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8"/>
  <workbookPr codeName="ThisWorkbook" defaultThemeVersion="166925"/>
  <mc:AlternateContent xmlns:mc="http://schemas.openxmlformats.org/markup-compatibility/2006">
    <mc:Choice Requires="x15">
      <x15ac:absPath xmlns:x15ac="http://schemas.microsoft.com/office/spreadsheetml/2010/11/ac" url="X:\Accounting\Procedures &amp; Templates\Billing\Master Client List\"/>
    </mc:Choice>
  </mc:AlternateContent>
  <xr:revisionPtr revIDLastSave="0" documentId="13_ncr:1_{D22CF753-8448-4682-8B6E-4B2A3E42E397}" xr6:coauthVersionLast="47" xr6:coauthVersionMax="47" xr10:uidLastSave="{00000000-0000-0000-0000-000000000000}"/>
  <bookViews>
    <workbookView xWindow="-120" yWindow="-120" windowWidth="29040" windowHeight="15840" firstSheet="6" activeTab="6" xr2:uid="{1C307D08-CB52-4ABF-9A33-1A9ED86F9115}"/>
  </bookViews>
  <sheets>
    <sheet name="Directions" sheetId="31" r:id="rId1"/>
    <sheet name="Client Invoices" sheetId="8" r:id="rId2"/>
    <sheet name="Codes" sheetId="21" r:id="rId3"/>
    <sheet name="Codes_Pivot_Table" sheetId="28" r:id="rId4"/>
    <sheet name="PPBO Reports" sheetId="16" r:id="rId5"/>
    <sheet name="Membership Rpts" sheetId="25" r:id="rId6"/>
    <sheet name="Visit Rpts" sheetId="26" r:id="rId7"/>
  </sheets>
  <externalReferences>
    <externalReference r:id="rId8"/>
    <externalReference r:id="rId9"/>
  </externalReferences>
  <definedNames>
    <definedName name="_xlnm._FilterDatabase" localSheetId="1" hidden="1">'Client Invoices'!$A$1:$N$341</definedName>
    <definedName name="_xlnm._FilterDatabase" localSheetId="2" hidden="1">Codes!$A$1:$O$658</definedName>
    <definedName name="_xlnm._FilterDatabase" localSheetId="5" hidden="1">'Membership Rpts'!$B$5:$B$2004</definedName>
    <definedName name="_xlnm._FilterDatabase" localSheetId="4" hidden="1">'PPBO Reports'!$C$1:$J$62</definedName>
    <definedName name="_xlnm._FilterDatabase" localSheetId="6" hidden="1">'Visit Rpts'!$A$1:$BI$204</definedName>
    <definedName name="Corporate" comment="Select the Corporate clients to be listed on the Corporate tab for Source Code reporting " localSheetId="1">'Client Invoices'!$L:$N</definedName>
  </definedNames>
  <calcPr calcId="191028"/>
  <pivotCaches>
    <pivotCache cacheId="764"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6" l="1"/>
  <c r="I1427" i="21"/>
  <c r="J1427" i="21"/>
  <c r="K1427" i="21"/>
  <c r="L1427" i="21"/>
  <c r="M1427" i="21"/>
  <c r="N1427" i="21"/>
  <c r="O1427" i="21"/>
  <c r="Q1427" i="21"/>
  <c r="R1426" i="21" l="1"/>
  <c r="I1426" i="21"/>
  <c r="J1426" i="21"/>
  <c r="K1426" i="21"/>
  <c r="L1426" i="21"/>
  <c r="M1426" i="21"/>
  <c r="N1426" i="21"/>
  <c r="O1426" i="21"/>
  <c r="Q1426" i="21"/>
  <c r="I1425" i="21" l="1"/>
  <c r="J1425" i="21"/>
  <c r="K1425" i="21"/>
  <c r="L1425" i="21"/>
  <c r="M1425" i="21"/>
  <c r="N1425" i="21"/>
  <c r="O1425" i="21"/>
  <c r="Q1425" i="21"/>
  <c r="I1424" i="21"/>
  <c r="J1424" i="21"/>
  <c r="K1424" i="21"/>
  <c r="L1424" i="21"/>
  <c r="M1424" i="21"/>
  <c r="N1424" i="21"/>
  <c r="O1424" i="21"/>
  <c r="Q1424" i="21"/>
  <c r="I1423" i="21"/>
  <c r="J1423" i="21"/>
  <c r="K1423" i="21"/>
  <c r="L1423" i="21"/>
  <c r="M1423" i="21"/>
  <c r="N1423" i="21"/>
  <c r="O1423" i="21"/>
  <c r="Q1423" i="21"/>
  <c r="I1422" i="21"/>
  <c r="J1422" i="21"/>
  <c r="K1422" i="21"/>
  <c r="L1422" i="21"/>
  <c r="M1422" i="21"/>
  <c r="N1422" i="21"/>
  <c r="O1422" i="21"/>
  <c r="Q1422" i="21"/>
  <c r="R1397" i="21" l="1"/>
  <c r="R1395" i="21"/>
  <c r="R1392" i="21"/>
  <c r="R1391" i="21"/>
  <c r="R1390" i="21"/>
  <c r="R1389" i="21"/>
  <c r="R1382" i="21"/>
  <c r="R1379" i="21"/>
  <c r="R1378" i="21"/>
  <c r="R1375" i="21"/>
  <c r="R1373" i="21"/>
  <c r="R1369" i="21"/>
  <c r="R1368" i="21"/>
  <c r="R1362" i="21"/>
  <c r="R1361" i="21"/>
  <c r="R1036" i="21"/>
  <c r="R1035" i="21"/>
  <c r="R1001" i="21"/>
  <c r="R999" i="21"/>
  <c r="R998" i="21"/>
  <c r="R997" i="21"/>
  <c r="R992" i="21"/>
  <c r="R991" i="21"/>
  <c r="R988" i="21"/>
  <c r="R964" i="21"/>
  <c r="R963" i="21"/>
  <c r="R961" i="21"/>
  <c r="R960" i="21"/>
  <c r="R959" i="21"/>
  <c r="R958" i="21"/>
  <c r="R957" i="21"/>
  <c r="R954" i="21"/>
  <c r="R951" i="21"/>
  <c r="R949" i="21"/>
  <c r="R948" i="21"/>
  <c r="R947" i="21"/>
  <c r="R946" i="21"/>
  <c r="R945" i="21"/>
  <c r="R944" i="21"/>
  <c r="R943" i="21"/>
  <c r="R938" i="21"/>
  <c r="R937" i="21"/>
  <c r="R876" i="21"/>
  <c r="R875" i="21"/>
  <c r="R874" i="21"/>
  <c r="R873" i="21"/>
  <c r="R872" i="21"/>
  <c r="R871" i="21"/>
  <c r="R870" i="21"/>
  <c r="R869" i="21"/>
  <c r="R868" i="21"/>
  <c r="R867" i="21"/>
  <c r="R866" i="21"/>
  <c r="R865" i="21"/>
  <c r="R864" i="21"/>
  <c r="R863" i="21"/>
  <c r="R862" i="21"/>
  <c r="R861" i="21"/>
  <c r="R860" i="21"/>
  <c r="R859" i="21"/>
  <c r="R858" i="21"/>
  <c r="R857" i="21"/>
  <c r="R856" i="21"/>
  <c r="R855" i="21"/>
  <c r="R854" i="21"/>
  <c r="R853" i="21"/>
  <c r="R852" i="21"/>
  <c r="R851" i="21"/>
  <c r="R850" i="21"/>
  <c r="R849" i="21"/>
  <c r="R848" i="21"/>
  <c r="R847" i="21"/>
  <c r="R846" i="21"/>
  <c r="R845" i="21"/>
  <c r="R844" i="21"/>
  <c r="R843" i="21"/>
  <c r="R842" i="21"/>
  <c r="R841" i="21"/>
  <c r="R840" i="21"/>
  <c r="R839" i="21"/>
  <c r="R838" i="21"/>
  <c r="R837" i="21"/>
  <c r="R836" i="21"/>
  <c r="R835" i="21"/>
  <c r="R834" i="21"/>
  <c r="R833" i="21"/>
  <c r="R832" i="21"/>
  <c r="R831" i="21"/>
  <c r="R830" i="21"/>
  <c r="R829" i="21"/>
  <c r="R828" i="21"/>
  <c r="R827" i="21"/>
  <c r="R826" i="21"/>
  <c r="R825" i="21"/>
  <c r="R824" i="21"/>
  <c r="R823" i="21"/>
  <c r="R822" i="21"/>
  <c r="R821" i="21"/>
  <c r="R820" i="21"/>
  <c r="R819" i="21"/>
  <c r="R818" i="21"/>
  <c r="R817" i="21"/>
  <c r="R1421" i="21"/>
  <c r="I1421" i="21"/>
  <c r="J1421" i="21"/>
  <c r="K1421" i="21"/>
  <c r="L1421" i="21"/>
  <c r="M1421" i="21"/>
  <c r="N1421" i="21"/>
  <c r="O1421" i="21"/>
  <c r="Q1421" i="21"/>
  <c r="I1420" i="21" l="1"/>
  <c r="J1420" i="21"/>
  <c r="K1420" i="21"/>
  <c r="L1420" i="21"/>
  <c r="M1420" i="21"/>
  <c r="N1420" i="21"/>
  <c r="O1420" i="21"/>
  <c r="Q1420" i="21"/>
  <c r="I1417" i="21" l="1"/>
  <c r="I1418" i="21"/>
  <c r="I1419" i="21"/>
  <c r="J1417" i="21"/>
  <c r="J1418" i="21"/>
  <c r="J1419" i="21"/>
  <c r="K1417" i="21"/>
  <c r="K1418" i="21"/>
  <c r="K1419" i="21"/>
  <c r="L1417" i="21"/>
  <c r="L1418" i="21"/>
  <c r="L1419" i="21"/>
  <c r="M1417" i="21"/>
  <c r="M1418" i="21"/>
  <c r="M1419" i="21"/>
  <c r="N1417" i="21"/>
  <c r="N1418" i="21"/>
  <c r="N1419" i="21"/>
  <c r="O1417" i="21"/>
  <c r="O1418" i="21"/>
  <c r="O1419" i="21"/>
  <c r="Q1417" i="21"/>
  <c r="Q1418" i="21"/>
  <c r="Q1419" i="21"/>
  <c r="Q1416" i="21" l="1"/>
  <c r="O1416" i="21"/>
  <c r="N1416" i="21"/>
  <c r="M1416" i="21"/>
  <c r="L1416" i="21"/>
  <c r="K1416" i="21"/>
  <c r="J1416" i="21"/>
  <c r="I1416" i="21"/>
  <c r="I1415" i="21"/>
  <c r="J1415" i="21"/>
  <c r="K1415" i="21"/>
  <c r="L1415" i="21"/>
  <c r="M1415" i="21"/>
  <c r="N1415" i="21"/>
  <c r="O1415" i="21"/>
  <c r="Q1415" i="21"/>
  <c r="N3" i="26" l="1"/>
  <c r="I1413" i="21" l="1"/>
  <c r="I1414" i="21"/>
  <c r="J1413" i="21"/>
  <c r="J1414" i="21"/>
  <c r="K1413" i="21"/>
  <c r="K1414" i="21"/>
  <c r="L1413" i="21"/>
  <c r="L1414" i="21"/>
  <c r="M1413" i="21"/>
  <c r="M1414" i="21"/>
  <c r="N1413" i="21"/>
  <c r="N1414" i="21"/>
  <c r="O1413" i="21"/>
  <c r="O1414" i="21"/>
  <c r="Q1413" i="21"/>
  <c r="Q1414" i="21"/>
  <c r="I1412" i="21" l="1"/>
  <c r="J1412" i="21"/>
  <c r="K1412" i="21"/>
  <c r="L1412" i="21"/>
  <c r="M1412" i="21"/>
  <c r="N1412" i="21"/>
  <c r="O1412" i="21"/>
  <c r="Q1412" i="21"/>
  <c r="I1411" i="21"/>
  <c r="J1411" i="21"/>
  <c r="K1411" i="21"/>
  <c r="L1411" i="21"/>
  <c r="M1411" i="21"/>
  <c r="N1411" i="21"/>
  <c r="O1411" i="21"/>
  <c r="Q1411" i="21"/>
  <c r="I1410" i="21"/>
  <c r="J1410" i="21"/>
  <c r="K1410" i="21"/>
  <c r="L1410" i="21"/>
  <c r="M1410" i="21"/>
  <c r="N1410" i="21"/>
  <c r="O1410" i="21"/>
  <c r="Q1410" i="21"/>
  <c r="O1408" i="21"/>
  <c r="N1408" i="21"/>
  <c r="M1408" i="21"/>
  <c r="L1408" i="21"/>
  <c r="K1408" i="21"/>
  <c r="J1408" i="21"/>
  <c r="I1408" i="21"/>
  <c r="O1407" i="21"/>
  <c r="N1407" i="21"/>
  <c r="M1407" i="21"/>
  <c r="L1407" i="21"/>
  <c r="K1407" i="21"/>
  <c r="J1407" i="21"/>
  <c r="I1407" i="21"/>
  <c r="O1406" i="21"/>
  <c r="N1406" i="21"/>
  <c r="M1406" i="21"/>
  <c r="L1406" i="21"/>
  <c r="K1406" i="21"/>
  <c r="J1406" i="21"/>
  <c r="I1406" i="21"/>
  <c r="O1409" i="21"/>
  <c r="Q1409" i="21"/>
  <c r="N1409" i="21"/>
  <c r="M1409" i="21"/>
  <c r="L1409" i="21"/>
  <c r="K1409" i="21"/>
  <c r="J1409" i="21"/>
  <c r="I1409" i="21"/>
  <c r="Q1408" i="21"/>
  <c r="Q1407" i="21"/>
  <c r="Q1406" i="21"/>
  <c r="I1405" i="21"/>
  <c r="J1405" i="21"/>
  <c r="K1405" i="21"/>
  <c r="L1405" i="21"/>
  <c r="M1405" i="21"/>
  <c r="N1405" i="21"/>
  <c r="O1405" i="21"/>
  <c r="Q1405" i="21"/>
  <c r="I1404" i="21"/>
  <c r="J1404" i="21"/>
  <c r="K1404" i="21"/>
  <c r="L1404" i="21"/>
  <c r="M1404" i="21"/>
  <c r="N1404" i="21"/>
  <c r="O1404" i="21"/>
  <c r="Q1404" i="21"/>
  <c r="I1403" i="21"/>
  <c r="J1403" i="21"/>
  <c r="K1403" i="21"/>
  <c r="L1403" i="21"/>
  <c r="M1403" i="21"/>
  <c r="N1403" i="21"/>
  <c r="O1403" i="21"/>
  <c r="Q1403" i="21"/>
  <c r="I1402" i="21" l="1"/>
  <c r="J1402" i="21"/>
  <c r="K1402" i="21"/>
  <c r="L1402" i="21"/>
  <c r="M1402" i="21"/>
  <c r="N1402" i="21"/>
  <c r="O1402" i="21"/>
  <c r="Q1402" i="21"/>
  <c r="Q1401" i="21"/>
  <c r="Q1400" i="21"/>
  <c r="O1401" i="21"/>
  <c r="N1401" i="21"/>
  <c r="M1401" i="21"/>
  <c r="L1401" i="21"/>
  <c r="K1401" i="21"/>
  <c r="J1401" i="21"/>
  <c r="I1401" i="21"/>
  <c r="O1400" i="21"/>
  <c r="N1400" i="21"/>
  <c r="M1400" i="21"/>
  <c r="L1400" i="21"/>
  <c r="K1400" i="21"/>
  <c r="J1400" i="21"/>
  <c r="I1400" i="21"/>
  <c r="I1399" i="21" l="1"/>
  <c r="J1399" i="21"/>
  <c r="K1399" i="21"/>
  <c r="L1399" i="21"/>
  <c r="M1399" i="21"/>
  <c r="N1399" i="21"/>
  <c r="O1399" i="21"/>
  <c r="Q1399" i="21"/>
  <c r="I1398" i="21"/>
  <c r="J1398" i="21"/>
  <c r="K1398" i="21"/>
  <c r="L1398" i="21"/>
  <c r="M1398" i="21"/>
  <c r="N1398" i="21"/>
  <c r="O1398" i="21"/>
  <c r="Q1398" i="21"/>
  <c r="AN1" i="26"/>
  <c r="AF1" i="26"/>
  <c r="AB1" i="26"/>
  <c r="I1397" i="21"/>
  <c r="J1397" i="21"/>
  <c r="K1397" i="21"/>
  <c r="L1397" i="21"/>
  <c r="M1397" i="21"/>
  <c r="N1397" i="21"/>
  <c r="O1397" i="21"/>
  <c r="Q1397" i="21"/>
  <c r="I1396" i="21"/>
  <c r="J1396" i="21"/>
  <c r="K1396" i="21"/>
  <c r="L1396" i="21"/>
  <c r="M1396" i="21"/>
  <c r="N1396" i="21"/>
  <c r="O1396" i="21"/>
  <c r="Q1396" i="21"/>
  <c r="AN3" i="26"/>
  <c r="AL3" i="26" l="1"/>
  <c r="I1395" i="21" l="1"/>
  <c r="J1395" i="21"/>
  <c r="K1395" i="21"/>
  <c r="L1395" i="21"/>
  <c r="M1395" i="21"/>
  <c r="N1395" i="21"/>
  <c r="O1395" i="21"/>
  <c r="Q1395" i="21"/>
  <c r="P3" i="26" l="1"/>
  <c r="I1393" i="21" l="1"/>
  <c r="I1394" i="21"/>
  <c r="J1393" i="21"/>
  <c r="J1394" i="21"/>
  <c r="K1393" i="21"/>
  <c r="K1394" i="21"/>
  <c r="L1393" i="21"/>
  <c r="L1394" i="21"/>
  <c r="M1393" i="21"/>
  <c r="M1394" i="21"/>
  <c r="N1393" i="21"/>
  <c r="N1394" i="21"/>
  <c r="O1393" i="21"/>
  <c r="O1394" i="21"/>
  <c r="Q1393" i="21"/>
  <c r="Q1394" i="21"/>
  <c r="I1392" i="21" l="1"/>
  <c r="J1392" i="21"/>
  <c r="K1392" i="21"/>
  <c r="L1392" i="21"/>
  <c r="M1392" i="21"/>
  <c r="N1392" i="21"/>
  <c r="O1392" i="21"/>
  <c r="Q1392" i="21"/>
  <c r="I1391" i="21"/>
  <c r="J1391" i="21"/>
  <c r="K1391" i="21"/>
  <c r="L1391" i="21"/>
  <c r="M1391" i="21"/>
  <c r="N1391" i="21"/>
  <c r="O1391" i="21"/>
  <c r="Q1391" i="21"/>
  <c r="I1390" i="21"/>
  <c r="J1390" i="21"/>
  <c r="K1390" i="21"/>
  <c r="L1390" i="21"/>
  <c r="M1390" i="21"/>
  <c r="N1390" i="21"/>
  <c r="O1390" i="21"/>
  <c r="Q1390" i="21"/>
  <c r="I1389" i="21"/>
  <c r="J1389" i="21"/>
  <c r="K1389" i="21"/>
  <c r="L1389" i="21"/>
  <c r="M1389" i="21"/>
  <c r="N1389" i="21"/>
  <c r="O1389" i="21"/>
  <c r="Q1389" i="21"/>
  <c r="T3" i="25"/>
  <c r="I1388" i="21"/>
  <c r="J1388" i="21"/>
  <c r="K1388" i="21"/>
  <c r="L1388" i="21"/>
  <c r="M1388" i="21"/>
  <c r="N1388" i="21"/>
  <c r="O1388" i="21"/>
  <c r="Q1388" i="21"/>
  <c r="C12" i="16" l="1"/>
  <c r="C13" i="16"/>
  <c r="C14" i="16"/>
  <c r="C15" i="16"/>
  <c r="C16" i="16"/>
  <c r="C17" i="16"/>
  <c r="C18" i="16"/>
  <c r="C19" i="16"/>
  <c r="C20" i="16"/>
  <c r="C21" i="16"/>
  <c r="C22" i="16"/>
  <c r="C23" i="16"/>
  <c r="C24" i="16"/>
  <c r="C25" i="16"/>
  <c r="C26" i="16"/>
  <c r="C27" i="16"/>
  <c r="C28" i="16"/>
  <c r="C29" i="16"/>
  <c r="C30" i="16"/>
  <c r="C31" i="16"/>
  <c r="C46" i="16"/>
  <c r="C51" i="16"/>
  <c r="C52" i="16"/>
  <c r="C53" i="16"/>
  <c r="C54" i="16"/>
  <c r="C55" i="16"/>
  <c r="C56" i="16"/>
  <c r="C57" i="16"/>
  <c r="C58" i="16"/>
  <c r="C59" i="16"/>
  <c r="C60" i="16"/>
  <c r="C61" i="16"/>
  <c r="L11" i="16"/>
  <c r="L12" i="16"/>
  <c r="L13" i="16"/>
  <c r="L14" i="16"/>
  <c r="L15" i="16"/>
  <c r="L16" i="16"/>
  <c r="L17" i="16"/>
  <c r="L18" i="16"/>
  <c r="L19" i="16"/>
  <c r="L20" i="16"/>
  <c r="L21" i="16"/>
  <c r="L22" i="16"/>
  <c r="L23" i="16"/>
  <c r="L24" i="16"/>
  <c r="L25" i="16"/>
  <c r="L26" i="16"/>
  <c r="L27" i="16"/>
  <c r="L28" i="16"/>
  <c r="L29" i="16"/>
  <c r="L30" i="16"/>
  <c r="L31" i="16"/>
  <c r="J3" i="26" l="1"/>
  <c r="I1387" i="21" l="1"/>
  <c r="J1387" i="21"/>
  <c r="K1387" i="21"/>
  <c r="L1387" i="21"/>
  <c r="M1387" i="21"/>
  <c r="N1387" i="21"/>
  <c r="O1387" i="21"/>
  <c r="Q1387" i="21"/>
  <c r="I1386" i="21"/>
  <c r="J1386" i="21"/>
  <c r="K1386" i="21"/>
  <c r="L1386" i="21"/>
  <c r="M1386" i="21"/>
  <c r="N1386" i="21"/>
  <c r="O1386" i="21"/>
  <c r="Q1386" i="21"/>
  <c r="I1385" i="21"/>
  <c r="J1385" i="21"/>
  <c r="K1385" i="21"/>
  <c r="L1385" i="21"/>
  <c r="M1385" i="21"/>
  <c r="N1385" i="21"/>
  <c r="O1385" i="21"/>
  <c r="Q1385" i="21"/>
  <c r="I1384" i="21"/>
  <c r="J1384" i="21"/>
  <c r="K1384" i="21"/>
  <c r="L1384" i="21"/>
  <c r="M1384" i="21"/>
  <c r="N1384" i="21"/>
  <c r="O1384" i="21"/>
  <c r="Q1384" i="21"/>
  <c r="N1383" i="21"/>
  <c r="I1383" i="21"/>
  <c r="J1383" i="21"/>
  <c r="K1383" i="21"/>
  <c r="L1383" i="21"/>
  <c r="M1383" i="21"/>
  <c r="O1383" i="21"/>
  <c r="Q1383" i="21"/>
  <c r="I1382" i="21"/>
  <c r="J1382" i="21"/>
  <c r="K1382" i="21"/>
  <c r="L1382" i="21"/>
  <c r="M1382" i="21"/>
  <c r="N1382" i="21"/>
  <c r="O1382" i="21"/>
  <c r="Q1382" i="21"/>
  <c r="I1381" i="21"/>
  <c r="J1381" i="21"/>
  <c r="K1381" i="21"/>
  <c r="L1381" i="21"/>
  <c r="M1381" i="21"/>
  <c r="N1381" i="21"/>
  <c r="O1381" i="21"/>
  <c r="Q1381" i="21"/>
  <c r="I1380" i="21"/>
  <c r="J1380" i="21"/>
  <c r="K1380" i="21"/>
  <c r="L1380" i="21"/>
  <c r="M1380" i="21"/>
  <c r="N1380" i="21"/>
  <c r="O1380" i="21"/>
  <c r="Q1380" i="21"/>
  <c r="I1379" i="21"/>
  <c r="J1379" i="21"/>
  <c r="K1379" i="21"/>
  <c r="L1379" i="21"/>
  <c r="M1379" i="21"/>
  <c r="N1379" i="21"/>
  <c r="O1379" i="21"/>
  <c r="Q1379" i="21"/>
  <c r="I1378" i="21"/>
  <c r="J1378" i="21"/>
  <c r="K1378" i="21"/>
  <c r="L1378" i="21"/>
  <c r="M1378" i="21"/>
  <c r="N1378" i="21"/>
  <c r="O1378" i="21"/>
  <c r="Q1378" i="21"/>
  <c r="I1377" i="21"/>
  <c r="J1377" i="21"/>
  <c r="K1377" i="21"/>
  <c r="L1377" i="21"/>
  <c r="M1377" i="21"/>
  <c r="N1377" i="21"/>
  <c r="O1377" i="21"/>
  <c r="Q1377" i="21"/>
  <c r="I1376" i="21"/>
  <c r="J1376" i="21"/>
  <c r="K1376" i="21"/>
  <c r="L1376" i="21"/>
  <c r="M1376" i="21"/>
  <c r="N1376" i="21"/>
  <c r="O1376" i="21"/>
  <c r="Q1376" i="21"/>
  <c r="I1375" i="21"/>
  <c r="J1375" i="21"/>
  <c r="K1375" i="21"/>
  <c r="L1375" i="21"/>
  <c r="M1375" i="21"/>
  <c r="N1375" i="21"/>
  <c r="O1375" i="21"/>
  <c r="Q1375" i="21"/>
  <c r="I1374" i="21" l="1"/>
  <c r="J1374" i="21"/>
  <c r="K1374" i="21"/>
  <c r="L1374" i="21"/>
  <c r="M1374" i="21"/>
  <c r="N1374" i="21"/>
  <c r="O1374" i="21"/>
  <c r="Q1374" i="21"/>
  <c r="Q1370" i="21"/>
  <c r="I1373" i="21" l="1"/>
  <c r="J1373" i="21"/>
  <c r="K1373" i="21"/>
  <c r="L1373" i="21"/>
  <c r="M1373" i="21"/>
  <c r="N1373" i="21"/>
  <c r="O1373" i="21"/>
  <c r="Q1373" i="21"/>
  <c r="I1371" i="21" l="1"/>
  <c r="I1372" i="21"/>
  <c r="J1371" i="21"/>
  <c r="J1372" i="21"/>
  <c r="K1371" i="21"/>
  <c r="K1372" i="21"/>
  <c r="L1371" i="21"/>
  <c r="L1372" i="21"/>
  <c r="M1371" i="21"/>
  <c r="M1372" i="21"/>
  <c r="N1371" i="21"/>
  <c r="N1372" i="21"/>
  <c r="O1371" i="21"/>
  <c r="O1372" i="21"/>
  <c r="Q1371" i="21"/>
  <c r="Q1372" i="21"/>
  <c r="I1370" i="21"/>
  <c r="J1370" i="21"/>
  <c r="K1370" i="21"/>
  <c r="L1370" i="21"/>
  <c r="M1370" i="21"/>
  <c r="N1370" i="21"/>
  <c r="O1370" i="21"/>
  <c r="D3" i="25"/>
  <c r="I1369" i="21"/>
  <c r="J1369" i="21"/>
  <c r="K1369" i="21"/>
  <c r="L1369" i="21"/>
  <c r="M1369" i="21"/>
  <c r="N1369" i="21"/>
  <c r="O1369" i="21"/>
  <c r="Q1369" i="21"/>
  <c r="I1368" i="21" l="1"/>
  <c r="J1368" i="21"/>
  <c r="K1368" i="21"/>
  <c r="L1368" i="21"/>
  <c r="M1368" i="21"/>
  <c r="N1368" i="21"/>
  <c r="O1368" i="21"/>
  <c r="Q1368" i="21"/>
  <c r="I1366" i="21"/>
  <c r="I1367" i="21"/>
  <c r="J1366" i="21"/>
  <c r="J1367" i="21"/>
  <c r="K1366" i="21"/>
  <c r="K1367" i="21"/>
  <c r="L1366" i="21"/>
  <c r="L1367" i="21"/>
  <c r="M1366" i="21"/>
  <c r="M1367" i="21"/>
  <c r="N1366" i="21"/>
  <c r="N1367" i="21"/>
  <c r="O1366" i="21"/>
  <c r="O1367" i="21"/>
  <c r="Q1366" i="21"/>
  <c r="Q1367" i="21"/>
  <c r="I1365" i="21" l="1"/>
  <c r="J1365" i="21"/>
  <c r="K1365" i="21"/>
  <c r="L1365" i="21"/>
  <c r="M1365" i="21"/>
  <c r="N1365" i="21"/>
  <c r="O1365" i="21"/>
  <c r="Q1365" i="21"/>
  <c r="I1364" i="21"/>
  <c r="J1364" i="21"/>
  <c r="K1364" i="21"/>
  <c r="L1364" i="21"/>
  <c r="M1364" i="21"/>
  <c r="N1364" i="21"/>
  <c r="O1364" i="21"/>
  <c r="Q1364" i="21"/>
  <c r="I1363" i="21"/>
  <c r="J1363" i="21"/>
  <c r="K1363" i="21"/>
  <c r="L1363" i="21"/>
  <c r="M1363" i="21"/>
  <c r="N1363" i="21"/>
  <c r="O1363" i="21"/>
  <c r="Q1363" i="21"/>
  <c r="I1362" i="21"/>
  <c r="J1362" i="21"/>
  <c r="K1362" i="21"/>
  <c r="L1362" i="21"/>
  <c r="M1362" i="21"/>
  <c r="N1362" i="21"/>
  <c r="O1362" i="21"/>
  <c r="Q1362" i="21"/>
  <c r="I1361" i="21"/>
  <c r="J1361" i="21"/>
  <c r="K1361" i="21"/>
  <c r="L1361" i="21"/>
  <c r="M1361" i="21"/>
  <c r="N1361" i="21"/>
  <c r="O1361" i="21"/>
  <c r="Q1361" i="21"/>
  <c r="J1360" i="21" l="1"/>
  <c r="K1360" i="21"/>
  <c r="L1360" i="21"/>
  <c r="M1360" i="21"/>
  <c r="N1360" i="21"/>
  <c r="O1360" i="21"/>
  <c r="Q1360" i="21"/>
  <c r="I1360" i="21"/>
  <c r="Q1359" i="21" l="1"/>
  <c r="Q1358" i="21"/>
  <c r="Q1357" i="21"/>
  <c r="Q1356" i="21"/>
  <c r="Q1355" i="21"/>
  <c r="Q1354" i="21"/>
  <c r="Q1353" i="21"/>
  <c r="Q1352" i="21"/>
  <c r="Q1351" i="21"/>
  <c r="Q1350" i="21"/>
  <c r="Q1349" i="21"/>
  <c r="Q1348" i="21"/>
  <c r="Q1347" i="21"/>
  <c r="Q1346" i="21"/>
  <c r="Q1345" i="21"/>
  <c r="Q1344" i="21"/>
  <c r="Q1343" i="21"/>
  <c r="Q1342" i="21"/>
  <c r="Q1341" i="21"/>
  <c r="Q1340" i="21"/>
  <c r="Q1339" i="21"/>
  <c r="Q1338" i="21"/>
  <c r="Q1337" i="21"/>
  <c r="Q1336" i="21"/>
  <c r="Q1335" i="21"/>
  <c r="Q1334" i="21"/>
  <c r="Q1333" i="21"/>
  <c r="Q1332" i="21"/>
  <c r="Q1331" i="21"/>
  <c r="Q1330" i="21"/>
  <c r="Q1329" i="21"/>
  <c r="Q1328" i="21"/>
  <c r="Q1327" i="21"/>
  <c r="Q1326" i="21"/>
  <c r="Q1325" i="21"/>
  <c r="Q1324" i="21"/>
  <c r="Q1323" i="21"/>
  <c r="Q1322" i="21"/>
  <c r="Q1321" i="21"/>
  <c r="Q1320" i="21"/>
  <c r="Q1319" i="21"/>
  <c r="Q1318" i="21"/>
  <c r="Q1317" i="21"/>
  <c r="Q1316" i="21"/>
  <c r="Q1315" i="21"/>
  <c r="Q1314" i="21"/>
  <c r="Q1313" i="21"/>
  <c r="Q1312" i="21"/>
  <c r="Q1311" i="21"/>
  <c r="Q1310" i="21"/>
  <c r="Q1309" i="21"/>
  <c r="Q1308" i="21"/>
  <c r="Q1307" i="21"/>
  <c r="Q1306" i="21"/>
  <c r="Q1305" i="21"/>
  <c r="Q1304" i="21"/>
  <c r="Q1303" i="21"/>
  <c r="Q1302" i="21"/>
  <c r="Q1301" i="21"/>
  <c r="Q1300" i="21"/>
  <c r="Q1299" i="21"/>
  <c r="Q1298" i="21"/>
  <c r="Q1297" i="21"/>
  <c r="Q1296" i="21"/>
  <c r="Q1295" i="21"/>
  <c r="Q1294" i="21"/>
  <c r="Q1293" i="21"/>
  <c r="Q1292" i="21"/>
  <c r="Q1291" i="21"/>
  <c r="Q1290" i="21"/>
  <c r="Q1289" i="21"/>
  <c r="Q1288" i="21"/>
  <c r="Q1287" i="21"/>
  <c r="Q1286" i="21"/>
  <c r="Q1285" i="21"/>
  <c r="Q1284" i="21"/>
  <c r="Q1283" i="21"/>
  <c r="Q1282" i="21"/>
  <c r="Q1281" i="21"/>
  <c r="Q1280" i="21"/>
  <c r="Q1279" i="21"/>
  <c r="Q1278" i="21"/>
  <c r="Q1277" i="21"/>
  <c r="Q1276" i="21"/>
  <c r="Q1275" i="21"/>
  <c r="Q1274" i="21"/>
  <c r="Q1273" i="21"/>
  <c r="Q1272" i="21"/>
  <c r="Q1271" i="21"/>
  <c r="Q1270" i="21"/>
  <c r="Q1269" i="21"/>
  <c r="Q1268" i="21"/>
  <c r="Q1267" i="21"/>
  <c r="Q1266" i="21"/>
  <c r="Q1265" i="21"/>
  <c r="Q1264" i="21"/>
  <c r="Q1263" i="21"/>
  <c r="Q1262" i="21"/>
  <c r="Q1261" i="21"/>
  <c r="Q1260" i="21"/>
  <c r="Q1259" i="21"/>
  <c r="Q1258" i="21"/>
  <c r="Q1257" i="21"/>
  <c r="Q1256" i="21"/>
  <c r="Q1255" i="21"/>
  <c r="Q1254" i="21"/>
  <c r="Q1253" i="21"/>
  <c r="Q1252" i="21"/>
  <c r="Q1251" i="21"/>
  <c r="Q1250" i="21"/>
  <c r="Q1249" i="21"/>
  <c r="Q1248" i="21"/>
  <c r="Q1247" i="21"/>
  <c r="Q1246" i="21"/>
  <c r="Q1245" i="21"/>
  <c r="Q1244" i="21"/>
  <c r="Q1243" i="21"/>
  <c r="Q1242" i="21"/>
  <c r="Q1241" i="21"/>
  <c r="Q1240" i="21"/>
  <c r="Q1239" i="21"/>
  <c r="Q1238" i="21"/>
  <c r="Q1237" i="21"/>
  <c r="Q1236" i="21"/>
  <c r="Q1235" i="21"/>
  <c r="Q1234" i="21"/>
  <c r="Q1233" i="21"/>
  <c r="Q1232" i="21"/>
  <c r="Q1231" i="21"/>
  <c r="Q1230" i="21"/>
  <c r="Q1229" i="21"/>
  <c r="Q1228" i="21"/>
  <c r="Q1227" i="21"/>
  <c r="Q1226" i="21"/>
  <c r="Q1225" i="21"/>
  <c r="Q1224" i="21"/>
  <c r="Q1223" i="21"/>
  <c r="Q1222" i="21"/>
  <c r="Q1221" i="21"/>
  <c r="Q1220" i="21"/>
  <c r="Q1219" i="21"/>
  <c r="Q1218" i="21"/>
  <c r="Q1217" i="21"/>
  <c r="Q1216" i="21"/>
  <c r="Q1215" i="21"/>
  <c r="Q1214" i="21"/>
  <c r="Q1213" i="21"/>
  <c r="Q1212" i="21"/>
  <c r="Q1211" i="21"/>
  <c r="Q1210" i="21"/>
  <c r="Q1209" i="21"/>
  <c r="Q1208" i="21"/>
  <c r="Q1207" i="21"/>
  <c r="Q1206" i="21"/>
  <c r="Q1205" i="21"/>
  <c r="Q1204" i="21"/>
  <c r="Q1203" i="21"/>
  <c r="Q1202" i="21"/>
  <c r="Q1201" i="21"/>
  <c r="Q1200" i="21"/>
  <c r="Q1199" i="21"/>
  <c r="Q1198" i="21"/>
  <c r="Q1197" i="21"/>
  <c r="Q1196" i="21"/>
  <c r="Q1195" i="21"/>
  <c r="Q1194" i="21"/>
  <c r="Q1193" i="21"/>
  <c r="Q1192" i="21"/>
  <c r="Q1191" i="21"/>
  <c r="Q1190" i="21"/>
  <c r="Q1189" i="21"/>
  <c r="Q1188" i="21"/>
  <c r="Q1187" i="21"/>
  <c r="Q1186" i="21"/>
  <c r="Q1185" i="21"/>
  <c r="Q1184" i="21"/>
  <c r="Q1183" i="21"/>
  <c r="Q1182" i="21"/>
  <c r="Q1181" i="21"/>
  <c r="Q1180" i="21"/>
  <c r="Q1179" i="21"/>
  <c r="Q1178" i="21"/>
  <c r="Q1177" i="21"/>
  <c r="Q1176" i="21"/>
  <c r="Q1175" i="21"/>
  <c r="Q1174" i="21"/>
  <c r="Q1173" i="21"/>
  <c r="Q1172" i="21"/>
  <c r="Q1171" i="21"/>
  <c r="Q1170" i="21"/>
  <c r="Q1169" i="21"/>
  <c r="Q1168" i="21"/>
  <c r="Q1167" i="21"/>
  <c r="Q1166" i="21"/>
  <c r="Q1165" i="21"/>
  <c r="Q1164" i="21"/>
  <c r="Q1163" i="21"/>
  <c r="Q1162" i="21"/>
  <c r="Q1161" i="21"/>
  <c r="Q1160" i="21"/>
  <c r="Q1159" i="21"/>
  <c r="Q1158" i="21"/>
  <c r="Q1157" i="21"/>
  <c r="Q1156" i="21"/>
  <c r="Q1155" i="21"/>
  <c r="Q1154" i="21"/>
  <c r="Q1153" i="21"/>
  <c r="Q1152" i="21"/>
  <c r="Q1151" i="21"/>
  <c r="Q1150" i="21"/>
  <c r="Q1149" i="21"/>
  <c r="Q1148" i="21"/>
  <c r="Q1147" i="21"/>
  <c r="Q1146" i="21"/>
  <c r="Q1145" i="21"/>
  <c r="Q1144" i="21"/>
  <c r="Q1143" i="21"/>
  <c r="Q1142" i="21"/>
  <c r="Q1141" i="21"/>
  <c r="Q1140" i="21"/>
  <c r="Q1139" i="21"/>
  <c r="Q1138" i="21"/>
  <c r="Q1137" i="21"/>
  <c r="Q1136" i="21"/>
  <c r="Q1135" i="21"/>
  <c r="Q1134" i="21"/>
  <c r="Q1133" i="21"/>
  <c r="Q1132" i="21"/>
  <c r="Q1131" i="21"/>
  <c r="Q1130" i="21"/>
  <c r="Q1129" i="21"/>
  <c r="Q1128" i="21"/>
  <c r="Q1127" i="21"/>
  <c r="Q1126" i="21"/>
  <c r="Q1125" i="21"/>
  <c r="Q1124" i="21"/>
  <c r="Q1123" i="21"/>
  <c r="Q1122" i="21"/>
  <c r="Q1121" i="21"/>
  <c r="Q1120" i="21"/>
  <c r="Q1119" i="21"/>
  <c r="Q1118" i="21"/>
  <c r="Q1117" i="21"/>
  <c r="Q1116" i="21"/>
  <c r="Q1115" i="21"/>
  <c r="Q1114" i="21"/>
  <c r="Q1113" i="21"/>
  <c r="Q1112" i="21"/>
  <c r="Q1111" i="21"/>
  <c r="Q1110" i="21"/>
  <c r="Q1109" i="21"/>
  <c r="Q1108" i="21"/>
  <c r="Q1107" i="21"/>
  <c r="Q1106" i="21"/>
  <c r="Q1105" i="21"/>
  <c r="Q1104" i="21"/>
  <c r="Q1103" i="21"/>
  <c r="Q1102" i="21"/>
  <c r="Q1101" i="21"/>
  <c r="Q1100" i="21"/>
  <c r="Q1099" i="21"/>
  <c r="Q1098" i="21"/>
  <c r="Q1097" i="21"/>
  <c r="Q1096" i="21"/>
  <c r="Q1095" i="21"/>
  <c r="Q1094" i="21"/>
  <c r="Q1093" i="21"/>
  <c r="Q1092" i="21"/>
  <c r="Q1091" i="21"/>
  <c r="Q1090" i="21"/>
  <c r="Q1089" i="21"/>
  <c r="Q1088" i="21"/>
  <c r="Q1087" i="21"/>
  <c r="Q1086" i="21"/>
  <c r="Q1085" i="21"/>
  <c r="Q1084" i="21"/>
  <c r="Q1083" i="21"/>
  <c r="Q1082" i="21"/>
  <c r="Q1081" i="21"/>
  <c r="Q1080" i="21"/>
  <c r="Q1079" i="21"/>
  <c r="Q1078" i="21"/>
  <c r="Q1077" i="21"/>
  <c r="Q1076" i="21"/>
  <c r="Q1075" i="21"/>
  <c r="Q1074" i="21"/>
  <c r="Q1073" i="21"/>
  <c r="Q1072" i="21"/>
  <c r="Q1071" i="21"/>
  <c r="Q1070" i="21"/>
  <c r="Q1069" i="21"/>
  <c r="Q1068" i="21"/>
  <c r="Q1067" i="21"/>
  <c r="Q1066" i="21"/>
  <c r="Q1065" i="21"/>
  <c r="Q1064" i="21"/>
  <c r="Q1063" i="21"/>
  <c r="Q1062" i="21"/>
  <c r="Q1061" i="21"/>
  <c r="Q1060" i="21"/>
  <c r="Q1059" i="21"/>
  <c r="Q1058" i="21"/>
  <c r="Q1057" i="21"/>
  <c r="Q1056" i="21"/>
  <c r="Q1055" i="21"/>
  <c r="Q1054" i="21"/>
  <c r="Q1053" i="21"/>
  <c r="Q1052" i="21"/>
  <c r="Q1051" i="21"/>
  <c r="Q1050" i="21"/>
  <c r="Q1049" i="21"/>
  <c r="Q1048" i="21"/>
  <c r="Q1047" i="21"/>
  <c r="Q1046" i="21"/>
  <c r="Q1045" i="21"/>
  <c r="Q1044" i="21"/>
  <c r="Q1043" i="21"/>
  <c r="Q1042" i="21"/>
  <c r="Q1041" i="21"/>
  <c r="Q1040" i="21"/>
  <c r="Q1039" i="21"/>
  <c r="Q1038" i="21"/>
  <c r="O1359" i="21"/>
  <c r="O1358" i="21"/>
  <c r="O1357" i="21"/>
  <c r="O1356" i="21"/>
  <c r="O1355" i="21"/>
  <c r="O1354" i="21"/>
  <c r="O1353" i="21"/>
  <c r="O1352" i="21"/>
  <c r="O1351" i="21"/>
  <c r="O1350" i="21"/>
  <c r="O1349" i="21"/>
  <c r="O1348" i="21"/>
  <c r="O1347" i="21"/>
  <c r="O1346" i="21"/>
  <c r="O1345" i="21"/>
  <c r="O1344" i="21"/>
  <c r="O1343" i="21"/>
  <c r="O1342" i="21"/>
  <c r="O1341" i="21"/>
  <c r="O1340" i="21"/>
  <c r="O1339" i="21"/>
  <c r="O1338" i="21"/>
  <c r="O1337" i="21"/>
  <c r="O1336" i="21"/>
  <c r="O1335" i="21"/>
  <c r="O1334" i="21"/>
  <c r="O1333" i="21"/>
  <c r="O1332" i="21"/>
  <c r="O1331" i="21"/>
  <c r="O1330" i="21"/>
  <c r="O1329" i="21"/>
  <c r="O1328" i="21"/>
  <c r="O1327" i="21"/>
  <c r="O1326" i="21"/>
  <c r="O1325" i="21"/>
  <c r="O1324" i="21"/>
  <c r="O1323" i="21"/>
  <c r="O1322" i="21"/>
  <c r="O1321" i="21"/>
  <c r="O1320" i="21"/>
  <c r="O1319" i="21"/>
  <c r="O1318" i="21"/>
  <c r="O1317" i="21"/>
  <c r="O1316" i="21"/>
  <c r="O1315" i="21"/>
  <c r="O1314" i="21"/>
  <c r="O1313" i="21"/>
  <c r="O1312" i="21"/>
  <c r="O1311" i="21"/>
  <c r="O1310" i="21"/>
  <c r="O1309" i="21"/>
  <c r="O1308" i="21"/>
  <c r="O1307" i="21"/>
  <c r="O1306" i="21"/>
  <c r="O1305" i="21"/>
  <c r="O1304" i="21"/>
  <c r="O1303" i="21"/>
  <c r="O1302" i="21"/>
  <c r="O1301" i="21"/>
  <c r="O1300" i="21"/>
  <c r="O1299" i="21"/>
  <c r="O1298" i="21"/>
  <c r="O1297" i="21"/>
  <c r="O1296" i="21"/>
  <c r="O1295" i="21"/>
  <c r="O1294" i="21"/>
  <c r="O1293" i="21"/>
  <c r="O1292" i="21"/>
  <c r="O1291" i="21"/>
  <c r="O1290" i="21"/>
  <c r="O1289" i="21"/>
  <c r="O1288" i="21"/>
  <c r="O1287" i="21"/>
  <c r="O1286" i="21"/>
  <c r="O1285" i="21"/>
  <c r="O1284" i="21"/>
  <c r="O1283" i="21"/>
  <c r="O1282" i="21"/>
  <c r="O1281" i="21"/>
  <c r="O1280" i="21"/>
  <c r="O1279" i="21"/>
  <c r="O1278" i="21"/>
  <c r="O1277" i="21"/>
  <c r="O1276" i="21"/>
  <c r="O1275" i="21"/>
  <c r="O1274" i="21"/>
  <c r="O1273" i="21"/>
  <c r="O1272" i="21"/>
  <c r="O1271" i="21"/>
  <c r="O1270" i="21"/>
  <c r="O1269" i="21"/>
  <c r="O1268" i="21"/>
  <c r="O1267" i="21"/>
  <c r="O1266" i="21"/>
  <c r="O1265" i="21"/>
  <c r="O1264" i="21"/>
  <c r="O1263" i="21"/>
  <c r="O1262" i="21"/>
  <c r="O1261" i="21"/>
  <c r="O1260" i="21"/>
  <c r="O1259" i="21"/>
  <c r="O1258" i="21"/>
  <c r="O1257" i="21"/>
  <c r="O1256" i="21"/>
  <c r="O1255" i="21"/>
  <c r="O1254" i="21"/>
  <c r="O1253" i="21"/>
  <c r="O1252" i="21"/>
  <c r="O1251" i="21"/>
  <c r="O1250" i="21"/>
  <c r="O1249" i="21"/>
  <c r="O1248" i="21"/>
  <c r="O1247" i="21"/>
  <c r="O1246" i="21"/>
  <c r="O1245" i="21"/>
  <c r="O1244" i="21"/>
  <c r="O1243" i="21"/>
  <c r="O1242" i="21"/>
  <c r="O1241" i="21"/>
  <c r="O1240" i="21"/>
  <c r="O1239" i="21"/>
  <c r="O1238" i="21"/>
  <c r="O1237" i="21"/>
  <c r="O1236" i="21"/>
  <c r="O1235" i="21"/>
  <c r="O1234" i="21"/>
  <c r="O1233" i="21"/>
  <c r="O1232" i="21"/>
  <c r="O1231" i="21"/>
  <c r="O1230" i="21"/>
  <c r="O1229" i="21"/>
  <c r="O1228" i="21"/>
  <c r="O1227" i="21"/>
  <c r="O1226" i="21"/>
  <c r="O1225" i="21"/>
  <c r="O1224" i="21"/>
  <c r="O1223" i="21"/>
  <c r="O1222" i="21"/>
  <c r="O1221" i="21"/>
  <c r="O1220" i="21"/>
  <c r="O1219" i="21"/>
  <c r="O1218" i="21"/>
  <c r="O1217" i="21"/>
  <c r="O1216" i="21"/>
  <c r="O1215" i="21"/>
  <c r="O1214" i="21"/>
  <c r="O1213" i="21"/>
  <c r="O1212" i="21"/>
  <c r="O1211" i="21"/>
  <c r="O1210" i="21"/>
  <c r="O1209" i="21"/>
  <c r="O1208" i="21"/>
  <c r="O1207" i="21"/>
  <c r="O1206" i="21"/>
  <c r="O1205" i="21"/>
  <c r="O1204" i="21"/>
  <c r="O1203" i="21"/>
  <c r="O1202" i="21"/>
  <c r="O1201" i="21"/>
  <c r="O1200" i="21"/>
  <c r="O1199" i="21"/>
  <c r="O1198" i="21"/>
  <c r="O1197" i="21"/>
  <c r="O1196" i="21"/>
  <c r="O1195" i="21"/>
  <c r="O1194" i="21"/>
  <c r="O1193" i="21"/>
  <c r="O1192" i="21"/>
  <c r="O1191" i="21"/>
  <c r="O1190" i="21"/>
  <c r="O1189" i="21"/>
  <c r="O1188" i="21"/>
  <c r="O1187" i="21"/>
  <c r="O1186" i="21"/>
  <c r="O1185" i="21"/>
  <c r="O1184" i="21"/>
  <c r="O1183" i="21"/>
  <c r="O1182" i="21"/>
  <c r="O1181" i="21"/>
  <c r="O1180" i="21"/>
  <c r="O1179" i="21"/>
  <c r="O1178" i="21"/>
  <c r="O1177" i="21"/>
  <c r="O1176" i="21"/>
  <c r="O1175" i="21"/>
  <c r="O1174" i="21"/>
  <c r="O1173" i="21"/>
  <c r="O1172" i="21"/>
  <c r="O1171" i="21"/>
  <c r="O1170" i="21"/>
  <c r="O1169" i="21"/>
  <c r="O1168" i="21"/>
  <c r="O1167" i="21"/>
  <c r="O1166" i="21"/>
  <c r="O1165" i="21"/>
  <c r="O1164" i="21"/>
  <c r="O1163" i="21"/>
  <c r="O1162" i="21"/>
  <c r="O1161" i="21"/>
  <c r="O1160" i="21"/>
  <c r="O1159" i="21"/>
  <c r="O1158" i="21"/>
  <c r="O1157" i="21"/>
  <c r="O1156" i="21"/>
  <c r="O1155" i="21"/>
  <c r="O1154" i="21"/>
  <c r="O1153" i="21"/>
  <c r="O1152" i="21"/>
  <c r="O1151" i="21"/>
  <c r="O1150" i="21"/>
  <c r="O1149" i="21"/>
  <c r="O1148" i="21"/>
  <c r="O1147" i="21"/>
  <c r="O1146" i="21"/>
  <c r="O1145" i="21"/>
  <c r="O1144" i="21"/>
  <c r="O1143" i="21"/>
  <c r="O1142" i="21"/>
  <c r="O1141" i="21"/>
  <c r="O1140" i="21"/>
  <c r="O1139" i="21"/>
  <c r="O1138" i="21"/>
  <c r="O1137" i="21"/>
  <c r="O1136" i="21"/>
  <c r="O1135" i="21"/>
  <c r="O1134" i="21"/>
  <c r="O1133" i="21"/>
  <c r="O1132" i="21"/>
  <c r="O1131" i="21"/>
  <c r="O1130" i="21"/>
  <c r="O1129" i="21"/>
  <c r="O1128" i="21"/>
  <c r="O1127" i="21"/>
  <c r="O1126" i="21"/>
  <c r="O1125" i="21"/>
  <c r="O1124" i="21"/>
  <c r="O1123" i="21"/>
  <c r="O1122" i="21"/>
  <c r="O1121" i="21"/>
  <c r="O1120" i="21"/>
  <c r="O1119" i="21"/>
  <c r="O1118" i="21"/>
  <c r="O1117" i="21"/>
  <c r="O1116" i="21"/>
  <c r="O1115" i="21"/>
  <c r="O1114" i="21"/>
  <c r="O1113" i="21"/>
  <c r="O1112" i="21"/>
  <c r="O1111" i="21"/>
  <c r="O1110" i="21"/>
  <c r="O1109" i="21"/>
  <c r="O1108" i="21"/>
  <c r="O1107" i="21"/>
  <c r="O1106" i="21"/>
  <c r="O1105" i="21"/>
  <c r="O1104" i="21"/>
  <c r="O1103" i="21"/>
  <c r="O1102" i="21"/>
  <c r="O1101" i="21"/>
  <c r="O1100" i="21"/>
  <c r="O1099" i="21"/>
  <c r="O1098" i="21"/>
  <c r="O1097" i="21"/>
  <c r="O1096" i="21"/>
  <c r="O1095" i="21"/>
  <c r="O1094" i="21"/>
  <c r="O1093" i="21"/>
  <c r="O1092" i="21"/>
  <c r="O1091" i="21"/>
  <c r="O1090" i="21"/>
  <c r="O1089" i="21"/>
  <c r="O1088" i="21"/>
  <c r="O1087" i="21"/>
  <c r="O1086" i="21"/>
  <c r="O1085" i="21"/>
  <c r="O1084" i="21"/>
  <c r="O1083" i="21"/>
  <c r="O1082" i="21"/>
  <c r="O1081" i="21"/>
  <c r="O1080" i="21"/>
  <c r="O1079" i="21"/>
  <c r="O1078" i="21"/>
  <c r="O1077" i="21"/>
  <c r="O1076" i="21"/>
  <c r="O1075" i="21"/>
  <c r="O1074" i="21"/>
  <c r="O1073" i="21"/>
  <c r="O1072" i="21"/>
  <c r="O1071" i="21"/>
  <c r="O1070" i="21"/>
  <c r="O1069" i="21"/>
  <c r="O1068" i="21"/>
  <c r="O1067" i="21"/>
  <c r="O1066" i="21"/>
  <c r="O1065" i="21"/>
  <c r="O1064" i="21"/>
  <c r="O1063" i="21"/>
  <c r="O1062" i="21"/>
  <c r="O1061" i="21"/>
  <c r="O1060" i="21"/>
  <c r="O1059" i="21"/>
  <c r="O1058" i="21"/>
  <c r="O1057" i="21"/>
  <c r="O1056" i="21"/>
  <c r="O1055" i="21"/>
  <c r="O1054" i="21"/>
  <c r="O1053" i="21"/>
  <c r="O1052" i="21"/>
  <c r="O1051" i="21"/>
  <c r="O1050" i="21"/>
  <c r="O1049" i="21"/>
  <c r="O1048" i="21"/>
  <c r="O1047" i="21"/>
  <c r="O1046" i="21"/>
  <c r="O1045" i="21"/>
  <c r="O1044" i="21"/>
  <c r="O1043" i="21"/>
  <c r="O1042" i="21"/>
  <c r="O1041" i="21"/>
  <c r="O1040" i="21"/>
  <c r="O1039" i="21"/>
  <c r="O1038" i="21"/>
  <c r="N1359" i="21"/>
  <c r="N1358" i="21"/>
  <c r="N1357" i="21"/>
  <c r="N1356" i="21"/>
  <c r="N1355" i="21"/>
  <c r="N1354" i="21"/>
  <c r="N1353" i="21"/>
  <c r="N1352" i="21"/>
  <c r="N1351" i="21"/>
  <c r="N1350" i="21"/>
  <c r="N1349" i="21"/>
  <c r="N1348" i="21"/>
  <c r="N1347" i="21"/>
  <c r="N1346" i="21"/>
  <c r="N1345" i="21"/>
  <c r="N1344" i="21"/>
  <c r="N1343" i="21"/>
  <c r="N1342" i="21"/>
  <c r="N1341" i="21"/>
  <c r="N1340" i="21"/>
  <c r="N1339" i="21"/>
  <c r="N1338" i="21"/>
  <c r="N1337" i="21"/>
  <c r="N1336" i="21"/>
  <c r="N1335" i="21"/>
  <c r="N1334" i="21"/>
  <c r="N1333" i="21"/>
  <c r="N1332" i="21"/>
  <c r="N1331" i="21"/>
  <c r="N1330" i="21"/>
  <c r="N1329" i="21"/>
  <c r="N1328" i="21"/>
  <c r="N1327" i="21"/>
  <c r="N1326" i="21"/>
  <c r="N1325" i="21"/>
  <c r="N1324" i="21"/>
  <c r="N1323" i="21"/>
  <c r="N1322" i="21"/>
  <c r="N1321" i="21"/>
  <c r="N1320" i="21"/>
  <c r="N1319" i="21"/>
  <c r="N1318" i="21"/>
  <c r="N1317" i="21"/>
  <c r="N1316" i="21"/>
  <c r="N1315" i="21"/>
  <c r="N1314" i="21"/>
  <c r="N1313" i="21"/>
  <c r="N1312" i="21"/>
  <c r="N1311" i="21"/>
  <c r="N1310" i="21"/>
  <c r="N1309" i="21"/>
  <c r="N1308" i="21"/>
  <c r="N1307" i="21"/>
  <c r="N1306" i="21"/>
  <c r="N1305" i="21"/>
  <c r="N1304" i="21"/>
  <c r="N1303" i="21"/>
  <c r="N1302" i="21"/>
  <c r="N1301" i="21"/>
  <c r="N1300" i="21"/>
  <c r="N1299" i="21"/>
  <c r="N1298" i="21"/>
  <c r="N1297" i="21"/>
  <c r="N1296" i="21"/>
  <c r="N1295" i="21"/>
  <c r="N1294" i="21"/>
  <c r="N1293" i="21"/>
  <c r="N1292" i="21"/>
  <c r="N1291" i="21"/>
  <c r="N1290" i="21"/>
  <c r="N1289" i="21"/>
  <c r="N1288" i="21"/>
  <c r="N1287" i="21"/>
  <c r="N1286" i="21"/>
  <c r="N1285" i="21"/>
  <c r="N1284" i="21"/>
  <c r="N1283" i="21"/>
  <c r="N1282" i="21"/>
  <c r="N1281" i="21"/>
  <c r="N1280" i="21"/>
  <c r="N1279" i="21"/>
  <c r="N1278" i="21"/>
  <c r="N1277" i="21"/>
  <c r="N1276" i="21"/>
  <c r="N1275" i="21"/>
  <c r="N1274" i="21"/>
  <c r="N1273" i="21"/>
  <c r="N1272" i="21"/>
  <c r="N1271" i="21"/>
  <c r="N1270" i="21"/>
  <c r="N1269" i="21"/>
  <c r="N1268" i="21"/>
  <c r="N1267" i="21"/>
  <c r="N1266" i="21"/>
  <c r="N1265" i="21"/>
  <c r="N1264" i="21"/>
  <c r="N1263" i="21"/>
  <c r="N1262" i="21"/>
  <c r="N1261" i="21"/>
  <c r="N1260" i="21"/>
  <c r="N1259" i="21"/>
  <c r="N1258" i="21"/>
  <c r="N1257" i="21"/>
  <c r="N1256" i="21"/>
  <c r="N1255" i="21"/>
  <c r="N1254" i="21"/>
  <c r="N1253" i="21"/>
  <c r="N1252" i="21"/>
  <c r="N1251" i="21"/>
  <c r="N1250" i="21"/>
  <c r="N1249" i="21"/>
  <c r="N1248" i="21"/>
  <c r="N1247" i="21"/>
  <c r="N1246" i="21"/>
  <c r="N1245" i="21"/>
  <c r="N1244" i="21"/>
  <c r="N1243" i="21"/>
  <c r="N1242" i="21"/>
  <c r="N1241" i="21"/>
  <c r="N1240" i="21"/>
  <c r="N1239" i="21"/>
  <c r="N1238" i="21"/>
  <c r="N1237" i="21"/>
  <c r="N1236" i="21"/>
  <c r="N1235" i="21"/>
  <c r="N1234" i="21"/>
  <c r="N1233" i="21"/>
  <c r="N1232" i="21"/>
  <c r="N1231" i="21"/>
  <c r="N1230" i="21"/>
  <c r="N1229" i="21"/>
  <c r="N1228" i="21"/>
  <c r="N1227" i="21"/>
  <c r="N1226" i="21"/>
  <c r="N1225" i="21"/>
  <c r="N1224" i="21"/>
  <c r="N1223" i="21"/>
  <c r="N1222" i="21"/>
  <c r="N1221" i="21"/>
  <c r="N1220" i="21"/>
  <c r="N1219" i="21"/>
  <c r="N1218" i="21"/>
  <c r="N1217" i="21"/>
  <c r="N1216" i="21"/>
  <c r="N1215" i="21"/>
  <c r="N1214" i="21"/>
  <c r="N1213" i="21"/>
  <c r="N1212" i="21"/>
  <c r="N1211" i="21"/>
  <c r="N1210" i="21"/>
  <c r="N1209" i="21"/>
  <c r="N1208" i="21"/>
  <c r="N1207" i="21"/>
  <c r="N1206" i="21"/>
  <c r="N1205" i="21"/>
  <c r="N1204" i="21"/>
  <c r="N1203" i="21"/>
  <c r="N1202" i="21"/>
  <c r="N1201" i="21"/>
  <c r="N1200" i="21"/>
  <c r="N1199" i="21"/>
  <c r="N1198" i="21"/>
  <c r="N1197" i="21"/>
  <c r="N1196" i="21"/>
  <c r="N1195" i="21"/>
  <c r="N1194" i="21"/>
  <c r="N1193" i="21"/>
  <c r="N1192" i="21"/>
  <c r="N1191" i="21"/>
  <c r="N1190" i="21"/>
  <c r="N1189" i="21"/>
  <c r="N1188" i="21"/>
  <c r="N1187" i="21"/>
  <c r="N1186" i="21"/>
  <c r="N1185" i="21"/>
  <c r="N1184" i="21"/>
  <c r="N1183" i="21"/>
  <c r="N1182" i="21"/>
  <c r="N1181" i="21"/>
  <c r="N1180" i="21"/>
  <c r="N1179" i="21"/>
  <c r="N1178" i="21"/>
  <c r="N1177" i="21"/>
  <c r="N1176" i="21"/>
  <c r="N1175" i="21"/>
  <c r="N1174" i="21"/>
  <c r="N1173" i="21"/>
  <c r="N1172" i="21"/>
  <c r="N1171" i="21"/>
  <c r="N1170" i="21"/>
  <c r="N1169" i="21"/>
  <c r="N1168" i="21"/>
  <c r="N1167" i="21"/>
  <c r="N1166" i="21"/>
  <c r="N1165" i="21"/>
  <c r="N1164" i="21"/>
  <c r="N1163" i="21"/>
  <c r="N1162" i="21"/>
  <c r="N1161" i="21"/>
  <c r="N1160" i="21"/>
  <c r="N1159" i="21"/>
  <c r="N1158" i="21"/>
  <c r="N1157" i="21"/>
  <c r="N1156" i="21"/>
  <c r="N1155" i="21"/>
  <c r="N1154" i="21"/>
  <c r="N1153" i="21"/>
  <c r="N1152" i="21"/>
  <c r="N1151" i="21"/>
  <c r="N1150" i="21"/>
  <c r="N1149" i="21"/>
  <c r="N1148" i="21"/>
  <c r="N1147" i="21"/>
  <c r="N1146" i="21"/>
  <c r="N1145" i="21"/>
  <c r="N1144" i="21"/>
  <c r="N1143" i="21"/>
  <c r="N1142" i="21"/>
  <c r="N1141" i="21"/>
  <c r="N1140" i="21"/>
  <c r="N1139" i="21"/>
  <c r="N1138" i="21"/>
  <c r="N1137" i="21"/>
  <c r="N1136" i="21"/>
  <c r="N1135" i="21"/>
  <c r="N1134" i="21"/>
  <c r="N1133" i="21"/>
  <c r="N1132" i="21"/>
  <c r="N1131" i="21"/>
  <c r="N1130" i="21"/>
  <c r="N1129" i="21"/>
  <c r="N1128" i="21"/>
  <c r="N1127" i="21"/>
  <c r="N1126" i="21"/>
  <c r="N1125" i="21"/>
  <c r="N1124" i="21"/>
  <c r="N1123" i="21"/>
  <c r="N1122" i="21"/>
  <c r="N1121" i="21"/>
  <c r="N1120" i="21"/>
  <c r="N1119" i="21"/>
  <c r="N1118" i="21"/>
  <c r="N1117" i="21"/>
  <c r="N1116" i="21"/>
  <c r="N1115" i="21"/>
  <c r="N1114" i="21"/>
  <c r="N1113" i="21"/>
  <c r="N1112" i="21"/>
  <c r="N1111" i="21"/>
  <c r="N1110" i="21"/>
  <c r="N1109" i="21"/>
  <c r="N1108" i="21"/>
  <c r="N1107" i="21"/>
  <c r="N1106" i="21"/>
  <c r="N1105" i="21"/>
  <c r="N1104" i="21"/>
  <c r="N1103" i="21"/>
  <c r="N1102" i="21"/>
  <c r="N1101" i="21"/>
  <c r="N1100" i="21"/>
  <c r="N1099" i="21"/>
  <c r="N1098" i="21"/>
  <c r="N1097" i="21"/>
  <c r="N1096" i="21"/>
  <c r="N1095" i="21"/>
  <c r="N1094" i="21"/>
  <c r="N1093" i="21"/>
  <c r="N1092" i="21"/>
  <c r="N1091" i="21"/>
  <c r="N1090" i="21"/>
  <c r="N1089" i="21"/>
  <c r="N1088" i="21"/>
  <c r="N1087" i="21"/>
  <c r="N1086" i="21"/>
  <c r="N1085" i="21"/>
  <c r="N1084" i="21"/>
  <c r="N1083" i="21"/>
  <c r="N1082" i="21"/>
  <c r="N1081" i="21"/>
  <c r="N1080" i="21"/>
  <c r="N1079" i="21"/>
  <c r="N1078" i="21"/>
  <c r="N1077" i="21"/>
  <c r="N1076" i="21"/>
  <c r="N1075" i="21"/>
  <c r="N1074" i="21"/>
  <c r="N1073" i="21"/>
  <c r="N1072" i="21"/>
  <c r="N1071" i="21"/>
  <c r="N1070" i="21"/>
  <c r="N1069" i="21"/>
  <c r="N1068" i="21"/>
  <c r="N1067" i="21"/>
  <c r="N1066" i="21"/>
  <c r="N1065" i="21"/>
  <c r="N1064" i="21"/>
  <c r="N1063" i="21"/>
  <c r="N1062" i="21"/>
  <c r="N1061" i="21"/>
  <c r="N1060" i="21"/>
  <c r="N1059" i="21"/>
  <c r="N1058" i="21"/>
  <c r="N1057" i="21"/>
  <c r="N1056" i="21"/>
  <c r="N1055" i="21"/>
  <c r="N1054" i="21"/>
  <c r="N1053" i="21"/>
  <c r="N1052" i="21"/>
  <c r="N1051" i="21"/>
  <c r="N1050" i="21"/>
  <c r="N1049" i="21"/>
  <c r="N1048" i="21"/>
  <c r="N1047" i="21"/>
  <c r="N1046" i="21"/>
  <c r="N1045" i="21"/>
  <c r="N1044" i="21"/>
  <c r="N1043" i="21"/>
  <c r="N1042" i="21"/>
  <c r="N1041" i="21"/>
  <c r="N1040" i="21"/>
  <c r="N1039" i="21"/>
  <c r="N1038" i="21"/>
  <c r="M1359" i="21"/>
  <c r="M1358" i="21"/>
  <c r="M1357" i="21"/>
  <c r="M1356" i="21"/>
  <c r="M1355" i="21"/>
  <c r="M1354" i="21"/>
  <c r="M1353" i="21"/>
  <c r="M1352" i="21"/>
  <c r="M1351" i="21"/>
  <c r="M1350" i="21"/>
  <c r="M1349" i="21"/>
  <c r="M1348" i="21"/>
  <c r="M1347" i="21"/>
  <c r="M1346" i="21"/>
  <c r="M1345" i="21"/>
  <c r="M1344" i="21"/>
  <c r="M1343" i="21"/>
  <c r="M1342" i="21"/>
  <c r="M1341" i="21"/>
  <c r="M1340" i="21"/>
  <c r="M1339" i="21"/>
  <c r="M1338" i="21"/>
  <c r="M1337" i="21"/>
  <c r="M1336" i="21"/>
  <c r="M1335" i="21"/>
  <c r="M1334" i="21"/>
  <c r="M1333" i="21"/>
  <c r="M1332" i="21"/>
  <c r="M1331" i="21"/>
  <c r="M1330" i="21"/>
  <c r="M1329" i="21"/>
  <c r="M1328" i="21"/>
  <c r="M1327" i="21"/>
  <c r="M1326" i="21"/>
  <c r="M1325" i="21"/>
  <c r="M1324" i="21"/>
  <c r="M1323" i="21"/>
  <c r="M1322" i="21"/>
  <c r="M1321" i="21"/>
  <c r="M1320" i="21"/>
  <c r="M1319" i="21"/>
  <c r="M1318" i="21"/>
  <c r="M1317" i="21"/>
  <c r="M1316" i="21"/>
  <c r="M1315" i="21"/>
  <c r="M1314" i="21"/>
  <c r="M1313" i="21"/>
  <c r="M1312" i="21"/>
  <c r="M1311" i="21"/>
  <c r="M1310" i="21"/>
  <c r="M1309" i="21"/>
  <c r="M1308" i="21"/>
  <c r="M1307" i="21"/>
  <c r="M1306" i="21"/>
  <c r="M1305" i="21"/>
  <c r="M1304" i="21"/>
  <c r="M1303" i="21"/>
  <c r="M1302" i="21"/>
  <c r="M1301" i="21"/>
  <c r="M1300" i="21"/>
  <c r="M1299" i="21"/>
  <c r="M1298" i="21"/>
  <c r="M1297" i="21"/>
  <c r="M1296" i="21"/>
  <c r="M1295" i="21"/>
  <c r="M1294" i="21"/>
  <c r="M1293" i="21"/>
  <c r="M1292" i="21"/>
  <c r="M1291" i="21"/>
  <c r="M1290" i="21"/>
  <c r="M1289" i="21"/>
  <c r="M1288" i="21"/>
  <c r="M1287" i="21"/>
  <c r="M1286" i="21"/>
  <c r="M1285" i="21"/>
  <c r="M1284" i="21"/>
  <c r="M1283" i="21"/>
  <c r="M1282" i="21"/>
  <c r="M1281" i="21"/>
  <c r="M1280" i="21"/>
  <c r="M1279" i="21"/>
  <c r="M1278" i="21"/>
  <c r="M1277" i="21"/>
  <c r="M1276" i="21"/>
  <c r="M1275" i="21"/>
  <c r="M1274" i="21"/>
  <c r="M1273" i="21"/>
  <c r="M1272" i="21"/>
  <c r="M1271" i="21"/>
  <c r="M1270" i="21"/>
  <c r="M1269" i="21"/>
  <c r="M1268" i="21"/>
  <c r="M1267" i="21"/>
  <c r="M1266" i="21"/>
  <c r="M1265" i="21"/>
  <c r="M1264" i="21"/>
  <c r="M1263" i="21"/>
  <c r="M1262" i="21"/>
  <c r="M1261" i="21"/>
  <c r="M1260" i="21"/>
  <c r="M1259" i="21"/>
  <c r="M1258" i="21"/>
  <c r="M1257" i="21"/>
  <c r="M1256" i="21"/>
  <c r="M1255" i="21"/>
  <c r="M1254" i="21"/>
  <c r="M1253" i="21"/>
  <c r="M1252" i="21"/>
  <c r="M1251" i="21"/>
  <c r="M1250" i="21"/>
  <c r="M1249" i="21"/>
  <c r="M1248" i="21"/>
  <c r="M1247" i="21"/>
  <c r="M1246" i="21"/>
  <c r="M1245" i="21"/>
  <c r="M1244" i="21"/>
  <c r="M1243" i="21"/>
  <c r="M1242" i="21"/>
  <c r="M1241" i="21"/>
  <c r="M1240" i="21"/>
  <c r="M1239" i="21"/>
  <c r="M1238" i="21"/>
  <c r="M1237" i="21"/>
  <c r="M1236" i="21"/>
  <c r="M1235" i="21"/>
  <c r="M1234" i="21"/>
  <c r="M1233" i="21"/>
  <c r="M1232" i="21"/>
  <c r="M1231" i="21"/>
  <c r="M1230" i="21"/>
  <c r="M1229" i="21"/>
  <c r="M1228" i="21"/>
  <c r="M1227" i="21"/>
  <c r="M1226" i="21"/>
  <c r="M1225" i="21"/>
  <c r="M1224" i="21"/>
  <c r="M1223" i="21"/>
  <c r="M1222" i="21"/>
  <c r="M1221" i="21"/>
  <c r="M1220" i="21"/>
  <c r="M1219" i="21"/>
  <c r="M1218" i="21"/>
  <c r="M1217" i="21"/>
  <c r="M1216" i="21"/>
  <c r="M1215" i="21"/>
  <c r="M1214" i="21"/>
  <c r="M1213" i="21"/>
  <c r="M1212" i="21"/>
  <c r="M1211" i="21"/>
  <c r="M1210" i="21"/>
  <c r="M1209" i="21"/>
  <c r="M1208" i="21"/>
  <c r="M1207" i="21"/>
  <c r="M1206" i="21"/>
  <c r="M1205" i="21"/>
  <c r="M1204" i="21"/>
  <c r="M1203" i="21"/>
  <c r="M1202" i="21"/>
  <c r="M1201" i="21"/>
  <c r="M1200" i="21"/>
  <c r="M1199" i="21"/>
  <c r="M1198" i="21"/>
  <c r="M1197" i="21"/>
  <c r="M1196" i="21"/>
  <c r="M1195" i="21"/>
  <c r="M1194" i="21"/>
  <c r="M1193" i="21"/>
  <c r="M1192" i="21"/>
  <c r="M1191" i="21"/>
  <c r="M1190" i="21"/>
  <c r="M1189" i="21"/>
  <c r="M1188" i="21"/>
  <c r="M1187" i="21"/>
  <c r="M1186" i="21"/>
  <c r="M1185" i="21"/>
  <c r="M1184" i="21"/>
  <c r="M1183" i="21"/>
  <c r="M1182" i="21"/>
  <c r="M1181" i="21"/>
  <c r="M1180" i="21"/>
  <c r="M1179" i="21"/>
  <c r="M1178" i="21"/>
  <c r="M1177" i="21"/>
  <c r="M1176" i="21"/>
  <c r="M1175" i="21"/>
  <c r="M1174" i="21"/>
  <c r="M1173" i="21"/>
  <c r="M1172" i="21"/>
  <c r="M1171" i="21"/>
  <c r="M1170" i="21"/>
  <c r="M1169" i="21"/>
  <c r="M1168" i="21"/>
  <c r="M1167" i="21"/>
  <c r="M1166" i="21"/>
  <c r="M1165" i="21"/>
  <c r="M1164" i="21"/>
  <c r="M1163" i="21"/>
  <c r="M1162" i="21"/>
  <c r="M1161" i="21"/>
  <c r="M1160" i="21"/>
  <c r="M1159" i="21"/>
  <c r="M1158" i="21"/>
  <c r="M1157" i="21"/>
  <c r="M1156" i="21"/>
  <c r="M1155" i="21"/>
  <c r="M1154" i="21"/>
  <c r="M1153" i="21"/>
  <c r="M1152" i="21"/>
  <c r="M1151" i="21"/>
  <c r="M1150" i="21"/>
  <c r="M1149" i="21"/>
  <c r="M1148" i="21"/>
  <c r="M1147" i="21"/>
  <c r="M1146" i="21"/>
  <c r="M1145" i="21"/>
  <c r="M1144" i="21"/>
  <c r="M1143" i="21"/>
  <c r="M1142" i="21"/>
  <c r="M1141" i="21"/>
  <c r="M1140" i="21"/>
  <c r="M1139" i="21"/>
  <c r="M1138" i="21"/>
  <c r="M1137" i="21"/>
  <c r="M1136" i="21"/>
  <c r="M1135" i="21"/>
  <c r="M1134" i="21"/>
  <c r="M1133" i="21"/>
  <c r="M1132" i="21"/>
  <c r="M1131" i="21"/>
  <c r="M1130" i="21"/>
  <c r="M1129" i="21"/>
  <c r="M1128" i="21"/>
  <c r="M1127" i="21"/>
  <c r="M1126" i="21"/>
  <c r="M1125" i="21"/>
  <c r="M1124" i="21"/>
  <c r="M1123" i="21"/>
  <c r="M1122" i="21"/>
  <c r="M1121" i="21"/>
  <c r="M1120" i="21"/>
  <c r="M1119" i="21"/>
  <c r="M1118" i="21"/>
  <c r="M1117" i="21"/>
  <c r="M1116" i="21"/>
  <c r="M1115" i="21"/>
  <c r="M1114" i="21"/>
  <c r="M1113" i="21"/>
  <c r="M1112" i="21"/>
  <c r="M1111" i="21"/>
  <c r="M1110" i="21"/>
  <c r="M1109" i="21"/>
  <c r="M1108" i="21"/>
  <c r="M1107" i="21"/>
  <c r="M1106" i="21"/>
  <c r="M1105" i="21"/>
  <c r="M1104" i="21"/>
  <c r="M1103" i="21"/>
  <c r="M1102" i="21"/>
  <c r="M1101" i="21"/>
  <c r="M1100" i="21"/>
  <c r="M1099" i="21"/>
  <c r="M1098" i="21"/>
  <c r="M1097" i="21"/>
  <c r="M1096" i="21"/>
  <c r="M1095" i="21"/>
  <c r="M1094" i="21"/>
  <c r="M1093" i="21"/>
  <c r="M1092" i="21"/>
  <c r="M1091" i="21"/>
  <c r="M1090" i="21"/>
  <c r="M1089" i="21"/>
  <c r="M1088" i="21"/>
  <c r="M1087" i="21"/>
  <c r="M1086" i="21"/>
  <c r="M1085" i="21"/>
  <c r="M1084" i="21"/>
  <c r="M1083" i="21"/>
  <c r="M1082" i="21"/>
  <c r="M1081" i="21"/>
  <c r="M1080" i="21"/>
  <c r="M1079" i="21"/>
  <c r="M1078" i="21"/>
  <c r="M1077" i="21"/>
  <c r="M1076" i="21"/>
  <c r="M1075" i="21"/>
  <c r="M1074" i="21"/>
  <c r="M1073" i="21"/>
  <c r="M1072" i="21"/>
  <c r="M1071" i="21"/>
  <c r="M1070" i="21"/>
  <c r="M1069" i="21"/>
  <c r="M1068" i="21"/>
  <c r="M1067" i="21"/>
  <c r="M1066" i="21"/>
  <c r="M1065" i="21"/>
  <c r="M1064" i="21"/>
  <c r="M1063" i="21"/>
  <c r="M1062" i="21"/>
  <c r="M1061" i="21"/>
  <c r="M1060" i="21"/>
  <c r="M1059" i="21"/>
  <c r="M1058" i="21"/>
  <c r="M1057" i="21"/>
  <c r="M1056" i="21"/>
  <c r="M1055" i="21"/>
  <c r="M1054" i="21"/>
  <c r="M1053" i="21"/>
  <c r="M1052" i="21"/>
  <c r="M1051" i="21"/>
  <c r="M1050" i="21"/>
  <c r="M1049" i="21"/>
  <c r="M1048" i="21"/>
  <c r="M1047" i="21"/>
  <c r="M1046" i="21"/>
  <c r="M1045" i="21"/>
  <c r="M1044" i="21"/>
  <c r="M1043" i="21"/>
  <c r="M1042" i="21"/>
  <c r="M1041" i="21"/>
  <c r="M1040" i="21"/>
  <c r="M1039" i="21"/>
  <c r="M1038" i="21"/>
  <c r="L1359" i="21"/>
  <c r="L1358" i="21"/>
  <c r="L1357" i="21"/>
  <c r="L1356" i="21"/>
  <c r="L1355" i="21"/>
  <c r="L1354" i="21"/>
  <c r="L1353" i="21"/>
  <c r="L1352" i="21"/>
  <c r="L1351" i="21"/>
  <c r="L1350" i="21"/>
  <c r="L1349" i="21"/>
  <c r="L1348" i="21"/>
  <c r="L1347" i="21"/>
  <c r="L1346" i="21"/>
  <c r="L1345" i="21"/>
  <c r="L1344" i="21"/>
  <c r="L1343" i="21"/>
  <c r="L1342" i="21"/>
  <c r="L1341" i="21"/>
  <c r="L1340" i="21"/>
  <c r="L1339" i="21"/>
  <c r="L1338" i="21"/>
  <c r="L1337" i="21"/>
  <c r="L1336" i="21"/>
  <c r="L1335" i="21"/>
  <c r="L1334" i="21"/>
  <c r="L1333" i="21"/>
  <c r="L1332" i="21"/>
  <c r="L1331" i="21"/>
  <c r="L1330" i="21"/>
  <c r="L1329" i="21"/>
  <c r="L1328" i="21"/>
  <c r="L1327" i="21"/>
  <c r="L1326" i="21"/>
  <c r="L1325" i="21"/>
  <c r="L1324" i="21"/>
  <c r="L1323" i="21"/>
  <c r="L1322" i="21"/>
  <c r="L1321" i="21"/>
  <c r="L1320" i="21"/>
  <c r="L1319" i="21"/>
  <c r="L1318" i="21"/>
  <c r="L1317" i="21"/>
  <c r="L1316" i="21"/>
  <c r="L1315" i="21"/>
  <c r="L1314" i="21"/>
  <c r="L1313" i="21"/>
  <c r="L1312" i="21"/>
  <c r="L1311" i="21"/>
  <c r="L1310" i="21"/>
  <c r="L1309" i="21"/>
  <c r="L1308" i="21"/>
  <c r="L1307" i="21"/>
  <c r="L1306" i="21"/>
  <c r="L1305" i="21"/>
  <c r="L1304" i="21"/>
  <c r="L1303" i="21"/>
  <c r="L1302" i="21"/>
  <c r="L1301" i="21"/>
  <c r="L1300" i="21"/>
  <c r="L1299" i="21"/>
  <c r="L1298" i="21"/>
  <c r="L1297" i="21"/>
  <c r="L1296" i="21"/>
  <c r="L1295" i="21"/>
  <c r="L1294" i="21"/>
  <c r="L1293" i="21"/>
  <c r="L1292" i="21"/>
  <c r="L1291" i="21"/>
  <c r="L1290" i="21"/>
  <c r="L1289" i="21"/>
  <c r="L1288" i="21"/>
  <c r="L1287" i="21"/>
  <c r="L1286" i="21"/>
  <c r="L1285" i="21"/>
  <c r="L1284" i="21"/>
  <c r="L1283" i="21"/>
  <c r="L1282" i="21"/>
  <c r="L1281" i="21"/>
  <c r="L1280" i="21"/>
  <c r="L1279" i="21"/>
  <c r="L1278" i="21"/>
  <c r="L1277" i="21"/>
  <c r="L1276" i="21"/>
  <c r="L1275" i="21"/>
  <c r="L1274" i="21"/>
  <c r="L1273" i="21"/>
  <c r="L1272" i="21"/>
  <c r="L1271" i="21"/>
  <c r="L1270" i="21"/>
  <c r="L1269" i="21"/>
  <c r="L1268" i="21"/>
  <c r="L1267" i="21"/>
  <c r="L1266" i="21"/>
  <c r="L1265" i="21"/>
  <c r="L1264" i="21"/>
  <c r="L1263" i="21"/>
  <c r="L1262" i="21"/>
  <c r="L1261" i="21"/>
  <c r="L1260" i="21"/>
  <c r="L1259" i="21"/>
  <c r="L1258" i="21"/>
  <c r="L1257" i="21"/>
  <c r="L1256" i="21"/>
  <c r="L1255" i="21"/>
  <c r="L1254" i="21"/>
  <c r="L1253" i="21"/>
  <c r="L1252" i="21"/>
  <c r="L1251" i="21"/>
  <c r="L1250" i="21"/>
  <c r="L1249" i="21"/>
  <c r="L1248" i="21"/>
  <c r="L1247" i="21"/>
  <c r="L1246" i="21"/>
  <c r="L1245" i="21"/>
  <c r="L1244" i="21"/>
  <c r="L1243" i="21"/>
  <c r="L1242" i="21"/>
  <c r="L1241" i="21"/>
  <c r="L1240" i="21"/>
  <c r="L1239" i="21"/>
  <c r="L1238" i="21"/>
  <c r="L1237" i="21"/>
  <c r="L1236" i="21"/>
  <c r="L1235" i="21"/>
  <c r="L1234" i="21"/>
  <c r="L1233" i="21"/>
  <c r="L1232" i="21"/>
  <c r="L1231" i="21"/>
  <c r="L1230" i="21"/>
  <c r="L1229" i="21"/>
  <c r="L1228" i="21"/>
  <c r="L1227" i="21"/>
  <c r="L1226" i="21"/>
  <c r="L1225" i="21"/>
  <c r="L1224" i="21"/>
  <c r="L1223" i="21"/>
  <c r="L1222" i="21"/>
  <c r="L1221" i="21"/>
  <c r="L1220" i="21"/>
  <c r="L1219" i="21"/>
  <c r="L1218" i="21"/>
  <c r="L1217" i="21"/>
  <c r="L1216" i="21"/>
  <c r="L1215" i="21"/>
  <c r="L1214" i="21"/>
  <c r="L1213" i="21"/>
  <c r="L1212" i="21"/>
  <c r="L1211" i="21"/>
  <c r="L1210" i="21"/>
  <c r="L1209" i="21"/>
  <c r="L1208" i="21"/>
  <c r="L1207" i="21"/>
  <c r="L1206" i="21"/>
  <c r="L1205" i="21"/>
  <c r="L1204" i="21"/>
  <c r="L1203" i="21"/>
  <c r="L1202" i="21"/>
  <c r="L1201" i="21"/>
  <c r="L1200" i="21"/>
  <c r="L1199" i="21"/>
  <c r="L1198" i="21"/>
  <c r="L1197" i="21"/>
  <c r="L1196" i="21"/>
  <c r="L1195" i="21"/>
  <c r="L1194" i="21"/>
  <c r="L1193" i="21"/>
  <c r="L1192" i="21"/>
  <c r="L1191" i="21"/>
  <c r="L1190" i="21"/>
  <c r="L1189" i="21"/>
  <c r="L1188" i="21"/>
  <c r="L1187" i="21"/>
  <c r="L1186" i="21"/>
  <c r="L1185" i="21"/>
  <c r="L1184" i="21"/>
  <c r="L1183" i="21"/>
  <c r="L1182" i="21"/>
  <c r="L1181" i="21"/>
  <c r="L1180" i="21"/>
  <c r="L1179" i="21"/>
  <c r="L1178" i="21"/>
  <c r="L1177" i="21"/>
  <c r="L1176" i="21"/>
  <c r="L1175" i="21"/>
  <c r="L1174" i="21"/>
  <c r="L1173" i="21"/>
  <c r="L1172" i="21"/>
  <c r="L1171" i="21"/>
  <c r="L1170" i="21"/>
  <c r="L1169" i="21"/>
  <c r="L1168" i="21"/>
  <c r="L1167" i="21"/>
  <c r="L1166" i="21"/>
  <c r="L1165" i="21"/>
  <c r="L1164" i="21"/>
  <c r="L1163" i="21"/>
  <c r="L1162" i="21"/>
  <c r="L1161" i="21"/>
  <c r="L1160" i="21"/>
  <c r="L1159" i="21"/>
  <c r="L1158" i="21"/>
  <c r="L1157" i="21"/>
  <c r="L1156" i="21"/>
  <c r="L1155" i="21"/>
  <c r="L1154" i="21"/>
  <c r="L1153" i="21"/>
  <c r="L1152" i="21"/>
  <c r="L1151" i="21"/>
  <c r="L1150" i="21"/>
  <c r="L1149" i="21"/>
  <c r="L1148" i="21"/>
  <c r="L1147" i="21"/>
  <c r="L1146" i="21"/>
  <c r="L1145" i="21"/>
  <c r="L1144" i="21"/>
  <c r="L1143" i="21"/>
  <c r="L1142" i="21"/>
  <c r="L1141" i="21"/>
  <c r="L1140" i="21"/>
  <c r="L1139" i="21"/>
  <c r="L1138" i="21"/>
  <c r="L1137" i="21"/>
  <c r="L1136" i="21"/>
  <c r="L1135" i="21"/>
  <c r="L1134" i="21"/>
  <c r="L1133" i="21"/>
  <c r="L1132" i="21"/>
  <c r="L1131" i="21"/>
  <c r="L1130" i="21"/>
  <c r="L1129" i="21"/>
  <c r="L1128" i="21"/>
  <c r="L1127" i="21"/>
  <c r="L1126" i="21"/>
  <c r="L1125" i="21"/>
  <c r="L1124" i="21"/>
  <c r="L1123" i="21"/>
  <c r="L1122" i="21"/>
  <c r="L1121" i="21"/>
  <c r="L1120" i="21"/>
  <c r="L1119" i="21"/>
  <c r="L1118" i="21"/>
  <c r="L1117" i="21"/>
  <c r="L1116" i="21"/>
  <c r="L1115" i="21"/>
  <c r="L1114" i="21"/>
  <c r="L1113" i="21"/>
  <c r="L1112" i="21"/>
  <c r="L1111" i="21"/>
  <c r="L1110" i="21"/>
  <c r="L1109" i="21"/>
  <c r="L1108" i="21"/>
  <c r="L1107" i="21"/>
  <c r="L1106" i="21"/>
  <c r="L1105" i="21"/>
  <c r="L1104" i="21"/>
  <c r="L1103" i="21"/>
  <c r="L1102" i="21"/>
  <c r="L1101" i="21"/>
  <c r="L1100" i="21"/>
  <c r="L1099" i="21"/>
  <c r="L1098" i="21"/>
  <c r="L1097" i="21"/>
  <c r="L1096" i="21"/>
  <c r="L1095" i="21"/>
  <c r="L1094" i="21"/>
  <c r="L1093" i="21"/>
  <c r="L1092" i="21"/>
  <c r="L1091" i="21"/>
  <c r="L1090" i="21"/>
  <c r="L1089" i="21"/>
  <c r="L1088" i="21"/>
  <c r="L1087" i="21"/>
  <c r="L1086" i="21"/>
  <c r="L1085" i="21"/>
  <c r="L1084" i="21"/>
  <c r="L1083" i="21"/>
  <c r="L1082" i="21"/>
  <c r="L1081" i="21"/>
  <c r="L1080" i="21"/>
  <c r="L1079" i="21"/>
  <c r="L1078" i="21"/>
  <c r="L1077" i="21"/>
  <c r="L1076" i="21"/>
  <c r="L1075" i="21"/>
  <c r="L1074" i="21"/>
  <c r="L1073" i="21"/>
  <c r="L1072" i="21"/>
  <c r="L1071" i="21"/>
  <c r="L1070" i="21"/>
  <c r="L1069" i="21"/>
  <c r="L1068" i="21"/>
  <c r="L1067" i="21"/>
  <c r="L1066" i="21"/>
  <c r="L1065" i="21"/>
  <c r="L1064" i="21"/>
  <c r="L1063" i="21"/>
  <c r="L1062" i="21"/>
  <c r="L1061" i="21"/>
  <c r="L1060" i="21"/>
  <c r="L1059" i="21"/>
  <c r="L1058" i="21"/>
  <c r="L1057" i="21"/>
  <c r="L1056" i="21"/>
  <c r="L1055" i="21"/>
  <c r="L1054" i="21"/>
  <c r="L1053" i="21"/>
  <c r="L1052" i="21"/>
  <c r="L1051" i="21"/>
  <c r="L1050" i="21"/>
  <c r="L1049" i="21"/>
  <c r="L1048" i="21"/>
  <c r="L1047" i="21"/>
  <c r="L1046" i="21"/>
  <c r="L1045" i="21"/>
  <c r="L1044" i="21"/>
  <c r="L1043" i="21"/>
  <c r="L1042" i="21"/>
  <c r="L1041" i="21"/>
  <c r="L1040" i="21"/>
  <c r="L1039" i="21"/>
  <c r="L1038" i="21"/>
  <c r="K1359" i="21"/>
  <c r="K1358" i="21"/>
  <c r="K1357" i="21"/>
  <c r="K1356" i="21"/>
  <c r="K1355" i="21"/>
  <c r="K1354" i="21"/>
  <c r="K1353" i="21"/>
  <c r="K1352" i="21"/>
  <c r="K1351" i="21"/>
  <c r="K1350" i="21"/>
  <c r="K1349" i="21"/>
  <c r="K1348" i="21"/>
  <c r="K1347" i="21"/>
  <c r="K1346" i="21"/>
  <c r="K1345" i="21"/>
  <c r="K1344" i="21"/>
  <c r="K1343" i="21"/>
  <c r="K1342" i="21"/>
  <c r="K1341" i="21"/>
  <c r="K1340" i="21"/>
  <c r="K1339" i="21"/>
  <c r="K1338" i="21"/>
  <c r="K1337" i="21"/>
  <c r="K1336" i="21"/>
  <c r="K1335" i="21"/>
  <c r="K1334" i="21"/>
  <c r="K1333" i="21"/>
  <c r="K1332" i="21"/>
  <c r="K1331" i="21"/>
  <c r="K1330" i="21"/>
  <c r="K1329" i="21"/>
  <c r="K1328" i="21"/>
  <c r="K1327" i="21"/>
  <c r="K1326" i="21"/>
  <c r="K1325" i="21"/>
  <c r="K1324" i="21"/>
  <c r="K1323" i="21"/>
  <c r="K1322" i="21"/>
  <c r="K1321" i="21"/>
  <c r="K1320" i="21"/>
  <c r="K1319" i="21"/>
  <c r="K1318" i="21"/>
  <c r="K1317" i="21"/>
  <c r="K1316" i="21"/>
  <c r="K1315" i="21"/>
  <c r="K1314" i="21"/>
  <c r="K1313" i="21"/>
  <c r="K1312" i="21"/>
  <c r="K1311" i="21"/>
  <c r="K1310" i="21"/>
  <c r="K1309" i="21"/>
  <c r="K1308" i="21"/>
  <c r="K1307" i="21"/>
  <c r="K1306" i="21"/>
  <c r="K1305" i="21"/>
  <c r="K1304" i="21"/>
  <c r="K1303" i="21"/>
  <c r="K1302" i="21"/>
  <c r="K1301" i="21"/>
  <c r="K1300" i="21"/>
  <c r="K1299" i="21"/>
  <c r="K1298" i="21"/>
  <c r="K1297" i="21"/>
  <c r="K1296" i="21"/>
  <c r="K1295" i="21"/>
  <c r="K1294" i="21"/>
  <c r="K1293" i="21"/>
  <c r="K1292" i="21"/>
  <c r="K1291" i="21"/>
  <c r="K1290" i="21"/>
  <c r="K1289" i="21"/>
  <c r="K1288" i="21"/>
  <c r="K1287" i="21"/>
  <c r="K1286" i="21"/>
  <c r="K1285" i="21"/>
  <c r="K1284" i="21"/>
  <c r="K1283" i="21"/>
  <c r="K1282" i="21"/>
  <c r="K1281" i="21"/>
  <c r="K1280" i="21"/>
  <c r="K1279" i="21"/>
  <c r="K1278" i="21"/>
  <c r="K1277" i="21"/>
  <c r="K1276" i="21"/>
  <c r="K1275" i="21"/>
  <c r="K1274" i="21"/>
  <c r="K1273" i="21"/>
  <c r="K1272" i="21"/>
  <c r="K1271" i="21"/>
  <c r="K1270" i="21"/>
  <c r="K1269" i="21"/>
  <c r="K1268" i="21"/>
  <c r="K1267" i="21"/>
  <c r="K1266" i="21"/>
  <c r="K1265" i="21"/>
  <c r="K1264" i="21"/>
  <c r="K1263" i="21"/>
  <c r="K1262" i="21"/>
  <c r="K1261" i="21"/>
  <c r="K1260" i="21"/>
  <c r="K1259" i="21"/>
  <c r="K1258" i="21"/>
  <c r="K1257" i="21"/>
  <c r="K1256" i="21"/>
  <c r="K1255" i="21"/>
  <c r="K1254" i="21"/>
  <c r="K1253" i="21"/>
  <c r="K1252" i="21"/>
  <c r="K1251" i="21"/>
  <c r="K1250" i="21"/>
  <c r="K1249" i="21"/>
  <c r="K1248" i="21"/>
  <c r="K1247" i="21"/>
  <c r="K1246" i="21"/>
  <c r="K1245" i="21"/>
  <c r="K1244" i="21"/>
  <c r="K1243" i="21"/>
  <c r="K1242" i="21"/>
  <c r="K1241" i="21"/>
  <c r="K1240" i="21"/>
  <c r="K1239" i="21"/>
  <c r="K1238" i="21"/>
  <c r="K1237" i="21"/>
  <c r="K1236" i="21"/>
  <c r="K1235" i="21"/>
  <c r="K1234" i="21"/>
  <c r="K1233" i="21"/>
  <c r="K1232" i="21"/>
  <c r="K1231" i="21"/>
  <c r="K1230" i="21"/>
  <c r="K1229" i="21"/>
  <c r="K1228" i="21"/>
  <c r="K1227" i="21"/>
  <c r="K1226" i="21"/>
  <c r="K1225" i="21"/>
  <c r="K1224" i="21"/>
  <c r="K1223" i="21"/>
  <c r="K1222" i="21"/>
  <c r="K1221" i="21"/>
  <c r="K1220" i="21"/>
  <c r="K1219" i="21"/>
  <c r="K1218" i="21"/>
  <c r="K1217" i="21"/>
  <c r="K1216" i="21"/>
  <c r="K1215" i="21"/>
  <c r="K1214" i="21"/>
  <c r="K1213" i="21"/>
  <c r="K1212" i="21"/>
  <c r="K1211" i="21"/>
  <c r="K1210" i="21"/>
  <c r="K1209" i="21"/>
  <c r="K1208" i="21"/>
  <c r="K1207" i="21"/>
  <c r="K1206" i="21"/>
  <c r="K1205" i="21"/>
  <c r="K1204" i="21"/>
  <c r="K1203" i="21"/>
  <c r="K1202" i="21"/>
  <c r="K1201" i="21"/>
  <c r="K1200" i="21"/>
  <c r="K1199" i="21"/>
  <c r="K1198" i="21"/>
  <c r="K1197" i="21"/>
  <c r="K1196" i="21"/>
  <c r="K1195" i="21"/>
  <c r="K1194" i="21"/>
  <c r="K1193" i="21"/>
  <c r="K1192" i="21"/>
  <c r="K1191" i="21"/>
  <c r="K1190" i="21"/>
  <c r="K1189" i="21"/>
  <c r="K1188" i="21"/>
  <c r="K1187" i="21"/>
  <c r="K1186" i="21"/>
  <c r="K1185" i="21"/>
  <c r="K1184" i="21"/>
  <c r="K1183" i="21"/>
  <c r="K1182" i="21"/>
  <c r="K1181" i="21"/>
  <c r="K1180" i="21"/>
  <c r="K1179" i="21"/>
  <c r="K1178" i="21"/>
  <c r="K1177" i="21"/>
  <c r="K1176" i="21"/>
  <c r="K1175" i="21"/>
  <c r="K1174" i="21"/>
  <c r="K1173" i="21"/>
  <c r="K1172" i="21"/>
  <c r="K1171" i="21"/>
  <c r="K1170" i="21"/>
  <c r="K1169" i="21"/>
  <c r="K1168" i="21"/>
  <c r="K1167" i="21"/>
  <c r="K1166" i="21"/>
  <c r="K1165" i="21"/>
  <c r="K1164" i="21"/>
  <c r="K1163" i="21"/>
  <c r="K1162" i="21"/>
  <c r="K1161" i="21"/>
  <c r="K1160" i="21"/>
  <c r="K1159" i="21"/>
  <c r="K1158" i="21"/>
  <c r="K1157" i="21"/>
  <c r="K1156" i="21"/>
  <c r="K1155" i="21"/>
  <c r="K1154" i="21"/>
  <c r="K1153" i="21"/>
  <c r="K1152" i="21"/>
  <c r="K1151" i="21"/>
  <c r="K1150" i="21"/>
  <c r="K1149" i="21"/>
  <c r="K1148" i="21"/>
  <c r="K1147" i="21"/>
  <c r="K1146" i="21"/>
  <c r="K1145" i="21"/>
  <c r="K1144" i="21"/>
  <c r="K1143" i="21"/>
  <c r="K1142" i="21"/>
  <c r="K1141" i="21"/>
  <c r="K1140" i="21"/>
  <c r="K1139" i="21"/>
  <c r="K1138" i="21"/>
  <c r="K1137" i="21"/>
  <c r="K1136" i="21"/>
  <c r="K1135" i="21"/>
  <c r="K1134" i="21"/>
  <c r="K1133" i="21"/>
  <c r="K1132" i="21"/>
  <c r="K1131" i="21"/>
  <c r="K1130" i="21"/>
  <c r="K1129" i="21"/>
  <c r="K1128" i="21"/>
  <c r="K1127" i="21"/>
  <c r="K1126" i="21"/>
  <c r="K1125" i="21"/>
  <c r="K1124" i="21"/>
  <c r="K1123" i="21"/>
  <c r="K1122" i="21"/>
  <c r="K1121" i="21"/>
  <c r="K1120" i="21"/>
  <c r="K1119" i="21"/>
  <c r="K1118" i="21"/>
  <c r="K1117" i="21"/>
  <c r="K1116" i="21"/>
  <c r="K1115" i="21"/>
  <c r="K1114" i="21"/>
  <c r="K1113" i="21"/>
  <c r="K1112" i="21"/>
  <c r="K1111" i="21"/>
  <c r="K1110" i="21"/>
  <c r="K1109" i="21"/>
  <c r="K1108" i="21"/>
  <c r="K1107" i="21"/>
  <c r="K1106" i="21"/>
  <c r="K1105" i="21"/>
  <c r="K1104" i="21"/>
  <c r="K1103" i="21"/>
  <c r="K1102" i="21"/>
  <c r="K1101" i="21"/>
  <c r="K1100" i="21"/>
  <c r="K1099" i="21"/>
  <c r="K1098" i="21"/>
  <c r="K1097" i="21"/>
  <c r="K1096" i="21"/>
  <c r="K1095" i="21"/>
  <c r="K1094" i="21"/>
  <c r="K1093" i="21"/>
  <c r="K1092" i="21"/>
  <c r="K1091" i="21"/>
  <c r="K1090" i="21"/>
  <c r="K1089" i="21"/>
  <c r="K1088" i="21"/>
  <c r="K1087" i="21"/>
  <c r="K1086" i="21"/>
  <c r="K1085" i="21"/>
  <c r="K1084" i="21"/>
  <c r="K1083" i="21"/>
  <c r="K1082" i="21"/>
  <c r="K1081" i="21"/>
  <c r="K1080" i="21"/>
  <c r="K1079" i="21"/>
  <c r="K1078" i="21"/>
  <c r="K1077" i="21"/>
  <c r="K1076" i="21"/>
  <c r="K1075" i="21"/>
  <c r="K1074" i="21"/>
  <c r="K1073" i="21"/>
  <c r="K1072" i="21"/>
  <c r="K1071" i="21"/>
  <c r="K1070" i="21"/>
  <c r="K1069" i="21"/>
  <c r="K1068" i="21"/>
  <c r="K1067" i="21"/>
  <c r="K1066" i="21"/>
  <c r="K1065" i="21"/>
  <c r="K1064" i="21"/>
  <c r="K1063" i="21"/>
  <c r="K1062" i="21"/>
  <c r="K1061" i="21"/>
  <c r="K1060" i="21"/>
  <c r="K1059" i="21"/>
  <c r="K1058" i="21"/>
  <c r="K1057" i="21"/>
  <c r="K1056" i="21"/>
  <c r="K1055" i="21"/>
  <c r="K1054" i="21"/>
  <c r="K1053" i="21"/>
  <c r="K1052" i="21"/>
  <c r="K1051" i="21"/>
  <c r="K1050" i="21"/>
  <c r="K1049" i="21"/>
  <c r="K1048" i="21"/>
  <c r="K1047" i="21"/>
  <c r="K1046" i="21"/>
  <c r="K1045" i="21"/>
  <c r="K1044" i="21"/>
  <c r="K1043" i="21"/>
  <c r="K1042" i="21"/>
  <c r="K1041" i="21"/>
  <c r="K1040" i="21"/>
  <c r="K1039" i="21"/>
  <c r="K1038" i="21"/>
  <c r="J1359" i="21"/>
  <c r="J1358" i="21"/>
  <c r="J1357" i="21"/>
  <c r="J1356" i="21"/>
  <c r="J1355" i="21"/>
  <c r="J1354" i="21"/>
  <c r="J1353" i="21"/>
  <c r="J1352" i="21"/>
  <c r="J1351" i="21"/>
  <c r="J1350" i="21"/>
  <c r="J1349" i="21"/>
  <c r="J1348" i="21"/>
  <c r="J1347" i="21"/>
  <c r="J1346" i="21"/>
  <c r="J1345" i="21"/>
  <c r="J1344" i="21"/>
  <c r="J1343" i="21"/>
  <c r="J1342" i="21"/>
  <c r="J1341" i="21"/>
  <c r="J1340" i="21"/>
  <c r="J1339" i="21"/>
  <c r="J1338" i="21"/>
  <c r="J1337" i="21"/>
  <c r="J1336" i="21"/>
  <c r="J1335" i="21"/>
  <c r="J1334" i="21"/>
  <c r="J1333" i="21"/>
  <c r="J1332" i="21"/>
  <c r="J1331" i="21"/>
  <c r="J1330" i="21"/>
  <c r="J1329" i="21"/>
  <c r="J1328" i="21"/>
  <c r="J1327" i="21"/>
  <c r="J1326" i="21"/>
  <c r="J1325" i="21"/>
  <c r="J1324" i="21"/>
  <c r="J1323" i="21"/>
  <c r="J1322" i="21"/>
  <c r="J1321" i="21"/>
  <c r="J1320" i="21"/>
  <c r="J1319" i="21"/>
  <c r="J1318" i="21"/>
  <c r="J1317" i="21"/>
  <c r="J1316" i="21"/>
  <c r="J1315" i="21"/>
  <c r="J1314" i="21"/>
  <c r="J1313" i="21"/>
  <c r="J1312" i="21"/>
  <c r="J1311" i="21"/>
  <c r="J1310" i="21"/>
  <c r="J1309" i="21"/>
  <c r="J1308" i="21"/>
  <c r="J1307" i="21"/>
  <c r="J1306" i="21"/>
  <c r="J1305" i="21"/>
  <c r="J1304" i="21"/>
  <c r="J1303" i="21"/>
  <c r="J1302" i="21"/>
  <c r="J1301" i="21"/>
  <c r="J1300" i="21"/>
  <c r="J1299" i="21"/>
  <c r="J1298" i="21"/>
  <c r="J1297" i="21"/>
  <c r="J1296" i="21"/>
  <c r="J1295" i="21"/>
  <c r="J1294" i="21"/>
  <c r="J1293" i="21"/>
  <c r="J1292" i="21"/>
  <c r="J1291" i="21"/>
  <c r="J1290" i="21"/>
  <c r="J1289" i="21"/>
  <c r="J1288" i="21"/>
  <c r="J1287" i="21"/>
  <c r="J1286" i="21"/>
  <c r="J1285" i="21"/>
  <c r="J1284" i="21"/>
  <c r="J1283" i="21"/>
  <c r="J1282" i="21"/>
  <c r="J1281" i="21"/>
  <c r="J1280" i="21"/>
  <c r="J1279" i="21"/>
  <c r="J1278" i="21"/>
  <c r="J1277" i="21"/>
  <c r="J1276" i="21"/>
  <c r="J1275" i="21"/>
  <c r="J1274" i="21"/>
  <c r="J1273" i="21"/>
  <c r="J1272" i="21"/>
  <c r="J1271" i="21"/>
  <c r="J1270" i="21"/>
  <c r="J1269" i="21"/>
  <c r="J1268" i="21"/>
  <c r="J1267" i="21"/>
  <c r="J1266" i="21"/>
  <c r="J1265" i="21"/>
  <c r="J1264" i="21"/>
  <c r="J1263" i="21"/>
  <c r="J1262" i="21"/>
  <c r="J1261" i="21"/>
  <c r="J1260" i="21"/>
  <c r="J1259" i="21"/>
  <c r="J1258" i="21"/>
  <c r="J1257" i="21"/>
  <c r="J1256" i="21"/>
  <c r="J1255" i="21"/>
  <c r="J1254" i="21"/>
  <c r="J1253" i="21"/>
  <c r="J1252" i="21"/>
  <c r="J1251" i="21"/>
  <c r="J1250" i="21"/>
  <c r="J1249" i="21"/>
  <c r="J1248" i="21"/>
  <c r="J1247" i="21"/>
  <c r="J1246" i="21"/>
  <c r="J1245" i="21"/>
  <c r="J1244" i="21"/>
  <c r="J1243" i="21"/>
  <c r="J1242" i="21"/>
  <c r="J1241" i="21"/>
  <c r="J1240" i="21"/>
  <c r="J1239" i="21"/>
  <c r="J1238" i="21"/>
  <c r="J1237" i="21"/>
  <c r="J1236" i="21"/>
  <c r="J1235" i="21"/>
  <c r="J1234" i="21"/>
  <c r="J1233" i="21"/>
  <c r="J1232" i="21"/>
  <c r="J1231" i="21"/>
  <c r="J1230" i="21"/>
  <c r="J1229" i="21"/>
  <c r="J1228" i="21"/>
  <c r="J1227" i="21"/>
  <c r="J1226" i="21"/>
  <c r="J1225" i="21"/>
  <c r="J1224" i="21"/>
  <c r="J1223" i="21"/>
  <c r="J1222" i="21"/>
  <c r="J1221" i="21"/>
  <c r="J1220" i="21"/>
  <c r="J1219" i="21"/>
  <c r="J1218" i="21"/>
  <c r="J1217" i="21"/>
  <c r="J1216" i="21"/>
  <c r="J1215" i="21"/>
  <c r="J1214" i="21"/>
  <c r="J1213" i="21"/>
  <c r="J1212" i="21"/>
  <c r="J1211" i="21"/>
  <c r="J1210" i="21"/>
  <c r="J1209" i="21"/>
  <c r="J1208" i="21"/>
  <c r="J1207" i="21"/>
  <c r="J1206" i="21"/>
  <c r="J1205" i="21"/>
  <c r="J1204" i="21"/>
  <c r="J1203" i="21"/>
  <c r="J1202" i="21"/>
  <c r="J1201" i="21"/>
  <c r="J1200" i="21"/>
  <c r="J1199" i="21"/>
  <c r="J1198" i="21"/>
  <c r="J1197" i="21"/>
  <c r="J1196" i="21"/>
  <c r="J1195" i="21"/>
  <c r="J1194" i="21"/>
  <c r="J1193" i="21"/>
  <c r="J1192" i="21"/>
  <c r="J1191" i="21"/>
  <c r="J1190" i="21"/>
  <c r="J1189" i="21"/>
  <c r="J1188" i="21"/>
  <c r="J1187" i="21"/>
  <c r="J1186" i="21"/>
  <c r="J1185" i="21"/>
  <c r="J1184" i="21"/>
  <c r="J1183" i="21"/>
  <c r="J1182" i="21"/>
  <c r="J1181" i="21"/>
  <c r="J1180" i="21"/>
  <c r="J1179" i="21"/>
  <c r="J1178" i="21"/>
  <c r="J1177" i="21"/>
  <c r="J1176" i="21"/>
  <c r="J1175" i="21"/>
  <c r="J1174" i="21"/>
  <c r="J1173" i="21"/>
  <c r="J1172" i="21"/>
  <c r="J1171" i="21"/>
  <c r="J1170" i="21"/>
  <c r="J1169" i="21"/>
  <c r="J1168" i="21"/>
  <c r="J1167" i="21"/>
  <c r="J1166" i="21"/>
  <c r="J1165" i="21"/>
  <c r="J1164" i="21"/>
  <c r="J1163" i="21"/>
  <c r="J1162" i="21"/>
  <c r="J1161" i="21"/>
  <c r="J1160" i="21"/>
  <c r="J1159" i="21"/>
  <c r="J1158" i="21"/>
  <c r="J1157" i="21"/>
  <c r="J1156" i="21"/>
  <c r="J1155" i="21"/>
  <c r="J1154" i="21"/>
  <c r="J1153" i="21"/>
  <c r="J1152" i="21"/>
  <c r="J1151" i="21"/>
  <c r="J1150" i="21"/>
  <c r="J1149" i="21"/>
  <c r="J1148" i="21"/>
  <c r="J1147" i="21"/>
  <c r="J1146" i="21"/>
  <c r="J1145" i="21"/>
  <c r="J1144" i="21"/>
  <c r="J1143" i="21"/>
  <c r="J1142" i="21"/>
  <c r="J1141" i="21"/>
  <c r="J1140" i="21"/>
  <c r="J1139" i="21"/>
  <c r="J1138" i="21"/>
  <c r="J1137" i="21"/>
  <c r="J1136" i="21"/>
  <c r="J1135" i="21"/>
  <c r="J1134" i="21"/>
  <c r="J1133" i="21"/>
  <c r="J1132" i="21"/>
  <c r="J1131" i="21"/>
  <c r="J1130" i="21"/>
  <c r="J1129" i="21"/>
  <c r="J1128" i="21"/>
  <c r="J1127" i="21"/>
  <c r="J1126" i="21"/>
  <c r="J1125" i="21"/>
  <c r="J1124" i="21"/>
  <c r="J1123" i="21"/>
  <c r="J1122" i="21"/>
  <c r="J1121" i="21"/>
  <c r="J1120" i="21"/>
  <c r="J1119" i="21"/>
  <c r="J1118" i="21"/>
  <c r="J1117" i="21"/>
  <c r="J1116" i="21"/>
  <c r="J1115" i="21"/>
  <c r="J1114" i="21"/>
  <c r="J1113" i="21"/>
  <c r="J1112" i="21"/>
  <c r="J1111" i="21"/>
  <c r="J1110" i="21"/>
  <c r="J1109" i="21"/>
  <c r="J1108" i="21"/>
  <c r="J1107" i="21"/>
  <c r="J1106" i="21"/>
  <c r="J1105" i="21"/>
  <c r="J1104" i="21"/>
  <c r="J1103" i="21"/>
  <c r="J1102" i="21"/>
  <c r="J1101" i="21"/>
  <c r="J1100" i="21"/>
  <c r="J1099" i="21"/>
  <c r="J1098" i="21"/>
  <c r="J1097" i="21"/>
  <c r="J1096" i="21"/>
  <c r="J1095" i="21"/>
  <c r="J1094" i="21"/>
  <c r="J1093" i="21"/>
  <c r="J1092" i="21"/>
  <c r="J1091" i="21"/>
  <c r="J1090" i="21"/>
  <c r="J1089" i="21"/>
  <c r="J1088" i="21"/>
  <c r="J1087" i="21"/>
  <c r="J1086" i="21"/>
  <c r="J1085" i="21"/>
  <c r="J1084" i="21"/>
  <c r="J1083" i="21"/>
  <c r="J1082" i="21"/>
  <c r="J1081" i="21"/>
  <c r="J1080" i="21"/>
  <c r="J1079" i="21"/>
  <c r="J1078" i="21"/>
  <c r="J1077" i="21"/>
  <c r="J1076" i="21"/>
  <c r="J1075" i="21"/>
  <c r="J1074" i="21"/>
  <c r="J1073" i="21"/>
  <c r="J1072" i="21"/>
  <c r="J1071" i="21"/>
  <c r="J1070" i="21"/>
  <c r="J1069" i="21"/>
  <c r="J1068" i="21"/>
  <c r="J1067" i="21"/>
  <c r="J1066" i="21"/>
  <c r="J1065" i="21"/>
  <c r="J1064" i="21"/>
  <c r="J1063" i="21"/>
  <c r="J1062" i="21"/>
  <c r="J1061" i="21"/>
  <c r="J1060" i="21"/>
  <c r="J1059" i="21"/>
  <c r="J1058" i="21"/>
  <c r="J1057" i="21"/>
  <c r="J1056" i="21"/>
  <c r="J1055" i="21"/>
  <c r="J1054" i="21"/>
  <c r="J1053" i="21"/>
  <c r="J1052" i="21"/>
  <c r="J1051" i="21"/>
  <c r="J1050" i="21"/>
  <c r="J1049" i="21"/>
  <c r="J1048" i="21"/>
  <c r="J1047" i="21"/>
  <c r="J1046" i="21"/>
  <c r="J1045" i="21"/>
  <c r="J1044" i="21"/>
  <c r="J1043" i="21"/>
  <c r="J1042" i="21"/>
  <c r="J1041" i="21"/>
  <c r="J1040" i="21"/>
  <c r="J1039" i="21"/>
  <c r="J1038" i="21"/>
  <c r="I1359" i="21"/>
  <c r="I1358" i="21"/>
  <c r="I1357" i="21"/>
  <c r="I1356" i="21"/>
  <c r="I1355" i="21"/>
  <c r="I1354" i="21"/>
  <c r="I1353" i="21"/>
  <c r="I1352" i="21"/>
  <c r="I1351" i="21"/>
  <c r="I1350" i="21"/>
  <c r="I1349" i="21"/>
  <c r="I1348" i="21"/>
  <c r="I1347" i="21"/>
  <c r="I1346" i="21"/>
  <c r="I1345" i="21"/>
  <c r="I1344" i="21"/>
  <c r="I1343" i="21"/>
  <c r="I1342" i="21"/>
  <c r="I1341" i="21"/>
  <c r="I1340" i="21"/>
  <c r="I1339" i="21"/>
  <c r="I1338" i="21"/>
  <c r="I1337" i="21"/>
  <c r="I1336" i="21"/>
  <c r="I1335" i="21"/>
  <c r="I1334" i="21"/>
  <c r="I1333" i="21"/>
  <c r="I1332" i="21"/>
  <c r="I1331" i="21"/>
  <c r="I1330" i="21"/>
  <c r="I1329" i="21"/>
  <c r="I1328" i="21"/>
  <c r="I1327" i="21"/>
  <c r="I1326" i="21"/>
  <c r="I1325" i="21"/>
  <c r="I1324" i="21"/>
  <c r="I1323" i="21"/>
  <c r="I1322" i="21"/>
  <c r="I1321" i="21"/>
  <c r="I1320" i="21"/>
  <c r="I1319" i="21"/>
  <c r="I1318" i="21"/>
  <c r="I1317" i="21"/>
  <c r="I1316" i="21"/>
  <c r="I1315" i="21"/>
  <c r="I1314" i="21"/>
  <c r="I1313" i="21"/>
  <c r="I1312" i="21"/>
  <c r="I1311" i="21"/>
  <c r="I1310" i="21"/>
  <c r="I1309" i="21"/>
  <c r="I1308" i="21"/>
  <c r="I1307" i="21"/>
  <c r="I1306" i="21"/>
  <c r="I1305" i="21"/>
  <c r="I1304" i="21"/>
  <c r="I1303" i="21"/>
  <c r="I1302" i="21"/>
  <c r="I1301" i="21"/>
  <c r="I1300" i="21"/>
  <c r="I1299" i="21"/>
  <c r="I1298" i="21"/>
  <c r="I1297" i="21"/>
  <c r="I1296" i="21"/>
  <c r="I1295" i="21"/>
  <c r="I1294" i="21"/>
  <c r="I1293" i="21"/>
  <c r="I1292" i="21"/>
  <c r="I1291" i="21"/>
  <c r="I1290" i="21"/>
  <c r="I1289" i="21"/>
  <c r="I1288" i="21"/>
  <c r="I1287" i="21"/>
  <c r="I1286" i="21"/>
  <c r="I1285" i="21"/>
  <c r="I1284" i="21"/>
  <c r="I1283" i="21"/>
  <c r="I1282" i="21"/>
  <c r="I1281" i="21"/>
  <c r="I1280" i="21"/>
  <c r="I1279" i="21"/>
  <c r="I1278" i="21"/>
  <c r="I1277" i="21"/>
  <c r="I1276" i="21"/>
  <c r="I1275" i="21"/>
  <c r="I1274" i="21"/>
  <c r="I1273" i="21"/>
  <c r="I1272" i="21"/>
  <c r="I1271" i="21"/>
  <c r="I1270" i="21"/>
  <c r="I1269" i="21"/>
  <c r="I1268" i="21"/>
  <c r="I1267" i="21"/>
  <c r="I1266" i="21"/>
  <c r="I1265" i="21"/>
  <c r="I1264" i="21"/>
  <c r="I1263" i="21"/>
  <c r="I1262" i="21"/>
  <c r="I1261" i="21"/>
  <c r="I1260" i="21"/>
  <c r="I1259" i="21"/>
  <c r="I1258" i="21"/>
  <c r="I1257" i="21"/>
  <c r="I1256" i="21"/>
  <c r="I1255" i="21"/>
  <c r="I1254" i="21"/>
  <c r="I1253" i="21"/>
  <c r="I1252" i="21"/>
  <c r="I1251" i="21"/>
  <c r="I1250" i="21"/>
  <c r="I1249" i="21"/>
  <c r="I1248" i="21"/>
  <c r="I1247" i="21"/>
  <c r="I1246" i="21"/>
  <c r="I1245" i="21"/>
  <c r="I1244" i="21"/>
  <c r="I1243" i="21"/>
  <c r="I1242" i="21"/>
  <c r="I1241" i="21"/>
  <c r="I1240" i="21"/>
  <c r="I1239" i="21"/>
  <c r="I1238" i="21"/>
  <c r="I1237" i="21"/>
  <c r="I1236" i="21"/>
  <c r="I1235" i="21"/>
  <c r="I1234" i="21"/>
  <c r="I1233" i="21"/>
  <c r="I1232" i="21"/>
  <c r="I1231" i="21"/>
  <c r="I1230" i="21"/>
  <c r="I1229" i="21"/>
  <c r="I1228" i="21"/>
  <c r="I1227" i="21"/>
  <c r="I1226" i="21"/>
  <c r="I1225" i="21"/>
  <c r="I1224" i="21"/>
  <c r="I1223" i="21"/>
  <c r="I1222" i="21"/>
  <c r="I1221" i="21"/>
  <c r="I1220" i="21"/>
  <c r="I1219" i="21"/>
  <c r="I1218" i="21"/>
  <c r="I1217" i="21"/>
  <c r="I1216" i="21"/>
  <c r="I1215" i="21"/>
  <c r="I1214" i="21"/>
  <c r="I1213" i="21"/>
  <c r="I1212" i="21"/>
  <c r="I1211" i="21"/>
  <c r="I1210" i="21"/>
  <c r="I1209" i="21"/>
  <c r="I1208" i="21"/>
  <c r="I1207" i="21"/>
  <c r="I1206" i="21"/>
  <c r="I1205" i="21"/>
  <c r="I1204" i="21"/>
  <c r="I1203" i="21"/>
  <c r="I1202" i="21"/>
  <c r="I1201" i="21"/>
  <c r="I1200" i="21"/>
  <c r="I1199" i="21"/>
  <c r="I1198" i="21"/>
  <c r="I1197" i="21"/>
  <c r="I1196" i="21"/>
  <c r="I1195" i="21"/>
  <c r="I1194" i="21"/>
  <c r="I1193" i="21"/>
  <c r="I1192" i="21"/>
  <c r="I1191" i="21"/>
  <c r="I1190" i="21"/>
  <c r="I1189" i="21"/>
  <c r="I1188" i="21"/>
  <c r="I1187" i="21"/>
  <c r="I1186" i="21"/>
  <c r="I1185" i="21"/>
  <c r="I1184" i="21"/>
  <c r="I1183" i="21"/>
  <c r="I1182" i="21"/>
  <c r="I1181" i="21"/>
  <c r="I1180" i="21"/>
  <c r="I1179" i="21"/>
  <c r="I1178" i="21"/>
  <c r="I1177" i="21"/>
  <c r="I1176" i="21"/>
  <c r="I1175" i="21"/>
  <c r="I1174" i="21"/>
  <c r="I1173" i="21"/>
  <c r="I1172" i="21"/>
  <c r="I1171" i="21"/>
  <c r="I1170" i="21"/>
  <c r="I1169" i="21"/>
  <c r="I1168" i="21"/>
  <c r="I1167" i="21"/>
  <c r="I1166" i="21"/>
  <c r="I1165" i="21"/>
  <c r="I1164" i="21"/>
  <c r="I1163" i="21"/>
  <c r="I1162" i="21"/>
  <c r="I1161" i="21"/>
  <c r="I1160" i="21"/>
  <c r="I1159" i="21"/>
  <c r="I1158" i="21"/>
  <c r="I1157" i="21"/>
  <c r="I1156" i="21"/>
  <c r="I1155" i="21"/>
  <c r="I1154" i="21"/>
  <c r="I1153" i="21"/>
  <c r="I1152" i="21"/>
  <c r="I1151" i="21"/>
  <c r="I1150" i="21"/>
  <c r="I1149" i="21"/>
  <c r="I1148" i="21"/>
  <c r="I1147" i="21"/>
  <c r="I1146" i="21"/>
  <c r="I1145" i="21"/>
  <c r="I1144" i="21"/>
  <c r="I1143" i="21"/>
  <c r="I1142" i="21"/>
  <c r="I1141" i="21"/>
  <c r="I1140" i="21"/>
  <c r="I1139" i="21"/>
  <c r="I1138" i="21"/>
  <c r="I1137" i="21"/>
  <c r="I1136" i="21"/>
  <c r="I1135" i="21"/>
  <c r="I1134" i="21"/>
  <c r="I1133" i="21"/>
  <c r="I1132" i="21"/>
  <c r="I1131" i="21"/>
  <c r="I1130" i="21"/>
  <c r="I1129" i="21"/>
  <c r="I1128" i="21"/>
  <c r="I1127" i="21"/>
  <c r="I1126" i="21"/>
  <c r="I1125" i="21"/>
  <c r="I1124" i="21"/>
  <c r="I1123" i="21"/>
  <c r="I1122" i="21"/>
  <c r="I1121" i="21"/>
  <c r="I1120" i="21"/>
  <c r="I1119" i="21"/>
  <c r="I1118" i="21"/>
  <c r="I1117" i="21"/>
  <c r="I1116" i="21"/>
  <c r="I1115" i="21"/>
  <c r="I1114" i="21"/>
  <c r="I1113" i="21"/>
  <c r="I1112" i="21"/>
  <c r="I1111" i="21"/>
  <c r="I1110" i="21"/>
  <c r="I1109" i="21"/>
  <c r="I1108" i="21"/>
  <c r="I1107" i="21"/>
  <c r="I1106" i="21"/>
  <c r="I1105" i="21"/>
  <c r="I1104" i="21"/>
  <c r="I1103" i="21"/>
  <c r="I1102" i="21"/>
  <c r="I1101" i="21"/>
  <c r="I1100" i="21"/>
  <c r="I1099" i="21"/>
  <c r="I1098" i="21"/>
  <c r="I1097" i="21"/>
  <c r="I1096" i="21"/>
  <c r="I1095" i="21"/>
  <c r="I1094" i="21"/>
  <c r="I1093" i="21"/>
  <c r="I1092" i="21"/>
  <c r="I1091" i="21"/>
  <c r="I1090" i="21"/>
  <c r="I1089" i="21"/>
  <c r="I1088" i="21"/>
  <c r="I1087" i="21"/>
  <c r="I1086" i="21"/>
  <c r="I1085" i="21"/>
  <c r="I1084" i="21"/>
  <c r="I1083" i="21"/>
  <c r="I1082" i="21"/>
  <c r="I1081" i="21"/>
  <c r="I1080" i="21"/>
  <c r="I1079" i="21"/>
  <c r="I1078" i="21"/>
  <c r="I1077" i="21"/>
  <c r="I1076" i="21"/>
  <c r="I1075" i="21"/>
  <c r="I1074" i="21"/>
  <c r="I1073" i="21"/>
  <c r="I1072" i="21"/>
  <c r="I1071" i="21"/>
  <c r="I1070" i="21"/>
  <c r="I1069" i="21"/>
  <c r="I1068" i="21"/>
  <c r="I1067" i="21"/>
  <c r="I1066" i="21"/>
  <c r="I1065" i="21"/>
  <c r="I1064" i="21"/>
  <c r="I1063" i="21"/>
  <c r="I1062" i="21"/>
  <c r="I1061" i="21"/>
  <c r="I1060" i="21"/>
  <c r="I1059" i="21"/>
  <c r="I1058" i="21"/>
  <c r="I1057" i="21"/>
  <c r="I1056" i="21"/>
  <c r="I1055" i="21"/>
  <c r="I1054" i="21"/>
  <c r="I1053" i="21"/>
  <c r="I1052" i="21"/>
  <c r="I1051" i="21"/>
  <c r="I1050" i="21"/>
  <c r="I1049" i="21"/>
  <c r="I1048" i="21"/>
  <c r="I1047" i="21"/>
  <c r="I1046" i="21"/>
  <c r="I1045" i="21"/>
  <c r="I1044" i="21"/>
  <c r="I1043" i="21"/>
  <c r="I1042" i="21"/>
  <c r="I1041" i="21"/>
  <c r="I1040" i="21"/>
  <c r="I1039" i="21"/>
  <c r="I1038" i="21"/>
  <c r="Q1037" i="21"/>
  <c r="O1037" i="21"/>
  <c r="N1037" i="21"/>
  <c r="M1037" i="21"/>
  <c r="L1037" i="21"/>
  <c r="K1037" i="21"/>
  <c r="J1037" i="21"/>
  <c r="I1037" i="21"/>
  <c r="I1035" i="21"/>
  <c r="I1036" i="21"/>
  <c r="J1035" i="21"/>
  <c r="J1036" i="21"/>
  <c r="K1035" i="21"/>
  <c r="K1036" i="21"/>
  <c r="L1035" i="21"/>
  <c r="L1036" i="21"/>
  <c r="M1035" i="21"/>
  <c r="M1036" i="21"/>
  <c r="N1035" i="21"/>
  <c r="N1036" i="21"/>
  <c r="O1035" i="21"/>
  <c r="O1036" i="21"/>
  <c r="Q1035" i="21"/>
  <c r="Q1036" i="21"/>
  <c r="I1034" i="21"/>
  <c r="J1034" i="21"/>
  <c r="K1034" i="21"/>
  <c r="L1034" i="21"/>
  <c r="M1034" i="21"/>
  <c r="N1034" i="21"/>
  <c r="O1034" i="21"/>
  <c r="Q1034" i="21"/>
  <c r="I1033" i="21"/>
  <c r="J1033" i="21"/>
  <c r="K1033" i="21"/>
  <c r="L1033" i="21"/>
  <c r="M1033" i="21"/>
  <c r="N1033" i="21"/>
  <c r="O1033" i="21"/>
  <c r="Q1033" i="21"/>
  <c r="I1032" i="21" l="1"/>
  <c r="J1032" i="21"/>
  <c r="K1032" i="21"/>
  <c r="L1032" i="21"/>
  <c r="M1032" i="21"/>
  <c r="N1032" i="21"/>
  <c r="O1032" i="21"/>
  <c r="Q1032" i="21"/>
  <c r="I1028" i="21"/>
  <c r="I1029" i="21"/>
  <c r="I1030" i="21"/>
  <c r="I1031" i="21"/>
  <c r="J1028" i="21"/>
  <c r="J1029" i="21"/>
  <c r="J1030" i="21"/>
  <c r="J1031" i="21"/>
  <c r="K1028" i="21"/>
  <c r="K1029" i="21"/>
  <c r="K1030" i="21"/>
  <c r="K1031" i="21"/>
  <c r="L1028" i="21"/>
  <c r="L1029" i="21"/>
  <c r="L1030" i="21"/>
  <c r="L1031" i="21"/>
  <c r="M1028" i="21"/>
  <c r="M1029" i="21"/>
  <c r="M1030" i="21"/>
  <c r="M1031" i="21"/>
  <c r="N1028" i="21"/>
  <c r="N1029" i="21"/>
  <c r="N1030" i="21"/>
  <c r="N1031" i="21"/>
  <c r="O1028" i="21"/>
  <c r="O1029" i="21"/>
  <c r="O1030" i="21"/>
  <c r="O1031" i="21"/>
  <c r="Q1028" i="21"/>
  <c r="Q1029" i="21"/>
  <c r="Q1030" i="21"/>
  <c r="Q1031" i="21"/>
  <c r="I1023" i="21"/>
  <c r="I1024" i="21"/>
  <c r="I1025" i="21"/>
  <c r="I1026" i="21"/>
  <c r="I1027" i="21"/>
  <c r="J1023" i="21"/>
  <c r="J1024" i="21"/>
  <c r="J1025" i="21"/>
  <c r="J1026" i="21"/>
  <c r="J1027" i="21"/>
  <c r="K1023" i="21"/>
  <c r="K1024" i="21"/>
  <c r="K1025" i="21"/>
  <c r="K1026" i="21"/>
  <c r="K1027" i="21"/>
  <c r="L1023" i="21"/>
  <c r="L1024" i="21"/>
  <c r="L1025" i="21"/>
  <c r="L1026" i="21"/>
  <c r="L1027" i="21"/>
  <c r="M1023" i="21"/>
  <c r="M1024" i="21"/>
  <c r="M1025" i="21"/>
  <c r="M1026" i="21"/>
  <c r="M1027" i="21"/>
  <c r="N1023" i="21"/>
  <c r="N1024" i="21"/>
  <c r="N1025" i="21"/>
  <c r="N1026" i="21"/>
  <c r="N1027" i="21"/>
  <c r="O1023" i="21"/>
  <c r="O1024" i="21"/>
  <c r="O1025" i="21"/>
  <c r="O1026" i="21"/>
  <c r="O1027" i="21"/>
  <c r="Q1023" i="21"/>
  <c r="Q1024" i="21"/>
  <c r="Q1025" i="21"/>
  <c r="Q1026" i="21"/>
  <c r="Q1027" i="21"/>
  <c r="I1020" i="21"/>
  <c r="I1021" i="21"/>
  <c r="I1022" i="21"/>
  <c r="J1020" i="21"/>
  <c r="J1021" i="21"/>
  <c r="J1022" i="21"/>
  <c r="K1020" i="21"/>
  <c r="K1021" i="21"/>
  <c r="K1022" i="21"/>
  <c r="L1020" i="21"/>
  <c r="L1021" i="21"/>
  <c r="L1022" i="21"/>
  <c r="M1020" i="21"/>
  <c r="M1021" i="21"/>
  <c r="M1022" i="21"/>
  <c r="N1020" i="21"/>
  <c r="N1021" i="21"/>
  <c r="N1022" i="21"/>
  <c r="O1020" i="21"/>
  <c r="O1021" i="21"/>
  <c r="O1022" i="21"/>
  <c r="Q1020" i="21"/>
  <c r="Q1021" i="21"/>
  <c r="Q1022" i="21"/>
  <c r="I1019" i="21"/>
  <c r="J1019" i="21"/>
  <c r="K1019" i="21"/>
  <c r="L1019" i="21"/>
  <c r="M1019" i="21"/>
  <c r="N1019" i="21"/>
  <c r="O1019" i="21"/>
  <c r="Q1019" i="21"/>
  <c r="I1017" i="21"/>
  <c r="I1018" i="21"/>
  <c r="J1017" i="21"/>
  <c r="J1018" i="21"/>
  <c r="K1017" i="21"/>
  <c r="K1018" i="21"/>
  <c r="L1017" i="21"/>
  <c r="L1018" i="21"/>
  <c r="M1017" i="21"/>
  <c r="M1018" i="21"/>
  <c r="N1017" i="21"/>
  <c r="N1018" i="21"/>
  <c r="O1017" i="21"/>
  <c r="O1018" i="21"/>
  <c r="Q1017" i="21"/>
  <c r="Q1018" i="21"/>
  <c r="I1015" i="21"/>
  <c r="I1016" i="21"/>
  <c r="J1015" i="21"/>
  <c r="J1016" i="21"/>
  <c r="K1015" i="21"/>
  <c r="K1016" i="21"/>
  <c r="L1015" i="21"/>
  <c r="L1016" i="21"/>
  <c r="M1015" i="21"/>
  <c r="M1016" i="21"/>
  <c r="N1015" i="21"/>
  <c r="N1016" i="21"/>
  <c r="O1015" i="21"/>
  <c r="O1016" i="21"/>
  <c r="Q1015" i="21"/>
  <c r="Q1016" i="21"/>
  <c r="I1014" i="21"/>
  <c r="J1014" i="21"/>
  <c r="K1014" i="21"/>
  <c r="L1014" i="21"/>
  <c r="M1014" i="21"/>
  <c r="N1014" i="21"/>
  <c r="O1014" i="21"/>
  <c r="Q1014" i="21"/>
  <c r="I1011" i="21"/>
  <c r="I1012" i="21"/>
  <c r="I1013" i="21"/>
  <c r="J1011" i="21"/>
  <c r="J1012" i="21"/>
  <c r="J1013" i="21"/>
  <c r="K1011" i="21"/>
  <c r="K1012" i="21"/>
  <c r="K1013" i="21"/>
  <c r="L1011" i="21"/>
  <c r="L1012" i="21"/>
  <c r="L1013" i="21"/>
  <c r="M1011" i="21"/>
  <c r="M1012" i="21"/>
  <c r="M1013" i="21"/>
  <c r="N1011" i="21"/>
  <c r="N1012" i="21"/>
  <c r="N1013" i="21"/>
  <c r="O1011" i="21"/>
  <c r="O1012" i="21"/>
  <c r="O1013" i="21"/>
  <c r="Q1011" i="21"/>
  <c r="Q1012" i="21"/>
  <c r="Q1013" i="21"/>
  <c r="I1010" i="21" l="1"/>
  <c r="J1010" i="21"/>
  <c r="K1010" i="21"/>
  <c r="L1010" i="21"/>
  <c r="M1010" i="21"/>
  <c r="N1010" i="21"/>
  <c r="O1010" i="21"/>
  <c r="Q1010" i="21"/>
  <c r="I1008" i="21"/>
  <c r="I1009" i="21"/>
  <c r="J1008" i="21"/>
  <c r="J1009" i="21"/>
  <c r="K1008" i="21"/>
  <c r="K1009" i="21"/>
  <c r="L1008" i="21"/>
  <c r="L1009" i="21"/>
  <c r="M1008" i="21"/>
  <c r="M1009" i="21"/>
  <c r="N1008" i="21"/>
  <c r="N1009" i="21"/>
  <c r="O1008" i="21"/>
  <c r="O1009" i="21"/>
  <c r="Q1008" i="21"/>
  <c r="Q1009" i="21"/>
  <c r="I1004" i="21" l="1"/>
  <c r="I1005" i="21"/>
  <c r="I1006" i="21"/>
  <c r="I1007" i="21"/>
  <c r="J1004" i="21"/>
  <c r="J1005" i="21"/>
  <c r="J1006" i="21"/>
  <c r="J1007" i="21"/>
  <c r="K1004" i="21"/>
  <c r="K1005" i="21"/>
  <c r="K1006" i="21"/>
  <c r="K1007" i="21"/>
  <c r="L1004" i="21"/>
  <c r="L1005" i="21"/>
  <c r="L1006" i="21"/>
  <c r="L1007" i="21"/>
  <c r="M1004" i="21"/>
  <c r="M1005" i="21"/>
  <c r="M1006" i="21"/>
  <c r="M1007" i="21"/>
  <c r="N1004" i="21"/>
  <c r="N1005" i="21"/>
  <c r="N1006" i="21"/>
  <c r="N1007" i="21"/>
  <c r="O1004" i="21"/>
  <c r="O1005" i="21"/>
  <c r="O1006" i="21"/>
  <c r="O1007" i="21"/>
  <c r="Q1004" i="21"/>
  <c r="Q1005" i="21"/>
  <c r="Q1006" i="21"/>
  <c r="Q1007" i="21"/>
  <c r="Q1003" i="21" l="1"/>
  <c r="O1003" i="21"/>
  <c r="N1003" i="21"/>
  <c r="M1003" i="21"/>
  <c r="L1003" i="21"/>
  <c r="K1003" i="21"/>
  <c r="J1003" i="21"/>
  <c r="I1003" i="21"/>
  <c r="Q1002" i="21"/>
  <c r="O1002" i="21"/>
  <c r="N1002" i="21"/>
  <c r="M1002" i="21"/>
  <c r="L1002" i="21"/>
  <c r="K1002" i="21"/>
  <c r="J1002" i="21"/>
  <c r="I1002" i="21"/>
  <c r="Q1001" i="21"/>
  <c r="O1001" i="21"/>
  <c r="N1001" i="21"/>
  <c r="M1001" i="21"/>
  <c r="L1001" i="21"/>
  <c r="K1001" i="21"/>
  <c r="J1001" i="21"/>
  <c r="I1001" i="21"/>
  <c r="I1000" i="21"/>
  <c r="J1000" i="21"/>
  <c r="K1000" i="21"/>
  <c r="L1000" i="21"/>
  <c r="M1000" i="21"/>
  <c r="N1000" i="21"/>
  <c r="O1000" i="21"/>
  <c r="Q1000" i="21"/>
  <c r="I999" i="21"/>
  <c r="J999" i="21"/>
  <c r="K999" i="21"/>
  <c r="L999" i="21"/>
  <c r="M999" i="21"/>
  <c r="N999" i="21"/>
  <c r="O999" i="21"/>
  <c r="Q999" i="21"/>
  <c r="I998" i="21"/>
  <c r="J998" i="21"/>
  <c r="K998" i="21"/>
  <c r="L998" i="21"/>
  <c r="M998" i="21"/>
  <c r="N998" i="21"/>
  <c r="O998" i="21"/>
  <c r="Q998" i="21"/>
  <c r="I997" i="21" l="1"/>
  <c r="J997" i="21"/>
  <c r="K997" i="21"/>
  <c r="L997" i="21"/>
  <c r="M997" i="21"/>
  <c r="N997" i="21"/>
  <c r="O997" i="21"/>
  <c r="Q997" i="21"/>
  <c r="I996" i="21"/>
  <c r="J996" i="21"/>
  <c r="K996" i="21"/>
  <c r="L996" i="21"/>
  <c r="M996" i="21"/>
  <c r="N996" i="21"/>
  <c r="O996" i="21"/>
  <c r="Q996" i="21"/>
  <c r="I995" i="21"/>
  <c r="J995" i="21"/>
  <c r="K995" i="21"/>
  <c r="L995" i="21"/>
  <c r="M995" i="21"/>
  <c r="N995" i="21"/>
  <c r="O995" i="21"/>
  <c r="Q995" i="21"/>
  <c r="I994" i="21"/>
  <c r="J994" i="21"/>
  <c r="K994" i="21"/>
  <c r="L994" i="21"/>
  <c r="M994" i="21"/>
  <c r="N994" i="21"/>
  <c r="O994" i="21"/>
  <c r="Q994" i="21"/>
  <c r="I993" i="21"/>
  <c r="J993" i="21"/>
  <c r="K993" i="21"/>
  <c r="L993" i="21"/>
  <c r="M993" i="21"/>
  <c r="N993" i="21"/>
  <c r="O993" i="21"/>
  <c r="Q993" i="21"/>
  <c r="I991" i="21"/>
  <c r="I992" i="21"/>
  <c r="J991" i="21"/>
  <c r="J992" i="21"/>
  <c r="K991" i="21"/>
  <c r="K992" i="21"/>
  <c r="L991" i="21"/>
  <c r="L992" i="21"/>
  <c r="M991" i="21"/>
  <c r="M992" i="21"/>
  <c r="N991" i="21"/>
  <c r="N992" i="21"/>
  <c r="O991" i="21"/>
  <c r="O992" i="21"/>
  <c r="Q991" i="21"/>
  <c r="Q992" i="21"/>
  <c r="I990" i="21"/>
  <c r="J990" i="21"/>
  <c r="K990" i="21"/>
  <c r="L990" i="21"/>
  <c r="M990" i="21"/>
  <c r="N990" i="21"/>
  <c r="O990" i="21"/>
  <c r="Q990" i="21"/>
  <c r="I989" i="21"/>
  <c r="J989" i="21"/>
  <c r="K989" i="21"/>
  <c r="L989" i="21"/>
  <c r="M989" i="21"/>
  <c r="N989" i="21"/>
  <c r="O989" i="21"/>
  <c r="Q989" i="21"/>
  <c r="I988" i="21"/>
  <c r="J988" i="21"/>
  <c r="K988" i="21"/>
  <c r="L988" i="21"/>
  <c r="M988" i="21"/>
  <c r="N988" i="21"/>
  <c r="O988" i="21"/>
  <c r="Q988" i="21"/>
  <c r="I987" i="21"/>
  <c r="J987" i="21"/>
  <c r="K987" i="21"/>
  <c r="L987" i="21"/>
  <c r="M987" i="21"/>
  <c r="N987" i="21"/>
  <c r="O987" i="21"/>
  <c r="Q987" i="21"/>
  <c r="I986" i="21"/>
  <c r="J986" i="21"/>
  <c r="K986" i="21"/>
  <c r="L986" i="21"/>
  <c r="M986" i="21"/>
  <c r="N986" i="21"/>
  <c r="O986" i="21"/>
  <c r="Q986" i="21"/>
  <c r="I985" i="21" l="1"/>
  <c r="J985" i="21"/>
  <c r="K985" i="21"/>
  <c r="L985" i="21"/>
  <c r="M985" i="21"/>
  <c r="N985" i="21"/>
  <c r="O985" i="21"/>
  <c r="Q985" i="21"/>
  <c r="I982" i="21" l="1"/>
  <c r="J982" i="21"/>
  <c r="K982" i="21"/>
  <c r="L982" i="21"/>
  <c r="M982" i="21"/>
  <c r="N982" i="21"/>
  <c r="O982" i="21"/>
  <c r="Q982" i="21"/>
  <c r="I971" i="21" l="1"/>
  <c r="I972" i="21"/>
  <c r="I973" i="21"/>
  <c r="I974" i="21"/>
  <c r="I975" i="21"/>
  <c r="I976" i="21"/>
  <c r="I977" i="21"/>
  <c r="I978" i="21"/>
  <c r="I979" i="21"/>
  <c r="I980" i="21"/>
  <c r="I981" i="21"/>
  <c r="I983" i="21"/>
  <c r="I984" i="21"/>
  <c r="J971" i="21"/>
  <c r="J972" i="21"/>
  <c r="J973" i="21"/>
  <c r="J974" i="21"/>
  <c r="J975" i="21"/>
  <c r="J976" i="21"/>
  <c r="J977" i="21"/>
  <c r="J978" i="21"/>
  <c r="J979" i="21"/>
  <c r="J980" i="21"/>
  <c r="J981" i="21"/>
  <c r="J983" i="21"/>
  <c r="J984" i="21"/>
  <c r="K971" i="21"/>
  <c r="K972" i="21"/>
  <c r="K973" i="21"/>
  <c r="K974" i="21"/>
  <c r="K975" i="21"/>
  <c r="K976" i="21"/>
  <c r="K977" i="21"/>
  <c r="K978" i="21"/>
  <c r="K979" i="21"/>
  <c r="K980" i="21"/>
  <c r="K981" i="21"/>
  <c r="K983" i="21"/>
  <c r="K984" i="21"/>
  <c r="L971" i="21"/>
  <c r="L972" i="21"/>
  <c r="L973" i="21"/>
  <c r="L974" i="21"/>
  <c r="L975" i="21"/>
  <c r="L976" i="21"/>
  <c r="L977" i="21"/>
  <c r="L978" i="21"/>
  <c r="L979" i="21"/>
  <c r="L980" i="21"/>
  <c r="L981" i="21"/>
  <c r="L983" i="21"/>
  <c r="L984" i="21"/>
  <c r="M971" i="21"/>
  <c r="M972" i="21"/>
  <c r="M973" i="21"/>
  <c r="M974" i="21"/>
  <c r="M975" i="21"/>
  <c r="M976" i="21"/>
  <c r="M977" i="21"/>
  <c r="M978" i="21"/>
  <c r="M979" i="21"/>
  <c r="M980" i="21"/>
  <c r="M981" i="21"/>
  <c r="M983" i="21"/>
  <c r="M984" i="21"/>
  <c r="N971" i="21"/>
  <c r="N972" i="21"/>
  <c r="N973" i="21"/>
  <c r="N974" i="21"/>
  <c r="N975" i="21"/>
  <c r="N976" i="21"/>
  <c r="N977" i="21"/>
  <c r="N978" i="21"/>
  <c r="N979" i="21"/>
  <c r="N980" i="21"/>
  <c r="N981" i="21"/>
  <c r="N983" i="21"/>
  <c r="N984" i="21"/>
  <c r="O971" i="21"/>
  <c r="O972" i="21"/>
  <c r="O973" i="21"/>
  <c r="O974" i="21"/>
  <c r="O975" i="21"/>
  <c r="O976" i="21"/>
  <c r="O977" i="21"/>
  <c r="O978" i="21"/>
  <c r="O979" i="21"/>
  <c r="O980" i="21"/>
  <c r="O981" i="21"/>
  <c r="O983" i="21"/>
  <c r="O984" i="21"/>
  <c r="Q971" i="21"/>
  <c r="Q972" i="21"/>
  <c r="Q973" i="21"/>
  <c r="Q974" i="21"/>
  <c r="Q975" i="21"/>
  <c r="Q976" i="21"/>
  <c r="Q977" i="21"/>
  <c r="Q978" i="21"/>
  <c r="Q979" i="21"/>
  <c r="Q980" i="21"/>
  <c r="Q981" i="21"/>
  <c r="Q983" i="21"/>
  <c r="Q984" i="21"/>
  <c r="I970" i="21"/>
  <c r="J970" i="21"/>
  <c r="K970" i="21"/>
  <c r="L970" i="21"/>
  <c r="M970" i="21"/>
  <c r="N970" i="21"/>
  <c r="O970" i="21"/>
  <c r="Q970" i="21"/>
  <c r="I969" i="21" l="1"/>
  <c r="J969" i="21"/>
  <c r="K969" i="21"/>
  <c r="L969" i="21"/>
  <c r="M969" i="21"/>
  <c r="N969" i="21"/>
  <c r="O969" i="21"/>
  <c r="Q969" i="21"/>
  <c r="I968" i="21"/>
  <c r="J968" i="21"/>
  <c r="K968" i="21"/>
  <c r="L968" i="21"/>
  <c r="M968" i="21"/>
  <c r="N968" i="21"/>
  <c r="O968" i="21"/>
  <c r="Q968" i="21"/>
  <c r="I967" i="21"/>
  <c r="J967" i="21"/>
  <c r="K967" i="21"/>
  <c r="L967" i="21"/>
  <c r="M967" i="21"/>
  <c r="N967" i="21"/>
  <c r="O967" i="21"/>
  <c r="Q967" i="21"/>
  <c r="I966" i="21"/>
  <c r="J966" i="21"/>
  <c r="K966" i="21"/>
  <c r="L966" i="21"/>
  <c r="M966" i="21"/>
  <c r="N966" i="21"/>
  <c r="O966" i="21"/>
  <c r="Q966" i="21"/>
  <c r="I965" i="21"/>
  <c r="J965" i="21"/>
  <c r="K965" i="21"/>
  <c r="L965" i="21"/>
  <c r="M965" i="21"/>
  <c r="N965" i="21"/>
  <c r="O965" i="21"/>
  <c r="Q965" i="21"/>
  <c r="I964" i="21"/>
  <c r="J964" i="21"/>
  <c r="K964" i="21"/>
  <c r="L964" i="21"/>
  <c r="M964" i="21"/>
  <c r="N964" i="21"/>
  <c r="O964" i="21"/>
  <c r="Q964" i="21"/>
  <c r="I963" i="21" l="1"/>
  <c r="J963" i="21"/>
  <c r="K963" i="21"/>
  <c r="L963" i="21"/>
  <c r="M963" i="21"/>
  <c r="N963" i="21"/>
  <c r="O963" i="21"/>
  <c r="Q963" i="21"/>
  <c r="I962" i="21" l="1"/>
  <c r="J962" i="21"/>
  <c r="K962" i="21"/>
  <c r="L962" i="21"/>
  <c r="M962" i="21"/>
  <c r="N962" i="21"/>
  <c r="O962" i="21"/>
  <c r="Q962" i="21"/>
  <c r="I960" i="21" l="1"/>
  <c r="I961" i="21"/>
  <c r="J960" i="21"/>
  <c r="J961" i="21"/>
  <c r="K960" i="21"/>
  <c r="K961" i="21"/>
  <c r="L960" i="21"/>
  <c r="L961" i="21"/>
  <c r="M960" i="21"/>
  <c r="M961" i="21"/>
  <c r="N960" i="21"/>
  <c r="N961" i="21"/>
  <c r="O960" i="21"/>
  <c r="O961" i="21"/>
  <c r="Q960" i="21"/>
  <c r="Q961" i="21"/>
  <c r="I958" i="21" l="1"/>
  <c r="I959" i="21"/>
  <c r="J958" i="21"/>
  <c r="J959" i="21"/>
  <c r="K958" i="21"/>
  <c r="K959" i="21"/>
  <c r="L958" i="21"/>
  <c r="L959" i="21"/>
  <c r="M958" i="21"/>
  <c r="M959" i="21"/>
  <c r="N958" i="21"/>
  <c r="N959" i="21"/>
  <c r="O958" i="21"/>
  <c r="O959" i="21"/>
  <c r="Q958" i="21"/>
  <c r="Q959" i="21"/>
  <c r="I957" i="21" l="1"/>
  <c r="J957" i="21"/>
  <c r="K957" i="21"/>
  <c r="L957" i="21"/>
  <c r="M957" i="21"/>
  <c r="N957" i="21"/>
  <c r="O957" i="21"/>
  <c r="Q957" i="21"/>
  <c r="I956" i="21" l="1"/>
  <c r="J956" i="21"/>
  <c r="K956" i="21"/>
  <c r="L956" i="21"/>
  <c r="M956" i="21"/>
  <c r="N956" i="21"/>
  <c r="O956" i="21"/>
  <c r="Q956" i="21"/>
  <c r="I955" i="21"/>
  <c r="J955" i="21"/>
  <c r="K955" i="21"/>
  <c r="L955" i="21"/>
  <c r="M955" i="21"/>
  <c r="N955" i="21"/>
  <c r="O955" i="21"/>
  <c r="Q955" i="21"/>
  <c r="I954" i="21" l="1"/>
  <c r="J954" i="21"/>
  <c r="K954" i="21"/>
  <c r="L954" i="21"/>
  <c r="M954" i="21"/>
  <c r="N954" i="21"/>
  <c r="O954" i="21"/>
  <c r="Q954" i="21"/>
  <c r="I953" i="21" l="1"/>
  <c r="J953" i="21"/>
  <c r="K953" i="21"/>
  <c r="L953" i="21"/>
  <c r="M953" i="21"/>
  <c r="N953" i="21"/>
  <c r="O953" i="21"/>
  <c r="Q953" i="21"/>
  <c r="I952" i="21" l="1"/>
  <c r="J952" i="21"/>
  <c r="K952" i="21"/>
  <c r="L952" i="21"/>
  <c r="M952" i="21"/>
  <c r="N952" i="21"/>
  <c r="O952" i="21"/>
  <c r="Q952" i="21"/>
  <c r="I951" i="21" l="1"/>
  <c r="J951" i="21"/>
  <c r="K951" i="21"/>
  <c r="L951" i="21"/>
  <c r="M951" i="21"/>
  <c r="N951" i="21"/>
  <c r="O951" i="21"/>
  <c r="Q951" i="21"/>
  <c r="Q950" i="21"/>
  <c r="O950" i="21"/>
  <c r="N950" i="21"/>
  <c r="M950" i="21"/>
  <c r="L950" i="21"/>
  <c r="K950" i="21"/>
  <c r="J950" i="21"/>
  <c r="I950" i="21"/>
  <c r="I949" i="21" l="1"/>
  <c r="J949" i="21"/>
  <c r="K949" i="21"/>
  <c r="L949" i="21"/>
  <c r="M949" i="21"/>
  <c r="N949" i="21"/>
  <c r="O949" i="21"/>
  <c r="Q949" i="21"/>
  <c r="I948" i="21" l="1"/>
  <c r="J948" i="21"/>
  <c r="K948" i="21"/>
  <c r="L948" i="21"/>
  <c r="M948" i="21"/>
  <c r="N948" i="21"/>
  <c r="O948" i="21"/>
  <c r="Q948" i="21"/>
  <c r="I947" i="21"/>
  <c r="J947" i="21"/>
  <c r="K947" i="21"/>
  <c r="L947" i="21"/>
  <c r="M947" i="21"/>
  <c r="N947" i="21"/>
  <c r="O947" i="21"/>
  <c r="Q947" i="21"/>
  <c r="I946" i="21"/>
  <c r="J946" i="21"/>
  <c r="K946" i="21"/>
  <c r="L946" i="21"/>
  <c r="M946" i="21"/>
  <c r="N946" i="21"/>
  <c r="O946" i="21"/>
  <c r="Q946" i="21"/>
  <c r="I945" i="21"/>
  <c r="J945" i="21"/>
  <c r="K945" i="21"/>
  <c r="L945" i="21"/>
  <c r="M945" i="21"/>
  <c r="N945" i="21"/>
  <c r="O945" i="21"/>
  <c r="Q945" i="21"/>
  <c r="I944" i="21" l="1"/>
  <c r="J944" i="21"/>
  <c r="K944" i="21"/>
  <c r="L944" i="21"/>
  <c r="M944" i="21"/>
  <c r="N944" i="21"/>
  <c r="O944" i="21"/>
  <c r="Q944" i="21"/>
  <c r="AH3" i="26"/>
  <c r="I943" i="21" l="1"/>
  <c r="J943" i="21"/>
  <c r="K943" i="21"/>
  <c r="L943" i="21"/>
  <c r="M943" i="21"/>
  <c r="N943" i="21"/>
  <c r="O943" i="21"/>
  <c r="Q943" i="21"/>
  <c r="I942" i="21" l="1"/>
  <c r="J942" i="21"/>
  <c r="K942" i="21"/>
  <c r="L942" i="21"/>
  <c r="M942" i="21"/>
  <c r="N942" i="21"/>
  <c r="O942" i="21"/>
  <c r="Q942" i="21"/>
  <c r="I941" i="21"/>
  <c r="J941" i="21"/>
  <c r="K941" i="21"/>
  <c r="L941" i="21"/>
  <c r="M941" i="21"/>
  <c r="N941" i="21"/>
  <c r="O941" i="21"/>
  <c r="Q941" i="21"/>
  <c r="I940" i="21" l="1"/>
  <c r="J940" i="21"/>
  <c r="K940" i="21"/>
  <c r="L940" i="21"/>
  <c r="M940" i="21"/>
  <c r="N940" i="21"/>
  <c r="O940" i="21"/>
  <c r="Q940" i="21"/>
  <c r="I939" i="21" l="1"/>
  <c r="J939" i="21"/>
  <c r="K939" i="21"/>
  <c r="L939" i="21"/>
  <c r="M939" i="21"/>
  <c r="N939" i="21"/>
  <c r="O939" i="21"/>
  <c r="Q939" i="21"/>
  <c r="I938" i="21" l="1"/>
  <c r="J938" i="21"/>
  <c r="K938" i="21"/>
  <c r="L938" i="21"/>
  <c r="M938" i="21"/>
  <c r="N938" i="21"/>
  <c r="O938" i="21"/>
  <c r="Q938" i="21"/>
  <c r="I937" i="21" l="1"/>
  <c r="J937" i="21"/>
  <c r="K937" i="21"/>
  <c r="L937" i="21"/>
  <c r="M937" i="21"/>
  <c r="N937" i="21"/>
  <c r="O937" i="21"/>
  <c r="Q937" i="21"/>
  <c r="L38" i="16" l="1"/>
  <c r="I876" i="21" l="1"/>
  <c r="J876" i="21"/>
  <c r="K876" i="21"/>
  <c r="L876" i="21"/>
  <c r="M876" i="21"/>
  <c r="N876" i="21"/>
  <c r="O876" i="21"/>
  <c r="Q876" i="21"/>
  <c r="I870" i="21" l="1"/>
  <c r="J870" i="21"/>
  <c r="K870" i="21"/>
  <c r="L870" i="21"/>
  <c r="M870" i="21"/>
  <c r="N870" i="21"/>
  <c r="O870" i="21"/>
  <c r="Q870" i="21"/>
  <c r="I42" i="21" l="1"/>
  <c r="J42" i="21"/>
  <c r="K42" i="21"/>
  <c r="L42" i="21"/>
  <c r="M42" i="21"/>
  <c r="N42" i="21"/>
  <c r="O42" i="21"/>
  <c r="Q42" i="21"/>
  <c r="AF3" i="26" l="1"/>
  <c r="I411" i="21"/>
  <c r="J411" i="21"/>
  <c r="K411" i="21"/>
  <c r="L411" i="21"/>
  <c r="M411" i="21"/>
  <c r="N411" i="21"/>
  <c r="O411" i="21"/>
  <c r="Q411" i="21"/>
  <c r="I927" i="21" l="1"/>
  <c r="J927" i="21"/>
  <c r="K927" i="21"/>
  <c r="L927" i="21"/>
  <c r="M927" i="21"/>
  <c r="N927" i="21"/>
  <c r="O927" i="21"/>
  <c r="Q927" i="21"/>
  <c r="I677" i="21"/>
  <c r="J677" i="21"/>
  <c r="K677" i="21"/>
  <c r="L677" i="21"/>
  <c r="M677" i="21"/>
  <c r="N677" i="21"/>
  <c r="O677" i="21"/>
  <c r="Q677" i="21"/>
  <c r="I676" i="21"/>
  <c r="J676" i="21"/>
  <c r="K676" i="21"/>
  <c r="L676" i="21"/>
  <c r="M676" i="21"/>
  <c r="N676" i="21"/>
  <c r="O676" i="21"/>
  <c r="Q676" i="21"/>
  <c r="I192" i="21"/>
  <c r="J192" i="21"/>
  <c r="K192" i="21"/>
  <c r="L192" i="21"/>
  <c r="M192" i="21"/>
  <c r="N192" i="21"/>
  <c r="O192" i="21"/>
  <c r="Q192" i="21"/>
  <c r="I3" i="21" l="1"/>
  <c r="J3" i="21"/>
  <c r="K3" i="21"/>
  <c r="L3" i="21"/>
  <c r="M3" i="21"/>
  <c r="N3" i="21"/>
  <c r="O3" i="21"/>
  <c r="Q3" i="21"/>
  <c r="I926" i="21" l="1"/>
  <c r="J926" i="21"/>
  <c r="K926" i="21"/>
  <c r="L926" i="21"/>
  <c r="M926" i="21"/>
  <c r="N926" i="21"/>
  <c r="O926" i="21"/>
  <c r="Q926" i="21"/>
  <c r="I92" i="21" l="1"/>
  <c r="I93" i="21"/>
  <c r="I94" i="21"/>
  <c r="I95" i="21"/>
  <c r="I96" i="21"/>
  <c r="I97" i="21"/>
  <c r="I98" i="21"/>
  <c r="I99" i="21"/>
  <c r="I100" i="21"/>
  <c r="I101" i="21"/>
  <c r="I102" i="21"/>
  <c r="I103" i="21"/>
  <c r="I104" i="21"/>
  <c r="I105" i="21"/>
  <c r="J92" i="21"/>
  <c r="J93" i="21"/>
  <c r="J94" i="21"/>
  <c r="J95" i="21"/>
  <c r="J96" i="21"/>
  <c r="J97" i="21"/>
  <c r="J98" i="21"/>
  <c r="J99" i="21"/>
  <c r="J100" i="21"/>
  <c r="J101" i="21"/>
  <c r="J102" i="21"/>
  <c r="J103" i="21"/>
  <c r="J104" i="21"/>
  <c r="J105" i="21"/>
  <c r="K92" i="21"/>
  <c r="K93" i="21"/>
  <c r="K94" i="21"/>
  <c r="K95" i="21"/>
  <c r="K96" i="21"/>
  <c r="K97" i="21"/>
  <c r="K98" i="21"/>
  <c r="K99" i="21"/>
  <c r="K100" i="21"/>
  <c r="K101" i="21"/>
  <c r="K102" i="21"/>
  <c r="K103" i="21"/>
  <c r="K104" i="21"/>
  <c r="K105" i="21"/>
  <c r="L92" i="21"/>
  <c r="L93" i="21"/>
  <c r="L94" i="21"/>
  <c r="L95" i="21"/>
  <c r="L96" i="21"/>
  <c r="L97" i="21"/>
  <c r="L98" i="21"/>
  <c r="L99" i="21"/>
  <c r="L100" i="21"/>
  <c r="L101" i="21"/>
  <c r="L102" i="21"/>
  <c r="L103" i="21"/>
  <c r="L104" i="21"/>
  <c r="L105" i="21"/>
  <c r="M92" i="21"/>
  <c r="M93" i="21"/>
  <c r="M94" i="21"/>
  <c r="M95" i="21"/>
  <c r="M96" i="21"/>
  <c r="M97" i="21"/>
  <c r="M98" i="21"/>
  <c r="M99" i="21"/>
  <c r="M100" i="21"/>
  <c r="M101" i="21"/>
  <c r="M102" i="21"/>
  <c r="M103" i="21"/>
  <c r="M104" i="21"/>
  <c r="M105" i="21"/>
  <c r="N92" i="21"/>
  <c r="N93" i="21"/>
  <c r="N94" i="21"/>
  <c r="N95" i="21"/>
  <c r="N96" i="21"/>
  <c r="N97" i="21"/>
  <c r="N98" i="21"/>
  <c r="N99" i="21"/>
  <c r="N100" i="21"/>
  <c r="N101" i="21"/>
  <c r="N102" i="21"/>
  <c r="N103" i="21"/>
  <c r="N104" i="21"/>
  <c r="N105" i="21"/>
  <c r="O92" i="21"/>
  <c r="O93" i="21"/>
  <c r="O94" i="21"/>
  <c r="O95" i="21"/>
  <c r="O96" i="21"/>
  <c r="O97" i="21"/>
  <c r="O98" i="21"/>
  <c r="O99" i="21"/>
  <c r="O100" i="21"/>
  <c r="O101" i="21"/>
  <c r="O102" i="21"/>
  <c r="O103" i="21"/>
  <c r="O104" i="21"/>
  <c r="O105" i="21"/>
  <c r="Q92" i="21"/>
  <c r="Q93" i="21"/>
  <c r="Q94" i="21"/>
  <c r="Q95" i="21"/>
  <c r="Q96" i="21"/>
  <c r="Q97" i="21"/>
  <c r="Q98" i="21"/>
  <c r="Q99" i="21"/>
  <c r="Q100" i="21"/>
  <c r="Q101" i="21"/>
  <c r="Q102" i="21"/>
  <c r="Q103" i="21"/>
  <c r="Q104" i="21"/>
  <c r="Q105" i="21"/>
  <c r="I263" i="21"/>
  <c r="I264" i="21"/>
  <c r="I265" i="21"/>
  <c r="I266" i="21"/>
  <c r="I267" i="21"/>
  <c r="I268" i="21"/>
  <c r="I269" i="21"/>
  <c r="I270" i="21"/>
  <c r="I271" i="21"/>
  <c r="I272" i="21"/>
  <c r="I273" i="21"/>
  <c r="I274" i="21"/>
  <c r="I275" i="21"/>
  <c r="I276" i="21"/>
  <c r="I277" i="21"/>
  <c r="I278" i="21"/>
  <c r="J263" i="21"/>
  <c r="J264" i="21"/>
  <c r="J265" i="21"/>
  <c r="J266" i="21"/>
  <c r="J267" i="21"/>
  <c r="J268" i="21"/>
  <c r="J269" i="21"/>
  <c r="J270" i="21"/>
  <c r="J271" i="21"/>
  <c r="J272" i="21"/>
  <c r="J273" i="21"/>
  <c r="J274" i="21"/>
  <c r="J275" i="21"/>
  <c r="J276" i="21"/>
  <c r="J277" i="21"/>
  <c r="J278" i="21"/>
  <c r="K263" i="21"/>
  <c r="K264" i="21"/>
  <c r="K265" i="21"/>
  <c r="K266" i="21"/>
  <c r="K267" i="21"/>
  <c r="K268" i="21"/>
  <c r="K269" i="21"/>
  <c r="K270" i="21"/>
  <c r="K271" i="21"/>
  <c r="K272" i="21"/>
  <c r="K273" i="21"/>
  <c r="K274" i="21"/>
  <c r="K275" i="21"/>
  <c r="K276" i="21"/>
  <c r="K277" i="21"/>
  <c r="K278" i="21"/>
  <c r="L263" i="21"/>
  <c r="L264" i="21"/>
  <c r="L265" i="21"/>
  <c r="L266" i="21"/>
  <c r="L267" i="21"/>
  <c r="L268" i="21"/>
  <c r="L269" i="21"/>
  <c r="L270" i="21"/>
  <c r="L271" i="21"/>
  <c r="L272" i="21"/>
  <c r="L273" i="21"/>
  <c r="L274" i="21"/>
  <c r="L275" i="21"/>
  <c r="L276" i="21"/>
  <c r="L277" i="21"/>
  <c r="L278" i="21"/>
  <c r="M263" i="21"/>
  <c r="M264" i="21"/>
  <c r="M265" i="21"/>
  <c r="M266" i="21"/>
  <c r="M267" i="21"/>
  <c r="M268" i="21"/>
  <c r="M269" i="21"/>
  <c r="M270" i="21"/>
  <c r="M271" i="21"/>
  <c r="M272" i="21"/>
  <c r="M273" i="21"/>
  <c r="M274" i="21"/>
  <c r="M275" i="21"/>
  <c r="M276" i="21"/>
  <c r="M277" i="21"/>
  <c r="M278" i="21"/>
  <c r="N263" i="21"/>
  <c r="N264" i="21"/>
  <c r="N265" i="21"/>
  <c r="N266" i="21"/>
  <c r="N267" i="21"/>
  <c r="N268" i="21"/>
  <c r="N269" i="21"/>
  <c r="N270" i="21"/>
  <c r="N271" i="21"/>
  <c r="N272" i="21"/>
  <c r="N273" i="21"/>
  <c r="N274" i="21"/>
  <c r="N275" i="21"/>
  <c r="N276" i="21"/>
  <c r="N277" i="21"/>
  <c r="N278" i="21"/>
  <c r="O263" i="21"/>
  <c r="O264" i="21"/>
  <c r="O265" i="21"/>
  <c r="O266" i="21"/>
  <c r="O267" i="21"/>
  <c r="O268" i="21"/>
  <c r="O269" i="21"/>
  <c r="O270" i="21"/>
  <c r="O271" i="21"/>
  <c r="O272" i="21"/>
  <c r="O273" i="21"/>
  <c r="O274" i="21"/>
  <c r="O275" i="21"/>
  <c r="O276" i="21"/>
  <c r="O277" i="21"/>
  <c r="O278" i="21"/>
  <c r="Q263" i="21"/>
  <c r="Q264" i="21"/>
  <c r="Q265" i="21"/>
  <c r="Q266" i="21"/>
  <c r="Q267" i="21"/>
  <c r="Q268" i="21"/>
  <c r="Q269" i="21"/>
  <c r="Q270" i="21"/>
  <c r="Q271" i="21"/>
  <c r="Q272" i="21"/>
  <c r="Q273" i="21"/>
  <c r="Q274" i="21"/>
  <c r="Q275" i="21"/>
  <c r="Q276" i="21"/>
  <c r="Q277" i="21"/>
  <c r="Q278" i="21"/>
  <c r="I194" i="21"/>
  <c r="J194" i="21"/>
  <c r="K194" i="21"/>
  <c r="L194" i="21"/>
  <c r="M194" i="21"/>
  <c r="N194" i="21"/>
  <c r="O194" i="21"/>
  <c r="Q194" i="21"/>
  <c r="I209" i="21"/>
  <c r="J209" i="21"/>
  <c r="K209" i="21"/>
  <c r="L209" i="21"/>
  <c r="M209" i="21"/>
  <c r="N209" i="21"/>
  <c r="O209" i="21"/>
  <c r="Q209" i="21"/>
  <c r="I216" i="21"/>
  <c r="J216" i="21"/>
  <c r="K216" i="21"/>
  <c r="L216" i="21"/>
  <c r="M216" i="21"/>
  <c r="N216" i="21"/>
  <c r="O216" i="21"/>
  <c r="Q216" i="21"/>
  <c r="I212" i="21"/>
  <c r="J212" i="21"/>
  <c r="K212" i="21"/>
  <c r="L212" i="21"/>
  <c r="M212" i="21"/>
  <c r="N212" i="21"/>
  <c r="O212" i="21"/>
  <c r="Q212" i="21"/>
  <c r="I197" i="21"/>
  <c r="J197" i="21"/>
  <c r="K197" i="21"/>
  <c r="L197" i="21"/>
  <c r="M197" i="21"/>
  <c r="N197" i="21"/>
  <c r="O197" i="21"/>
  <c r="Q197" i="21"/>
  <c r="I218" i="21"/>
  <c r="J218" i="21"/>
  <c r="K218" i="21"/>
  <c r="L218" i="21"/>
  <c r="M218" i="21"/>
  <c r="N218" i="21"/>
  <c r="O218" i="21"/>
  <c r="Q218" i="21"/>
  <c r="I286" i="21"/>
  <c r="J286" i="21"/>
  <c r="K286" i="21"/>
  <c r="L286" i="21"/>
  <c r="M286" i="21"/>
  <c r="N286" i="21"/>
  <c r="O286" i="21"/>
  <c r="Q286" i="21"/>
  <c r="I324" i="21"/>
  <c r="J324" i="21"/>
  <c r="K324" i="21"/>
  <c r="L324" i="21"/>
  <c r="M324" i="21"/>
  <c r="N324" i="21"/>
  <c r="O324" i="21"/>
  <c r="Q324" i="21"/>
  <c r="I262" i="21"/>
  <c r="J262" i="21"/>
  <c r="K262" i="21"/>
  <c r="L262" i="21"/>
  <c r="M262" i="21"/>
  <c r="N262" i="21"/>
  <c r="O262" i="21"/>
  <c r="Q262" i="21"/>
  <c r="I122" i="21"/>
  <c r="I123" i="21"/>
  <c r="I124" i="21"/>
  <c r="I125" i="21"/>
  <c r="I129" i="21"/>
  <c r="J122" i="21"/>
  <c r="J123" i="21"/>
  <c r="J124" i="21"/>
  <c r="J125" i="21"/>
  <c r="J129" i="21"/>
  <c r="K122" i="21"/>
  <c r="K123" i="21"/>
  <c r="K124" i="21"/>
  <c r="K125" i="21"/>
  <c r="K129" i="21"/>
  <c r="L122" i="21"/>
  <c r="L123" i="21"/>
  <c r="L124" i="21"/>
  <c r="L125" i="21"/>
  <c r="L129" i="21"/>
  <c r="M122" i="21"/>
  <c r="M123" i="21"/>
  <c r="M124" i="21"/>
  <c r="M125" i="21"/>
  <c r="M129" i="21"/>
  <c r="N122" i="21"/>
  <c r="N123" i="21"/>
  <c r="N124" i="21"/>
  <c r="N125" i="21"/>
  <c r="N129" i="21"/>
  <c r="O122" i="21"/>
  <c r="O123" i="21"/>
  <c r="O124" i="21"/>
  <c r="O125" i="21"/>
  <c r="O129" i="21"/>
  <c r="Q122" i="21"/>
  <c r="Q123" i="21"/>
  <c r="Q124" i="21"/>
  <c r="Q125" i="21"/>
  <c r="Q129" i="21"/>
  <c r="I106" i="21" l="1"/>
  <c r="I114" i="21"/>
  <c r="I115" i="21"/>
  <c r="I121" i="21"/>
  <c r="J106" i="21"/>
  <c r="J114" i="21"/>
  <c r="J115" i="21"/>
  <c r="J121" i="21"/>
  <c r="K106" i="21"/>
  <c r="K114" i="21"/>
  <c r="K115" i="21"/>
  <c r="K121" i="21"/>
  <c r="L106" i="21"/>
  <c r="L114" i="21"/>
  <c r="L115" i="21"/>
  <c r="L121" i="21"/>
  <c r="M106" i="21"/>
  <c r="M114" i="21"/>
  <c r="M115" i="21"/>
  <c r="M121" i="21"/>
  <c r="N106" i="21"/>
  <c r="N114" i="21"/>
  <c r="N115" i="21"/>
  <c r="N121" i="21"/>
  <c r="O106" i="21"/>
  <c r="O114" i="21"/>
  <c r="O115" i="21"/>
  <c r="O121" i="21"/>
  <c r="Q106" i="21"/>
  <c r="Q114" i="21"/>
  <c r="Q115" i="21"/>
  <c r="Q121" i="21"/>
  <c r="I91" i="21"/>
  <c r="J91" i="21"/>
  <c r="K91" i="21"/>
  <c r="L91" i="21"/>
  <c r="M91" i="21"/>
  <c r="N91" i="21"/>
  <c r="O91" i="21"/>
  <c r="Q91" i="21"/>
  <c r="BH1" i="26" l="1"/>
  <c r="BF1" i="26"/>
  <c r="BD1" i="26"/>
  <c r="BB1" i="26"/>
  <c r="AZ1" i="26"/>
  <c r="AX1" i="26"/>
  <c r="AV1" i="26"/>
  <c r="AT1" i="26"/>
  <c r="AR1" i="26"/>
  <c r="I875" i="21" l="1"/>
  <c r="J875" i="21"/>
  <c r="K875" i="21"/>
  <c r="L875" i="21"/>
  <c r="M875" i="21"/>
  <c r="N875" i="21"/>
  <c r="O875" i="21"/>
  <c r="Q875" i="21"/>
  <c r="L52" i="16" l="1"/>
  <c r="L53" i="16"/>
  <c r="L54" i="16"/>
  <c r="L55" i="16"/>
  <c r="L56" i="16"/>
  <c r="L57" i="16"/>
  <c r="L58" i="16"/>
  <c r="L59" i="16"/>
  <c r="L60" i="16"/>
  <c r="L61" i="16"/>
  <c r="BH1" i="25"/>
  <c r="BF1" i="25"/>
  <c r="BD1" i="25"/>
  <c r="BB1" i="25"/>
  <c r="AZ1" i="25"/>
  <c r="AX1" i="25"/>
  <c r="AV1" i="25"/>
  <c r="AT1" i="25"/>
  <c r="AR1" i="25"/>
  <c r="AP1" i="25"/>
  <c r="BH3" i="25" l="1"/>
  <c r="BF3" i="25"/>
  <c r="BD3" i="25"/>
  <c r="BB3" i="25"/>
  <c r="AZ3" i="25"/>
  <c r="AX3" i="25"/>
  <c r="AV3" i="25"/>
  <c r="AT3" i="25"/>
  <c r="AR3" i="25"/>
  <c r="AP3" i="25"/>
  <c r="AN3" i="25"/>
  <c r="AL3" i="25"/>
  <c r="AJ3" i="25"/>
  <c r="AH3" i="25"/>
  <c r="AF3" i="25"/>
  <c r="AD3" i="25"/>
  <c r="AB3" i="25"/>
  <c r="Z3" i="25"/>
  <c r="X3" i="25"/>
  <c r="V3" i="25"/>
  <c r="R3" i="25"/>
  <c r="L10" i="16" s="1"/>
  <c r="P3" i="25"/>
  <c r="L9" i="16" s="1"/>
  <c r="N3" i="25"/>
  <c r="L3" i="25"/>
  <c r="L7" i="16" s="1"/>
  <c r="J3" i="25"/>
  <c r="L6" i="16" s="1"/>
  <c r="H3" i="25"/>
  <c r="L5" i="16" s="1"/>
  <c r="F3" i="25"/>
  <c r="L3" i="16"/>
  <c r="B3" i="25"/>
  <c r="L2" i="16" s="1"/>
  <c r="B3" i="26"/>
  <c r="L32" i="16" s="1"/>
  <c r="BH3" i="26"/>
  <c r="BF3" i="26"/>
  <c r="BD3" i="26"/>
  <c r="BB3" i="26"/>
  <c r="AZ3" i="26"/>
  <c r="AX3" i="26"/>
  <c r="AV3" i="26"/>
  <c r="AT3" i="26"/>
  <c r="AR3" i="26"/>
  <c r="AP3" i="26"/>
  <c r="L50" i="16"/>
  <c r="AJ3" i="26"/>
  <c r="L49" i="16" s="1"/>
  <c r="AD3" i="26"/>
  <c r="AB3" i="26"/>
  <c r="Z3" i="26"/>
  <c r="X3" i="26"/>
  <c r="L43" i="16" s="1"/>
  <c r="V3" i="26"/>
  <c r="L42" i="16" s="1"/>
  <c r="T3" i="26"/>
  <c r="L41" i="16" s="1"/>
  <c r="R3" i="26"/>
  <c r="L40" i="16" s="1"/>
  <c r="L39" i="16"/>
  <c r="L3" i="26"/>
  <c r="L37" i="16" s="1"/>
  <c r="L36" i="16"/>
  <c r="L35" i="16"/>
  <c r="F3" i="26"/>
  <c r="L34" i="16" s="1"/>
  <c r="D3" i="26"/>
  <c r="L33" i="16" s="1"/>
  <c r="L46" i="16" l="1"/>
  <c r="L48" i="16"/>
  <c r="L45" i="16"/>
  <c r="L47" i="16"/>
  <c r="L8" i="16"/>
  <c r="L44" i="16"/>
  <c r="L4" i="16"/>
  <c r="I220" i="21"/>
  <c r="J220" i="21"/>
  <c r="K220" i="21"/>
  <c r="L220" i="21"/>
  <c r="M220" i="21"/>
  <c r="N220" i="21"/>
  <c r="O220" i="21"/>
  <c r="I874" i="21" l="1"/>
  <c r="J874" i="21"/>
  <c r="K874" i="21"/>
  <c r="L874" i="21"/>
  <c r="M874" i="21"/>
  <c r="N874" i="21"/>
  <c r="O874" i="21"/>
  <c r="I873" i="21" l="1"/>
  <c r="J873" i="21"/>
  <c r="K873" i="21"/>
  <c r="L873" i="21"/>
  <c r="M873" i="21"/>
  <c r="N873" i="21"/>
  <c r="O873" i="21"/>
  <c r="I370" i="21" l="1"/>
  <c r="J370" i="21"/>
  <c r="K370" i="21"/>
  <c r="L370" i="21"/>
  <c r="M370" i="21"/>
  <c r="N370" i="21"/>
  <c r="O370" i="21"/>
  <c r="I889" i="21" l="1"/>
  <c r="J889" i="21"/>
  <c r="K889" i="21"/>
  <c r="L889" i="21"/>
  <c r="M889" i="21"/>
  <c r="N889" i="21"/>
  <c r="O889" i="21"/>
  <c r="I120" i="21" l="1"/>
  <c r="J120" i="21"/>
  <c r="K120" i="21"/>
  <c r="L120" i="21"/>
  <c r="M120" i="21"/>
  <c r="N120" i="21"/>
  <c r="O120" i="21"/>
  <c r="I671" i="21" l="1"/>
  <c r="I900" i="21"/>
  <c r="I904" i="21"/>
  <c r="J671" i="21"/>
  <c r="J900" i="21"/>
  <c r="J904" i="21"/>
  <c r="K671" i="21"/>
  <c r="K900" i="21"/>
  <c r="K904" i="21"/>
  <c r="L671" i="21"/>
  <c r="L900" i="21"/>
  <c r="L904" i="21"/>
  <c r="M671" i="21"/>
  <c r="M900" i="21"/>
  <c r="M904" i="21"/>
  <c r="N671" i="21"/>
  <c r="N900" i="21"/>
  <c r="N904" i="21"/>
  <c r="O671" i="21"/>
  <c r="O900" i="21"/>
  <c r="O904" i="21"/>
  <c r="I871" i="21" l="1"/>
  <c r="I872" i="21"/>
  <c r="J871" i="21"/>
  <c r="J872" i="21"/>
  <c r="K871" i="21"/>
  <c r="K872" i="21"/>
  <c r="L871" i="21"/>
  <c r="L872" i="21"/>
  <c r="M871" i="21"/>
  <c r="M872" i="21"/>
  <c r="N871" i="21"/>
  <c r="N872" i="21"/>
  <c r="O871" i="21"/>
  <c r="O872" i="21"/>
  <c r="I590" i="21" l="1"/>
  <c r="J590" i="21"/>
  <c r="K590" i="21"/>
  <c r="L590" i="21"/>
  <c r="M590" i="21"/>
  <c r="N590" i="21"/>
  <c r="O590" i="21"/>
  <c r="I599" i="21"/>
  <c r="J599" i="21"/>
  <c r="K599" i="21"/>
  <c r="L599" i="21"/>
  <c r="M599" i="21"/>
  <c r="N599" i="21"/>
  <c r="O599" i="21"/>
  <c r="I368" i="21"/>
  <c r="J368" i="21"/>
  <c r="K368" i="21"/>
  <c r="L368" i="21"/>
  <c r="M368" i="21"/>
  <c r="N368" i="21"/>
  <c r="O368" i="21"/>
  <c r="I728" i="21" l="1"/>
  <c r="J728" i="21"/>
  <c r="K728" i="21"/>
  <c r="L728" i="21"/>
  <c r="M728" i="21"/>
  <c r="N728" i="21"/>
  <c r="O728" i="21"/>
  <c r="I45" i="21" l="1"/>
  <c r="J45" i="21"/>
  <c r="K45" i="21"/>
  <c r="L45" i="21"/>
  <c r="M45" i="21"/>
  <c r="N45" i="21"/>
  <c r="O45" i="21"/>
  <c r="I44" i="21"/>
  <c r="J44" i="21"/>
  <c r="K44" i="21"/>
  <c r="L44" i="21"/>
  <c r="M44" i="21"/>
  <c r="N44" i="21"/>
  <c r="O44" i="21"/>
  <c r="I43" i="21"/>
  <c r="J43" i="21"/>
  <c r="K43" i="21"/>
  <c r="L43" i="21"/>
  <c r="M43" i="21"/>
  <c r="N43" i="21"/>
  <c r="O43" i="21"/>
  <c r="I40" i="21"/>
  <c r="J40" i="21"/>
  <c r="K40" i="21"/>
  <c r="L40" i="21"/>
  <c r="M40" i="21"/>
  <c r="N40" i="21"/>
  <c r="O40" i="21"/>
  <c r="I41" i="21"/>
  <c r="J41" i="21"/>
  <c r="K41" i="21"/>
  <c r="L41" i="21"/>
  <c r="M41" i="21"/>
  <c r="N41" i="21"/>
  <c r="O41" i="21"/>
  <c r="I355" i="21" l="1"/>
  <c r="I356" i="21"/>
  <c r="I372" i="21"/>
  <c r="I604" i="21"/>
  <c r="I706" i="21"/>
  <c r="I816" i="21"/>
  <c r="I46" i="21"/>
  <c r="I47" i="21"/>
  <c r="I15" i="21"/>
  <c r="I38" i="21"/>
  <c r="I39" i="21"/>
  <c r="I50" i="21"/>
  <c r="I51" i="21"/>
  <c r="I52" i="21"/>
  <c r="I53" i="21"/>
  <c r="I54" i="21"/>
  <c r="I55" i="21"/>
  <c r="I57" i="21"/>
  <c r="I58" i="21"/>
  <c r="I59" i="21"/>
  <c r="I60" i="21"/>
  <c r="I61" i="21"/>
  <c r="I62" i="21"/>
  <c r="I63" i="21"/>
  <c r="I157" i="21"/>
  <c r="I158" i="21"/>
  <c r="I159" i="21"/>
  <c r="I160" i="21"/>
  <c r="I161" i="21"/>
  <c r="I162" i="21"/>
  <c r="I163" i="21"/>
  <c r="I164" i="21"/>
  <c r="I165" i="21"/>
  <c r="I166" i="21"/>
  <c r="I167" i="21"/>
  <c r="I168" i="21"/>
  <c r="I169" i="21"/>
  <c r="I170" i="21"/>
  <c r="I171" i="21"/>
  <c r="I172" i="21"/>
  <c r="I173" i="21"/>
  <c r="I174" i="21"/>
  <c r="I175" i="21"/>
  <c r="I176" i="21"/>
  <c r="I177" i="21"/>
  <c r="I180" i="21"/>
  <c r="I181" i="21"/>
  <c r="I182" i="21"/>
  <c r="I183" i="21"/>
  <c r="I184" i="21"/>
  <c r="I185" i="21"/>
  <c r="I186" i="21"/>
  <c r="I187" i="21"/>
  <c r="I335" i="21"/>
  <c r="I336" i="21"/>
  <c r="I337" i="21"/>
  <c r="I338" i="21"/>
  <c r="I339" i="21"/>
  <c r="I340" i="21"/>
  <c r="I341" i="21"/>
  <c r="I342" i="21"/>
  <c r="I343" i="21"/>
  <c r="I344" i="21"/>
  <c r="I345" i="21"/>
  <c r="I346" i="21"/>
  <c r="I347" i="21"/>
  <c r="I348" i="21"/>
  <c r="I349" i="21"/>
  <c r="I350" i="21"/>
  <c r="I360" i="21"/>
  <c r="I361" i="21"/>
  <c r="I367" i="21"/>
  <c r="I402" i="21"/>
  <c r="I403" i="21"/>
  <c r="I404" i="21"/>
  <c r="I405" i="21"/>
  <c r="I406" i="21"/>
  <c r="I407" i="21"/>
  <c r="I408" i="21"/>
  <c r="I409" i="21"/>
  <c r="I410" i="21"/>
  <c r="I412" i="21"/>
  <c r="I413" i="21"/>
  <c r="I414" i="21"/>
  <c r="I415" i="21"/>
  <c r="I416" i="21"/>
  <c r="I417" i="21"/>
  <c r="I418" i="21"/>
  <c r="I419" i="21"/>
  <c r="I605" i="21"/>
  <c r="I606" i="21"/>
  <c r="I607" i="21"/>
  <c r="I608" i="21"/>
  <c r="I609" i="21"/>
  <c r="I611" i="21"/>
  <c r="I612" i="21"/>
  <c r="I613" i="21"/>
  <c r="I614" i="21"/>
  <c r="I615" i="21"/>
  <c r="I616" i="21"/>
  <c r="I617" i="21"/>
  <c r="I618" i="21"/>
  <c r="I619" i="21"/>
  <c r="I621" i="21"/>
  <c r="I622" i="21"/>
  <c r="I623" i="21"/>
  <c r="I625" i="21"/>
  <c r="I626" i="21"/>
  <c r="I735" i="21"/>
  <c r="I736" i="21"/>
  <c r="I737" i="21"/>
  <c r="I738" i="21"/>
  <c r="I739" i="21"/>
  <c r="I740" i="21"/>
  <c r="I742" i="21"/>
  <c r="I743" i="21"/>
  <c r="I744" i="21"/>
  <c r="I745" i="21"/>
  <c r="I746" i="21"/>
  <c r="I4" i="21"/>
  <c r="I18" i="21"/>
  <c r="I19" i="21"/>
  <c r="I20" i="21"/>
  <c r="I21" i="21"/>
  <c r="I22" i="21"/>
  <c r="I23" i="21"/>
  <c r="I24" i="21"/>
  <c r="I25" i="21"/>
  <c r="I48" i="21"/>
  <c r="I64" i="21"/>
  <c r="I65" i="21"/>
  <c r="I66" i="21"/>
  <c r="I67" i="21"/>
  <c r="I70" i="21"/>
  <c r="I71" i="21"/>
  <c r="I72" i="21"/>
  <c r="I73" i="21"/>
  <c r="I154" i="21"/>
  <c r="I155" i="21"/>
  <c r="I189" i="21"/>
  <c r="I190" i="21"/>
  <c r="I193" i="21"/>
  <c r="I221" i="21"/>
  <c r="I222" i="21"/>
  <c r="I223" i="21"/>
  <c r="I224" i="21"/>
  <c r="I225" i="21"/>
  <c r="I226" i="21"/>
  <c r="I229" i="21"/>
  <c r="I230" i="21"/>
  <c r="I231" i="21"/>
  <c r="I232" i="21"/>
  <c r="I233" i="21"/>
  <c r="I250" i="21"/>
  <c r="I251" i="21"/>
  <c r="I252" i="21"/>
  <c r="I247" i="21"/>
  <c r="I248" i="21"/>
  <c r="I249" i="21"/>
  <c r="I289" i="21"/>
  <c r="I294" i="21"/>
  <c r="I316" i="21"/>
  <c r="I326" i="21"/>
  <c r="I331" i="21"/>
  <c r="I351" i="21"/>
  <c r="I352" i="21"/>
  <c r="I354" i="21"/>
  <c r="I357" i="21"/>
  <c r="I358" i="21"/>
  <c r="I375" i="21"/>
  <c r="I379" i="21"/>
  <c r="I391" i="21"/>
  <c r="I395" i="21"/>
  <c r="I396" i="21"/>
  <c r="I397" i="21"/>
  <c r="I399" i="21"/>
  <c r="I400" i="21"/>
  <c r="I401" i="21"/>
  <c r="I426" i="21"/>
  <c r="I428" i="21"/>
  <c r="I432" i="21"/>
  <c r="I436" i="21"/>
  <c r="I602" i="21"/>
  <c r="I603" i="21"/>
  <c r="I627" i="21"/>
  <c r="I641" i="21"/>
  <c r="I642" i="21"/>
  <c r="I643" i="21"/>
  <c r="I644" i="21"/>
  <c r="I645" i="21"/>
  <c r="I647" i="21"/>
  <c r="I648" i="21"/>
  <c r="I649" i="21"/>
  <c r="I650" i="21"/>
  <c r="I651" i="21"/>
  <c r="I658" i="21"/>
  <c r="I659" i="21"/>
  <c r="I660" i="21"/>
  <c r="I662" i="21"/>
  <c r="I663" i="21"/>
  <c r="I664" i="21"/>
  <c r="I665" i="21"/>
  <c r="I667" i="21"/>
  <c r="I679" i="21"/>
  <c r="I680" i="21"/>
  <c r="I684" i="21"/>
  <c r="I685" i="21"/>
  <c r="I686" i="21"/>
  <c r="I689" i="21"/>
  <c r="I694" i="21"/>
  <c r="I695" i="21"/>
  <c r="I705" i="21"/>
  <c r="I707" i="21"/>
  <c r="I710" i="21"/>
  <c r="I727" i="21"/>
  <c r="I734" i="21"/>
  <c r="I741" i="21"/>
  <c r="I753" i="21"/>
  <c r="I754" i="21"/>
  <c r="I756" i="21"/>
  <c r="I755" i="21"/>
  <c r="I757" i="21"/>
  <c r="I913" i="21"/>
  <c r="I2" i="21"/>
  <c r="I7" i="21"/>
  <c r="I8" i="21"/>
  <c r="I5" i="21"/>
  <c r="I6" i="21"/>
  <c r="I11" i="21"/>
  <c r="I12" i="21"/>
  <c r="I9" i="21"/>
  <c r="I10" i="21"/>
  <c r="I14" i="21"/>
  <c r="I13" i="21"/>
  <c r="I37" i="21"/>
  <c r="I35" i="21"/>
  <c r="I36" i="21"/>
  <c r="I682" i="21"/>
  <c r="I683" i="21"/>
  <c r="I681" i="21"/>
  <c r="I191" i="21"/>
  <c r="I227" i="21"/>
  <c r="I228" i="21"/>
  <c r="I236" i="21"/>
  <c r="I237" i="21"/>
  <c r="I234" i="21"/>
  <c r="I235" i="21"/>
  <c r="I246" i="21"/>
  <c r="I245" i="21"/>
  <c r="I282" i="21"/>
  <c r="I280" i="21"/>
  <c r="I281" i="21"/>
  <c r="I284" i="21"/>
  <c r="I283" i="21"/>
  <c r="I292" i="21"/>
  <c r="I293" i="21"/>
  <c r="I290" i="21"/>
  <c r="I291" i="21"/>
  <c r="I299" i="21"/>
  <c r="I301" i="21"/>
  <c r="I300" i="21"/>
  <c r="I304" i="21"/>
  <c r="I305" i="21"/>
  <c r="I302" i="21"/>
  <c r="I303" i="21"/>
  <c r="I309" i="21"/>
  <c r="I308" i="21"/>
  <c r="I317" i="21"/>
  <c r="I321" i="21"/>
  <c r="I322" i="21"/>
  <c r="I319" i="21"/>
  <c r="I320" i="21"/>
  <c r="I334" i="21"/>
  <c r="I332" i="21"/>
  <c r="I333" i="21"/>
  <c r="I353" i="21"/>
  <c r="I382" i="21"/>
  <c r="I381" i="21"/>
  <c r="I386" i="21"/>
  <c r="I387" i="21"/>
  <c r="I388" i="21"/>
  <c r="I383" i="21"/>
  <c r="I384" i="21"/>
  <c r="I385" i="21"/>
  <c r="I389" i="21"/>
  <c r="I390" i="21"/>
  <c r="I423" i="21"/>
  <c r="I424" i="21"/>
  <c r="I425" i="21"/>
  <c r="I420" i="21"/>
  <c r="I421" i="21"/>
  <c r="I422" i="21"/>
  <c r="I431" i="21"/>
  <c r="I429" i="21"/>
  <c r="I430" i="21"/>
  <c r="I601" i="21"/>
  <c r="I600" i="21"/>
  <c r="I629" i="21"/>
  <c r="I628" i="21"/>
  <c r="I635" i="21"/>
  <c r="I636" i="21"/>
  <c r="I633" i="21"/>
  <c r="I634" i="21"/>
  <c r="I640" i="21"/>
  <c r="I638" i="21"/>
  <c r="I639" i="21"/>
  <c r="I670" i="21"/>
  <c r="I674" i="21"/>
  <c r="I675" i="21"/>
  <c r="I687" i="21"/>
  <c r="I688" i="21"/>
  <c r="I699" i="21"/>
  <c r="I703" i="21"/>
  <c r="I704" i="21"/>
  <c r="I700" i="21"/>
  <c r="I701" i="21"/>
  <c r="I702" i="21"/>
  <c r="I716" i="21"/>
  <c r="I715" i="21"/>
  <c r="I717" i="21"/>
  <c r="I718" i="21"/>
  <c r="I719" i="21"/>
  <c r="I751" i="21"/>
  <c r="I752" i="21"/>
  <c r="I759" i="21"/>
  <c r="I758" i="21"/>
  <c r="I899" i="21"/>
  <c r="I902" i="21"/>
  <c r="I901" i="21"/>
  <c r="I903" i="21"/>
  <c r="I905" i="21"/>
  <c r="I906" i="21"/>
  <c r="I914" i="21"/>
  <c r="I924" i="21"/>
  <c r="I925" i="21"/>
  <c r="I935" i="21"/>
  <c r="I936" i="21"/>
  <c r="I933" i="21"/>
  <c r="I934" i="21"/>
  <c r="I295" i="21"/>
  <c r="I198" i="21"/>
  <c r="I210" i="21"/>
  <c r="I211" i="21"/>
  <c r="I217" i="21"/>
  <c r="I195" i="21"/>
  <c r="I219" i="21"/>
  <c r="I591" i="21"/>
  <c r="I592" i="21"/>
  <c r="I593" i="21"/>
  <c r="I594" i="21"/>
  <c r="I595" i="21"/>
  <c r="I596" i="21"/>
  <c r="I597" i="21"/>
  <c r="I598" i="21"/>
  <c r="I68" i="21"/>
  <c r="I69" i="21"/>
  <c r="I131" i="21"/>
  <c r="I132" i="21"/>
  <c r="I133" i="21"/>
  <c r="I134" i="21"/>
  <c r="I135" i="21"/>
  <c r="I136" i="21"/>
  <c r="I156" i="21"/>
  <c r="I279" i="21"/>
  <c r="I306" i="21"/>
  <c r="I307" i="21"/>
  <c r="I371" i="21"/>
  <c r="I398" i="21"/>
  <c r="I678" i="21"/>
  <c r="I802" i="21"/>
  <c r="I814" i="21"/>
  <c r="I815" i="21"/>
  <c r="I813" i="21"/>
  <c r="I880" i="21"/>
  <c r="I881" i="21"/>
  <c r="I885" i="21"/>
  <c r="I761" i="21"/>
  <c r="I762" i="21"/>
  <c r="I763" i="21"/>
  <c r="I764" i="21"/>
  <c r="I765" i="21"/>
  <c r="I766" i="21"/>
  <c r="I767" i="21"/>
  <c r="I768" i="21"/>
  <c r="I769" i="21"/>
  <c r="I770" i="21"/>
  <c r="I771" i="21"/>
  <c r="I772" i="21"/>
  <c r="I773" i="21"/>
  <c r="I774" i="21"/>
  <c r="I775" i="21"/>
  <c r="I776" i="21"/>
  <c r="I777" i="21"/>
  <c r="I778" i="21"/>
  <c r="I779" i="21"/>
  <c r="I760" i="21"/>
  <c r="I781" i="21"/>
  <c r="I782" i="21"/>
  <c r="I780" i="21"/>
  <c r="I787" i="21"/>
  <c r="I788" i="21"/>
  <c r="I789" i="21"/>
  <c r="I790" i="21"/>
  <c r="I791" i="21"/>
  <c r="I792" i="21"/>
  <c r="I783" i="21"/>
  <c r="I784" i="21"/>
  <c r="I785" i="21"/>
  <c r="I786" i="21"/>
  <c r="I793" i="21"/>
  <c r="I794" i="21"/>
  <c r="I795" i="21"/>
  <c r="I796" i="21"/>
  <c r="I797" i="21"/>
  <c r="I798" i="21"/>
  <c r="I799" i="21"/>
  <c r="I800" i="21"/>
  <c r="I801" i="21"/>
  <c r="I803" i="21"/>
  <c r="I804" i="21"/>
  <c r="I805" i="21"/>
  <c r="I806" i="21"/>
  <c r="I807" i="21"/>
  <c r="I808" i="21"/>
  <c r="I809" i="21"/>
  <c r="I810" i="21"/>
  <c r="I811" i="21"/>
  <c r="I812" i="21"/>
  <c r="I877" i="21"/>
  <c r="I878" i="21"/>
  <c r="I879" i="21"/>
  <c r="I882" i="21"/>
  <c r="I883" i="21"/>
  <c r="I884" i="21"/>
  <c r="I887" i="21"/>
  <c r="I888" i="21"/>
  <c r="I890" i="21"/>
  <c r="I891" i="21"/>
  <c r="I892" i="21"/>
  <c r="I893" i="21"/>
  <c r="I894" i="21"/>
  <c r="I895" i="21"/>
  <c r="I896" i="21"/>
  <c r="I897" i="21"/>
  <c r="I898" i="21"/>
  <c r="I16" i="21"/>
  <c r="I17" i="21"/>
  <c r="I26" i="21"/>
  <c r="I49" i="21"/>
  <c r="I74" i="21"/>
  <c r="I75" i="21"/>
  <c r="I76" i="21"/>
  <c r="I77" i="21"/>
  <c r="I78" i="21"/>
  <c r="I79" i="21"/>
  <c r="I80" i="21"/>
  <c r="I81" i="21"/>
  <c r="I82" i="21"/>
  <c r="I83" i="21"/>
  <c r="I84" i="21"/>
  <c r="I85" i="21"/>
  <c r="I86" i="21"/>
  <c r="I87" i="21"/>
  <c r="I88" i="21"/>
  <c r="I89" i="21"/>
  <c r="I90" i="21"/>
  <c r="I126" i="21"/>
  <c r="I127" i="21"/>
  <c r="I128" i="21"/>
  <c r="I130" i="21"/>
  <c r="I143" i="21"/>
  <c r="I144" i="21"/>
  <c r="I145" i="21"/>
  <c r="I146" i="21"/>
  <c r="I147" i="21"/>
  <c r="I151" i="21"/>
  <c r="I152" i="21"/>
  <c r="I153" i="21"/>
  <c r="I208" i="21"/>
  <c r="I238" i="21"/>
  <c r="I239" i="21"/>
  <c r="I240" i="21"/>
  <c r="I243" i="21"/>
  <c r="I254" i="21"/>
  <c r="I255" i="21"/>
  <c r="I296" i="21"/>
  <c r="I297" i="21"/>
  <c r="I310" i="21"/>
  <c r="I311" i="21"/>
  <c r="I312" i="21"/>
  <c r="I313" i="21"/>
  <c r="I314" i="21"/>
  <c r="I315" i="21"/>
  <c r="I318" i="21"/>
  <c r="I323" i="21"/>
  <c r="I325" i="21"/>
  <c r="I373" i="21"/>
  <c r="I374" i="21"/>
  <c r="I380" i="21"/>
  <c r="I434" i="21"/>
  <c r="I435" i="21"/>
  <c r="I437" i="21"/>
  <c r="I646" i="21"/>
  <c r="I653" i="21"/>
  <c r="I654" i="21"/>
  <c r="I655" i="21"/>
  <c r="I656" i="21"/>
  <c r="I657" i="21"/>
  <c r="I661" i="21"/>
  <c r="I672" i="21"/>
  <c r="I673" i="21"/>
  <c r="I691" i="21"/>
  <c r="I692" i="21"/>
  <c r="I693" i="21"/>
  <c r="I713" i="21"/>
  <c r="I724" i="21"/>
  <c r="I725" i="21"/>
  <c r="I726" i="21"/>
  <c r="I733" i="21"/>
  <c r="I747" i="21"/>
  <c r="I748" i="21"/>
  <c r="I749" i="21"/>
  <c r="I750" i="21"/>
  <c r="I930" i="21"/>
  <c r="I931" i="21"/>
  <c r="I932" i="21"/>
  <c r="I205" i="21"/>
  <c r="I206" i="21"/>
  <c r="I27" i="21"/>
  <c r="I28" i="21"/>
  <c r="I29" i="21"/>
  <c r="I30" i="21"/>
  <c r="I31" i="21"/>
  <c r="I32" i="21"/>
  <c r="I33" i="21"/>
  <c r="I34" i="21"/>
  <c r="I107" i="21"/>
  <c r="I108" i="21"/>
  <c r="I109" i="21"/>
  <c r="I110" i="21"/>
  <c r="I111" i="21"/>
  <c r="I112" i="21"/>
  <c r="I137" i="21"/>
  <c r="I138" i="21"/>
  <c r="I139" i="21"/>
  <c r="I140" i="21"/>
  <c r="I141" i="21"/>
  <c r="I142" i="21"/>
  <c r="I148" i="21"/>
  <c r="I149" i="21"/>
  <c r="I150" i="21"/>
  <c r="I199" i="21"/>
  <c r="I241" i="21"/>
  <c r="I242" i="21"/>
  <c r="I253" i="21"/>
  <c r="I285" i="21"/>
  <c r="I298" i="21"/>
  <c r="I327" i="21"/>
  <c r="I328" i="21"/>
  <c r="I329" i="21"/>
  <c r="I330" i="21"/>
  <c r="I362" i="21"/>
  <c r="I363" i="21"/>
  <c r="I364" i="21"/>
  <c r="I365" i="21"/>
  <c r="I366" i="21"/>
  <c r="I376" i="21"/>
  <c r="I377" i="21"/>
  <c r="I378" i="21"/>
  <c r="I392" i="21"/>
  <c r="I393" i="21"/>
  <c r="I394" i="21"/>
  <c r="I427" i="21"/>
  <c r="I433" i="21"/>
  <c r="I630" i="21"/>
  <c r="I631" i="21"/>
  <c r="I632" i="21"/>
  <c r="I637" i="21"/>
  <c r="I652" i="21"/>
  <c r="I666" i="21"/>
  <c r="I668" i="21"/>
  <c r="I669" i="21"/>
  <c r="I690" i="21"/>
  <c r="I696" i="21"/>
  <c r="I697" i="21"/>
  <c r="I698" i="21"/>
  <c r="I708" i="21"/>
  <c r="I709" i="21"/>
  <c r="I711" i="21"/>
  <c r="I712" i="21"/>
  <c r="I714" i="21"/>
  <c r="I720" i="21"/>
  <c r="I721" i="21"/>
  <c r="I722" i="21"/>
  <c r="I723" i="21"/>
  <c r="I729" i="21"/>
  <c r="I730" i="21"/>
  <c r="I731" i="21"/>
  <c r="I732" i="21"/>
  <c r="I907" i="21"/>
  <c r="I908" i="21"/>
  <c r="I909" i="21"/>
  <c r="I910" i="21"/>
  <c r="I911" i="21"/>
  <c r="I912" i="21"/>
  <c r="I928" i="21"/>
  <c r="I929" i="21"/>
  <c r="I196" i="21"/>
  <c r="I200" i="21"/>
  <c r="I201" i="21"/>
  <c r="I202" i="21"/>
  <c r="I214" i="21"/>
  <c r="I215" i="21"/>
  <c r="I203" i="21"/>
  <c r="I204" i="21"/>
  <c r="I207" i="21"/>
  <c r="I213" i="21"/>
  <c r="I244" i="21"/>
  <c r="I287" i="21"/>
  <c r="I288" i="21"/>
  <c r="I359" i="21"/>
  <c r="I369" i="21"/>
  <c r="I923" i="21"/>
  <c r="I576" i="21"/>
  <c r="I577" i="21"/>
  <c r="I578" i="21"/>
  <c r="I579" i="21"/>
  <c r="I580" i="21"/>
  <c r="I581" i="21"/>
  <c r="I582" i="21"/>
  <c r="I583" i="21"/>
  <c r="I584" i="21"/>
  <c r="I585" i="21"/>
  <c r="I586" i="21"/>
  <c r="I587" i="21"/>
  <c r="I588" i="21"/>
  <c r="I589" i="21"/>
  <c r="I256" i="21"/>
  <c r="I257" i="21"/>
  <c r="I258" i="21"/>
  <c r="I259" i="21"/>
  <c r="I260" i="21"/>
  <c r="I261" i="21"/>
  <c r="I915" i="21"/>
  <c r="I916" i="21"/>
  <c r="I917" i="21"/>
  <c r="I918" i="21"/>
  <c r="I919" i="21"/>
  <c r="I920" i="21"/>
  <c r="I921" i="21"/>
  <c r="I922" i="21"/>
  <c r="I56" i="21"/>
  <c r="I624" i="21"/>
  <c r="I188" i="21"/>
  <c r="I178" i="21"/>
  <c r="I610" i="21"/>
  <c r="I620" i="21"/>
  <c r="I179" i="21"/>
  <c r="I438" i="21"/>
  <c r="I439" i="21"/>
  <c r="I440" i="21"/>
  <c r="I441" i="21"/>
  <c r="I442" i="21"/>
  <c r="I443" i="21"/>
  <c r="I444" i="21"/>
  <c r="I445" i="21"/>
  <c r="I446" i="21"/>
  <c r="I447" i="21"/>
  <c r="I448" i="21"/>
  <c r="I449" i="21"/>
  <c r="I450" i="21"/>
  <c r="I451" i="21"/>
  <c r="I452" i="21"/>
  <c r="I453" i="21"/>
  <c r="I454" i="21"/>
  <c r="I455" i="21"/>
  <c r="I456" i="21"/>
  <c r="I457" i="21"/>
  <c r="I458" i="21"/>
  <c r="I459" i="21"/>
  <c r="I460" i="21"/>
  <c r="I461" i="21"/>
  <c r="I462" i="21"/>
  <c r="I463" i="21"/>
  <c r="I464" i="21"/>
  <c r="I465" i="21"/>
  <c r="I466" i="21"/>
  <c r="I467" i="21"/>
  <c r="I468" i="21"/>
  <c r="I469" i="21"/>
  <c r="I470" i="21"/>
  <c r="I471" i="21"/>
  <c r="I472" i="21"/>
  <c r="I473" i="21"/>
  <c r="I474" i="21"/>
  <c r="I475" i="21"/>
  <c r="I476" i="21"/>
  <c r="I477" i="21"/>
  <c r="I478" i="21"/>
  <c r="I479" i="21"/>
  <c r="I480" i="21"/>
  <c r="I481" i="21"/>
  <c r="I482" i="21"/>
  <c r="I483" i="21"/>
  <c r="I484" i="21"/>
  <c r="I485" i="21"/>
  <c r="I486" i="21"/>
  <c r="I487" i="21"/>
  <c r="I488" i="21"/>
  <c r="I489" i="21"/>
  <c r="I490" i="21"/>
  <c r="I491" i="21"/>
  <c r="I492" i="21"/>
  <c r="I493" i="21"/>
  <c r="I494" i="21"/>
  <c r="I495" i="21"/>
  <c r="I496" i="21"/>
  <c r="I497" i="21"/>
  <c r="I498" i="21"/>
  <c r="I499" i="21"/>
  <c r="I500" i="21"/>
  <c r="I501" i="21"/>
  <c r="I502" i="21"/>
  <c r="I503" i="21"/>
  <c r="I504" i="21"/>
  <c r="I505" i="21"/>
  <c r="I506" i="21"/>
  <c r="I507" i="21"/>
  <c r="I508" i="21"/>
  <c r="I509" i="21"/>
  <c r="I510" i="21"/>
  <c r="I511" i="21"/>
  <c r="I512" i="21"/>
  <c r="I513" i="21"/>
  <c r="I514" i="21"/>
  <c r="I515" i="21"/>
  <c r="I516" i="21"/>
  <c r="I517" i="21"/>
  <c r="I518" i="21"/>
  <c r="I519" i="21"/>
  <c r="I520" i="21"/>
  <c r="I521" i="21"/>
  <c r="I522" i="21"/>
  <c r="I523" i="21"/>
  <c r="I524" i="21"/>
  <c r="I525" i="21"/>
  <c r="I526" i="21"/>
  <c r="I527" i="21"/>
  <c r="I528" i="21"/>
  <c r="I529" i="21"/>
  <c r="I530" i="21"/>
  <c r="I531" i="21"/>
  <c r="I532" i="21"/>
  <c r="I533" i="21"/>
  <c r="I534" i="21"/>
  <c r="I535" i="21"/>
  <c r="I536" i="21"/>
  <c r="I537" i="21"/>
  <c r="I538" i="21"/>
  <c r="I539" i="21"/>
  <c r="I540" i="21"/>
  <c r="I541" i="21"/>
  <c r="I542" i="21"/>
  <c r="I543" i="21"/>
  <c r="I544" i="21"/>
  <c r="I545" i="21"/>
  <c r="I546" i="21"/>
  <c r="I547" i="21"/>
  <c r="I548" i="21"/>
  <c r="I549" i="21"/>
  <c r="I550" i="21"/>
  <c r="I551" i="21"/>
  <c r="I552" i="21"/>
  <c r="I553" i="21"/>
  <c r="I554" i="21"/>
  <c r="I555" i="21"/>
  <c r="I556" i="21"/>
  <c r="I557" i="21"/>
  <c r="I558" i="21"/>
  <c r="I559" i="21"/>
  <c r="I560" i="21"/>
  <c r="I561" i="21"/>
  <c r="I562" i="21"/>
  <c r="I563" i="21"/>
  <c r="I564" i="21"/>
  <c r="I565" i="21"/>
  <c r="I566" i="21"/>
  <c r="I567" i="21"/>
  <c r="I568" i="21"/>
  <c r="I569" i="21"/>
  <c r="I570" i="21"/>
  <c r="I571" i="21"/>
  <c r="I572" i="21"/>
  <c r="I573" i="21"/>
  <c r="I574" i="21"/>
  <c r="I575" i="21"/>
  <c r="I817" i="21"/>
  <c r="I818" i="21"/>
  <c r="I819" i="21"/>
  <c r="I820" i="21"/>
  <c r="I821" i="21"/>
  <c r="I822" i="21"/>
  <c r="I823" i="21"/>
  <c r="I824" i="21"/>
  <c r="I825" i="21"/>
  <c r="I826" i="21"/>
  <c r="I827" i="21"/>
  <c r="I828" i="21"/>
  <c r="I829" i="21"/>
  <c r="I830" i="21"/>
  <c r="I831" i="21"/>
  <c r="I832" i="21"/>
  <c r="I833" i="21"/>
  <c r="I834" i="21"/>
  <c r="I835" i="21"/>
  <c r="I836" i="21"/>
  <c r="I837" i="21"/>
  <c r="I838" i="21"/>
  <c r="I839" i="21"/>
  <c r="I840" i="21"/>
  <c r="I841" i="21"/>
  <c r="I842" i="21"/>
  <c r="I843" i="21"/>
  <c r="I844" i="21"/>
  <c r="I845" i="21"/>
  <c r="I846" i="21"/>
  <c r="I847" i="21"/>
  <c r="I848" i="21"/>
  <c r="I849" i="21"/>
  <c r="I850" i="21"/>
  <c r="I851" i="21"/>
  <c r="I852" i="21"/>
  <c r="I853" i="21"/>
  <c r="I854" i="21"/>
  <c r="I855" i="21"/>
  <c r="I856" i="21"/>
  <c r="I857" i="21"/>
  <c r="I858" i="21"/>
  <c r="I859" i="21"/>
  <c r="I860" i="21"/>
  <c r="I861" i="21"/>
  <c r="I862" i="21"/>
  <c r="I863" i="21"/>
  <c r="I864" i="21"/>
  <c r="I865" i="21"/>
  <c r="I866" i="21"/>
  <c r="I867" i="21"/>
  <c r="I868" i="21"/>
  <c r="I869" i="21"/>
  <c r="I113" i="21"/>
  <c r="I886" i="21"/>
  <c r="I116" i="21"/>
  <c r="I117" i="21"/>
  <c r="I118" i="21"/>
  <c r="I119" i="21"/>
  <c r="J779" i="21" l="1"/>
  <c r="K779" i="21"/>
  <c r="L779" i="21"/>
  <c r="M779" i="21"/>
  <c r="N779" i="21"/>
  <c r="O779" i="21"/>
  <c r="O355" i="21" l="1"/>
  <c r="O356" i="21"/>
  <c r="O372" i="21"/>
  <c r="O604" i="21"/>
  <c r="O706" i="21"/>
  <c r="O816" i="21"/>
  <c r="O46" i="21"/>
  <c r="O47" i="21"/>
  <c r="O15" i="21"/>
  <c r="O38" i="21"/>
  <c r="O39" i="21"/>
  <c r="O50" i="21"/>
  <c r="O51" i="21"/>
  <c r="O52" i="21"/>
  <c r="O53" i="21"/>
  <c r="O54" i="21"/>
  <c r="O55" i="21"/>
  <c r="O57" i="21"/>
  <c r="O58" i="21"/>
  <c r="O59" i="21"/>
  <c r="O60" i="21"/>
  <c r="O61" i="21"/>
  <c r="O62" i="21"/>
  <c r="O63" i="21"/>
  <c r="O157" i="21"/>
  <c r="O158" i="21"/>
  <c r="O159" i="21"/>
  <c r="O160" i="21"/>
  <c r="O161" i="21"/>
  <c r="O162" i="21"/>
  <c r="O163" i="21"/>
  <c r="O164" i="21"/>
  <c r="O165" i="21"/>
  <c r="O166" i="21"/>
  <c r="O167" i="21"/>
  <c r="O168" i="21"/>
  <c r="O169" i="21"/>
  <c r="O170" i="21"/>
  <c r="O171" i="21"/>
  <c r="O172" i="21"/>
  <c r="O173" i="21"/>
  <c r="O174" i="21"/>
  <c r="O175" i="21"/>
  <c r="O176" i="21"/>
  <c r="O177" i="21"/>
  <c r="O180" i="21"/>
  <c r="O181" i="21"/>
  <c r="O182" i="21"/>
  <c r="O183" i="21"/>
  <c r="O184" i="21"/>
  <c r="O185" i="21"/>
  <c r="O186" i="21"/>
  <c r="O187" i="21"/>
  <c r="O335" i="21"/>
  <c r="O336" i="21"/>
  <c r="O337" i="21"/>
  <c r="O338" i="21"/>
  <c r="O339" i="21"/>
  <c r="O340" i="21"/>
  <c r="O341" i="21"/>
  <c r="O342" i="21"/>
  <c r="O343" i="21"/>
  <c r="O344" i="21"/>
  <c r="O345" i="21"/>
  <c r="O346" i="21"/>
  <c r="O347" i="21"/>
  <c r="O348" i="21"/>
  <c r="O349" i="21"/>
  <c r="O350" i="21"/>
  <c r="O360" i="21"/>
  <c r="O361" i="21"/>
  <c r="O367" i="21"/>
  <c r="O402" i="21"/>
  <c r="O403" i="21"/>
  <c r="O404" i="21"/>
  <c r="O405" i="21"/>
  <c r="O406" i="21"/>
  <c r="O407" i="21"/>
  <c r="O408" i="21"/>
  <c r="O409" i="21"/>
  <c r="O410" i="21"/>
  <c r="O412" i="21"/>
  <c r="O413" i="21"/>
  <c r="O414" i="21"/>
  <c r="O415" i="21"/>
  <c r="O416" i="21"/>
  <c r="O417" i="21"/>
  <c r="O418" i="21"/>
  <c r="O419" i="21"/>
  <c r="O605" i="21"/>
  <c r="O606" i="21"/>
  <c r="O607" i="21"/>
  <c r="O608" i="21"/>
  <c r="O609" i="21"/>
  <c r="O611" i="21"/>
  <c r="O612" i="21"/>
  <c r="O613" i="21"/>
  <c r="O614" i="21"/>
  <c r="O615" i="21"/>
  <c r="O616" i="21"/>
  <c r="O617" i="21"/>
  <c r="O618" i="21"/>
  <c r="O619" i="21"/>
  <c r="O621" i="21"/>
  <c r="O622" i="21"/>
  <c r="O623" i="21"/>
  <c r="O625" i="21"/>
  <c r="O626" i="21"/>
  <c r="O735" i="21"/>
  <c r="O736" i="21"/>
  <c r="O737" i="21"/>
  <c r="O738" i="21"/>
  <c r="O739" i="21"/>
  <c r="O740" i="21"/>
  <c r="O742" i="21"/>
  <c r="O743" i="21"/>
  <c r="O744" i="21"/>
  <c r="O745" i="21"/>
  <c r="O746" i="21"/>
  <c r="O4" i="21"/>
  <c r="O18" i="21"/>
  <c r="O19" i="21"/>
  <c r="O20" i="21"/>
  <c r="O21" i="21"/>
  <c r="O22" i="21"/>
  <c r="O23" i="21"/>
  <c r="O24" i="21"/>
  <c r="O25" i="21"/>
  <c r="O48" i="21"/>
  <c r="O64" i="21"/>
  <c r="O65" i="21"/>
  <c r="O66" i="21"/>
  <c r="O67" i="21"/>
  <c r="O70" i="21"/>
  <c r="O71" i="21"/>
  <c r="O72" i="21"/>
  <c r="O73" i="21"/>
  <c r="O154" i="21"/>
  <c r="O155" i="21"/>
  <c r="O189" i="21"/>
  <c r="O190" i="21"/>
  <c r="O193" i="21"/>
  <c r="O221" i="21"/>
  <c r="O222" i="21"/>
  <c r="O223" i="21"/>
  <c r="O224" i="21"/>
  <c r="O225" i="21"/>
  <c r="O226" i="21"/>
  <c r="O229" i="21"/>
  <c r="O230" i="21"/>
  <c r="O231" i="21"/>
  <c r="O232" i="21"/>
  <c r="O233" i="21"/>
  <c r="O250" i="21"/>
  <c r="O251" i="21"/>
  <c r="O252" i="21"/>
  <c r="O247" i="21"/>
  <c r="O248" i="21"/>
  <c r="O249" i="21"/>
  <c r="O289" i="21"/>
  <c r="O294" i="21"/>
  <c r="O316" i="21"/>
  <c r="O326" i="21"/>
  <c r="O331" i="21"/>
  <c r="O351" i="21"/>
  <c r="O352" i="21"/>
  <c r="O354" i="21"/>
  <c r="O357" i="21"/>
  <c r="O358" i="21"/>
  <c r="O375" i="21"/>
  <c r="O379" i="21"/>
  <c r="O391" i="21"/>
  <c r="O395" i="21"/>
  <c r="O396" i="21"/>
  <c r="O397" i="21"/>
  <c r="O399" i="21"/>
  <c r="O400" i="21"/>
  <c r="O401" i="21"/>
  <c r="O426" i="21"/>
  <c r="O428" i="21"/>
  <c r="O432" i="21"/>
  <c r="O436" i="21"/>
  <c r="O602" i="21"/>
  <c r="O603" i="21"/>
  <c r="O627" i="21"/>
  <c r="O641" i="21"/>
  <c r="O642" i="21"/>
  <c r="O643" i="21"/>
  <c r="O644" i="21"/>
  <c r="O645" i="21"/>
  <c r="O647" i="21"/>
  <c r="O648" i="21"/>
  <c r="O649" i="21"/>
  <c r="O650" i="21"/>
  <c r="O651" i="21"/>
  <c r="O658" i="21"/>
  <c r="O659" i="21"/>
  <c r="O660" i="21"/>
  <c r="O662" i="21"/>
  <c r="O663" i="21"/>
  <c r="O664" i="21"/>
  <c r="O665" i="21"/>
  <c r="O667" i="21"/>
  <c r="O679" i="21"/>
  <c r="O680" i="21"/>
  <c r="O684" i="21"/>
  <c r="O685" i="21"/>
  <c r="O686" i="21"/>
  <c r="O689" i="21"/>
  <c r="O694" i="21"/>
  <c r="O695" i="21"/>
  <c r="O705" i="21"/>
  <c r="O707" i="21"/>
  <c r="O710" i="21"/>
  <c r="O727" i="21"/>
  <c r="O734" i="21"/>
  <c r="O741" i="21"/>
  <c r="O753" i="21"/>
  <c r="O754" i="21"/>
  <c r="O756" i="21"/>
  <c r="O755" i="21"/>
  <c r="O757" i="21"/>
  <c r="O913" i="21"/>
  <c r="O2" i="21"/>
  <c r="O7" i="21"/>
  <c r="O8" i="21"/>
  <c r="O5" i="21"/>
  <c r="O6" i="21"/>
  <c r="O11" i="21"/>
  <c r="O12" i="21"/>
  <c r="O9" i="21"/>
  <c r="O10" i="21"/>
  <c r="O14" i="21"/>
  <c r="O13" i="21"/>
  <c r="O37" i="21"/>
  <c r="O35" i="21"/>
  <c r="O36" i="21"/>
  <c r="O682" i="21"/>
  <c r="O683" i="21"/>
  <c r="O681" i="21"/>
  <c r="O191" i="21"/>
  <c r="O227" i="21"/>
  <c r="O228" i="21"/>
  <c r="O236" i="21"/>
  <c r="O237" i="21"/>
  <c r="O234" i="21"/>
  <c r="O235" i="21"/>
  <c r="O246" i="21"/>
  <c r="O245" i="21"/>
  <c r="O282" i="21"/>
  <c r="O280" i="21"/>
  <c r="O281" i="21"/>
  <c r="O284" i="21"/>
  <c r="O283" i="21"/>
  <c r="O292" i="21"/>
  <c r="O293" i="21"/>
  <c r="O290" i="21"/>
  <c r="O291" i="21"/>
  <c r="O299" i="21"/>
  <c r="O301" i="21"/>
  <c r="O300" i="21"/>
  <c r="O304" i="21"/>
  <c r="O305" i="21"/>
  <c r="O302" i="21"/>
  <c r="O303" i="21"/>
  <c r="O309" i="21"/>
  <c r="O308" i="21"/>
  <c r="O317" i="21"/>
  <c r="O321" i="21"/>
  <c r="O322" i="21"/>
  <c r="O319" i="21"/>
  <c r="O320" i="21"/>
  <c r="O334" i="21"/>
  <c r="O332" i="21"/>
  <c r="O333" i="21"/>
  <c r="O353" i="21"/>
  <c r="O382" i="21"/>
  <c r="O381" i="21"/>
  <c r="O386" i="21"/>
  <c r="O387" i="21"/>
  <c r="O388" i="21"/>
  <c r="O383" i="21"/>
  <c r="O384" i="21"/>
  <c r="O385" i="21"/>
  <c r="O389" i="21"/>
  <c r="O390" i="21"/>
  <c r="O423" i="21"/>
  <c r="O424" i="21"/>
  <c r="O425" i="21"/>
  <c r="O420" i="21"/>
  <c r="O421" i="21"/>
  <c r="O422" i="21"/>
  <c r="O431" i="21"/>
  <c r="O429" i="21"/>
  <c r="O430" i="21"/>
  <c r="O601" i="21"/>
  <c r="O600" i="21"/>
  <c r="O629" i="21"/>
  <c r="O628" i="21"/>
  <c r="O635" i="21"/>
  <c r="O636" i="21"/>
  <c r="O633" i="21"/>
  <c r="O634" i="21"/>
  <c r="O640" i="21"/>
  <c r="O638" i="21"/>
  <c r="O639" i="21"/>
  <c r="O670" i="21"/>
  <c r="O674" i="21"/>
  <c r="O675" i="21"/>
  <c r="O687" i="21"/>
  <c r="O688" i="21"/>
  <c r="O699" i="21"/>
  <c r="O703" i="21"/>
  <c r="O704" i="21"/>
  <c r="O700" i="21"/>
  <c r="O701" i="21"/>
  <c r="O702" i="21"/>
  <c r="O716" i="21"/>
  <c r="O715" i="21"/>
  <c r="O717" i="21"/>
  <c r="O718" i="21"/>
  <c r="O719" i="21"/>
  <c r="O751" i="21"/>
  <c r="O752" i="21"/>
  <c r="O759" i="21"/>
  <c r="O758" i="21"/>
  <c r="O899" i="21"/>
  <c r="O902" i="21"/>
  <c r="O901" i="21"/>
  <c r="O903" i="21"/>
  <c r="O905" i="21"/>
  <c r="O906" i="21"/>
  <c r="O914" i="21"/>
  <c r="O924" i="21"/>
  <c r="O925" i="21"/>
  <c r="O935" i="21"/>
  <c r="O936" i="21"/>
  <c r="O933" i="21"/>
  <c r="O934" i="21"/>
  <c r="O295" i="21"/>
  <c r="O198" i="21"/>
  <c r="O210" i="21"/>
  <c r="O211" i="21"/>
  <c r="O217" i="21"/>
  <c r="O195" i="21"/>
  <c r="O219" i="21"/>
  <c r="O591" i="21"/>
  <c r="O592" i="21"/>
  <c r="O593" i="21"/>
  <c r="O594" i="21"/>
  <c r="O595" i="21"/>
  <c r="O596" i="21"/>
  <c r="O597" i="21"/>
  <c r="O598" i="21"/>
  <c r="O68" i="21"/>
  <c r="O69" i="21"/>
  <c r="O131" i="21"/>
  <c r="O132" i="21"/>
  <c r="O133" i="21"/>
  <c r="O134" i="21"/>
  <c r="O135" i="21"/>
  <c r="O136" i="21"/>
  <c r="O156" i="21"/>
  <c r="O279" i="21"/>
  <c r="O306" i="21"/>
  <c r="O307" i="21"/>
  <c r="O371" i="21"/>
  <c r="O398" i="21"/>
  <c r="O678" i="21"/>
  <c r="O802" i="21"/>
  <c r="O814" i="21"/>
  <c r="O815" i="21"/>
  <c r="O813" i="21"/>
  <c r="O880" i="21"/>
  <c r="O881" i="21"/>
  <c r="O885" i="21"/>
  <c r="O761" i="21"/>
  <c r="O762" i="21"/>
  <c r="O763" i="21"/>
  <c r="O764" i="21"/>
  <c r="O765" i="21"/>
  <c r="O766" i="21"/>
  <c r="O767" i="21"/>
  <c r="O768" i="21"/>
  <c r="O769" i="21"/>
  <c r="O770" i="21"/>
  <c r="O771" i="21"/>
  <c r="O772" i="21"/>
  <c r="O773" i="21"/>
  <c r="O774" i="21"/>
  <c r="O775" i="21"/>
  <c r="O776" i="21"/>
  <c r="O777" i="21"/>
  <c r="O778" i="21"/>
  <c r="O760" i="21"/>
  <c r="O781" i="21"/>
  <c r="O782" i="21"/>
  <c r="O780" i="21"/>
  <c r="O787" i="21"/>
  <c r="O788" i="21"/>
  <c r="O789" i="21"/>
  <c r="O790" i="21"/>
  <c r="O791" i="21"/>
  <c r="O792" i="21"/>
  <c r="O783" i="21"/>
  <c r="O784" i="21"/>
  <c r="O785" i="21"/>
  <c r="O786" i="21"/>
  <c r="O793" i="21"/>
  <c r="O794" i="21"/>
  <c r="O795" i="21"/>
  <c r="O796" i="21"/>
  <c r="O797" i="21"/>
  <c r="O798" i="21"/>
  <c r="O799" i="21"/>
  <c r="O800" i="21"/>
  <c r="O801" i="21"/>
  <c r="O803" i="21"/>
  <c r="O804" i="21"/>
  <c r="O805" i="21"/>
  <c r="O806" i="21"/>
  <c r="O807" i="21"/>
  <c r="O808" i="21"/>
  <c r="O809" i="21"/>
  <c r="O810" i="21"/>
  <c r="O811" i="21"/>
  <c r="O812" i="21"/>
  <c r="O877" i="21"/>
  <c r="O878" i="21"/>
  <c r="O879" i="21"/>
  <c r="O882" i="21"/>
  <c r="O883" i="21"/>
  <c r="O884" i="21"/>
  <c r="O887" i="21"/>
  <c r="O888" i="21"/>
  <c r="O890" i="21"/>
  <c r="O891" i="21"/>
  <c r="O892" i="21"/>
  <c r="O893" i="21"/>
  <c r="O894" i="21"/>
  <c r="O895" i="21"/>
  <c r="O896" i="21"/>
  <c r="O897" i="21"/>
  <c r="O898" i="21"/>
  <c r="O16" i="21"/>
  <c r="O17" i="21"/>
  <c r="O26" i="21"/>
  <c r="O49" i="21"/>
  <c r="O74" i="21"/>
  <c r="O75" i="21"/>
  <c r="O76" i="21"/>
  <c r="O77" i="21"/>
  <c r="O78" i="21"/>
  <c r="O79" i="21"/>
  <c r="O80" i="21"/>
  <c r="O81" i="21"/>
  <c r="O82" i="21"/>
  <c r="O83" i="21"/>
  <c r="O84" i="21"/>
  <c r="O85" i="21"/>
  <c r="O86" i="21"/>
  <c r="O87" i="21"/>
  <c r="O88" i="21"/>
  <c r="O89" i="21"/>
  <c r="O90" i="21"/>
  <c r="O126" i="21"/>
  <c r="O127" i="21"/>
  <c r="O128" i="21"/>
  <c r="O130" i="21"/>
  <c r="O143" i="21"/>
  <c r="O144" i="21"/>
  <c r="O145" i="21"/>
  <c r="O146" i="21"/>
  <c r="O147" i="21"/>
  <c r="O151" i="21"/>
  <c r="O152" i="21"/>
  <c r="O153" i="21"/>
  <c r="O208" i="21"/>
  <c r="O238" i="21"/>
  <c r="O239" i="21"/>
  <c r="O240" i="21"/>
  <c r="O243" i="21"/>
  <c r="O254" i="21"/>
  <c r="O255" i="21"/>
  <c r="O296" i="21"/>
  <c r="O297" i="21"/>
  <c r="O310" i="21"/>
  <c r="O311" i="21"/>
  <c r="O312" i="21"/>
  <c r="O313" i="21"/>
  <c r="O314" i="21"/>
  <c r="O315" i="21"/>
  <c r="O318" i="21"/>
  <c r="O323" i="21"/>
  <c r="O325" i="21"/>
  <c r="O373" i="21"/>
  <c r="O374" i="21"/>
  <c r="O380" i="21"/>
  <c r="O434" i="21"/>
  <c r="O435" i="21"/>
  <c r="O437" i="21"/>
  <c r="O646" i="21"/>
  <c r="O653" i="21"/>
  <c r="O654" i="21"/>
  <c r="O655" i="21"/>
  <c r="O656" i="21"/>
  <c r="O657" i="21"/>
  <c r="O661" i="21"/>
  <c r="O672" i="21"/>
  <c r="O673" i="21"/>
  <c r="O691" i="21"/>
  <c r="O692" i="21"/>
  <c r="O693" i="21"/>
  <c r="O713" i="21"/>
  <c r="O724" i="21"/>
  <c r="O725" i="21"/>
  <c r="O726" i="21"/>
  <c r="O733" i="21"/>
  <c r="O747" i="21"/>
  <c r="O748" i="21"/>
  <c r="O749" i="21"/>
  <c r="O750" i="21"/>
  <c r="O930" i="21"/>
  <c r="O931" i="21"/>
  <c r="O932" i="21"/>
  <c r="O205" i="21"/>
  <c r="O206" i="21"/>
  <c r="O27" i="21"/>
  <c r="O28" i="21"/>
  <c r="O29" i="21"/>
  <c r="O30" i="21"/>
  <c r="O31" i="21"/>
  <c r="O32" i="21"/>
  <c r="O33" i="21"/>
  <c r="O34" i="21"/>
  <c r="O107" i="21"/>
  <c r="O108" i="21"/>
  <c r="O109" i="21"/>
  <c r="O110" i="21"/>
  <c r="O111" i="21"/>
  <c r="O112" i="21"/>
  <c r="O137" i="21"/>
  <c r="O138" i="21"/>
  <c r="O139" i="21"/>
  <c r="O140" i="21"/>
  <c r="O141" i="21"/>
  <c r="O142" i="21"/>
  <c r="O148" i="21"/>
  <c r="O149" i="21"/>
  <c r="O150" i="21"/>
  <c r="O199" i="21"/>
  <c r="O241" i="21"/>
  <c r="O242" i="21"/>
  <c r="O253" i="21"/>
  <c r="O285" i="21"/>
  <c r="O298" i="21"/>
  <c r="O327" i="21"/>
  <c r="O328" i="21"/>
  <c r="O329" i="21"/>
  <c r="O330" i="21"/>
  <c r="O362" i="21"/>
  <c r="O363" i="21"/>
  <c r="O364" i="21"/>
  <c r="O365" i="21"/>
  <c r="O366" i="21"/>
  <c r="O376" i="21"/>
  <c r="O377" i="21"/>
  <c r="O378" i="21"/>
  <c r="O392" i="21"/>
  <c r="O393" i="21"/>
  <c r="O394" i="21"/>
  <c r="O427" i="21"/>
  <c r="O433" i="21"/>
  <c r="O630" i="21"/>
  <c r="O631" i="21"/>
  <c r="O632" i="21"/>
  <c r="O637" i="21"/>
  <c r="O652" i="21"/>
  <c r="O666" i="21"/>
  <c r="O668" i="21"/>
  <c r="O669" i="21"/>
  <c r="O690" i="21"/>
  <c r="O696" i="21"/>
  <c r="O697" i="21"/>
  <c r="O698" i="21"/>
  <c r="O708" i="21"/>
  <c r="O709" i="21"/>
  <c r="O711" i="21"/>
  <c r="O712" i="21"/>
  <c r="O714" i="21"/>
  <c r="O720" i="21"/>
  <c r="O721" i="21"/>
  <c r="O722" i="21"/>
  <c r="O723" i="21"/>
  <c r="O729" i="21"/>
  <c r="O730" i="21"/>
  <c r="O731" i="21"/>
  <c r="O732" i="21"/>
  <c r="O907" i="21"/>
  <c r="O908" i="21"/>
  <c r="O909" i="21"/>
  <c r="O910" i="21"/>
  <c r="O911" i="21"/>
  <c r="O912" i="21"/>
  <c r="O928" i="21"/>
  <c r="O929" i="21"/>
  <c r="O196" i="21"/>
  <c r="O200" i="21"/>
  <c r="O201" i="21"/>
  <c r="O202" i="21"/>
  <c r="O214" i="21"/>
  <c r="O215" i="21"/>
  <c r="O203" i="21"/>
  <c r="O204" i="21"/>
  <c r="O207" i="21"/>
  <c r="O213" i="21"/>
  <c r="O244" i="21"/>
  <c r="O287" i="21"/>
  <c r="O288" i="21"/>
  <c r="O359" i="21"/>
  <c r="O369" i="21"/>
  <c r="O923" i="21"/>
  <c r="O576" i="21"/>
  <c r="O577" i="21"/>
  <c r="O578" i="21"/>
  <c r="O579" i="21"/>
  <c r="O580" i="21"/>
  <c r="O581" i="21"/>
  <c r="O582" i="21"/>
  <c r="O583" i="21"/>
  <c r="O584" i="21"/>
  <c r="O585" i="21"/>
  <c r="O586" i="21"/>
  <c r="O587" i="21"/>
  <c r="O588" i="21"/>
  <c r="O589" i="21"/>
  <c r="O256" i="21"/>
  <c r="O257" i="21"/>
  <c r="O258" i="21"/>
  <c r="O259" i="21"/>
  <c r="O260" i="21"/>
  <c r="O261" i="21"/>
  <c r="O915" i="21"/>
  <c r="O916" i="21"/>
  <c r="O917" i="21"/>
  <c r="O918" i="21"/>
  <c r="O919" i="21"/>
  <c r="O920" i="21"/>
  <c r="O921" i="21"/>
  <c r="O922" i="21"/>
  <c r="O56" i="21"/>
  <c r="O624" i="21"/>
  <c r="O188" i="21"/>
  <c r="O178" i="21"/>
  <c r="O610" i="21"/>
  <c r="O620" i="21"/>
  <c r="O179" i="21"/>
  <c r="O438" i="21"/>
  <c r="O439" i="21"/>
  <c r="O440" i="21"/>
  <c r="O441" i="21"/>
  <c r="O442" i="21"/>
  <c r="O443" i="21"/>
  <c r="O444" i="21"/>
  <c r="O445" i="21"/>
  <c r="O446" i="21"/>
  <c r="O447" i="21"/>
  <c r="O448" i="21"/>
  <c r="O449" i="21"/>
  <c r="O450" i="21"/>
  <c r="O451" i="21"/>
  <c r="O452" i="21"/>
  <c r="O453" i="21"/>
  <c r="O454" i="21"/>
  <c r="O455" i="21"/>
  <c r="O456" i="21"/>
  <c r="O457" i="21"/>
  <c r="O458" i="21"/>
  <c r="O459" i="21"/>
  <c r="O460" i="21"/>
  <c r="O461" i="21"/>
  <c r="O462" i="21"/>
  <c r="O463" i="21"/>
  <c r="O464" i="21"/>
  <c r="O465" i="21"/>
  <c r="O466" i="21"/>
  <c r="O467" i="21"/>
  <c r="O468" i="21"/>
  <c r="O469" i="21"/>
  <c r="O470" i="21"/>
  <c r="O471" i="21"/>
  <c r="O472" i="21"/>
  <c r="O473" i="21"/>
  <c r="O474" i="21"/>
  <c r="O475" i="21"/>
  <c r="O476" i="21"/>
  <c r="O477" i="21"/>
  <c r="O478" i="21"/>
  <c r="O479" i="21"/>
  <c r="O480" i="21"/>
  <c r="O481" i="21"/>
  <c r="O482" i="21"/>
  <c r="O483" i="21"/>
  <c r="O484" i="21"/>
  <c r="O485" i="21"/>
  <c r="O486" i="21"/>
  <c r="O487" i="21"/>
  <c r="O488" i="21"/>
  <c r="O489" i="21"/>
  <c r="O490" i="21"/>
  <c r="O491" i="21"/>
  <c r="O492" i="21"/>
  <c r="O493" i="21"/>
  <c r="O494" i="21"/>
  <c r="O495" i="21"/>
  <c r="O496" i="21"/>
  <c r="O497" i="21"/>
  <c r="O498" i="21"/>
  <c r="O499" i="21"/>
  <c r="O500" i="21"/>
  <c r="O501" i="21"/>
  <c r="O502" i="21"/>
  <c r="O503" i="21"/>
  <c r="O504" i="21"/>
  <c r="O505" i="21"/>
  <c r="O506" i="21"/>
  <c r="O507" i="21"/>
  <c r="O508" i="21"/>
  <c r="O509" i="21"/>
  <c r="O510" i="21"/>
  <c r="O511" i="21"/>
  <c r="O512" i="21"/>
  <c r="O513" i="21"/>
  <c r="O514" i="21"/>
  <c r="O515" i="21"/>
  <c r="O516" i="21"/>
  <c r="O517" i="21"/>
  <c r="O518" i="21"/>
  <c r="O519" i="21"/>
  <c r="O520" i="21"/>
  <c r="O521" i="21"/>
  <c r="O522" i="21"/>
  <c r="O523" i="21"/>
  <c r="O524" i="21"/>
  <c r="O525" i="21"/>
  <c r="O526" i="21"/>
  <c r="O527" i="21"/>
  <c r="O528" i="21"/>
  <c r="O529" i="21"/>
  <c r="O530" i="21"/>
  <c r="O531" i="21"/>
  <c r="O532" i="21"/>
  <c r="O533" i="21"/>
  <c r="O534" i="21"/>
  <c r="O535" i="21"/>
  <c r="O536" i="21"/>
  <c r="O537" i="21"/>
  <c r="O538" i="21"/>
  <c r="O539" i="21"/>
  <c r="O540" i="21"/>
  <c r="O541" i="21"/>
  <c r="O542" i="21"/>
  <c r="O543" i="21"/>
  <c r="O544" i="21"/>
  <c r="O545" i="21"/>
  <c r="O546" i="21"/>
  <c r="O547" i="21"/>
  <c r="O548" i="21"/>
  <c r="O549" i="21"/>
  <c r="O550" i="21"/>
  <c r="O551" i="21"/>
  <c r="O552" i="21"/>
  <c r="O553" i="21"/>
  <c r="O554" i="21"/>
  <c r="O555" i="21"/>
  <c r="O556" i="21"/>
  <c r="O557" i="21"/>
  <c r="O558" i="21"/>
  <c r="O559" i="21"/>
  <c r="O560" i="21"/>
  <c r="O561" i="21"/>
  <c r="O562" i="21"/>
  <c r="O563" i="21"/>
  <c r="O564" i="21"/>
  <c r="O565" i="21"/>
  <c r="O566" i="21"/>
  <c r="O567" i="21"/>
  <c r="O568" i="21"/>
  <c r="O569" i="21"/>
  <c r="O570" i="21"/>
  <c r="O571" i="21"/>
  <c r="O572" i="21"/>
  <c r="O573" i="21"/>
  <c r="O574" i="21"/>
  <c r="O575" i="21"/>
  <c r="O817" i="21"/>
  <c r="O818" i="21"/>
  <c r="O819" i="21"/>
  <c r="O820" i="21"/>
  <c r="O821" i="21"/>
  <c r="O822" i="21"/>
  <c r="O823" i="21"/>
  <c r="O824" i="21"/>
  <c r="O825" i="21"/>
  <c r="O826" i="21"/>
  <c r="O827" i="21"/>
  <c r="O828" i="21"/>
  <c r="O829" i="21"/>
  <c r="O830" i="21"/>
  <c r="O831" i="21"/>
  <c r="O832" i="21"/>
  <c r="O833" i="21"/>
  <c r="O834" i="21"/>
  <c r="O835" i="21"/>
  <c r="O836" i="21"/>
  <c r="O837" i="21"/>
  <c r="O838" i="21"/>
  <c r="O839" i="21"/>
  <c r="O840" i="21"/>
  <c r="O841" i="21"/>
  <c r="O842" i="21"/>
  <c r="O843" i="21"/>
  <c r="O844" i="21"/>
  <c r="O845" i="21"/>
  <c r="O846" i="21"/>
  <c r="O847" i="21"/>
  <c r="O848" i="21"/>
  <c r="O849" i="21"/>
  <c r="O850" i="21"/>
  <c r="O851" i="21"/>
  <c r="O852" i="21"/>
  <c r="O853" i="21"/>
  <c r="O854" i="21"/>
  <c r="O855" i="21"/>
  <c r="O856" i="21"/>
  <c r="O857" i="21"/>
  <c r="O858" i="21"/>
  <c r="O859" i="21"/>
  <c r="O860" i="21"/>
  <c r="O861" i="21"/>
  <c r="O862" i="21"/>
  <c r="O863" i="21"/>
  <c r="O864" i="21"/>
  <c r="O865" i="21"/>
  <c r="O866" i="21"/>
  <c r="O867" i="21"/>
  <c r="O868" i="21"/>
  <c r="O869" i="21"/>
  <c r="O113" i="21"/>
  <c r="O886" i="21"/>
  <c r="O116" i="21"/>
  <c r="O117" i="21"/>
  <c r="O118" i="21"/>
  <c r="O119" i="21"/>
  <c r="L355" i="21"/>
  <c r="L356" i="21"/>
  <c r="L372" i="21"/>
  <c r="L604" i="21"/>
  <c r="L706" i="21"/>
  <c r="L816" i="21"/>
  <c r="L46" i="21"/>
  <c r="L47" i="21"/>
  <c r="L15" i="21"/>
  <c r="L38" i="21"/>
  <c r="L39" i="21"/>
  <c r="L50" i="21"/>
  <c r="L51" i="21"/>
  <c r="L52" i="21"/>
  <c r="L53" i="21"/>
  <c r="L54" i="21"/>
  <c r="L55" i="21"/>
  <c r="L57" i="21"/>
  <c r="L58" i="21"/>
  <c r="L59" i="21"/>
  <c r="L60" i="21"/>
  <c r="L61" i="21"/>
  <c r="L62" i="21"/>
  <c r="L63" i="21"/>
  <c r="L157" i="21"/>
  <c r="L158" i="21"/>
  <c r="L159" i="21"/>
  <c r="L160" i="21"/>
  <c r="L161" i="21"/>
  <c r="L162" i="21"/>
  <c r="L163" i="21"/>
  <c r="L164" i="21"/>
  <c r="L165" i="21"/>
  <c r="L166" i="21"/>
  <c r="L167" i="21"/>
  <c r="L168" i="21"/>
  <c r="L169" i="21"/>
  <c r="L170" i="21"/>
  <c r="L171" i="21"/>
  <c r="L172" i="21"/>
  <c r="L173" i="21"/>
  <c r="L174" i="21"/>
  <c r="L175" i="21"/>
  <c r="L176" i="21"/>
  <c r="L177" i="21"/>
  <c r="L180" i="21"/>
  <c r="L181" i="21"/>
  <c r="L182" i="21"/>
  <c r="L183" i="21"/>
  <c r="L184" i="21"/>
  <c r="L185" i="21"/>
  <c r="L186" i="21"/>
  <c r="L187" i="21"/>
  <c r="L335" i="21"/>
  <c r="L336" i="21"/>
  <c r="L337" i="21"/>
  <c r="L338" i="21"/>
  <c r="L339" i="21"/>
  <c r="L340" i="21"/>
  <c r="L341" i="21"/>
  <c r="L342" i="21"/>
  <c r="L343" i="21"/>
  <c r="L344" i="21"/>
  <c r="L345" i="21"/>
  <c r="L346" i="21"/>
  <c r="L347" i="21"/>
  <c r="L348" i="21"/>
  <c r="L349" i="21"/>
  <c r="L350" i="21"/>
  <c r="L360" i="21"/>
  <c r="L361" i="21"/>
  <c r="L367" i="21"/>
  <c r="L402" i="21"/>
  <c r="L403" i="21"/>
  <c r="L404" i="21"/>
  <c r="L405" i="21"/>
  <c r="L406" i="21"/>
  <c r="L407" i="21"/>
  <c r="L408" i="21"/>
  <c r="L409" i="21"/>
  <c r="L410" i="21"/>
  <c r="L412" i="21"/>
  <c r="L413" i="21"/>
  <c r="L414" i="21"/>
  <c r="L415" i="21"/>
  <c r="L416" i="21"/>
  <c r="L417" i="21"/>
  <c r="L418" i="21"/>
  <c r="L419" i="21"/>
  <c r="L605" i="21"/>
  <c r="L606" i="21"/>
  <c r="L607" i="21"/>
  <c r="L608" i="21"/>
  <c r="L609" i="21"/>
  <c r="L611" i="21"/>
  <c r="L612" i="21"/>
  <c r="L613" i="21"/>
  <c r="L614" i="21"/>
  <c r="L615" i="21"/>
  <c r="L616" i="21"/>
  <c r="L617" i="21"/>
  <c r="L618" i="21"/>
  <c r="L619" i="21"/>
  <c r="L621" i="21"/>
  <c r="L622" i="21"/>
  <c r="L623" i="21"/>
  <c r="L625" i="21"/>
  <c r="L626" i="21"/>
  <c r="L735" i="21"/>
  <c r="L736" i="21"/>
  <c r="L737" i="21"/>
  <c r="L738" i="21"/>
  <c r="L739" i="21"/>
  <c r="L740" i="21"/>
  <c r="L742" i="21"/>
  <c r="L743" i="21"/>
  <c r="L744" i="21"/>
  <c r="L745" i="21"/>
  <c r="L746" i="21"/>
  <c r="L4" i="21"/>
  <c r="L18" i="21"/>
  <c r="L19" i="21"/>
  <c r="L20" i="21"/>
  <c r="L21" i="21"/>
  <c r="L22" i="21"/>
  <c r="L23" i="21"/>
  <c r="L24" i="21"/>
  <c r="L25" i="21"/>
  <c r="L48" i="21"/>
  <c r="L64" i="21"/>
  <c r="L65" i="21"/>
  <c r="L66" i="21"/>
  <c r="L67" i="21"/>
  <c r="L70" i="21"/>
  <c r="L71" i="21"/>
  <c r="L72" i="21"/>
  <c r="L73" i="21"/>
  <c r="L154" i="21"/>
  <c r="L155" i="21"/>
  <c r="L189" i="21"/>
  <c r="L190" i="21"/>
  <c r="L193" i="21"/>
  <c r="L221" i="21"/>
  <c r="L222" i="21"/>
  <c r="L223" i="21"/>
  <c r="L224" i="21"/>
  <c r="L225" i="21"/>
  <c r="L226" i="21"/>
  <c r="L229" i="21"/>
  <c r="L230" i="21"/>
  <c r="L231" i="21"/>
  <c r="L232" i="21"/>
  <c r="L233" i="21"/>
  <c r="L250" i="21"/>
  <c r="L251" i="21"/>
  <c r="L252" i="21"/>
  <c r="L247" i="21"/>
  <c r="L248" i="21"/>
  <c r="L249" i="21"/>
  <c r="L289" i="21"/>
  <c r="L294" i="21"/>
  <c r="L316" i="21"/>
  <c r="L326" i="21"/>
  <c r="L331" i="21"/>
  <c r="L351" i="21"/>
  <c r="L352" i="21"/>
  <c r="L354" i="21"/>
  <c r="L357" i="21"/>
  <c r="L358" i="21"/>
  <c r="L375" i="21"/>
  <c r="L379" i="21"/>
  <c r="L391" i="21"/>
  <c r="L395" i="21"/>
  <c r="L396" i="21"/>
  <c r="L397" i="21"/>
  <c r="L399" i="21"/>
  <c r="L400" i="21"/>
  <c r="L401" i="21"/>
  <c r="L426" i="21"/>
  <c r="L428" i="21"/>
  <c r="L432" i="21"/>
  <c r="L436" i="21"/>
  <c r="L602" i="21"/>
  <c r="L603" i="21"/>
  <c r="L627" i="21"/>
  <c r="L641" i="21"/>
  <c r="L642" i="21"/>
  <c r="L643" i="21"/>
  <c r="L644" i="21"/>
  <c r="L645" i="21"/>
  <c r="L647" i="21"/>
  <c r="L648" i="21"/>
  <c r="L649" i="21"/>
  <c r="L650" i="21"/>
  <c r="L651" i="21"/>
  <c r="L658" i="21"/>
  <c r="L659" i="21"/>
  <c r="L660" i="21"/>
  <c r="L662" i="21"/>
  <c r="L663" i="21"/>
  <c r="L664" i="21"/>
  <c r="L665" i="21"/>
  <c r="L667" i="21"/>
  <c r="L679" i="21"/>
  <c r="L680" i="21"/>
  <c r="L684" i="21"/>
  <c r="L685" i="21"/>
  <c r="L686" i="21"/>
  <c r="L689" i="21"/>
  <c r="L694" i="21"/>
  <c r="L695" i="21"/>
  <c r="L705" i="21"/>
  <c r="L707" i="21"/>
  <c r="L710" i="21"/>
  <c r="L727" i="21"/>
  <c r="L734" i="21"/>
  <c r="L741" i="21"/>
  <c r="L753" i="21"/>
  <c r="L754" i="21"/>
  <c r="L756" i="21"/>
  <c r="L755" i="21"/>
  <c r="L757" i="21"/>
  <c r="L913" i="21"/>
  <c r="L2" i="21"/>
  <c r="L7" i="21"/>
  <c r="L8" i="21"/>
  <c r="L5" i="21"/>
  <c r="L6" i="21"/>
  <c r="L11" i="21"/>
  <c r="L12" i="21"/>
  <c r="L9" i="21"/>
  <c r="L10" i="21"/>
  <c r="L14" i="21"/>
  <c r="L13" i="21"/>
  <c r="L37" i="21"/>
  <c r="L35" i="21"/>
  <c r="L36" i="21"/>
  <c r="L682" i="21"/>
  <c r="L683" i="21"/>
  <c r="L681" i="21"/>
  <c r="L191" i="21"/>
  <c r="L227" i="21"/>
  <c r="L228" i="21"/>
  <c r="L236" i="21"/>
  <c r="L237" i="21"/>
  <c r="L234" i="21"/>
  <c r="L235" i="21"/>
  <c r="L246" i="21"/>
  <c r="L245" i="21"/>
  <c r="L282" i="21"/>
  <c r="L280" i="21"/>
  <c r="L281" i="21"/>
  <c r="L284" i="21"/>
  <c r="L283" i="21"/>
  <c r="L292" i="21"/>
  <c r="L293" i="21"/>
  <c r="L290" i="21"/>
  <c r="L291" i="21"/>
  <c r="L299" i="21"/>
  <c r="L301" i="21"/>
  <c r="L300" i="21"/>
  <c r="L304" i="21"/>
  <c r="L305" i="21"/>
  <c r="L302" i="21"/>
  <c r="L303" i="21"/>
  <c r="L309" i="21"/>
  <c r="L308" i="21"/>
  <c r="L317" i="21"/>
  <c r="L321" i="21"/>
  <c r="L322" i="21"/>
  <c r="L319" i="21"/>
  <c r="L320" i="21"/>
  <c r="L334" i="21"/>
  <c r="L332" i="21"/>
  <c r="L333" i="21"/>
  <c r="L353" i="21"/>
  <c r="L382" i="21"/>
  <c r="L381" i="21"/>
  <c r="L386" i="21"/>
  <c r="L387" i="21"/>
  <c r="L388" i="21"/>
  <c r="L383" i="21"/>
  <c r="L384" i="21"/>
  <c r="L385" i="21"/>
  <c r="L389" i="21"/>
  <c r="L390" i="21"/>
  <c r="L423" i="21"/>
  <c r="L424" i="21"/>
  <c r="L425" i="21"/>
  <c r="L420" i="21"/>
  <c r="L421" i="21"/>
  <c r="L422" i="21"/>
  <c r="L431" i="21"/>
  <c r="L429" i="21"/>
  <c r="L430" i="21"/>
  <c r="L601" i="21"/>
  <c r="L600" i="21"/>
  <c r="L629" i="21"/>
  <c r="L628" i="21"/>
  <c r="L635" i="21"/>
  <c r="L636" i="21"/>
  <c r="L633" i="21"/>
  <c r="L634" i="21"/>
  <c r="L640" i="21"/>
  <c r="L638" i="21"/>
  <c r="L639" i="21"/>
  <c r="L670" i="21"/>
  <c r="L674" i="21"/>
  <c r="L675" i="21"/>
  <c r="L687" i="21"/>
  <c r="L688" i="21"/>
  <c r="L699" i="21"/>
  <c r="L703" i="21"/>
  <c r="L704" i="21"/>
  <c r="L700" i="21"/>
  <c r="L701" i="21"/>
  <c r="L702" i="21"/>
  <c r="L716" i="21"/>
  <c r="L715" i="21"/>
  <c r="L717" i="21"/>
  <c r="L718" i="21"/>
  <c r="L719" i="21"/>
  <c r="L751" i="21"/>
  <c r="L752" i="21"/>
  <c r="L759" i="21"/>
  <c r="L758" i="21"/>
  <c r="L899" i="21"/>
  <c r="L902" i="21"/>
  <c r="L901" i="21"/>
  <c r="L903" i="21"/>
  <c r="L905" i="21"/>
  <c r="L906" i="21"/>
  <c r="L914" i="21"/>
  <c r="L924" i="21"/>
  <c r="L925" i="21"/>
  <c r="L935" i="21"/>
  <c r="L936" i="21"/>
  <c r="L933" i="21"/>
  <c r="L934" i="21"/>
  <c r="L295" i="21"/>
  <c r="L198" i="21"/>
  <c r="L210" i="21"/>
  <c r="L211" i="21"/>
  <c r="L217" i="21"/>
  <c r="L195" i="21"/>
  <c r="L219" i="21"/>
  <c r="L591" i="21"/>
  <c r="L592" i="21"/>
  <c r="L593" i="21"/>
  <c r="L594" i="21"/>
  <c r="L595" i="21"/>
  <c r="L596" i="21"/>
  <c r="L597" i="21"/>
  <c r="L598" i="21"/>
  <c r="L68" i="21"/>
  <c r="L69" i="21"/>
  <c r="L131" i="21"/>
  <c r="L132" i="21"/>
  <c r="L133" i="21"/>
  <c r="L134" i="21"/>
  <c r="L135" i="21"/>
  <c r="L136" i="21"/>
  <c r="L156" i="21"/>
  <c r="L279" i="21"/>
  <c r="L306" i="21"/>
  <c r="L307" i="21"/>
  <c r="L371" i="21"/>
  <c r="L398" i="21"/>
  <c r="L678" i="21"/>
  <c r="L802" i="21"/>
  <c r="L814" i="21"/>
  <c r="L815" i="21"/>
  <c r="L813" i="21"/>
  <c r="L880" i="21"/>
  <c r="L881" i="21"/>
  <c r="L885" i="21"/>
  <c r="L761" i="21"/>
  <c r="L762" i="21"/>
  <c r="L763" i="21"/>
  <c r="L764" i="21"/>
  <c r="L765" i="21"/>
  <c r="L766" i="21"/>
  <c r="L767" i="21"/>
  <c r="L768" i="21"/>
  <c r="L769" i="21"/>
  <c r="L770" i="21"/>
  <c r="L771" i="21"/>
  <c r="L772" i="21"/>
  <c r="L773" i="21"/>
  <c r="L774" i="21"/>
  <c r="L775" i="21"/>
  <c r="L776" i="21"/>
  <c r="L777" i="21"/>
  <c r="L778" i="21"/>
  <c r="L760" i="21"/>
  <c r="L781" i="21"/>
  <c r="L782" i="21"/>
  <c r="L780" i="21"/>
  <c r="L787" i="21"/>
  <c r="L788" i="21"/>
  <c r="L789" i="21"/>
  <c r="L790" i="21"/>
  <c r="L791" i="21"/>
  <c r="L792" i="21"/>
  <c r="L783" i="21"/>
  <c r="L784" i="21"/>
  <c r="L785" i="21"/>
  <c r="L786" i="21"/>
  <c r="L793" i="21"/>
  <c r="L794" i="21"/>
  <c r="L795" i="21"/>
  <c r="L796" i="21"/>
  <c r="L797" i="21"/>
  <c r="L798" i="21"/>
  <c r="L799" i="21"/>
  <c r="L800" i="21"/>
  <c r="L801" i="21"/>
  <c r="L803" i="21"/>
  <c r="L804" i="21"/>
  <c r="L805" i="21"/>
  <c r="L806" i="21"/>
  <c r="L807" i="21"/>
  <c r="L808" i="21"/>
  <c r="L809" i="21"/>
  <c r="L810" i="21"/>
  <c r="L811" i="21"/>
  <c r="L812" i="21"/>
  <c r="L877" i="21"/>
  <c r="L878" i="21"/>
  <c r="L879" i="21"/>
  <c r="L882" i="21"/>
  <c r="L883" i="21"/>
  <c r="L884" i="21"/>
  <c r="L887" i="21"/>
  <c r="L888" i="21"/>
  <c r="L890" i="21"/>
  <c r="L891" i="21"/>
  <c r="L892" i="21"/>
  <c r="L893" i="21"/>
  <c r="L894" i="21"/>
  <c r="L895" i="21"/>
  <c r="L896" i="21"/>
  <c r="L897" i="21"/>
  <c r="L898" i="21"/>
  <c r="L16" i="21"/>
  <c r="L17" i="21"/>
  <c r="L26" i="21"/>
  <c r="L49" i="21"/>
  <c r="L74" i="21"/>
  <c r="L75" i="21"/>
  <c r="L76" i="21"/>
  <c r="L77" i="21"/>
  <c r="L78" i="21"/>
  <c r="L79" i="21"/>
  <c r="L80" i="21"/>
  <c r="L81" i="21"/>
  <c r="L82" i="21"/>
  <c r="L83" i="21"/>
  <c r="L84" i="21"/>
  <c r="L85" i="21"/>
  <c r="L86" i="21"/>
  <c r="L87" i="21"/>
  <c r="L88" i="21"/>
  <c r="L89" i="21"/>
  <c r="L90" i="21"/>
  <c r="L126" i="21"/>
  <c r="L127" i="21"/>
  <c r="L128" i="21"/>
  <c r="L130" i="21"/>
  <c r="L143" i="21"/>
  <c r="L144" i="21"/>
  <c r="L145" i="21"/>
  <c r="L146" i="21"/>
  <c r="L147" i="21"/>
  <c r="L151" i="21"/>
  <c r="L152" i="21"/>
  <c r="L153" i="21"/>
  <c r="L208" i="21"/>
  <c r="L238" i="21"/>
  <c r="L239" i="21"/>
  <c r="L240" i="21"/>
  <c r="L243" i="21"/>
  <c r="L254" i="21"/>
  <c r="L255" i="21"/>
  <c r="L296" i="21"/>
  <c r="L297" i="21"/>
  <c r="L310" i="21"/>
  <c r="L311" i="21"/>
  <c r="L312" i="21"/>
  <c r="L313" i="21"/>
  <c r="L314" i="21"/>
  <c r="L315" i="21"/>
  <c r="L318" i="21"/>
  <c r="L323" i="21"/>
  <c r="L325" i="21"/>
  <c r="L373" i="21"/>
  <c r="L374" i="21"/>
  <c r="L380" i="21"/>
  <c r="L434" i="21"/>
  <c r="L435" i="21"/>
  <c r="L437" i="21"/>
  <c r="L646" i="21"/>
  <c r="L653" i="21"/>
  <c r="L654" i="21"/>
  <c r="L655" i="21"/>
  <c r="L656" i="21"/>
  <c r="L657" i="21"/>
  <c r="L661" i="21"/>
  <c r="L672" i="21"/>
  <c r="L673" i="21"/>
  <c r="L691" i="21"/>
  <c r="L692" i="21"/>
  <c r="L693" i="21"/>
  <c r="L713" i="21"/>
  <c r="L724" i="21"/>
  <c r="L725" i="21"/>
  <c r="L726" i="21"/>
  <c r="L733" i="21"/>
  <c r="L747" i="21"/>
  <c r="L748" i="21"/>
  <c r="L749" i="21"/>
  <c r="L750" i="21"/>
  <c r="L930" i="21"/>
  <c r="L931" i="21"/>
  <c r="L932" i="21"/>
  <c r="L205" i="21"/>
  <c r="L206" i="21"/>
  <c r="L27" i="21"/>
  <c r="L28" i="21"/>
  <c r="L29" i="21"/>
  <c r="L30" i="21"/>
  <c r="L31" i="21"/>
  <c r="L32" i="21"/>
  <c r="L33" i="21"/>
  <c r="L34" i="21"/>
  <c r="L107" i="21"/>
  <c r="L108" i="21"/>
  <c r="L109" i="21"/>
  <c r="L110" i="21"/>
  <c r="L111" i="21"/>
  <c r="L112" i="21"/>
  <c r="L137" i="21"/>
  <c r="L138" i="21"/>
  <c r="L139" i="21"/>
  <c r="L140" i="21"/>
  <c r="L141" i="21"/>
  <c r="L142" i="21"/>
  <c r="L148" i="21"/>
  <c r="L149" i="21"/>
  <c r="L150" i="21"/>
  <c r="L199" i="21"/>
  <c r="L241" i="21"/>
  <c r="L242" i="21"/>
  <c r="L253" i="21"/>
  <c r="L285" i="21"/>
  <c r="L298" i="21"/>
  <c r="L327" i="21"/>
  <c r="L328" i="21"/>
  <c r="L329" i="21"/>
  <c r="L330" i="21"/>
  <c r="L362" i="21"/>
  <c r="L363" i="21"/>
  <c r="L364" i="21"/>
  <c r="L365" i="21"/>
  <c r="L366" i="21"/>
  <c r="L376" i="21"/>
  <c r="L377" i="21"/>
  <c r="L378" i="21"/>
  <c r="L392" i="21"/>
  <c r="L393" i="21"/>
  <c r="L394" i="21"/>
  <c r="L427" i="21"/>
  <c r="L433" i="21"/>
  <c r="L630" i="21"/>
  <c r="L631" i="21"/>
  <c r="L632" i="21"/>
  <c r="L637" i="21"/>
  <c r="L652" i="21"/>
  <c r="L666" i="21"/>
  <c r="L668" i="21"/>
  <c r="L669" i="21"/>
  <c r="L690" i="21"/>
  <c r="L696" i="21"/>
  <c r="L697" i="21"/>
  <c r="L698" i="21"/>
  <c r="L708" i="21"/>
  <c r="L709" i="21"/>
  <c r="L711" i="21"/>
  <c r="L712" i="21"/>
  <c r="L714" i="21"/>
  <c r="L720" i="21"/>
  <c r="L721" i="21"/>
  <c r="L722" i="21"/>
  <c r="L723" i="21"/>
  <c r="L729" i="21"/>
  <c r="L730" i="21"/>
  <c r="L731" i="21"/>
  <c r="L732" i="21"/>
  <c r="L907" i="21"/>
  <c r="L908" i="21"/>
  <c r="L909" i="21"/>
  <c r="L910" i="21"/>
  <c r="L911" i="21"/>
  <c r="L912" i="21"/>
  <c r="L928" i="21"/>
  <c r="L929" i="21"/>
  <c r="L196" i="21"/>
  <c r="L200" i="21"/>
  <c r="L201" i="21"/>
  <c r="L202" i="21"/>
  <c r="L214" i="21"/>
  <c r="L215" i="21"/>
  <c r="L203" i="21"/>
  <c r="L204" i="21"/>
  <c r="L207" i="21"/>
  <c r="L213" i="21"/>
  <c r="L244" i="21"/>
  <c r="L287" i="21"/>
  <c r="L288" i="21"/>
  <c r="L359" i="21"/>
  <c r="L369" i="21"/>
  <c r="L923" i="21"/>
  <c r="L576" i="21"/>
  <c r="L577" i="21"/>
  <c r="L578" i="21"/>
  <c r="L579" i="21"/>
  <c r="L580" i="21"/>
  <c r="L581" i="21"/>
  <c r="L582" i="21"/>
  <c r="L583" i="21"/>
  <c r="L584" i="21"/>
  <c r="L585" i="21"/>
  <c r="L586" i="21"/>
  <c r="L587" i="21"/>
  <c r="L588" i="21"/>
  <c r="L589" i="21"/>
  <c r="L256" i="21"/>
  <c r="L257" i="21"/>
  <c r="L258" i="21"/>
  <c r="L259" i="21"/>
  <c r="L260" i="21"/>
  <c r="L261" i="21"/>
  <c r="L915" i="21"/>
  <c r="L916" i="21"/>
  <c r="L917" i="21"/>
  <c r="L918" i="21"/>
  <c r="L919" i="21"/>
  <c r="L920" i="21"/>
  <c r="L921" i="21"/>
  <c r="L922" i="21"/>
  <c r="L56" i="21"/>
  <c r="L624" i="21"/>
  <c r="L188" i="21"/>
  <c r="L178" i="21"/>
  <c r="L610" i="21"/>
  <c r="L620" i="21"/>
  <c r="L179"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462" i="21"/>
  <c r="L463" i="21"/>
  <c r="L464" i="21"/>
  <c r="L465" i="21"/>
  <c r="L466" i="21"/>
  <c r="L467" i="21"/>
  <c r="L468" i="21"/>
  <c r="L469" i="21"/>
  <c r="L470" i="21"/>
  <c r="L471" i="21"/>
  <c r="L472" i="21"/>
  <c r="L473" i="21"/>
  <c r="L474" i="21"/>
  <c r="L475" i="21"/>
  <c r="L476" i="21"/>
  <c r="L477" i="21"/>
  <c r="L478" i="21"/>
  <c r="L479" i="21"/>
  <c r="L480" i="21"/>
  <c r="L481" i="21"/>
  <c r="L482" i="21"/>
  <c r="L483" i="21"/>
  <c r="L484" i="21"/>
  <c r="L485" i="21"/>
  <c r="L486" i="21"/>
  <c r="L487" i="21"/>
  <c r="L488" i="21"/>
  <c r="L489" i="21"/>
  <c r="L490" i="21"/>
  <c r="L491" i="21"/>
  <c r="L492" i="21"/>
  <c r="L493" i="21"/>
  <c r="L494" i="21"/>
  <c r="L495" i="21"/>
  <c r="L496" i="21"/>
  <c r="L497" i="21"/>
  <c r="L498" i="21"/>
  <c r="L499" i="21"/>
  <c r="L500" i="21"/>
  <c r="L501" i="21"/>
  <c r="L502" i="21"/>
  <c r="L503" i="21"/>
  <c r="L504" i="21"/>
  <c r="L505" i="21"/>
  <c r="L506" i="21"/>
  <c r="L507" i="21"/>
  <c r="L508" i="21"/>
  <c r="L509" i="21"/>
  <c r="L510" i="21"/>
  <c r="L511" i="21"/>
  <c r="L512" i="21"/>
  <c r="L513" i="21"/>
  <c r="L514" i="21"/>
  <c r="L515" i="21"/>
  <c r="L516" i="21"/>
  <c r="L517" i="21"/>
  <c r="L518" i="21"/>
  <c r="L519" i="21"/>
  <c r="L520" i="21"/>
  <c r="L521" i="21"/>
  <c r="L522" i="21"/>
  <c r="L523" i="21"/>
  <c r="L524" i="21"/>
  <c r="L525" i="21"/>
  <c r="L526" i="21"/>
  <c r="L527" i="21"/>
  <c r="L528" i="21"/>
  <c r="L529" i="21"/>
  <c r="L530" i="21"/>
  <c r="L531" i="21"/>
  <c r="L532" i="21"/>
  <c r="L533" i="21"/>
  <c r="L534" i="21"/>
  <c r="L535" i="21"/>
  <c r="L536" i="21"/>
  <c r="L537" i="21"/>
  <c r="L538" i="21"/>
  <c r="L539" i="21"/>
  <c r="L540" i="21"/>
  <c r="L541" i="21"/>
  <c r="L542" i="21"/>
  <c r="L543" i="21"/>
  <c r="L544" i="21"/>
  <c r="L545" i="21"/>
  <c r="L546" i="21"/>
  <c r="L547" i="21"/>
  <c r="L548" i="21"/>
  <c r="L549" i="21"/>
  <c r="L550" i="21"/>
  <c r="L551" i="21"/>
  <c r="L552" i="21"/>
  <c r="L553" i="21"/>
  <c r="L554" i="21"/>
  <c r="L555" i="21"/>
  <c r="L556" i="21"/>
  <c r="L557" i="21"/>
  <c r="L558" i="21"/>
  <c r="L559" i="21"/>
  <c r="L560" i="21"/>
  <c r="L561" i="21"/>
  <c r="L562" i="21"/>
  <c r="L563" i="21"/>
  <c r="L564" i="21"/>
  <c r="L565" i="21"/>
  <c r="L566" i="21"/>
  <c r="L567" i="21"/>
  <c r="L568" i="21"/>
  <c r="L569" i="21"/>
  <c r="L570" i="21"/>
  <c r="L571" i="21"/>
  <c r="L572" i="21"/>
  <c r="L573" i="21"/>
  <c r="L574" i="21"/>
  <c r="L575" i="21"/>
  <c r="L817" i="21"/>
  <c r="L818" i="21"/>
  <c r="L819" i="21"/>
  <c r="L820" i="21"/>
  <c r="L821" i="21"/>
  <c r="L822" i="21"/>
  <c r="L823" i="21"/>
  <c r="L824" i="21"/>
  <c r="L825" i="21"/>
  <c r="L826" i="21"/>
  <c r="L827" i="21"/>
  <c r="L828" i="21"/>
  <c r="L829" i="21"/>
  <c r="L830" i="21"/>
  <c r="L831" i="21"/>
  <c r="L832" i="21"/>
  <c r="L833" i="21"/>
  <c r="L834" i="21"/>
  <c r="L835" i="21"/>
  <c r="L836" i="21"/>
  <c r="L837" i="21"/>
  <c r="L838" i="21"/>
  <c r="L839" i="21"/>
  <c r="L840" i="21"/>
  <c r="L841" i="21"/>
  <c r="L842" i="21"/>
  <c r="L843" i="21"/>
  <c r="L844" i="21"/>
  <c r="L845" i="21"/>
  <c r="L846" i="21"/>
  <c r="L847" i="21"/>
  <c r="L848" i="21"/>
  <c r="L849" i="21"/>
  <c r="L850" i="21"/>
  <c r="L851" i="21"/>
  <c r="L852" i="21"/>
  <c r="L853" i="21"/>
  <c r="L854" i="21"/>
  <c r="L855" i="21"/>
  <c r="L856" i="21"/>
  <c r="L857" i="21"/>
  <c r="L858" i="21"/>
  <c r="L859" i="21"/>
  <c r="L860" i="21"/>
  <c r="L861" i="21"/>
  <c r="L862" i="21"/>
  <c r="L863" i="21"/>
  <c r="L864" i="21"/>
  <c r="L865" i="21"/>
  <c r="L866" i="21"/>
  <c r="L867" i="21"/>
  <c r="L868" i="21"/>
  <c r="L869" i="21"/>
  <c r="L113" i="21"/>
  <c r="L886" i="21"/>
  <c r="L116" i="21"/>
  <c r="L117" i="21"/>
  <c r="L118" i="21"/>
  <c r="L119" i="21"/>
  <c r="J355" i="21"/>
  <c r="J356" i="21"/>
  <c r="J372" i="21"/>
  <c r="J604" i="21"/>
  <c r="J706" i="21"/>
  <c r="J816" i="21"/>
  <c r="J46" i="21"/>
  <c r="J47" i="21"/>
  <c r="J15" i="21"/>
  <c r="J38" i="21"/>
  <c r="J39" i="21"/>
  <c r="J50" i="21"/>
  <c r="J51" i="21"/>
  <c r="J52" i="21"/>
  <c r="J53" i="21"/>
  <c r="J54" i="21"/>
  <c r="J55" i="21"/>
  <c r="J57" i="21"/>
  <c r="J58" i="21"/>
  <c r="J59" i="21"/>
  <c r="J60" i="21"/>
  <c r="J61" i="21"/>
  <c r="J62" i="21"/>
  <c r="J63" i="21"/>
  <c r="J157" i="21"/>
  <c r="J158" i="21"/>
  <c r="J159" i="21"/>
  <c r="J160" i="21"/>
  <c r="J161" i="21"/>
  <c r="J162" i="21"/>
  <c r="J163" i="21"/>
  <c r="J164" i="21"/>
  <c r="J165" i="21"/>
  <c r="J166" i="21"/>
  <c r="J167" i="21"/>
  <c r="J168" i="21"/>
  <c r="J169" i="21"/>
  <c r="J170" i="21"/>
  <c r="J171" i="21"/>
  <c r="J172" i="21"/>
  <c r="J173" i="21"/>
  <c r="J174" i="21"/>
  <c r="J175" i="21"/>
  <c r="J176" i="21"/>
  <c r="J177" i="21"/>
  <c r="J180" i="21"/>
  <c r="J181" i="21"/>
  <c r="J182" i="21"/>
  <c r="J183" i="21"/>
  <c r="J184" i="21"/>
  <c r="J185" i="21"/>
  <c r="J186" i="21"/>
  <c r="J187" i="21"/>
  <c r="J335" i="21"/>
  <c r="J336" i="21"/>
  <c r="J337" i="21"/>
  <c r="J338" i="21"/>
  <c r="J339" i="21"/>
  <c r="J340" i="21"/>
  <c r="J341" i="21"/>
  <c r="J342" i="21"/>
  <c r="J343" i="21"/>
  <c r="J344" i="21"/>
  <c r="J345" i="21"/>
  <c r="J346" i="21"/>
  <c r="J347" i="21"/>
  <c r="J348" i="21"/>
  <c r="J349" i="21"/>
  <c r="J350" i="21"/>
  <c r="J360" i="21"/>
  <c r="J361" i="21"/>
  <c r="J367" i="21"/>
  <c r="J402" i="21"/>
  <c r="J403" i="21"/>
  <c r="J404" i="21"/>
  <c r="J405" i="21"/>
  <c r="J406" i="21"/>
  <c r="J407" i="21"/>
  <c r="J408" i="21"/>
  <c r="J409" i="21"/>
  <c r="J410" i="21"/>
  <c r="J412" i="21"/>
  <c r="J413" i="21"/>
  <c r="J414" i="21"/>
  <c r="J415" i="21"/>
  <c r="J416" i="21"/>
  <c r="J417" i="21"/>
  <c r="J418" i="21"/>
  <c r="J419" i="21"/>
  <c r="J605" i="21"/>
  <c r="J606" i="21"/>
  <c r="J607" i="21"/>
  <c r="J608" i="21"/>
  <c r="J609" i="21"/>
  <c r="J611" i="21"/>
  <c r="J612" i="21"/>
  <c r="J613" i="21"/>
  <c r="J614" i="21"/>
  <c r="J615" i="21"/>
  <c r="J616" i="21"/>
  <c r="J617" i="21"/>
  <c r="J618" i="21"/>
  <c r="J619" i="21"/>
  <c r="J621" i="21"/>
  <c r="J622" i="21"/>
  <c r="J623" i="21"/>
  <c r="J625" i="21"/>
  <c r="J626" i="21"/>
  <c r="J735" i="21"/>
  <c r="J736" i="21"/>
  <c r="J737" i="21"/>
  <c r="J738" i="21"/>
  <c r="J739" i="21"/>
  <c r="J740" i="21"/>
  <c r="J742" i="21"/>
  <c r="J743" i="21"/>
  <c r="J744" i="21"/>
  <c r="J745" i="21"/>
  <c r="J746" i="21"/>
  <c r="J4" i="21"/>
  <c r="J18" i="21"/>
  <c r="J19" i="21"/>
  <c r="J20" i="21"/>
  <c r="J21" i="21"/>
  <c r="J22" i="21"/>
  <c r="J23" i="21"/>
  <c r="J24" i="21"/>
  <c r="J25" i="21"/>
  <c r="J48" i="21"/>
  <c r="J64" i="21"/>
  <c r="J65" i="21"/>
  <c r="J66" i="21"/>
  <c r="J67" i="21"/>
  <c r="J70" i="21"/>
  <c r="J71" i="21"/>
  <c r="J72" i="21"/>
  <c r="J73" i="21"/>
  <c r="J154" i="21"/>
  <c r="J155" i="21"/>
  <c r="J189" i="21"/>
  <c r="J190" i="21"/>
  <c r="J193" i="21"/>
  <c r="J221" i="21"/>
  <c r="J222" i="21"/>
  <c r="J223" i="21"/>
  <c r="J224" i="21"/>
  <c r="J225" i="21"/>
  <c r="J226" i="21"/>
  <c r="J229" i="21"/>
  <c r="J230" i="21"/>
  <c r="J231" i="21"/>
  <c r="J232" i="21"/>
  <c r="J233" i="21"/>
  <c r="J250" i="21"/>
  <c r="J251" i="21"/>
  <c r="J252" i="21"/>
  <c r="J247" i="21"/>
  <c r="J248" i="21"/>
  <c r="J249" i="21"/>
  <c r="J289" i="21"/>
  <c r="J294" i="21"/>
  <c r="J316" i="21"/>
  <c r="J326" i="21"/>
  <c r="J331" i="21"/>
  <c r="J351" i="21"/>
  <c r="J352" i="21"/>
  <c r="J354" i="21"/>
  <c r="J357" i="21"/>
  <c r="J358" i="21"/>
  <c r="J375" i="21"/>
  <c r="J379" i="21"/>
  <c r="J391" i="21"/>
  <c r="J395" i="21"/>
  <c r="J396" i="21"/>
  <c r="J397" i="21"/>
  <c r="J399" i="21"/>
  <c r="J400" i="21"/>
  <c r="J401" i="21"/>
  <c r="J426" i="21"/>
  <c r="J428" i="21"/>
  <c r="J432" i="21"/>
  <c r="J436" i="21"/>
  <c r="J602" i="21"/>
  <c r="J603" i="21"/>
  <c r="J627" i="21"/>
  <c r="J641" i="21"/>
  <c r="J642" i="21"/>
  <c r="J643" i="21"/>
  <c r="J644" i="21"/>
  <c r="J645" i="21"/>
  <c r="J647" i="21"/>
  <c r="J648" i="21"/>
  <c r="J649" i="21"/>
  <c r="J650" i="21"/>
  <c r="J651" i="21"/>
  <c r="J658" i="21"/>
  <c r="J659" i="21"/>
  <c r="J660" i="21"/>
  <c r="J662" i="21"/>
  <c r="J663" i="21"/>
  <c r="J664" i="21"/>
  <c r="J665" i="21"/>
  <c r="J667" i="21"/>
  <c r="J679" i="21"/>
  <c r="J680" i="21"/>
  <c r="J684" i="21"/>
  <c r="J685" i="21"/>
  <c r="J686" i="21"/>
  <c r="J689" i="21"/>
  <c r="J694" i="21"/>
  <c r="J695" i="21"/>
  <c r="J705" i="21"/>
  <c r="J707" i="21"/>
  <c r="J710" i="21"/>
  <c r="J727" i="21"/>
  <c r="J734" i="21"/>
  <c r="J741" i="21"/>
  <c r="J753" i="21"/>
  <c r="J754" i="21"/>
  <c r="J756" i="21"/>
  <c r="J755" i="21"/>
  <c r="J757" i="21"/>
  <c r="J913" i="21"/>
  <c r="J2" i="21"/>
  <c r="J7" i="21"/>
  <c r="J8" i="21"/>
  <c r="J5" i="21"/>
  <c r="J6" i="21"/>
  <c r="J11" i="21"/>
  <c r="J12" i="21"/>
  <c r="J9" i="21"/>
  <c r="J10" i="21"/>
  <c r="J14" i="21"/>
  <c r="J13" i="21"/>
  <c r="J37" i="21"/>
  <c r="J35" i="21"/>
  <c r="J36" i="21"/>
  <c r="J682" i="21"/>
  <c r="J683" i="21"/>
  <c r="J681" i="21"/>
  <c r="J191" i="21"/>
  <c r="J227" i="21"/>
  <c r="J228" i="21"/>
  <c r="J236" i="21"/>
  <c r="J237" i="21"/>
  <c r="J234" i="21"/>
  <c r="J235" i="21"/>
  <c r="J246" i="21"/>
  <c r="J245" i="21"/>
  <c r="J282" i="21"/>
  <c r="J280" i="21"/>
  <c r="J281" i="21"/>
  <c r="J284" i="21"/>
  <c r="J283" i="21"/>
  <c r="J292" i="21"/>
  <c r="J293" i="21"/>
  <c r="J290" i="21"/>
  <c r="J291" i="21"/>
  <c r="J299" i="21"/>
  <c r="J301" i="21"/>
  <c r="J300" i="21"/>
  <c r="J304" i="21"/>
  <c r="J305" i="21"/>
  <c r="J302" i="21"/>
  <c r="J303" i="21"/>
  <c r="J309" i="21"/>
  <c r="J308" i="21"/>
  <c r="J317" i="21"/>
  <c r="J321" i="21"/>
  <c r="J322" i="21"/>
  <c r="J319" i="21"/>
  <c r="J320" i="21"/>
  <c r="J334" i="21"/>
  <c r="J332" i="21"/>
  <c r="J333" i="21"/>
  <c r="J353" i="21"/>
  <c r="J382" i="21"/>
  <c r="J381" i="21"/>
  <c r="J386" i="21"/>
  <c r="J387" i="21"/>
  <c r="J388" i="21"/>
  <c r="J383" i="21"/>
  <c r="J384" i="21"/>
  <c r="J385" i="21"/>
  <c r="J389" i="21"/>
  <c r="J390" i="21"/>
  <c r="J423" i="21"/>
  <c r="J424" i="21"/>
  <c r="J425" i="21"/>
  <c r="J420" i="21"/>
  <c r="J421" i="21"/>
  <c r="J422" i="21"/>
  <c r="J431" i="21"/>
  <c r="J429" i="21"/>
  <c r="J430" i="21"/>
  <c r="J601" i="21"/>
  <c r="J600" i="21"/>
  <c r="J629" i="21"/>
  <c r="J628" i="21"/>
  <c r="J635" i="21"/>
  <c r="J636" i="21"/>
  <c r="J633" i="21"/>
  <c r="J634" i="21"/>
  <c r="J640" i="21"/>
  <c r="J638" i="21"/>
  <c r="J639" i="21"/>
  <c r="J670" i="21"/>
  <c r="J674" i="21"/>
  <c r="J675" i="21"/>
  <c r="J687" i="21"/>
  <c r="J688" i="21"/>
  <c r="J699" i="21"/>
  <c r="J703" i="21"/>
  <c r="J704" i="21"/>
  <c r="J700" i="21"/>
  <c r="J701" i="21"/>
  <c r="J702" i="21"/>
  <c r="J716" i="21"/>
  <c r="J715" i="21"/>
  <c r="J717" i="21"/>
  <c r="J718" i="21"/>
  <c r="J719" i="21"/>
  <c r="J751" i="21"/>
  <c r="J752" i="21"/>
  <c r="J759" i="21"/>
  <c r="J758" i="21"/>
  <c r="J899" i="21"/>
  <c r="J902" i="21"/>
  <c r="J901" i="21"/>
  <c r="J903" i="21"/>
  <c r="J905" i="21"/>
  <c r="J906" i="21"/>
  <c r="J914" i="21"/>
  <c r="J924" i="21"/>
  <c r="J925" i="21"/>
  <c r="J935" i="21"/>
  <c r="J936" i="21"/>
  <c r="J933" i="21"/>
  <c r="J934" i="21"/>
  <c r="J295" i="21"/>
  <c r="J198" i="21"/>
  <c r="J210" i="21"/>
  <c r="J211" i="21"/>
  <c r="J217" i="21"/>
  <c r="J195" i="21"/>
  <c r="J219" i="21"/>
  <c r="J591" i="21"/>
  <c r="J592" i="21"/>
  <c r="J593" i="21"/>
  <c r="J594" i="21"/>
  <c r="J595" i="21"/>
  <c r="J596" i="21"/>
  <c r="J597" i="21"/>
  <c r="J598" i="21"/>
  <c r="J68" i="21"/>
  <c r="J69" i="21"/>
  <c r="J131" i="21"/>
  <c r="J132" i="21"/>
  <c r="J133" i="21"/>
  <c r="J134" i="21"/>
  <c r="J135" i="21"/>
  <c r="J136" i="21"/>
  <c r="J156" i="21"/>
  <c r="J279" i="21"/>
  <c r="J306" i="21"/>
  <c r="J307" i="21"/>
  <c r="J371" i="21"/>
  <c r="J398" i="21"/>
  <c r="J678" i="21"/>
  <c r="J802" i="21"/>
  <c r="J814" i="21"/>
  <c r="J815" i="21"/>
  <c r="J813" i="21"/>
  <c r="J880" i="21"/>
  <c r="J881" i="21"/>
  <c r="J885" i="21"/>
  <c r="J761" i="21"/>
  <c r="J762" i="21"/>
  <c r="J763" i="21"/>
  <c r="J764" i="21"/>
  <c r="J765" i="21"/>
  <c r="J766" i="21"/>
  <c r="J767" i="21"/>
  <c r="J768" i="21"/>
  <c r="J769" i="21"/>
  <c r="J770" i="21"/>
  <c r="J771" i="21"/>
  <c r="J772" i="21"/>
  <c r="J773" i="21"/>
  <c r="J774" i="21"/>
  <c r="J775" i="21"/>
  <c r="J776" i="21"/>
  <c r="J777" i="21"/>
  <c r="J778" i="21"/>
  <c r="J760" i="21"/>
  <c r="J781" i="21"/>
  <c r="J782" i="21"/>
  <c r="J780" i="21"/>
  <c r="J787" i="21"/>
  <c r="J788" i="21"/>
  <c r="J789" i="21"/>
  <c r="J790" i="21"/>
  <c r="J791" i="21"/>
  <c r="J792" i="21"/>
  <c r="J783" i="21"/>
  <c r="J784" i="21"/>
  <c r="J785" i="21"/>
  <c r="J786" i="21"/>
  <c r="J793" i="21"/>
  <c r="J794" i="21"/>
  <c r="J795" i="21"/>
  <c r="J796" i="21"/>
  <c r="J797" i="21"/>
  <c r="J798" i="21"/>
  <c r="J799" i="21"/>
  <c r="J800" i="21"/>
  <c r="J801" i="21"/>
  <c r="J803" i="21"/>
  <c r="J804" i="21"/>
  <c r="J805" i="21"/>
  <c r="J806" i="21"/>
  <c r="J807" i="21"/>
  <c r="J808" i="21"/>
  <c r="J809" i="21"/>
  <c r="J810" i="21"/>
  <c r="J811" i="21"/>
  <c r="J812" i="21"/>
  <c r="J877" i="21"/>
  <c r="J878" i="21"/>
  <c r="J879" i="21"/>
  <c r="J882" i="21"/>
  <c r="J883" i="21"/>
  <c r="J884" i="21"/>
  <c r="J887" i="21"/>
  <c r="J888" i="21"/>
  <c r="J890" i="21"/>
  <c r="J891" i="21"/>
  <c r="J892" i="21"/>
  <c r="J893" i="21"/>
  <c r="J894" i="21"/>
  <c r="J895" i="21"/>
  <c r="J896" i="21"/>
  <c r="J897" i="21"/>
  <c r="J898" i="21"/>
  <c r="J16" i="21"/>
  <c r="J17" i="21"/>
  <c r="J26" i="21"/>
  <c r="J49" i="21"/>
  <c r="J74" i="21"/>
  <c r="J75" i="21"/>
  <c r="J76" i="21"/>
  <c r="J77" i="21"/>
  <c r="J78" i="21"/>
  <c r="J79" i="21"/>
  <c r="J80" i="21"/>
  <c r="J81" i="21"/>
  <c r="J82" i="21"/>
  <c r="J83" i="21"/>
  <c r="J84" i="21"/>
  <c r="J85" i="21"/>
  <c r="J86" i="21"/>
  <c r="J87" i="21"/>
  <c r="J88" i="21"/>
  <c r="J89" i="21"/>
  <c r="J90" i="21"/>
  <c r="J126" i="21"/>
  <c r="J127" i="21"/>
  <c r="J128" i="21"/>
  <c r="J130" i="21"/>
  <c r="J143" i="21"/>
  <c r="J144" i="21"/>
  <c r="J145" i="21"/>
  <c r="J146" i="21"/>
  <c r="J147" i="21"/>
  <c r="J151" i="21"/>
  <c r="J152" i="21"/>
  <c r="J153" i="21"/>
  <c r="J208" i="21"/>
  <c r="J238" i="21"/>
  <c r="J239" i="21"/>
  <c r="J240" i="21"/>
  <c r="J243" i="21"/>
  <c r="J254" i="21"/>
  <c r="J255" i="21"/>
  <c r="J296" i="21"/>
  <c r="J297" i="21"/>
  <c r="J310" i="21"/>
  <c r="J311" i="21"/>
  <c r="J312" i="21"/>
  <c r="J313" i="21"/>
  <c r="J314" i="21"/>
  <c r="J315" i="21"/>
  <c r="J318" i="21"/>
  <c r="J323" i="21"/>
  <c r="J325" i="21"/>
  <c r="J373" i="21"/>
  <c r="J374" i="21"/>
  <c r="J380" i="21"/>
  <c r="J434" i="21"/>
  <c r="J435" i="21"/>
  <c r="J437" i="21"/>
  <c r="J646" i="21"/>
  <c r="J653" i="21"/>
  <c r="J654" i="21"/>
  <c r="J655" i="21"/>
  <c r="J656" i="21"/>
  <c r="J657" i="21"/>
  <c r="J661" i="21"/>
  <c r="J672" i="21"/>
  <c r="J673" i="21"/>
  <c r="J691" i="21"/>
  <c r="J692" i="21"/>
  <c r="J693" i="21"/>
  <c r="J713" i="21"/>
  <c r="J724" i="21"/>
  <c r="J725" i="21"/>
  <c r="J726" i="21"/>
  <c r="J733" i="21"/>
  <c r="J747" i="21"/>
  <c r="J748" i="21"/>
  <c r="J749" i="21"/>
  <c r="J750" i="21"/>
  <c r="J930" i="21"/>
  <c r="J931" i="21"/>
  <c r="J932" i="21"/>
  <c r="J205" i="21"/>
  <c r="J206" i="21"/>
  <c r="J27" i="21"/>
  <c r="J28" i="21"/>
  <c r="J29" i="21"/>
  <c r="J30" i="21"/>
  <c r="J31" i="21"/>
  <c r="J32" i="21"/>
  <c r="J33" i="21"/>
  <c r="J34" i="21"/>
  <c r="J107" i="21"/>
  <c r="J108" i="21"/>
  <c r="J109" i="21"/>
  <c r="J110" i="21"/>
  <c r="J111" i="21"/>
  <c r="J112" i="21"/>
  <c r="J137" i="21"/>
  <c r="J138" i="21"/>
  <c r="J139" i="21"/>
  <c r="J140" i="21"/>
  <c r="J141" i="21"/>
  <c r="J142" i="21"/>
  <c r="J148" i="21"/>
  <c r="J149" i="21"/>
  <c r="J150" i="21"/>
  <c r="J199" i="21"/>
  <c r="J241" i="21"/>
  <c r="J242" i="21"/>
  <c r="J253" i="21"/>
  <c r="J285" i="21"/>
  <c r="J298" i="21"/>
  <c r="J327" i="21"/>
  <c r="J328" i="21"/>
  <c r="J329" i="21"/>
  <c r="J330" i="21"/>
  <c r="J362" i="21"/>
  <c r="J363" i="21"/>
  <c r="J364" i="21"/>
  <c r="J365" i="21"/>
  <c r="J366" i="21"/>
  <c r="J376" i="21"/>
  <c r="J377" i="21"/>
  <c r="J378" i="21"/>
  <c r="J392" i="21"/>
  <c r="J393" i="21"/>
  <c r="J394" i="21"/>
  <c r="J427" i="21"/>
  <c r="J433" i="21"/>
  <c r="J630" i="21"/>
  <c r="J631" i="21"/>
  <c r="J632" i="21"/>
  <c r="J637" i="21"/>
  <c r="J652" i="21"/>
  <c r="J666" i="21"/>
  <c r="J668" i="21"/>
  <c r="J669" i="21"/>
  <c r="J690" i="21"/>
  <c r="J696" i="21"/>
  <c r="J697" i="21"/>
  <c r="J698" i="21"/>
  <c r="J708" i="21"/>
  <c r="J709" i="21"/>
  <c r="J711" i="21"/>
  <c r="J712" i="21"/>
  <c r="J714" i="21"/>
  <c r="J720" i="21"/>
  <c r="J721" i="21"/>
  <c r="J722" i="21"/>
  <c r="J723" i="21"/>
  <c r="J729" i="21"/>
  <c r="J730" i="21"/>
  <c r="J731" i="21"/>
  <c r="J732" i="21"/>
  <c r="J907" i="21"/>
  <c r="J908" i="21"/>
  <c r="J909" i="21"/>
  <c r="J910" i="21"/>
  <c r="J911" i="21"/>
  <c r="J912" i="21"/>
  <c r="J928" i="21"/>
  <c r="J929" i="21"/>
  <c r="J196" i="21"/>
  <c r="J200" i="21"/>
  <c r="J201" i="21"/>
  <c r="J202" i="21"/>
  <c r="J214" i="21"/>
  <c r="J215" i="21"/>
  <c r="J203" i="21"/>
  <c r="J204" i="21"/>
  <c r="J207" i="21"/>
  <c r="J213" i="21"/>
  <c r="J244" i="21"/>
  <c r="J287" i="21"/>
  <c r="J288" i="21"/>
  <c r="J359" i="21"/>
  <c r="J369" i="21"/>
  <c r="J923" i="21"/>
  <c r="J576" i="21"/>
  <c r="J577" i="21"/>
  <c r="J578" i="21"/>
  <c r="J579" i="21"/>
  <c r="J580" i="21"/>
  <c r="J581" i="21"/>
  <c r="J582" i="21"/>
  <c r="J583" i="21"/>
  <c r="J584" i="21"/>
  <c r="J585" i="21"/>
  <c r="J586" i="21"/>
  <c r="J587" i="21"/>
  <c r="J588" i="21"/>
  <c r="J589" i="21"/>
  <c r="J256" i="21"/>
  <c r="J257" i="21"/>
  <c r="J258" i="21"/>
  <c r="J259" i="21"/>
  <c r="J260" i="21"/>
  <c r="J261" i="21"/>
  <c r="J915" i="21"/>
  <c r="J916" i="21"/>
  <c r="J917" i="21"/>
  <c r="J918" i="21"/>
  <c r="J919" i="21"/>
  <c r="J920" i="21"/>
  <c r="J921" i="21"/>
  <c r="J922" i="21"/>
  <c r="J56" i="21"/>
  <c r="J624" i="21"/>
  <c r="J188" i="21"/>
  <c r="J178" i="21"/>
  <c r="J610" i="21"/>
  <c r="J620" i="21"/>
  <c r="J179" i="21"/>
  <c r="J438" i="21"/>
  <c r="J439" i="21"/>
  <c r="J440" i="21"/>
  <c r="J441" i="21"/>
  <c r="J442" i="21"/>
  <c r="J443" i="21"/>
  <c r="J444" i="21"/>
  <c r="J445" i="21"/>
  <c r="J446" i="21"/>
  <c r="J447" i="21"/>
  <c r="J448" i="21"/>
  <c r="J449" i="21"/>
  <c r="J450" i="21"/>
  <c r="J451" i="21"/>
  <c r="J452" i="21"/>
  <c r="J453" i="21"/>
  <c r="J454" i="21"/>
  <c r="J455" i="21"/>
  <c r="J456" i="21"/>
  <c r="J457" i="21"/>
  <c r="J458" i="21"/>
  <c r="J459" i="21"/>
  <c r="J460" i="21"/>
  <c r="J461" i="21"/>
  <c r="J462" i="21"/>
  <c r="J463" i="21"/>
  <c r="J464" i="21"/>
  <c r="J465" i="21"/>
  <c r="J466" i="21"/>
  <c r="J467" i="21"/>
  <c r="J468" i="21"/>
  <c r="J469" i="21"/>
  <c r="J470" i="21"/>
  <c r="J471" i="21"/>
  <c r="J472" i="21"/>
  <c r="J473" i="21"/>
  <c r="J474" i="21"/>
  <c r="J475" i="21"/>
  <c r="J476" i="21"/>
  <c r="J477" i="21"/>
  <c r="J478" i="21"/>
  <c r="J479" i="21"/>
  <c r="J480" i="21"/>
  <c r="J481" i="21"/>
  <c r="J482" i="21"/>
  <c r="J483" i="21"/>
  <c r="J484" i="21"/>
  <c r="J485" i="21"/>
  <c r="J486" i="21"/>
  <c r="J487" i="21"/>
  <c r="J488" i="21"/>
  <c r="J489" i="21"/>
  <c r="J490" i="21"/>
  <c r="J491" i="21"/>
  <c r="J492" i="21"/>
  <c r="J493" i="21"/>
  <c r="J494" i="21"/>
  <c r="J495" i="21"/>
  <c r="J496" i="21"/>
  <c r="J497" i="21"/>
  <c r="J498" i="21"/>
  <c r="J499" i="21"/>
  <c r="J500" i="21"/>
  <c r="J501" i="21"/>
  <c r="J502" i="21"/>
  <c r="J503" i="21"/>
  <c r="J504" i="21"/>
  <c r="J505" i="21"/>
  <c r="J506" i="21"/>
  <c r="J507" i="21"/>
  <c r="J508" i="21"/>
  <c r="J509" i="21"/>
  <c r="J510" i="21"/>
  <c r="J511" i="21"/>
  <c r="J512" i="21"/>
  <c r="J513" i="21"/>
  <c r="J514" i="21"/>
  <c r="J515" i="21"/>
  <c r="J516" i="21"/>
  <c r="J517" i="21"/>
  <c r="J518" i="21"/>
  <c r="J519" i="21"/>
  <c r="J520" i="21"/>
  <c r="J521" i="21"/>
  <c r="J522" i="21"/>
  <c r="J523" i="21"/>
  <c r="J524" i="21"/>
  <c r="J525" i="21"/>
  <c r="J526" i="21"/>
  <c r="J527" i="21"/>
  <c r="J528" i="21"/>
  <c r="J529" i="21"/>
  <c r="J530" i="21"/>
  <c r="J531" i="21"/>
  <c r="J532" i="21"/>
  <c r="J533" i="21"/>
  <c r="J534" i="21"/>
  <c r="J535" i="21"/>
  <c r="J536" i="21"/>
  <c r="J537" i="21"/>
  <c r="J538" i="21"/>
  <c r="J539" i="21"/>
  <c r="J540" i="21"/>
  <c r="J541" i="21"/>
  <c r="J542" i="21"/>
  <c r="J543" i="21"/>
  <c r="J544" i="21"/>
  <c r="J545" i="21"/>
  <c r="J546" i="21"/>
  <c r="J547" i="21"/>
  <c r="J548" i="21"/>
  <c r="J549" i="21"/>
  <c r="J550" i="21"/>
  <c r="J551" i="21"/>
  <c r="J552" i="21"/>
  <c r="J553" i="21"/>
  <c r="J554" i="21"/>
  <c r="J555" i="21"/>
  <c r="J556" i="21"/>
  <c r="J557" i="21"/>
  <c r="J558" i="21"/>
  <c r="J559" i="21"/>
  <c r="J560" i="21"/>
  <c r="J561" i="21"/>
  <c r="J562" i="21"/>
  <c r="J563" i="21"/>
  <c r="J564" i="21"/>
  <c r="J565" i="21"/>
  <c r="J566" i="21"/>
  <c r="J567" i="21"/>
  <c r="J568" i="21"/>
  <c r="J569" i="21"/>
  <c r="J570" i="21"/>
  <c r="J571" i="21"/>
  <c r="J572" i="21"/>
  <c r="J573" i="21"/>
  <c r="J574" i="21"/>
  <c r="J575" i="21"/>
  <c r="J817" i="21"/>
  <c r="J818" i="21"/>
  <c r="J819" i="21"/>
  <c r="J820" i="21"/>
  <c r="J821" i="21"/>
  <c r="J822" i="21"/>
  <c r="J823" i="21"/>
  <c r="J824" i="21"/>
  <c r="J825" i="21"/>
  <c r="J826" i="21"/>
  <c r="J827" i="21"/>
  <c r="J828" i="21"/>
  <c r="J829" i="21"/>
  <c r="J830" i="21"/>
  <c r="J831" i="21"/>
  <c r="J832" i="21"/>
  <c r="J833" i="21"/>
  <c r="J834" i="21"/>
  <c r="J835" i="21"/>
  <c r="J836" i="21"/>
  <c r="J837" i="21"/>
  <c r="J838" i="21"/>
  <c r="J839" i="21"/>
  <c r="J840" i="21"/>
  <c r="J841" i="21"/>
  <c r="J842" i="21"/>
  <c r="J843" i="21"/>
  <c r="J844" i="21"/>
  <c r="J845" i="21"/>
  <c r="J846" i="21"/>
  <c r="J847" i="21"/>
  <c r="J848" i="21"/>
  <c r="J849" i="21"/>
  <c r="J850" i="21"/>
  <c r="J851" i="21"/>
  <c r="J852" i="21"/>
  <c r="J853" i="21"/>
  <c r="J854" i="21"/>
  <c r="J855" i="21"/>
  <c r="J856" i="21"/>
  <c r="J857" i="21"/>
  <c r="J858" i="21"/>
  <c r="J859" i="21"/>
  <c r="J860" i="21"/>
  <c r="J861" i="21"/>
  <c r="J862" i="21"/>
  <c r="J863" i="21"/>
  <c r="J864" i="21"/>
  <c r="J865" i="21"/>
  <c r="J866" i="21"/>
  <c r="J867" i="21"/>
  <c r="J868" i="21"/>
  <c r="J869" i="21"/>
  <c r="J113" i="21"/>
  <c r="J886" i="21"/>
  <c r="J116" i="21"/>
  <c r="J117" i="21"/>
  <c r="J118" i="21"/>
  <c r="J119" i="21"/>
  <c r="K869" i="21" l="1"/>
  <c r="M869" i="21"/>
  <c r="N869" i="21"/>
  <c r="K865" i="21"/>
  <c r="M865" i="21"/>
  <c r="N865" i="21"/>
  <c r="K864" i="21"/>
  <c r="K866" i="21"/>
  <c r="M864" i="21"/>
  <c r="M866" i="21"/>
  <c r="N864" i="21"/>
  <c r="N866" i="21"/>
  <c r="K862" i="21"/>
  <c r="K863" i="21"/>
  <c r="K867" i="21"/>
  <c r="K868" i="21"/>
  <c r="M862" i="21"/>
  <c r="M863" i="21"/>
  <c r="M867" i="21"/>
  <c r="M868" i="21"/>
  <c r="N862" i="21"/>
  <c r="N863" i="21"/>
  <c r="N867" i="21"/>
  <c r="N868" i="21"/>
  <c r="K861" i="21"/>
  <c r="M861" i="21"/>
  <c r="N861" i="21"/>
  <c r="K119" i="21" l="1"/>
  <c r="M116" i="21"/>
  <c r="M117" i="21"/>
  <c r="M118" i="21"/>
  <c r="M119" i="21"/>
  <c r="N116" i="21"/>
  <c r="N117" i="21"/>
  <c r="N118" i="21"/>
  <c r="N119" i="21"/>
  <c r="K886" i="21" l="1"/>
  <c r="M886" i="21"/>
  <c r="N886" i="21"/>
  <c r="K113" i="21"/>
  <c r="M113" i="21"/>
  <c r="N113" i="21"/>
  <c r="K817" i="21"/>
  <c r="K818" i="21"/>
  <c r="K819" i="21"/>
  <c r="K820" i="21"/>
  <c r="K821" i="21"/>
  <c r="K822" i="21"/>
  <c r="K823" i="21"/>
  <c r="K824" i="21"/>
  <c r="K825" i="21"/>
  <c r="K826" i="21"/>
  <c r="K827" i="21"/>
  <c r="K828" i="21"/>
  <c r="K829" i="21"/>
  <c r="K830" i="21"/>
  <c r="K831" i="21"/>
  <c r="K832" i="21"/>
  <c r="K833" i="21"/>
  <c r="K834" i="21"/>
  <c r="K835" i="21"/>
  <c r="K836" i="21"/>
  <c r="K837" i="21"/>
  <c r="K838" i="21"/>
  <c r="K839" i="21"/>
  <c r="K840" i="21"/>
  <c r="K841" i="21"/>
  <c r="K842" i="21"/>
  <c r="K843" i="21"/>
  <c r="K844" i="21"/>
  <c r="K845" i="21"/>
  <c r="K846" i="21"/>
  <c r="K847" i="21"/>
  <c r="K848" i="21"/>
  <c r="K849" i="21"/>
  <c r="K850" i="21"/>
  <c r="K851" i="21"/>
  <c r="K852" i="21"/>
  <c r="K853" i="21"/>
  <c r="K854" i="21"/>
  <c r="K855" i="21"/>
  <c r="K856" i="21"/>
  <c r="K857" i="21"/>
  <c r="K858" i="21"/>
  <c r="K859" i="21"/>
  <c r="K860" i="21"/>
  <c r="M817" i="21"/>
  <c r="M818" i="21"/>
  <c r="M819" i="21"/>
  <c r="M820" i="21"/>
  <c r="M821" i="21"/>
  <c r="M822" i="21"/>
  <c r="M823" i="21"/>
  <c r="M824" i="21"/>
  <c r="M825" i="21"/>
  <c r="M826" i="21"/>
  <c r="M827" i="21"/>
  <c r="M828" i="21"/>
  <c r="M829" i="21"/>
  <c r="M830" i="21"/>
  <c r="M831" i="21"/>
  <c r="M832" i="21"/>
  <c r="M833" i="21"/>
  <c r="M834" i="21"/>
  <c r="M835" i="21"/>
  <c r="M836" i="21"/>
  <c r="M837" i="21"/>
  <c r="M838" i="21"/>
  <c r="M839" i="21"/>
  <c r="M840" i="21"/>
  <c r="M841" i="21"/>
  <c r="M842" i="21"/>
  <c r="M843" i="21"/>
  <c r="M844" i="21"/>
  <c r="M845" i="21"/>
  <c r="M846" i="21"/>
  <c r="M847" i="21"/>
  <c r="M848" i="21"/>
  <c r="M849" i="21"/>
  <c r="M850" i="21"/>
  <c r="M851" i="21"/>
  <c r="M852" i="21"/>
  <c r="M853" i="21"/>
  <c r="M854" i="21"/>
  <c r="M855" i="21"/>
  <c r="M856" i="21"/>
  <c r="M857" i="21"/>
  <c r="M858" i="21"/>
  <c r="M859" i="21"/>
  <c r="M860" i="21"/>
  <c r="N817" i="21"/>
  <c r="N818" i="21"/>
  <c r="N819" i="21"/>
  <c r="N820" i="21"/>
  <c r="N821" i="21"/>
  <c r="N822" i="21"/>
  <c r="N823" i="21"/>
  <c r="N824" i="21"/>
  <c r="N825" i="21"/>
  <c r="N826" i="21"/>
  <c r="N827" i="21"/>
  <c r="N828" i="21"/>
  <c r="N829" i="21"/>
  <c r="N830" i="21"/>
  <c r="N831" i="21"/>
  <c r="N832" i="21"/>
  <c r="N833" i="21"/>
  <c r="N834" i="21"/>
  <c r="N835" i="21"/>
  <c r="N836" i="21"/>
  <c r="N837" i="21"/>
  <c r="N838" i="21"/>
  <c r="N839" i="21"/>
  <c r="N840" i="21"/>
  <c r="N841" i="21"/>
  <c r="N842" i="21"/>
  <c r="N843" i="21"/>
  <c r="N844" i="21"/>
  <c r="N845" i="21"/>
  <c r="N846" i="21"/>
  <c r="N847" i="21"/>
  <c r="N848" i="21"/>
  <c r="N849" i="21"/>
  <c r="N850" i="21"/>
  <c r="N851" i="21"/>
  <c r="N852" i="21"/>
  <c r="N853" i="21"/>
  <c r="N854" i="21"/>
  <c r="N855" i="21"/>
  <c r="N856" i="21"/>
  <c r="N857" i="21"/>
  <c r="N858" i="21"/>
  <c r="N859" i="21"/>
  <c r="N860" i="21"/>
  <c r="K445" i="21" l="1"/>
  <c r="K446" i="21"/>
  <c r="K447" i="21"/>
  <c r="K448" i="21"/>
  <c r="K449" i="21"/>
  <c r="K450" i="21"/>
  <c r="K451" i="21"/>
  <c r="K452" i="21"/>
  <c r="K453" i="21"/>
  <c r="K454" i="21"/>
  <c r="K455" i="21"/>
  <c r="K456" i="21"/>
  <c r="K457" i="21"/>
  <c r="K458" i="21"/>
  <c r="K459" i="21"/>
  <c r="K460" i="21"/>
  <c r="K461" i="21"/>
  <c r="K462" i="21"/>
  <c r="K463" i="21"/>
  <c r="K464" i="21"/>
  <c r="K465" i="21"/>
  <c r="K466" i="21"/>
  <c r="K467" i="21"/>
  <c r="K468" i="21"/>
  <c r="K469" i="21"/>
  <c r="K470" i="21"/>
  <c r="K471" i="21"/>
  <c r="K472" i="21"/>
  <c r="K473" i="21"/>
  <c r="K474" i="21"/>
  <c r="K475" i="21"/>
  <c r="K476" i="21"/>
  <c r="K477" i="21"/>
  <c r="K478" i="21"/>
  <c r="K479" i="21"/>
  <c r="K480" i="21"/>
  <c r="K481" i="21"/>
  <c r="K482" i="21"/>
  <c r="K483" i="21"/>
  <c r="K484" i="21"/>
  <c r="K485" i="21"/>
  <c r="K486" i="21"/>
  <c r="K487" i="21"/>
  <c r="K488" i="21"/>
  <c r="K489" i="21"/>
  <c r="K490" i="21"/>
  <c r="K491" i="21"/>
  <c r="K492" i="21"/>
  <c r="K493" i="21"/>
  <c r="K494" i="21"/>
  <c r="K495" i="21"/>
  <c r="K496" i="21"/>
  <c r="K497" i="21"/>
  <c r="K498" i="21"/>
  <c r="K499" i="21"/>
  <c r="K500" i="21"/>
  <c r="K501" i="21"/>
  <c r="K502" i="21"/>
  <c r="K503" i="21"/>
  <c r="K504" i="21"/>
  <c r="K505" i="21"/>
  <c r="K506" i="21"/>
  <c r="K507" i="21"/>
  <c r="K508" i="21"/>
  <c r="K509" i="21"/>
  <c r="K510" i="21"/>
  <c r="K511" i="21"/>
  <c r="K512" i="21"/>
  <c r="K513" i="21"/>
  <c r="K514" i="21"/>
  <c r="K515" i="21"/>
  <c r="K516" i="21"/>
  <c r="K517" i="21"/>
  <c r="K518" i="21"/>
  <c r="K519" i="21"/>
  <c r="K520" i="21"/>
  <c r="K521" i="21"/>
  <c r="K522" i="21"/>
  <c r="K523" i="21"/>
  <c r="K524" i="21"/>
  <c r="K525" i="21"/>
  <c r="K526" i="21"/>
  <c r="K527" i="21"/>
  <c r="K528" i="21"/>
  <c r="K529" i="21"/>
  <c r="K530" i="21"/>
  <c r="K531" i="21"/>
  <c r="K532" i="21"/>
  <c r="K533" i="21"/>
  <c r="K534" i="21"/>
  <c r="K535" i="21"/>
  <c r="K536" i="21"/>
  <c r="K537" i="21"/>
  <c r="K538" i="21"/>
  <c r="K539" i="21"/>
  <c r="K540" i="21"/>
  <c r="K541" i="21"/>
  <c r="K542" i="21"/>
  <c r="K543" i="21"/>
  <c r="K544" i="21"/>
  <c r="K545" i="21"/>
  <c r="K546" i="21"/>
  <c r="K547" i="21"/>
  <c r="K548" i="21"/>
  <c r="K549" i="21"/>
  <c r="K550" i="21"/>
  <c r="K551" i="21"/>
  <c r="K552" i="21"/>
  <c r="K553" i="21"/>
  <c r="K554" i="21"/>
  <c r="K555" i="21"/>
  <c r="K556" i="21"/>
  <c r="K557" i="21"/>
  <c r="K558" i="21"/>
  <c r="K559" i="21"/>
  <c r="K560" i="21"/>
  <c r="K561" i="21"/>
  <c r="K562" i="21"/>
  <c r="K563" i="21"/>
  <c r="K564" i="21"/>
  <c r="K565" i="21"/>
  <c r="K566" i="21"/>
  <c r="K567" i="21"/>
  <c r="K568" i="21"/>
  <c r="K569" i="21"/>
  <c r="K570" i="21"/>
  <c r="K571" i="21"/>
  <c r="K572" i="21"/>
  <c r="K573" i="21"/>
  <c r="K574" i="21"/>
  <c r="K575" i="21"/>
  <c r="M445" i="21"/>
  <c r="M446" i="21"/>
  <c r="M447" i="21"/>
  <c r="M448" i="21"/>
  <c r="M449" i="21"/>
  <c r="M450" i="21"/>
  <c r="M451" i="21"/>
  <c r="M452" i="21"/>
  <c r="M453" i="21"/>
  <c r="M454" i="21"/>
  <c r="M455" i="21"/>
  <c r="M456" i="21"/>
  <c r="M457" i="21"/>
  <c r="M458" i="21"/>
  <c r="M459" i="21"/>
  <c r="M460" i="21"/>
  <c r="M461" i="21"/>
  <c r="M462" i="21"/>
  <c r="M463" i="21"/>
  <c r="M464" i="21"/>
  <c r="M465" i="21"/>
  <c r="M466" i="21"/>
  <c r="M467" i="21"/>
  <c r="M468" i="21"/>
  <c r="M469" i="21"/>
  <c r="M470" i="21"/>
  <c r="M471" i="21"/>
  <c r="M472" i="21"/>
  <c r="M473" i="21"/>
  <c r="M474" i="21"/>
  <c r="M475" i="21"/>
  <c r="M476" i="21"/>
  <c r="M477" i="21"/>
  <c r="M478" i="21"/>
  <c r="M479" i="21"/>
  <c r="M480" i="21"/>
  <c r="M481" i="21"/>
  <c r="M482" i="21"/>
  <c r="M483" i="21"/>
  <c r="M484" i="21"/>
  <c r="M485" i="21"/>
  <c r="M486" i="21"/>
  <c r="M487" i="21"/>
  <c r="M488" i="21"/>
  <c r="M489" i="21"/>
  <c r="M490" i="21"/>
  <c r="M491" i="21"/>
  <c r="M492" i="21"/>
  <c r="M493" i="21"/>
  <c r="M494" i="21"/>
  <c r="M495" i="21"/>
  <c r="M496" i="21"/>
  <c r="M497" i="21"/>
  <c r="M498" i="21"/>
  <c r="M499" i="21"/>
  <c r="M500" i="21"/>
  <c r="M501" i="21"/>
  <c r="M502" i="21"/>
  <c r="M503" i="21"/>
  <c r="M504" i="21"/>
  <c r="M505" i="21"/>
  <c r="M506" i="21"/>
  <c r="M507" i="21"/>
  <c r="M508" i="21"/>
  <c r="M509" i="21"/>
  <c r="M510" i="21"/>
  <c r="M511" i="21"/>
  <c r="M512" i="21"/>
  <c r="M513" i="21"/>
  <c r="M514" i="21"/>
  <c r="M515" i="21"/>
  <c r="M516" i="21"/>
  <c r="M517" i="21"/>
  <c r="M518" i="21"/>
  <c r="M519" i="21"/>
  <c r="M520" i="21"/>
  <c r="M521" i="21"/>
  <c r="M522" i="21"/>
  <c r="M523" i="21"/>
  <c r="M524" i="21"/>
  <c r="M525" i="21"/>
  <c r="M526" i="21"/>
  <c r="M527" i="21"/>
  <c r="M528" i="21"/>
  <c r="M529" i="21"/>
  <c r="M530" i="21"/>
  <c r="M531" i="21"/>
  <c r="M532" i="21"/>
  <c r="M533" i="21"/>
  <c r="M534" i="21"/>
  <c r="M535" i="21"/>
  <c r="M536" i="21"/>
  <c r="M537" i="21"/>
  <c r="M538" i="21"/>
  <c r="M539" i="21"/>
  <c r="M540" i="21"/>
  <c r="M541" i="21"/>
  <c r="M542" i="21"/>
  <c r="M543" i="21"/>
  <c r="M544" i="21"/>
  <c r="M545" i="21"/>
  <c r="M546" i="21"/>
  <c r="M547" i="21"/>
  <c r="M548" i="21"/>
  <c r="M549" i="21"/>
  <c r="M550" i="21"/>
  <c r="M551" i="21"/>
  <c r="M552" i="21"/>
  <c r="M553" i="21"/>
  <c r="M554" i="21"/>
  <c r="M555" i="21"/>
  <c r="M556" i="21"/>
  <c r="M557" i="21"/>
  <c r="M558" i="21"/>
  <c r="M559" i="21"/>
  <c r="M560" i="21"/>
  <c r="M561" i="21"/>
  <c r="M562" i="21"/>
  <c r="M563" i="21"/>
  <c r="M564" i="21"/>
  <c r="M565" i="21"/>
  <c r="M566" i="21"/>
  <c r="M567" i="21"/>
  <c r="M568" i="21"/>
  <c r="M569" i="21"/>
  <c r="M570" i="21"/>
  <c r="M571" i="21"/>
  <c r="M572" i="21"/>
  <c r="M573" i="21"/>
  <c r="M574" i="21"/>
  <c r="M575" i="21"/>
  <c r="N445" i="21"/>
  <c r="N446" i="21"/>
  <c r="N447" i="21"/>
  <c r="N448" i="21"/>
  <c r="N449" i="21"/>
  <c r="N450" i="21"/>
  <c r="N451" i="21"/>
  <c r="N452" i="21"/>
  <c r="N453" i="21"/>
  <c r="N454" i="21"/>
  <c r="N455" i="21"/>
  <c r="N456" i="21"/>
  <c r="N457" i="21"/>
  <c r="N458" i="21"/>
  <c r="N459" i="21"/>
  <c r="N460" i="21"/>
  <c r="N461" i="21"/>
  <c r="N462" i="21"/>
  <c r="N463" i="21"/>
  <c r="N464" i="21"/>
  <c r="N465" i="21"/>
  <c r="N466" i="21"/>
  <c r="N467" i="21"/>
  <c r="N468" i="21"/>
  <c r="N469" i="21"/>
  <c r="N470" i="21"/>
  <c r="N471" i="21"/>
  <c r="N472" i="21"/>
  <c r="N473" i="21"/>
  <c r="N474" i="21"/>
  <c r="N475" i="21"/>
  <c r="N476" i="21"/>
  <c r="N477" i="21"/>
  <c r="N478" i="21"/>
  <c r="N479" i="21"/>
  <c r="N480" i="21"/>
  <c r="N481" i="21"/>
  <c r="N482" i="21"/>
  <c r="N483" i="21"/>
  <c r="N484" i="21"/>
  <c r="N485" i="21"/>
  <c r="N486" i="21"/>
  <c r="N487" i="21"/>
  <c r="N488" i="21"/>
  <c r="N489" i="21"/>
  <c r="N490" i="21"/>
  <c r="N491" i="21"/>
  <c r="N492" i="21"/>
  <c r="N493" i="21"/>
  <c r="N494" i="21"/>
  <c r="N495" i="21"/>
  <c r="N496" i="21"/>
  <c r="N497" i="21"/>
  <c r="N498" i="21"/>
  <c r="N499" i="21"/>
  <c r="N500" i="21"/>
  <c r="N501" i="21"/>
  <c r="N502" i="21"/>
  <c r="N503" i="21"/>
  <c r="N504" i="21"/>
  <c r="N505" i="21"/>
  <c r="N506" i="21"/>
  <c r="N507" i="21"/>
  <c r="N508" i="21"/>
  <c r="N509" i="21"/>
  <c r="N510" i="21"/>
  <c r="N511" i="21"/>
  <c r="N512" i="21"/>
  <c r="N513" i="21"/>
  <c r="N514" i="21"/>
  <c r="N515" i="21"/>
  <c r="N516" i="21"/>
  <c r="N517" i="21"/>
  <c r="N518" i="21"/>
  <c r="N519" i="21"/>
  <c r="N520" i="21"/>
  <c r="N521" i="21"/>
  <c r="N522" i="21"/>
  <c r="N523" i="21"/>
  <c r="N524" i="21"/>
  <c r="N525" i="21"/>
  <c r="N526" i="21"/>
  <c r="N527" i="21"/>
  <c r="N528" i="21"/>
  <c r="N529" i="21"/>
  <c r="N530" i="21"/>
  <c r="N531" i="21"/>
  <c r="N532" i="21"/>
  <c r="N533" i="21"/>
  <c r="N534" i="21"/>
  <c r="N535" i="21"/>
  <c r="N536" i="21"/>
  <c r="N537" i="21"/>
  <c r="N538" i="21"/>
  <c r="N539" i="21"/>
  <c r="N540" i="21"/>
  <c r="N541" i="21"/>
  <c r="N542" i="21"/>
  <c r="N543" i="21"/>
  <c r="N544" i="21"/>
  <c r="N545" i="21"/>
  <c r="N546" i="21"/>
  <c r="N547" i="21"/>
  <c r="N548" i="21"/>
  <c r="N549" i="21"/>
  <c r="N550" i="21"/>
  <c r="N551" i="21"/>
  <c r="N552" i="21"/>
  <c r="N553" i="21"/>
  <c r="N554" i="21"/>
  <c r="N555" i="21"/>
  <c r="N556" i="21"/>
  <c r="N557" i="21"/>
  <c r="N558" i="21"/>
  <c r="N559" i="21"/>
  <c r="N560" i="21"/>
  <c r="N561" i="21"/>
  <c r="N562" i="21"/>
  <c r="N563" i="21"/>
  <c r="N564" i="21"/>
  <c r="N565" i="21"/>
  <c r="N566" i="21"/>
  <c r="N567" i="21"/>
  <c r="N568" i="21"/>
  <c r="N569" i="21"/>
  <c r="N570" i="21"/>
  <c r="N571" i="21"/>
  <c r="N572" i="21"/>
  <c r="N573" i="21"/>
  <c r="N574" i="21"/>
  <c r="N575" i="21"/>
  <c r="K56" i="21" l="1"/>
  <c r="M56" i="21"/>
  <c r="N56" i="21"/>
  <c r="K624" i="21"/>
  <c r="M624" i="21"/>
  <c r="N624" i="21"/>
  <c r="K188" i="21"/>
  <c r="M188" i="21"/>
  <c r="N188" i="21"/>
  <c r="K178" i="21"/>
  <c r="M178" i="21"/>
  <c r="N178" i="21"/>
  <c r="K610" i="21"/>
  <c r="M610" i="21"/>
  <c r="N610" i="21"/>
  <c r="K620" i="21"/>
  <c r="M620" i="21"/>
  <c r="N620" i="21"/>
  <c r="K179" i="21"/>
  <c r="M179" i="21"/>
  <c r="N179" i="21"/>
  <c r="K438" i="21"/>
  <c r="M438" i="21"/>
  <c r="N438" i="21"/>
  <c r="K439" i="21"/>
  <c r="M439" i="21"/>
  <c r="N439" i="21"/>
  <c r="K440" i="21"/>
  <c r="M440" i="21"/>
  <c r="N440" i="21"/>
  <c r="K441" i="21"/>
  <c r="M441" i="21"/>
  <c r="N441" i="21"/>
  <c r="K442" i="21"/>
  <c r="M442" i="21"/>
  <c r="N442" i="21"/>
  <c r="K443" i="21"/>
  <c r="M443" i="21"/>
  <c r="N443" i="21"/>
  <c r="K444" i="21"/>
  <c r="M444" i="21"/>
  <c r="N444" i="21"/>
  <c r="K393" i="21" l="1"/>
  <c r="M393" i="21"/>
  <c r="N393" i="21"/>
  <c r="K597" i="21" l="1"/>
  <c r="K606" i="21" l="1"/>
  <c r="K50" i="21"/>
  <c r="K51" i="21"/>
  <c r="K47" i="21"/>
  <c r="K621" i="21"/>
  <c r="K622" i="21"/>
  <c r="K615" i="21"/>
  <c r="K616" i="21"/>
  <c r="K130" i="21"/>
  <c r="K49" i="21"/>
  <c r="K26" i="21"/>
  <c r="K68" i="21"/>
  <c r="K69" i="21"/>
  <c r="K171" i="21"/>
  <c r="K172" i="21"/>
  <c r="K83" i="21"/>
  <c r="K932" i="21"/>
  <c r="K931" i="21"/>
  <c r="K84" i="21"/>
  <c r="K85" i="21"/>
  <c r="K86" i="21"/>
  <c r="K87" i="21"/>
  <c r="K88" i="21"/>
  <c r="K89" i="21"/>
  <c r="K90" i="21"/>
  <c r="K78" i="21"/>
  <c r="K79" i="21"/>
  <c r="K81" i="21"/>
  <c r="K82" i="21"/>
  <c r="K76" i="21"/>
  <c r="K77" i="21"/>
  <c r="K74" i="21"/>
  <c r="K75" i="21"/>
  <c r="K80" i="21"/>
  <c r="K279" i="21"/>
  <c r="K594" i="21"/>
  <c r="K814" i="21"/>
  <c r="K815" i="21"/>
  <c r="K813" i="21"/>
  <c r="K107" i="21"/>
  <c r="K108" i="21"/>
  <c r="K131" i="21"/>
  <c r="K146" i="21"/>
  <c r="K132" i="21"/>
  <c r="K133" i="21"/>
  <c r="K148" i="21"/>
  <c r="K134" i="21"/>
  <c r="K147" i="21"/>
  <c r="K135" i="21"/>
  <c r="K136" i="21"/>
  <c r="K149" i="21"/>
  <c r="K150" i="21"/>
  <c r="K137" i="21"/>
  <c r="K138" i="21"/>
  <c r="K139" i="21"/>
  <c r="K140" i="21"/>
  <c r="K141" i="21"/>
  <c r="K142" i="21"/>
  <c r="K126" i="21"/>
  <c r="K127" i="21"/>
  <c r="K128" i="21"/>
  <c r="K151" i="21"/>
  <c r="K152" i="21"/>
  <c r="K153" i="21"/>
  <c r="K143" i="21"/>
  <c r="K144" i="21"/>
  <c r="K145" i="21"/>
  <c r="K7" i="21"/>
  <c r="K8" i="21"/>
  <c r="K156" i="21"/>
  <c r="K11" i="21"/>
  <c r="K12" i="21"/>
  <c r="K37" i="21"/>
  <c r="K243" i="21"/>
  <c r="K682" i="21"/>
  <c r="K683" i="21"/>
  <c r="K14" i="21"/>
  <c r="K198" i="21"/>
  <c r="K210" i="21"/>
  <c r="K217" i="21"/>
  <c r="K211" i="21"/>
  <c r="K195" i="21"/>
  <c r="K219" i="21"/>
  <c r="K200" i="21"/>
  <c r="K213" i="21"/>
  <c r="K199" i="21"/>
  <c r="K236" i="21"/>
  <c r="K237" i="21"/>
  <c r="K246" i="21"/>
  <c r="K282" i="21"/>
  <c r="K284" i="21"/>
  <c r="K595" i="21"/>
  <c r="K221" i="21"/>
  <c r="K299" i="21"/>
  <c r="K309" i="21"/>
  <c r="K301" i="21"/>
  <c r="K304" i="21"/>
  <c r="K305" i="21"/>
  <c r="K321" i="21"/>
  <c r="K322" i="21"/>
  <c r="K334" i="21"/>
  <c r="K250" i="21"/>
  <c r="K251" i="21"/>
  <c r="K252" i="21"/>
  <c r="K238" i="21"/>
  <c r="K596" i="21"/>
  <c r="K382" i="21"/>
  <c r="K386" i="21"/>
  <c r="K387" i="21"/>
  <c r="K388" i="21"/>
  <c r="K239" i="21"/>
  <c r="K240" i="21"/>
  <c r="K241" i="21"/>
  <c r="K242" i="21"/>
  <c r="K423" i="21"/>
  <c r="K424" i="21"/>
  <c r="K425" i="21"/>
  <c r="K431" i="21"/>
  <c r="K601" i="21"/>
  <c r="K629" i="21"/>
  <c r="K244" i="21"/>
  <c r="K635" i="21"/>
  <c r="K636" i="21"/>
  <c r="K640" i="21"/>
  <c r="K253" i="21"/>
  <c r="K591" i="21"/>
  <c r="K703" i="21"/>
  <c r="K704" i="21"/>
  <c r="K716" i="21"/>
  <c r="K717" i="21"/>
  <c r="K718" i="21"/>
  <c r="K756" i="21"/>
  <c r="K759" i="21"/>
  <c r="K902" i="21"/>
  <c r="K905" i="21"/>
  <c r="K906" i="21"/>
  <c r="K914" i="21"/>
  <c r="K598" i="21"/>
  <c r="K935" i="21"/>
  <c r="K936" i="21"/>
  <c r="K287" i="21"/>
  <c r="K288" i="21"/>
  <c r="K292" i="21"/>
  <c r="K293" i="21"/>
  <c r="K285" i="21"/>
  <c r="K298" i="21"/>
  <c r="K16" i="21"/>
  <c r="K17" i="21"/>
  <c r="K751" i="21"/>
  <c r="K752" i="21"/>
  <c r="K109" i="21"/>
  <c r="K110" i="21"/>
  <c r="K111" i="21"/>
  <c r="K112" i="21"/>
  <c r="K296" i="21"/>
  <c r="K297" i="21"/>
  <c r="K254" i="21"/>
  <c r="K310" i="21"/>
  <c r="K311" i="21"/>
  <c r="K312" i="21"/>
  <c r="K313" i="21"/>
  <c r="K314" i="21"/>
  <c r="K315" i="21"/>
  <c r="K306" i="21"/>
  <c r="K307" i="21"/>
  <c r="K318" i="21"/>
  <c r="K323" i="21"/>
  <c r="K325" i="21"/>
  <c r="K362" i="21"/>
  <c r="K363" i="21"/>
  <c r="K355" i="21"/>
  <c r="K356" i="21"/>
  <c r="K327" i="21"/>
  <c r="K328" i="21"/>
  <c r="K329" i="21"/>
  <c r="K330" i="21"/>
  <c r="K359" i="21"/>
  <c r="K364" i="21"/>
  <c r="K365" i="21"/>
  <c r="K366" i="21"/>
  <c r="K369" i="21"/>
  <c r="K371" i="21"/>
  <c r="K380" i="21"/>
  <c r="K372" i="21"/>
  <c r="K378" i="21"/>
  <c r="K376" i="21"/>
  <c r="K377" i="21"/>
  <c r="K373" i="21"/>
  <c r="K374" i="21"/>
  <c r="K396" i="21"/>
  <c r="K392" i="21"/>
  <c r="K394" i="21"/>
  <c r="K208" i="21"/>
  <c r="K203" i="21"/>
  <c r="K204" i="21"/>
  <c r="K196" i="21"/>
  <c r="K201" i="21"/>
  <c r="K202" i="21"/>
  <c r="K214" i="21"/>
  <c r="K215" i="21"/>
  <c r="K205" i="21"/>
  <c r="K207" i="21"/>
  <c r="K206" i="21"/>
  <c r="K398" i="21"/>
  <c r="K433" i="21"/>
  <c r="K427" i="21"/>
  <c r="K747" i="21"/>
  <c r="K748" i="21"/>
  <c r="K434" i="21"/>
  <c r="K435" i="21"/>
  <c r="K27" i="21"/>
  <c r="K28" i="21"/>
  <c r="K29" i="21"/>
  <c r="K30" i="21"/>
  <c r="K31" i="21"/>
  <c r="K32" i="21"/>
  <c r="K33" i="21"/>
  <c r="K34" i="21"/>
  <c r="K637" i="21"/>
  <c r="K646" i="21"/>
  <c r="K711" i="21"/>
  <c r="K712" i="21"/>
  <c r="K653" i="21"/>
  <c r="K655" i="21"/>
  <c r="K654" i="21"/>
  <c r="K656" i="21"/>
  <c r="K652" i="21"/>
  <c r="K657" i="21"/>
  <c r="K661" i="21"/>
  <c r="K672" i="21"/>
  <c r="K673" i="21"/>
  <c r="K666" i="21"/>
  <c r="K668" i="21"/>
  <c r="K678" i="21"/>
  <c r="K593" i="21"/>
  <c r="K696" i="21"/>
  <c r="K697" i="21"/>
  <c r="K698" i="21"/>
  <c r="K592" i="21"/>
  <c r="K691" i="21"/>
  <c r="K692" i="21"/>
  <c r="K693" i="21"/>
  <c r="K690" i="21"/>
  <c r="K630" i="21"/>
  <c r="K631" i="21"/>
  <c r="K632" i="21"/>
  <c r="K724" i="21"/>
  <c r="K706" i="21"/>
  <c r="K708" i="21"/>
  <c r="K709" i="21"/>
  <c r="K719" i="21"/>
  <c r="K714" i="21"/>
  <c r="K713" i="21"/>
  <c r="K669" i="21"/>
  <c r="K720" i="21"/>
  <c r="K721" i="21"/>
  <c r="K722" i="21"/>
  <c r="K723" i="21"/>
  <c r="K725" i="21"/>
  <c r="K726" i="21"/>
  <c r="K733" i="21"/>
  <c r="K729" i="21"/>
  <c r="K730" i="21"/>
  <c r="K731" i="21"/>
  <c r="K732" i="21"/>
  <c r="K604" i="21"/>
  <c r="K749" i="21"/>
  <c r="K750" i="21"/>
  <c r="K794" i="21"/>
  <c r="K798" i="21"/>
  <c r="K799" i="21"/>
  <c r="K802" i="21"/>
  <c r="K812" i="21"/>
  <c r="K789" i="21"/>
  <c r="K790" i="21"/>
  <c r="K787" i="21"/>
  <c r="K788" i="21"/>
  <c r="K793" i="21"/>
  <c r="K785" i="21"/>
  <c r="K786" i="21"/>
  <c r="K778" i="21"/>
  <c r="K795" i="21"/>
  <c r="K796" i="21"/>
  <c r="K760" i="21"/>
  <c r="K761" i="21"/>
  <c r="K762" i="21"/>
  <c r="K763" i="21"/>
  <c r="K764" i="21"/>
  <c r="K765" i="21"/>
  <c r="K766" i="21"/>
  <c r="K767" i="21"/>
  <c r="K768" i="21"/>
  <c r="K769" i="21"/>
  <c r="K770" i="21"/>
  <c r="K771" i="21"/>
  <c r="K772" i="21"/>
  <c r="K773" i="21"/>
  <c r="K774" i="21"/>
  <c r="K775" i="21"/>
  <c r="K776" i="21"/>
  <c r="K777" i="21"/>
  <c r="K783" i="21"/>
  <c r="K784" i="21"/>
  <c r="K781" i="21"/>
  <c r="K782" i="21"/>
  <c r="K780" i="21"/>
  <c r="K791" i="21"/>
  <c r="K792" i="21"/>
  <c r="K800" i="21"/>
  <c r="K801" i="21"/>
  <c r="K810" i="21"/>
  <c r="K811" i="21"/>
  <c r="K816" i="21"/>
  <c r="K797" i="21"/>
  <c r="K803" i="21"/>
  <c r="K804" i="21"/>
  <c r="K805" i="21"/>
  <c r="K806" i="21"/>
  <c r="K807" i="21"/>
  <c r="K808" i="21"/>
  <c r="K809" i="21"/>
  <c r="K880" i="21"/>
  <c r="K878" i="21"/>
  <c r="K887" i="21"/>
  <c r="K882" i="21"/>
  <c r="K881" i="21"/>
  <c r="K888" i="21"/>
  <c r="K877" i="21"/>
  <c r="K892" i="21"/>
  <c r="K891" i="21"/>
  <c r="K894" i="21"/>
  <c r="K893" i="21"/>
  <c r="K895" i="21"/>
  <c r="K896" i="21"/>
  <c r="K897" i="21"/>
  <c r="K898" i="21"/>
  <c r="K883" i="21"/>
  <c r="K884" i="21"/>
  <c r="K890" i="21"/>
  <c r="K879" i="21"/>
  <c r="K929" i="21"/>
  <c r="K928" i="21"/>
  <c r="K907" i="21"/>
  <c r="K908" i="21"/>
  <c r="K909" i="21"/>
  <c r="K910" i="21"/>
  <c r="K911" i="21"/>
  <c r="K912" i="21"/>
  <c r="K930" i="21"/>
  <c r="K611" i="21"/>
  <c r="K255" i="21"/>
  <c r="K46" i="21"/>
  <c r="K346" i="21"/>
  <c r="K735" i="21"/>
  <c r="K736" i="21"/>
  <c r="K173" i="21"/>
  <c r="K737" i="21"/>
  <c r="K738" i="21"/>
  <c r="K174" i="21"/>
  <c r="K175" i="21"/>
  <c r="K176" i="21"/>
  <c r="K177" i="21"/>
  <c r="K402" i="21"/>
  <c r="K403" i="21"/>
  <c r="K404" i="21"/>
  <c r="K405" i="21"/>
  <c r="K52" i="21"/>
  <c r="K607" i="21"/>
  <c r="K53" i="21"/>
  <c r="K406" i="21"/>
  <c r="K608" i="21"/>
  <c r="K609" i="21"/>
  <c r="K739" i="21"/>
  <c r="K407" i="21"/>
  <c r="K408" i="21"/>
  <c r="K409" i="21"/>
  <c r="K337" i="21"/>
  <c r="K340" i="21"/>
  <c r="K341" i="21"/>
  <c r="K342" i="21"/>
  <c r="K15" i="21"/>
  <c r="K335" i="21"/>
  <c r="K185" i="21"/>
  <c r="K612" i="21"/>
  <c r="K613" i="21"/>
  <c r="K57" i="21"/>
  <c r="K614" i="21"/>
  <c r="K55" i="21"/>
  <c r="K623" i="21"/>
  <c r="K617" i="21"/>
  <c r="K159" i="21"/>
  <c r="K160" i="21"/>
  <c r="K157" i="21"/>
  <c r="K161" i="21"/>
  <c r="K162" i="21"/>
  <c r="K158" i="21"/>
  <c r="K163" i="21"/>
  <c r="K743" i="21"/>
  <c r="K164" i="21"/>
  <c r="K744" i="21"/>
  <c r="K165" i="21"/>
  <c r="K166" i="21"/>
  <c r="K167" i="21"/>
  <c r="K168" i="21"/>
  <c r="K169" i="21"/>
  <c r="K170" i="21"/>
  <c r="K745" i="21"/>
  <c r="K746" i="21"/>
  <c r="K186" i="21"/>
  <c r="K187" i="21"/>
  <c r="K181" i="21"/>
  <c r="K182" i="21"/>
  <c r="K183" i="21"/>
  <c r="K184" i="21"/>
  <c r="K343" i="21"/>
  <c r="K412" i="21"/>
  <c r="K413" i="21"/>
  <c r="K338" i="21"/>
  <c r="K58" i="21"/>
  <c r="K59" i="21"/>
  <c r="K60" i="21"/>
  <c r="K336" i="21"/>
  <c r="K618" i="21"/>
  <c r="K619" i="21"/>
  <c r="K347" i="21"/>
  <c r="K61" i="21"/>
  <c r="K62" i="21"/>
  <c r="K63" i="21"/>
  <c r="K348" i="21"/>
  <c r="K344" i="21"/>
  <c r="K349" i="21"/>
  <c r="K350" i="21"/>
  <c r="K414" i="21"/>
  <c r="K415" i="21"/>
  <c r="K416" i="21"/>
  <c r="K180" i="21"/>
  <c r="K740" i="21"/>
  <c r="K410" i="21"/>
  <c r="K54" i="21"/>
  <c r="K417" i="21"/>
  <c r="K418" i="21"/>
  <c r="K419" i="21"/>
  <c r="K625" i="21"/>
  <c r="K626" i="21"/>
  <c r="K339" i="21"/>
  <c r="K38" i="21"/>
  <c r="K39" i="21"/>
  <c r="K367" i="21"/>
  <c r="K360" i="21"/>
  <c r="K361" i="21"/>
  <c r="K742" i="21"/>
  <c r="K345" i="21"/>
  <c r="K933" i="21"/>
  <c r="K934" i="21"/>
  <c r="K600" i="21"/>
  <c r="K633" i="21"/>
  <c r="K634" i="21"/>
  <c r="K189" i="21"/>
  <c r="K190" i="21"/>
  <c r="K64" i="21"/>
  <c r="K65" i="21"/>
  <c r="K667" i="21"/>
  <c r="K679" i="21"/>
  <c r="K680" i="21"/>
  <c r="K684" i="21"/>
  <c r="K710" i="21"/>
  <c r="K234" i="21"/>
  <c r="K235" i="21"/>
  <c r="K332" i="21"/>
  <c r="K333" i="21"/>
  <c r="K644" i="21"/>
  <c r="K645" i="21"/>
  <c r="K232" i="21"/>
  <c r="K233" i="21"/>
  <c r="K229" i="21"/>
  <c r="K230" i="21"/>
  <c r="K231" i="21"/>
  <c r="K290" i="21"/>
  <c r="K222" i="21"/>
  <c r="K223" i="21"/>
  <c r="K291" i="21"/>
  <c r="K903" i="21"/>
  <c r="K695" i="21"/>
  <c r="K689" i="21"/>
  <c r="K643" i="21"/>
  <c r="K224" i="21"/>
  <c r="K225" i="21"/>
  <c r="K226" i="21"/>
  <c r="K381" i="21"/>
  <c r="K35" i="21"/>
  <c r="K36" i="21"/>
  <c r="K71" i="21"/>
  <c r="K72" i="21"/>
  <c r="K638" i="21"/>
  <c r="K432" i="21"/>
  <c r="K193" i="21"/>
  <c r="K283" i="21"/>
  <c r="K227" i="21"/>
  <c r="K228" i="21"/>
  <c r="K694" i="21"/>
  <c r="K24" i="21"/>
  <c r="K25" i="21"/>
  <c r="K755" i="21"/>
  <c r="K659" i="21"/>
  <c r="K48" i="21"/>
  <c r="K707" i="21"/>
  <c r="K5" i="21"/>
  <c r="K6" i="21"/>
  <c r="K641" i="21"/>
  <c r="K642" i="21"/>
  <c r="K389" i="21"/>
  <c r="K390" i="21"/>
  <c r="K647" i="21"/>
  <c r="K300" i="21"/>
  <c r="K399" i="21"/>
  <c r="K400" i="21"/>
  <c r="K401" i="21"/>
  <c r="K715" i="21"/>
  <c r="K302" i="21"/>
  <c r="K303" i="21"/>
  <c r="K686" i="21"/>
  <c r="K383" i="21"/>
  <c r="K384" i="21"/>
  <c r="K385" i="21"/>
  <c r="K316" i="21"/>
  <c r="K727" i="21"/>
  <c r="K4" i="21"/>
  <c r="K628" i="21"/>
  <c r="K639" i="21"/>
  <c r="K664" i="21"/>
  <c r="K665" i="21"/>
  <c r="K913" i="21"/>
  <c r="K351" i="21"/>
  <c r="K352" i="21"/>
  <c r="K685" i="21"/>
  <c r="K375" i="21"/>
  <c r="K326" i="21"/>
  <c r="K648" i="21"/>
  <c r="K649" i="21"/>
  <c r="K650" i="21"/>
  <c r="K651" i="21"/>
  <c r="K23" i="21"/>
  <c r="K426" i="21"/>
  <c r="K19" i="21"/>
  <c r="K70" i="21"/>
  <c r="K66" i="21"/>
  <c r="K67" i="21"/>
  <c r="K354" i="21"/>
  <c r="K663" i="21"/>
  <c r="K397" i="21"/>
  <c r="K700" i="21"/>
  <c r="K701" i="21"/>
  <c r="K702" i="21"/>
  <c r="K18" i="21"/>
  <c r="K391" i="21"/>
  <c r="K289" i="21"/>
  <c r="K247" i="21"/>
  <c r="K248" i="21"/>
  <c r="K249" i="21"/>
  <c r="K660" i="21"/>
  <c r="K331" i="21"/>
  <c r="K379" i="21"/>
  <c r="K753" i="21"/>
  <c r="K754" i="21"/>
  <c r="K20" i="21"/>
  <c r="K21" i="21"/>
  <c r="K22" i="21"/>
  <c r="K357" i="21"/>
  <c r="K358" i="21"/>
  <c r="K395" i="21"/>
  <c r="K757" i="21"/>
  <c r="K899" i="21"/>
  <c r="K353" i="21"/>
  <c r="K294" i="21"/>
  <c r="K758" i="21"/>
  <c r="K154" i="21"/>
  <c r="K155" i="21"/>
  <c r="K280" i="21"/>
  <c r="K281" i="21"/>
  <c r="K901" i="21"/>
  <c r="K319" i="21"/>
  <c r="K320" i="21"/>
  <c r="K428" i="21"/>
  <c r="K674" i="21"/>
  <c r="K675" i="21"/>
  <c r="K924" i="21"/>
  <c r="K925" i="21"/>
  <c r="K2" i="21"/>
  <c r="K317" i="21"/>
  <c r="K670" i="21"/>
  <c r="K602" i="21"/>
  <c r="K699" i="21"/>
  <c r="K429" i="21"/>
  <c r="K430" i="21"/>
  <c r="K420" i="21"/>
  <c r="K421" i="21"/>
  <c r="K422" i="21"/>
  <c r="K436" i="21"/>
  <c r="K741" i="21"/>
  <c r="K73" i="21"/>
  <c r="K627" i="21"/>
  <c r="K734" i="21"/>
  <c r="K191" i="21"/>
  <c r="K705" i="21"/>
  <c r="K662" i="21"/>
  <c r="K308" i="21"/>
  <c r="K245" i="21"/>
  <c r="K603" i="21"/>
  <c r="K9" i="21"/>
  <c r="K10" i="21"/>
  <c r="K13" i="21"/>
  <c r="K681" i="21"/>
  <c r="K687" i="21"/>
  <c r="K688" i="21"/>
  <c r="K256" i="21"/>
  <c r="K257" i="21"/>
  <c r="K258" i="21"/>
  <c r="K259" i="21"/>
  <c r="K260" i="21"/>
  <c r="K261" i="21"/>
  <c r="K915" i="21"/>
  <c r="K885" i="21"/>
  <c r="K295" i="21"/>
  <c r="K437" i="21"/>
  <c r="K658" i="21"/>
  <c r="K916" i="21"/>
  <c r="K917" i="21"/>
  <c r="K918" i="21"/>
  <c r="K919" i="21"/>
  <c r="K920" i="21"/>
  <c r="K921" i="21"/>
  <c r="K922" i="21"/>
  <c r="K923" i="21"/>
  <c r="K576" i="21"/>
  <c r="K577" i="21"/>
  <c r="K578" i="21"/>
  <c r="K579" i="21"/>
  <c r="K580" i="21"/>
  <c r="K581" i="21"/>
  <c r="K582" i="21"/>
  <c r="K583" i="21"/>
  <c r="K584" i="21"/>
  <c r="K585" i="21"/>
  <c r="K586" i="21"/>
  <c r="K587" i="21"/>
  <c r="K588" i="21"/>
  <c r="K589" i="21"/>
  <c r="K605" i="21"/>
  <c r="M606" i="21"/>
  <c r="N606" i="21"/>
  <c r="M50" i="21"/>
  <c r="N50" i="21"/>
  <c r="M51" i="21"/>
  <c r="N51" i="21"/>
  <c r="M47" i="21"/>
  <c r="N47" i="21"/>
  <c r="M621" i="21"/>
  <c r="N621" i="21"/>
  <c r="M622" i="21"/>
  <c r="N622" i="21"/>
  <c r="M615" i="21"/>
  <c r="N615" i="21"/>
  <c r="M616" i="21"/>
  <c r="N616" i="21"/>
  <c r="M130" i="21"/>
  <c r="N130" i="21"/>
  <c r="M49" i="21"/>
  <c r="N49" i="21"/>
  <c r="M26" i="21"/>
  <c r="N26" i="21"/>
  <c r="M68" i="21"/>
  <c r="N68" i="21"/>
  <c r="M69" i="21"/>
  <c r="N69" i="21"/>
  <c r="M171" i="21"/>
  <c r="N171" i="21"/>
  <c r="M172" i="21"/>
  <c r="N172" i="21"/>
  <c r="M83" i="21"/>
  <c r="N83" i="21"/>
  <c r="M932" i="21"/>
  <c r="N932" i="21"/>
  <c r="M931" i="21"/>
  <c r="N931" i="21"/>
  <c r="M84" i="21"/>
  <c r="N84" i="21"/>
  <c r="M85" i="21"/>
  <c r="N85" i="21"/>
  <c r="M86" i="21"/>
  <c r="N86" i="21"/>
  <c r="M87" i="21"/>
  <c r="N87" i="21"/>
  <c r="M88" i="21"/>
  <c r="N88" i="21"/>
  <c r="M89" i="21"/>
  <c r="N89" i="21"/>
  <c r="M90" i="21"/>
  <c r="N90" i="21"/>
  <c r="M78" i="21"/>
  <c r="N78" i="21"/>
  <c r="M79" i="21"/>
  <c r="N79" i="21"/>
  <c r="M81" i="21"/>
  <c r="N81" i="21"/>
  <c r="M82" i="21"/>
  <c r="N82" i="21"/>
  <c r="M76" i="21"/>
  <c r="N76" i="21"/>
  <c r="M77" i="21"/>
  <c r="N77" i="21"/>
  <c r="M74" i="21"/>
  <c r="N74" i="21"/>
  <c r="M75" i="21"/>
  <c r="N75" i="21"/>
  <c r="M80" i="21"/>
  <c r="N80" i="21"/>
  <c r="M279" i="21"/>
  <c r="N279" i="21"/>
  <c r="M594" i="21"/>
  <c r="N594" i="21"/>
  <c r="M814" i="21"/>
  <c r="N814" i="21"/>
  <c r="M815" i="21"/>
  <c r="N815" i="21"/>
  <c r="M813" i="21"/>
  <c r="N813" i="21"/>
  <c r="M107" i="21"/>
  <c r="N107" i="21"/>
  <c r="M108" i="21"/>
  <c r="N108" i="21"/>
  <c r="M131" i="21"/>
  <c r="N131" i="21"/>
  <c r="M146" i="21"/>
  <c r="N146" i="21"/>
  <c r="M132" i="21"/>
  <c r="N132" i="21"/>
  <c r="M133" i="21"/>
  <c r="N133" i="21"/>
  <c r="M148" i="21"/>
  <c r="N148" i="21"/>
  <c r="M134" i="21"/>
  <c r="N134" i="21"/>
  <c r="M147" i="21"/>
  <c r="N147" i="21"/>
  <c r="M135" i="21"/>
  <c r="N135" i="21"/>
  <c r="M136" i="21"/>
  <c r="N136" i="21"/>
  <c r="M149" i="21"/>
  <c r="N149" i="21"/>
  <c r="M150" i="21"/>
  <c r="N150" i="21"/>
  <c r="M137" i="21"/>
  <c r="N137" i="21"/>
  <c r="M138" i="21"/>
  <c r="N138" i="21"/>
  <c r="M139" i="21"/>
  <c r="N139" i="21"/>
  <c r="M140" i="21"/>
  <c r="N140" i="21"/>
  <c r="M141" i="21"/>
  <c r="N141" i="21"/>
  <c r="M142" i="21"/>
  <c r="N142" i="21"/>
  <c r="M126" i="21"/>
  <c r="N126" i="21"/>
  <c r="M127" i="21"/>
  <c r="N127" i="21"/>
  <c r="M128" i="21"/>
  <c r="N128" i="21"/>
  <c r="M151" i="21"/>
  <c r="N151" i="21"/>
  <c r="M152" i="21"/>
  <c r="N152" i="21"/>
  <c r="M153" i="21"/>
  <c r="N153" i="21"/>
  <c r="M143" i="21"/>
  <c r="N143" i="21"/>
  <c r="M144" i="21"/>
  <c r="N144" i="21"/>
  <c r="M145" i="21"/>
  <c r="N145" i="21"/>
  <c r="M7" i="21"/>
  <c r="N7" i="21"/>
  <c r="M8" i="21"/>
  <c r="N8" i="21"/>
  <c r="M156" i="21"/>
  <c r="N156" i="21"/>
  <c r="M11" i="21"/>
  <c r="N11" i="21"/>
  <c r="M12" i="21"/>
  <c r="N12" i="21"/>
  <c r="M37" i="21"/>
  <c r="N37" i="21"/>
  <c r="M243" i="21"/>
  <c r="N243" i="21"/>
  <c r="M682" i="21"/>
  <c r="N682" i="21"/>
  <c r="M683" i="21"/>
  <c r="N683" i="21"/>
  <c r="M14" i="21"/>
  <c r="N14" i="21"/>
  <c r="M198" i="21"/>
  <c r="N198" i="21"/>
  <c r="M210" i="21"/>
  <c r="N210" i="21"/>
  <c r="M217" i="21"/>
  <c r="N217" i="21"/>
  <c r="M211" i="21"/>
  <c r="N211" i="21"/>
  <c r="M195" i="21"/>
  <c r="N195" i="21"/>
  <c r="M219" i="21"/>
  <c r="N219" i="21"/>
  <c r="M200" i="21"/>
  <c r="N200" i="21"/>
  <c r="M213" i="21"/>
  <c r="N213" i="21"/>
  <c r="M199" i="21"/>
  <c r="N199" i="21"/>
  <c r="M236" i="21"/>
  <c r="N236" i="21"/>
  <c r="M237" i="21"/>
  <c r="N237" i="21"/>
  <c r="M246" i="21"/>
  <c r="N246" i="21"/>
  <c r="M282" i="21"/>
  <c r="N282" i="21"/>
  <c r="M284" i="21"/>
  <c r="N284" i="21"/>
  <c r="M595" i="21"/>
  <c r="N595" i="21"/>
  <c r="M221" i="21"/>
  <c r="N221" i="21"/>
  <c r="M299" i="21"/>
  <c r="N299" i="21"/>
  <c r="M309" i="21"/>
  <c r="N309" i="21"/>
  <c r="M301" i="21"/>
  <c r="N301" i="21"/>
  <c r="M304" i="21"/>
  <c r="N304" i="21"/>
  <c r="M305" i="21"/>
  <c r="N305" i="21"/>
  <c r="M321" i="21"/>
  <c r="N321" i="21"/>
  <c r="M322" i="21"/>
  <c r="N322" i="21"/>
  <c r="M334" i="21"/>
  <c r="N334" i="21"/>
  <c r="M250" i="21"/>
  <c r="N250" i="21"/>
  <c r="M251" i="21"/>
  <c r="N251" i="21"/>
  <c r="M252" i="21"/>
  <c r="N252" i="21"/>
  <c r="M238" i="21"/>
  <c r="N238" i="21"/>
  <c r="M596" i="21"/>
  <c r="N596" i="21"/>
  <c r="M382" i="21"/>
  <c r="N382" i="21"/>
  <c r="M386" i="21"/>
  <c r="N386" i="21"/>
  <c r="M387" i="21"/>
  <c r="N387" i="21"/>
  <c r="M388" i="21"/>
  <c r="N388" i="21"/>
  <c r="M239" i="21"/>
  <c r="N239" i="21"/>
  <c r="M597" i="21"/>
  <c r="N597" i="21"/>
  <c r="M240" i="21"/>
  <c r="N240" i="21"/>
  <c r="M241" i="21"/>
  <c r="N241" i="21"/>
  <c r="M242" i="21"/>
  <c r="N242" i="21"/>
  <c r="M423" i="21"/>
  <c r="N423" i="21"/>
  <c r="M424" i="21"/>
  <c r="N424" i="21"/>
  <c r="M425" i="21"/>
  <c r="N425" i="21"/>
  <c r="M431" i="21"/>
  <c r="N431" i="21"/>
  <c r="M601" i="21"/>
  <c r="N601" i="21"/>
  <c r="M629" i="21"/>
  <c r="N629" i="21"/>
  <c r="M244" i="21"/>
  <c r="N244" i="21"/>
  <c r="M635" i="21"/>
  <c r="N635" i="21"/>
  <c r="M636" i="21"/>
  <c r="N636" i="21"/>
  <c r="M640" i="21"/>
  <c r="N640" i="21"/>
  <c r="M253" i="21"/>
  <c r="N253" i="21"/>
  <c r="M591" i="21"/>
  <c r="N591" i="21"/>
  <c r="M703" i="21"/>
  <c r="N703" i="21"/>
  <c r="M704" i="21"/>
  <c r="N704" i="21"/>
  <c r="M716" i="21"/>
  <c r="N716" i="21"/>
  <c r="M717" i="21"/>
  <c r="N717" i="21"/>
  <c r="M718" i="21"/>
  <c r="N718" i="21"/>
  <c r="M756" i="21"/>
  <c r="N756" i="21"/>
  <c r="M759" i="21"/>
  <c r="N759" i="21"/>
  <c r="M902" i="21"/>
  <c r="N902" i="21"/>
  <c r="M905" i="21"/>
  <c r="N905" i="21"/>
  <c r="M906" i="21"/>
  <c r="N906" i="21"/>
  <c r="M914" i="21"/>
  <c r="N914" i="21"/>
  <c r="M598" i="21"/>
  <c r="N598" i="21"/>
  <c r="M935" i="21"/>
  <c r="N935" i="21"/>
  <c r="M936" i="21"/>
  <c r="N936" i="21"/>
  <c r="M287" i="21"/>
  <c r="N287" i="21"/>
  <c r="M288" i="21"/>
  <c r="N288" i="21"/>
  <c r="M292" i="21"/>
  <c r="N292" i="21"/>
  <c r="M293" i="21"/>
  <c r="N293" i="21"/>
  <c r="M285" i="21"/>
  <c r="N285" i="21"/>
  <c r="M298" i="21"/>
  <c r="N298" i="21"/>
  <c r="M16" i="21"/>
  <c r="N16" i="21"/>
  <c r="M17" i="21"/>
  <c r="N17" i="21"/>
  <c r="M751" i="21"/>
  <c r="N751" i="21"/>
  <c r="M752" i="21"/>
  <c r="N752" i="21"/>
  <c r="M109" i="21"/>
  <c r="N109" i="21"/>
  <c r="M110" i="21"/>
  <c r="N110" i="21"/>
  <c r="M111" i="21"/>
  <c r="N111" i="21"/>
  <c r="M112" i="21"/>
  <c r="N112" i="21"/>
  <c r="M296" i="21"/>
  <c r="N296" i="21"/>
  <c r="M297" i="21"/>
  <c r="N297" i="21"/>
  <c r="M254" i="21"/>
  <c r="N254" i="21"/>
  <c r="M310" i="21"/>
  <c r="N310" i="21"/>
  <c r="M311" i="21"/>
  <c r="N311" i="21"/>
  <c r="M312" i="21"/>
  <c r="N312" i="21"/>
  <c r="M313" i="21"/>
  <c r="N313" i="21"/>
  <c r="M314" i="21"/>
  <c r="N314" i="21"/>
  <c r="M315" i="21"/>
  <c r="N315" i="21"/>
  <c r="M306" i="21"/>
  <c r="N306" i="21"/>
  <c r="M307" i="21"/>
  <c r="N307" i="21"/>
  <c r="M318" i="21"/>
  <c r="N318" i="21"/>
  <c r="M323" i="21"/>
  <c r="N323" i="21"/>
  <c r="M325" i="21"/>
  <c r="N325" i="21"/>
  <c r="M362" i="21"/>
  <c r="N362" i="21"/>
  <c r="M363" i="21"/>
  <c r="N363" i="21"/>
  <c r="M355" i="21"/>
  <c r="N355" i="21"/>
  <c r="M356" i="21"/>
  <c r="N356" i="21"/>
  <c r="M327" i="21"/>
  <c r="N327" i="21"/>
  <c r="M328" i="21"/>
  <c r="N328" i="21"/>
  <c r="M329" i="21"/>
  <c r="N329" i="21"/>
  <c r="M330" i="21"/>
  <c r="N330" i="21"/>
  <c r="M359" i="21"/>
  <c r="N359" i="21"/>
  <c r="M364" i="21"/>
  <c r="N364" i="21"/>
  <c r="M365" i="21"/>
  <c r="N365" i="21"/>
  <c r="M366" i="21"/>
  <c r="N366" i="21"/>
  <c r="M369" i="21"/>
  <c r="N369" i="21"/>
  <c r="M371" i="21"/>
  <c r="N371" i="21"/>
  <c r="M380" i="21"/>
  <c r="N380" i="21"/>
  <c r="M372" i="21"/>
  <c r="N372" i="21"/>
  <c r="M378" i="21"/>
  <c r="N378" i="21"/>
  <c r="M376" i="21"/>
  <c r="N376" i="21"/>
  <c r="M377" i="21"/>
  <c r="N377" i="21"/>
  <c r="M373" i="21"/>
  <c r="N373" i="21"/>
  <c r="M374" i="21"/>
  <c r="N374" i="21"/>
  <c r="M396" i="21"/>
  <c r="N396" i="21"/>
  <c r="M392" i="21"/>
  <c r="N392" i="21"/>
  <c r="M394" i="21"/>
  <c r="N394" i="21"/>
  <c r="M208" i="21"/>
  <c r="N208" i="21"/>
  <c r="M203" i="21"/>
  <c r="N203" i="21"/>
  <c r="M204" i="21"/>
  <c r="N204" i="21"/>
  <c r="M196" i="21"/>
  <c r="N196" i="21"/>
  <c r="M201" i="21"/>
  <c r="N201" i="21"/>
  <c r="M202" i="21"/>
  <c r="N202" i="21"/>
  <c r="M214" i="21"/>
  <c r="N214" i="21"/>
  <c r="M215" i="21"/>
  <c r="N215" i="21"/>
  <c r="M205" i="21"/>
  <c r="N205" i="21"/>
  <c r="M207" i="21"/>
  <c r="N207" i="21"/>
  <c r="M206" i="21"/>
  <c r="N206" i="21"/>
  <c r="M398" i="21"/>
  <c r="N398" i="21"/>
  <c r="M433" i="21"/>
  <c r="N433" i="21"/>
  <c r="M427" i="21"/>
  <c r="N427" i="21"/>
  <c r="M747" i="21"/>
  <c r="N747" i="21"/>
  <c r="M748" i="21"/>
  <c r="N748" i="21"/>
  <c r="M434" i="21"/>
  <c r="N434" i="21"/>
  <c r="M435" i="21"/>
  <c r="N435" i="21"/>
  <c r="M27" i="21"/>
  <c r="N27" i="21"/>
  <c r="M28" i="21"/>
  <c r="N28" i="21"/>
  <c r="M29" i="21"/>
  <c r="N29" i="21"/>
  <c r="M30" i="21"/>
  <c r="N30" i="21"/>
  <c r="M31" i="21"/>
  <c r="N31" i="21"/>
  <c r="M32" i="21"/>
  <c r="N32" i="21"/>
  <c r="M33" i="21"/>
  <c r="N33" i="21"/>
  <c r="M34" i="21"/>
  <c r="N34" i="21"/>
  <c r="M637" i="21"/>
  <c r="N637" i="21"/>
  <c r="M646" i="21"/>
  <c r="N646" i="21"/>
  <c r="M711" i="21"/>
  <c r="N711" i="21"/>
  <c r="M712" i="21"/>
  <c r="N712" i="21"/>
  <c r="M653" i="21"/>
  <c r="N653" i="21"/>
  <c r="M655" i="21"/>
  <c r="N655" i="21"/>
  <c r="M654" i="21"/>
  <c r="N654" i="21"/>
  <c r="M656" i="21"/>
  <c r="N656" i="21"/>
  <c r="M652" i="21"/>
  <c r="N652" i="21"/>
  <c r="M657" i="21"/>
  <c r="N657" i="21"/>
  <c r="M661" i="21"/>
  <c r="N661" i="21"/>
  <c r="M672" i="21"/>
  <c r="N672" i="21"/>
  <c r="M673" i="21"/>
  <c r="N673" i="21"/>
  <c r="M666" i="21"/>
  <c r="N666" i="21"/>
  <c r="M668" i="21"/>
  <c r="N668" i="21"/>
  <c r="M678" i="21"/>
  <c r="N678" i="21"/>
  <c r="M593" i="21"/>
  <c r="N593" i="21"/>
  <c r="M696" i="21"/>
  <c r="N696" i="21"/>
  <c r="M697" i="21"/>
  <c r="N697" i="21"/>
  <c r="M698" i="21"/>
  <c r="N698" i="21"/>
  <c r="M592" i="21"/>
  <c r="N592" i="21"/>
  <c r="M691" i="21"/>
  <c r="N691" i="21"/>
  <c r="M692" i="21"/>
  <c r="N692" i="21"/>
  <c r="M693" i="21"/>
  <c r="N693" i="21"/>
  <c r="M690" i="21"/>
  <c r="N690" i="21"/>
  <c r="M630" i="21"/>
  <c r="N630" i="21"/>
  <c r="M631" i="21"/>
  <c r="N631" i="21"/>
  <c r="M632" i="21"/>
  <c r="N632" i="21"/>
  <c r="M724" i="21"/>
  <c r="N724" i="21"/>
  <c r="M706" i="21"/>
  <c r="N706" i="21"/>
  <c r="M708" i="21"/>
  <c r="N708" i="21"/>
  <c r="M709" i="21"/>
  <c r="N709" i="21"/>
  <c r="M719" i="21"/>
  <c r="N719" i="21"/>
  <c r="M714" i="21"/>
  <c r="N714" i="21"/>
  <c r="M713" i="21"/>
  <c r="N713" i="21"/>
  <c r="M669" i="21"/>
  <c r="N669" i="21"/>
  <c r="M720" i="21"/>
  <c r="N720" i="21"/>
  <c r="M721" i="21"/>
  <c r="N721" i="21"/>
  <c r="M722" i="21"/>
  <c r="N722" i="21"/>
  <c r="M723" i="21"/>
  <c r="N723" i="21"/>
  <c r="M725" i="21"/>
  <c r="N725" i="21"/>
  <c r="M726" i="21"/>
  <c r="N726" i="21"/>
  <c r="M733" i="21"/>
  <c r="N733" i="21"/>
  <c r="M729" i="21"/>
  <c r="N729" i="21"/>
  <c r="M730" i="21"/>
  <c r="N730" i="21"/>
  <c r="M731" i="21"/>
  <c r="N731" i="21"/>
  <c r="M732" i="21"/>
  <c r="N732" i="21"/>
  <c r="M604" i="21"/>
  <c r="N604" i="21"/>
  <c r="M749" i="21"/>
  <c r="N749" i="21"/>
  <c r="M750" i="21"/>
  <c r="N750" i="21"/>
  <c r="M794" i="21"/>
  <c r="N794" i="21"/>
  <c r="M798" i="21"/>
  <c r="N798" i="21"/>
  <c r="M799" i="21"/>
  <c r="N799" i="21"/>
  <c r="M802" i="21"/>
  <c r="N802" i="21"/>
  <c r="M812" i="21"/>
  <c r="N812" i="21"/>
  <c r="M789" i="21"/>
  <c r="N789" i="21"/>
  <c r="M790" i="21"/>
  <c r="N790" i="21"/>
  <c r="M787" i="21"/>
  <c r="N787" i="21"/>
  <c r="M788" i="21"/>
  <c r="N788" i="21"/>
  <c r="M793" i="21"/>
  <c r="N793" i="21"/>
  <c r="M785" i="21"/>
  <c r="N785" i="21"/>
  <c r="M786" i="21"/>
  <c r="N786" i="21"/>
  <c r="M778" i="21"/>
  <c r="N778" i="21"/>
  <c r="M795" i="21"/>
  <c r="N795" i="21"/>
  <c r="M796" i="21"/>
  <c r="N796" i="21"/>
  <c r="M760" i="21"/>
  <c r="N760" i="21"/>
  <c r="M761" i="21"/>
  <c r="N761" i="21"/>
  <c r="M762" i="21"/>
  <c r="N762" i="21"/>
  <c r="M763" i="21"/>
  <c r="N763" i="21"/>
  <c r="M764" i="21"/>
  <c r="N764" i="21"/>
  <c r="M765" i="21"/>
  <c r="N765" i="21"/>
  <c r="M766" i="21"/>
  <c r="N766" i="21"/>
  <c r="M767" i="21"/>
  <c r="N767" i="21"/>
  <c r="M768" i="21"/>
  <c r="N768" i="21"/>
  <c r="M769" i="21"/>
  <c r="N769" i="21"/>
  <c r="M770" i="21"/>
  <c r="N770" i="21"/>
  <c r="M771" i="21"/>
  <c r="N771" i="21"/>
  <c r="M772" i="21"/>
  <c r="N772" i="21"/>
  <c r="M773" i="21"/>
  <c r="N773" i="21"/>
  <c r="M774" i="21"/>
  <c r="N774" i="21"/>
  <c r="M775" i="21"/>
  <c r="N775" i="21"/>
  <c r="M776" i="21"/>
  <c r="N776" i="21"/>
  <c r="M777" i="21"/>
  <c r="N777" i="21"/>
  <c r="M783" i="21"/>
  <c r="N783" i="21"/>
  <c r="M784" i="21"/>
  <c r="N784" i="21"/>
  <c r="M781" i="21"/>
  <c r="N781" i="21"/>
  <c r="M782" i="21"/>
  <c r="N782" i="21"/>
  <c r="M780" i="21"/>
  <c r="N780" i="21"/>
  <c r="M791" i="21"/>
  <c r="N791" i="21"/>
  <c r="M792" i="21"/>
  <c r="N792" i="21"/>
  <c r="M800" i="21"/>
  <c r="N800" i="21"/>
  <c r="M801" i="21"/>
  <c r="N801" i="21"/>
  <c r="M810" i="21"/>
  <c r="N810" i="21"/>
  <c r="M811" i="21"/>
  <c r="N811" i="21"/>
  <c r="M816" i="21"/>
  <c r="N816" i="21"/>
  <c r="M797" i="21"/>
  <c r="N797" i="21"/>
  <c r="M803" i="21"/>
  <c r="N803" i="21"/>
  <c r="M804" i="21"/>
  <c r="N804" i="21"/>
  <c r="M805" i="21"/>
  <c r="N805" i="21"/>
  <c r="M806" i="21"/>
  <c r="N806" i="21"/>
  <c r="M807" i="21"/>
  <c r="N807" i="21"/>
  <c r="M808" i="21"/>
  <c r="N808" i="21"/>
  <c r="M809" i="21"/>
  <c r="N809" i="21"/>
  <c r="M880" i="21"/>
  <c r="N880" i="21"/>
  <c r="M878" i="21"/>
  <c r="N878" i="21"/>
  <c r="M887" i="21"/>
  <c r="N887" i="21"/>
  <c r="M882" i="21"/>
  <c r="N882" i="21"/>
  <c r="M881" i="21"/>
  <c r="N881" i="21"/>
  <c r="M888" i="21"/>
  <c r="N888" i="21"/>
  <c r="M877" i="21"/>
  <c r="N877" i="21"/>
  <c r="M892" i="21"/>
  <c r="N892" i="21"/>
  <c r="M891" i="21"/>
  <c r="N891" i="21"/>
  <c r="M894" i="21"/>
  <c r="N894" i="21"/>
  <c r="M893" i="21"/>
  <c r="N893" i="21"/>
  <c r="M895" i="21"/>
  <c r="N895" i="21"/>
  <c r="M896" i="21"/>
  <c r="N896" i="21"/>
  <c r="M897" i="21"/>
  <c r="N897" i="21"/>
  <c r="M898" i="21"/>
  <c r="N898" i="21"/>
  <c r="M883" i="21"/>
  <c r="N883" i="21"/>
  <c r="M884" i="21"/>
  <c r="N884" i="21"/>
  <c r="M890" i="21"/>
  <c r="N890" i="21"/>
  <c r="M879" i="21"/>
  <c r="N879" i="21"/>
  <c r="M929" i="21"/>
  <c r="N929" i="21"/>
  <c r="M928" i="21"/>
  <c r="N928" i="21"/>
  <c r="M907" i="21"/>
  <c r="N907" i="21"/>
  <c r="M908" i="21"/>
  <c r="N908" i="21"/>
  <c r="M909" i="21"/>
  <c r="N909" i="21"/>
  <c r="M910" i="21"/>
  <c r="N910" i="21"/>
  <c r="M911" i="21"/>
  <c r="N911" i="21"/>
  <c r="M912" i="21"/>
  <c r="N912" i="21"/>
  <c r="M930" i="21"/>
  <c r="N930" i="21"/>
  <c r="M611" i="21"/>
  <c r="N611" i="21"/>
  <c r="M255" i="21"/>
  <c r="N255" i="21"/>
  <c r="M46" i="21"/>
  <c r="N46" i="21"/>
  <c r="M346" i="21"/>
  <c r="N346" i="21"/>
  <c r="M735" i="21"/>
  <c r="N735" i="21"/>
  <c r="M736" i="21"/>
  <c r="N736" i="21"/>
  <c r="M173" i="21"/>
  <c r="N173" i="21"/>
  <c r="M737" i="21"/>
  <c r="N737" i="21"/>
  <c r="M738" i="21"/>
  <c r="N738" i="21"/>
  <c r="M174" i="21"/>
  <c r="N174" i="21"/>
  <c r="M175" i="21"/>
  <c r="N175" i="21"/>
  <c r="M176" i="21"/>
  <c r="N176" i="21"/>
  <c r="M177" i="21"/>
  <c r="N177" i="21"/>
  <c r="M402" i="21"/>
  <c r="N402" i="21"/>
  <c r="M403" i="21"/>
  <c r="N403" i="21"/>
  <c r="M404" i="21"/>
  <c r="N404" i="21"/>
  <c r="M405" i="21"/>
  <c r="N405" i="21"/>
  <c r="M52" i="21"/>
  <c r="N52" i="21"/>
  <c r="M607" i="21"/>
  <c r="N607" i="21"/>
  <c r="M53" i="21"/>
  <c r="N53" i="21"/>
  <c r="M406" i="21"/>
  <c r="N406" i="21"/>
  <c r="M608" i="21"/>
  <c r="N608" i="21"/>
  <c r="M609" i="21"/>
  <c r="N609" i="21"/>
  <c r="M739" i="21"/>
  <c r="N739" i="21"/>
  <c r="M407" i="21"/>
  <c r="N407" i="21"/>
  <c r="M408" i="21"/>
  <c r="N408" i="21"/>
  <c r="M409" i="21"/>
  <c r="N409" i="21"/>
  <c r="M337" i="21"/>
  <c r="N337" i="21"/>
  <c r="M340" i="21"/>
  <c r="N340" i="21"/>
  <c r="M341" i="21"/>
  <c r="N341" i="21"/>
  <c r="M342" i="21"/>
  <c r="N342" i="21"/>
  <c r="M15" i="21"/>
  <c r="N15" i="21"/>
  <c r="M335" i="21"/>
  <c r="N335" i="21"/>
  <c r="M185" i="21"/>
  <c r="N185" i="21"/>
  <c r="M612" i="21"/>
  <c r="N612" i="21"/>
  <c r="M613" i="21"/>
  <c r="N613" i="21"/>
  <c r="M57" i="21"/>
  <c r="N57" i="21"/>
  <c r="M614" i="21"/>
  <c r="N614" i="21"/>
  <c r="M55" i="21"/>
  <c r="N55" i="21"/>
  <c r="M623" i="21"/>
  <c r="N623" i="21"/>
  <c r="M617" i="21"/>
  <c r="N617" i="21"/>
  <c r="M159" i="21"/>
  <c r="N159" i="21"/>
  <c r="M160" i="21"/>
  <c r="N160" i="21"/>
  <c r="M157" i="21"/>
  <c r="N157" i="21"/>
  <c r="M161" i="21"/>
  <c r="N161" i="21"/>
  <c r="M162" i="21"/>
  <c r="N162" i="21"/>
  <c r="M158" i="21"/>
  <c r="N158" i="21"/>
  <c r="M163" i="21"/>
  <c r="N163" i="21"/>
  <c r="M743" i="21"/>
  <c r="N743" i="21"/>
  <c r="M164" i="21"/>
  <c r="N164" i="21"/>
  <c r="M744" i="21"/>
  <c r="N744" i="21"/>
  <c r="M165" i="21"/>
  <c r="N165" i="21"/>
  <c r="M166" i="21"/>
  <c r="N166" i="21"/>
  <c r="M167" i="21"/>
  <c r="N167" i="21"/>
  <c r="M168" i="21"/>
  <c r="N168" i="21"/>
  <c r="M169" i="21"/>
  <c r="N169" i="21"/>
  <c r="M170" i="21"/>
  <c r="N170" i="21"/>
  <c r="M745" i="21"/>
  <c r="N745" i="21"/>
  <c r="M746" i="21"/>
  <c r="N746" i="21"/>
  <c r="M186" i="21"/>
  <c r="N186" i="21"/>
  <c r="M187" i="21"/>
  <c r="N187" i="21"/>
  <c r="M181" i="21"/>
  <c r="N181" i="21"/>
  <c r="M182" i="21"/>
  <c r="N182" i="21"/>
  <c r="M183" i="21"/>
  <c r="N183" i="21"/>
  <c r="M184" i="21"/>
  <c r="N184" i="21"/>
  <c r="M343" i="21"/>
  <c r="N343" i="21"/>
  <c r="M412" i="21"/>
  <c r="N412" i="21"/>
  <c r="M413" i="21"/>
  <c r="N413" i="21"/>
  <c r="M338" i="21"/>
  <c r="N338" i="21"/>
  <c r="M58" i="21"/>
  <c r="N58" i="21"/>
  <c r="M59" i="21"/>
  <c r="N59" i="21"/>
  <c r="M60" i="21"/>
  <c r="N60" i="21"/>
  <c r="M336" i="21"/>
  <c r="N336" i="21"/>
  <c r="M618" i="21"/>
  <c r="N618" i="21"/>
  <c r="M619" i="21"/>
  <c r="N619" i="21"/>
  <c r="M347" i="21"/>
  <c r="N347" i="21"/>
  <c r="M61" i="21"/>
  <c r="N61" i="21"/>
  <c r="M62" i="21"/>
  <c r="N62" i="21"/>
  <c r="M63" i="21"/>
  <c r="N63" i="21"/>
  <c r="M348" i="21"/>
  <c r="N348" i="21"/>
  <c r="M344" i="21"/>
  <c r="N344" i="21"/>
  <c r="M349" i="21"/>
  <c r="N349" i="21"/>
  <c r="M350" i="21"/>
  <c r="N350" i="21"/>
  <c r="M414" i="21"/>
  <c r="N414" i="21"/>
  <c r="M415" i="21"/>
  <c r="N415" i="21"/>
  <c r="M416" i="21"/>
  <c r="N416" i="21"/>
  <c r="M180" i="21"/>
  <c r="N180" i="21"/>
  <c r="M740" i="21"/>
  <c r="N740" i="21"/>
  <c r="M410" i="21"/>
  <c r="N410" i="21"/>
  <c r="M54" i="21"/>
  <c r="N54" i="21"/>
  <c r="M417" i="21"/>
  <c r="N417" i="21"/>
  <c r="M418" i="21"/>
  <c r="N418" i="21"/>
  <c r="M419" i="21"/>
  <c r="N419" i="21"/>
  <c r="M625" i="21"/>
  <c r="N625" i="21"/>
  <c r="M626" i="21"/>
  <c r="N626" i="21"/>
  <c r="M339" i="21"/>
  <c r="N339" i="21"/>
  <c r="M38" i="21"/>
  <c r="N38" i="21"/>
  <c r="M39" i="21"/>
  <c r="N39" i="21"/>
  <c r="M367" i="21"/>
  <c r="N367" i="21"/>
  <c r="M360" i="21"/>
  <c r="N360" i="21"/>
  <c r="M361" i="21"/>
  <c r="N361" i="21"/>
  <c r="M742" i="21"/>
  <c r="N742" i="21"/>
  <c r="M345" i="21"/>
  <c r="N345" i="21"/>
  <c r="M933" i="21"/>
  <c r="N933" i="21"/>
  <c r="M934" i="21"/>
  <c r="N934" i="21"/>
  <c r="M600" i="21"/>
  <c r="N600" i="21"/>
  <c r="M633" i="21"/>
  <c r="N633" i="21"/>
  <c r="M634" i="21"/>
  <c r="N634" i="21"/>
  <c r="M189" i="21"/>
  <c r="N189" i="21"/>
  <c r="M190" i="21"/>
  <c r="N190" i="21"/>
  <c r="M64" i="21"/>
  <c r="N64" i="21"/>
  <c r="M65" i="21"/>
  <c r="N65" i="21"/>
  <c r="M667" i="21"/>
  <c r="N667" i="21"/>
  <c r="M679" i="21"/>
  <c r="N679" i="21"/>
  <c r="M680" i="21"/>
  <c r="N680" i="21"/>
  <c r="M684" i="21"/>
  <c r="N684" i="21"/>
  <c r="M710" i="21"/>
  <c r="N710" i="21"/>
  <c r="M234" i="21"/>
  <c r="N234" i="21"/>
  <c r="M235" i="21"/>
  <c r="N235" i="21"/>
  <c r="M332" i="21"/>
  <c r="N332" i="21"/>
  <c r="M333" i="21"/>
  <c r="N333" i="21"/>
  <c r="M644" i="21"/>
  <c r="N644" i="21"/>
  <c r="M645" i="21"/>
  <c r="N645" i="21"/>
  <c r="M232" i="21"/>
  <c r="N232" i="21"/>
  <c r="M233" i="21"/>
  <c r="N233" i="21"/>
  <c r="M229" i="21"/>
  <c r="N229" i="21"/>
  <c r="M230" i="21"/>
  <c r="N230" i="21"/>
  <c r="M231" i="21"/>
  <c r="N231" i="21"/>
  <c r="M290" i="21"/>
  <c r="N290" i="21"/>
  <c r="M222" i="21"/>
  <c r="N222" i="21"/>
  <c r="M223" i="21"/>
  <c r="N223" i="21"/>
  <c r="M291" i="21"/>
  <c r="N291" i="21"/>
  <c r="M903" i="21"/>
  <c r="N903" i="21"/>
  <c r="M695" i="21"/>
  <c r="N695" i="21"/>
  <c r="M689" i="21"/>
  <c r="N689" i="21"/>
  <c r="M643" i="21"/>
  <c r="N643" i="21"/>
  <c r="M224" i="21"/>
  <c r="N224" i="21"/>
  <c r="M225" i="21"/>
  <c r="N225" i="21"/>
  <c r="M226" i="21"/>
  <c r="N226" i="21"/>
  <c r="M381" i="21"/>
  <c r="N381" i="21"/>
  <c r="M35" i="21"/>
  <c r="N35" i="21"/>
  <c r="M36" i="21"/>
  <c r="N36" i="21"/>
  <c r="M71" i="21"/>
  <c r="N71" i="21"/>
  <c r="M72" i="21"/>
  <c r="N72" i="21"/>
  <c r="M638" i="21"/>
  <c r="N638" i="21"/>
  <c r="M432" i="21"/>
  <c r="N432" i="21"/>
  <c r="M193" i="21"/>
  <c r="N193" i="21"/>
  <c r="M283" i="21"/>
  <c r="N283" i="21"/>
  <c r="M227" i="21"/>
  <c r="N227" i="21"/>
  <c r="M228" i="21"/>
  <c r="N228" i="21"/>
  <c r="M694" i="21"/>
  <c r="N694" i="21"/>
  <c r="M24" i="21"/>
  <c r="N24" i="21"/>
  <c r="M25" i="21"/>
  <c r="N25" i="21"/>
  <c r="M755" i="21"/>
  <c r="N755" i="21"/>
  <c r="M659" i="21"/>
  <c r="N659" i="21"/>
  <c r="M48" i="21"/>
  <c r="N48" i="21"/>
  <c r="M707" i="21"/>
  <c r="N707" i="21"/>
  <c r="M5" i="21"/>
  <c r="N5" i="21"/>
  <c r="M6" i="21"/>
  <c r="N6" i="21"/>
  <c r="M641" i="21"/>
  <c r="N641" i="21"/>
  <c r="M642" i="21"/>
  <c r="N642" i="21"/>
  <c r="M389" i="21"/>
  <c r="N389" i="21"/>
  <c r="M390" i="21"/>
  <c r="N390" i="21"/>
  <c r="M647" i="21"/>
  <c r="N647" i="21"/>
  <c r="M300" i="21"/>
  <c r="N300" i="21"/>
  <c r="M399" i="21"/>
  <c r="N399" i="21"/>
  <c r="M400" i="21"/>
  <c r="N400" i="21"/>
  <c r="M401" i="21"/>
  <c r="N401" i="21"/>
  <c r="M715" i="21"/>
  <c r="N715" i="21"/>
  <c r="M302" i="21"/>
  <c r="N302" i="21"/>
  <c r="M303" i="21"/>
  <c r="N303" i="21"/>
  <c r="M686" i="21"/>
  <c r="N686" i="21"/>
  <c r="M383" i="21"/>
  <c r="N383" i="21"/>
  <c r="M384" i="21"/>
  <c r="N384" i="21"/>
  <c r="M385" i="21"/>
  <c r="N385" i="21"/>
  <c r="M316" i="21"/>
  <c r="N316" i="21"/>
  <c r="M727" i="21"/>
  <c r="N727" i="21"/>
  <c r="M4" i="21"/>
  <c r="N4" i="21"/>
  <c r="M628" i="21"/>
  <c r="N628" i="21"/>
  <c r="M639" i="21"/>
  <c r="N639" i="21"/>
  <c r="M664" i="21"/>
  <c r="N664" i="21"/>
  <c r="M665" i="21"/>
  <c r="N665" i="21"/>
  <c r="M913" i="21"/>
  <c r="N913" i="21"/>
  <c r="M351" i="21"/>
  <c r="N351" i="21"/>
  <c r="M352" i="21"/>
  <c r="N352" i="21"/>
  <c r="M685" i="21"/>
  <c r="N685" i="21"/>
  <c r="M375" i="21"/>
  <c r="N375" i="21"/>
  <c r="M326" i="21"/>
  <c r="N326" i="21"/>
  <c r="M648" i="21"/>
  <c r="N648" i="21"/>
  <c r="M649" i="21"/>
  <c r="N649" i="21"/>
  <c r="M650" i="21"/>
  <c r="N650" i="21"/>
  <c r="M651" i="21"/>
  <c r="N651" i="21"/>
  <c r="M23" i="21"/>
  <c r="N23" i="21"/>
  <c r="M426" i="21"/>
  <c r="N426" i="21"/>
  <c r="M19" i="21"/>
  <c r="N19" i="21"/>
  <c r="M70" i="21"/>
  <c r="N70" i="21"/>
  <c r="M66" i="21"/>
  <c r="N66" i="21"/>
  <c r="M67" i="21"/>
  <c r="N67" i="21"/>
  <c r="M354" i="21"/>
  <c r="N354" i="21"/>
  <c r="M663" i="21"/>
  <c r="N663" i="21"/>
  <c r="M397" i="21"/>
  <c r="N397" i="21"/>
  <c r="M700" i="21"/>
  <c r="N700" i="21"/>
  <c r="M701" i="21"/>
  <c r="N701" i="21"/>
  <c r="M702" i="21"/>
  <c r="N702" i="21"/>
  <c r="M18" i="21"/>
  <c r="N18" i="21"/>
  <c r="M391" i="21"/>
  <c r="N391" i="21"/>
  <c r="M289" i="21"/>
  <c r="N289" i="21"/>
  <c r="M247" i="21"/>
  <c r="N247" i="21"/>
  <c r="M248" i="21"/>
  <c r="N248" i="21"/>
  <c r="M249" i="21"/>
  <c r="N249" i="21"/>
  <c r="M660" i="21"/>
  <c r="N660" i="21"/>
  <c r="M331" i="21"/>
  <c r="N331" i="21"/>
  <c r="M379" i="21"/>
  <c r="N379" i="21"/>
  <c r="M753" i="21"/>
  <c r="N753" i="21"/>
  <c r="M754" i="21"/>
  <c r="N754" i="21"/>
  <c r="M20" i="21"/>
  <c r="N20" i="21"/>
  <c r="M21" i="21"/>
  <c r="N21" i="21"/>
  <c r="M22" i="21"/>
  <c r="N22" i="21"/>
  <c r="M357" i="21"/>
  <c r="N357" i="21"/>
  <c r="M358" i="21"/>
  <c r="N358" i="21"/>
  <c r="M395" i="21"/>
  <c r="N395" i="21"/>
  <c r="M757" i="21"/>
  <c r="N757" i="21"/>
  <c r="M899" i="21"/>
  <c r="N899" i="21"/>
  <c r="M353" i="21"/>
  <c r="N353" i="21"/>
  <c r="M294" i="21"/>
  <c r="N294" i="21"/>
  <c r="M758" i="21"/>
  <c r="N758" i="21"/>
  <c r="M154" i="21"/>
  <c r="N154" i="21"/>
  <c r="M155" i="21"/>
  <c r="N155" i="21"/>
  <c r="M280" i="21"/>
  <c r="N280" i="21"/>
  <c r="M281" i="21"/>
  <c r="N281" i="21"/>
  <c r="M901" i="21"/>
  <c r="N901" i="21"/>
  <c r="M319" i="21"/>
  <c r="N319" i="21"/>
  <c r="M320" i="21"/>
  <c r="N320" i="21"/>
  <c r="M428" i="21"/>
  <c r="N428" i="21"/>
  <c r="M674" i="21"/>
  <c r="N674" i="21"/>
  <c r="M675" i="21"/>
  <c r="N675" i="21"/>
  <c r="M924" i="21"/>
  <c r="N924" i="21"/>
  <c r="M925" i="21"/>
  <c r="N925" i="21"/>
  <c r="M2" i="21"/>
  <c r="N2" i="21"/>
  <c r="M317" i="21"/>
  <c r="N317" i="21"/>
  <c r="M670" i="21"/>
  <c r="N670" i="21"/>
  <c r="M602" i="21"/>
  <c r="N602" i="21"/>
  <c r="M699" i="21"/>
  <c r="N699" i="21"/>
  <c r="M429" i="21"/>
  <c r="N429" i="21"/>
  <c r="M430" i="21"/>
  <c r="N430" i="21"/>
  <c r="M420" i="21"/>
  <c r="N420" i="21"/>
  <c r="M421" i="21"/>
  <c r="N421" i="21"/>
  <c r="M422" i="21"/>
  <c r="N422" i="21"/>
  <c r="M436" i="21"/>
  <c r="N436" i="21"/>
  <c r="M741" i="21"/>
  <c r="N741" i="21"/>
  <c r="M73" i="21"/>
  <c r="N73" i="21"/>
  <c r="M627" i="21"/>
  <c r="N627" i="21"/>
  <c r="M734" i="21"/>
  <c r="N734" i="21"/>
  <c r="M191" i="21"/>
  <c r="N191" i="21"/>
  <c r="M705" i="21"/>
  <c r="N705" i="21"/>
  <c r="M662" i="21"/>
  <c r="N662" i="21"/>
  <c r="M308" i="21"/>
  <c r="N308" i="21"/>
  <c r="M245" i="21"/>
  <c r="N245" i="21"/>
  <c r="M603" i="21"/>
  <c r="N603" i="21"/>
  <c r="M9" i="21"/>
  <c r="N9" i="21"/>
  <c r="M10" i="21"/>
  <c r="N10" i="21"/>
  <c r="M13" i="21"/>
  <c r="N13" i="21"/>
  <c r="M681" i="21"/>
  <c r="N681" i="21"/>
  <c r="M687" i="21"/>
  <c r="N687" i="21"/>
  <c r="M688" i="21"/>
  <c r="N688" i="21"/>
  <c r="M256" i="21"/>
  <c r="N256" i="21"/>
  <c r="M257" i="21"/>
  <c r="N257" i="21"/>
  <c r="M258" i="21"/>
  <c r="N258" i="21"/>
  <c r="M259" i="21"/>
  <c r="N259" i="21"/>
  <c r="M260" i="21"/>
  <c r="N260" i="21"/>
  <c r="M261" i="21"/>
  <c r="N261" i="21"/>
  <c r="M915" i="21"/>
  <c r="N915" i="21"/>
  <c r="M885" i="21"/>
  <c r="N885" i="21"/>
  <c r="M295" i="21"/>
  <c r="N295" i="21"/>
  <c r="M437" i="21"/>
  <c r="N437" i="21"/>
  <c r="M658" i="21"/>
  <c r="N658" i="21"/>
  <c r="M916" i="21"/>
  <c r="N916" i="21"/>
  <c r="M917" i="21"/>
  <c r="N917" i="21"/>
  <c r="M918" i="21"/>
  <c r="N918" i="21"/>
  <c r="M919" i="21"/>
  <c r="N919" i="21"/>
  <c r="M920" i="21"/>
  <c r="N920" i="21"/>
  <c r="M921" i="21"/>
  <c r="N921" i="21"/>
  <c r="M922" i="21"/>
  <c r="N922" i="21"/>
  <c r="M923" i="21"/>
  <c r="N923" i="21"/>
  <c r="M576" i="21"/>
  <c r="N576" i="21"/>
  <c r="M577" i="21"/>
  <c r="N577" i="21"/>
  <c r="M578" i="21"/>
  <c r="N578" i="21"/>
  <c r="M579" i="21"/>
  <c r="N579" i="21"/>
  <c r="M580" i="21"/>
  <c r="N580" i="21"/>
  <c r="M581" i="21"/>
  <c r="N581" i="21"/>
  <c r="M582" i="21"/>
  <c r="N582" i="21"/>
  <c r="M583" i="21"/>
  <c r="N583" i="21"/>
  <c r="M584" i="21"/>
  <c r="N584" i="21"/>
  <c r="M585" i="21"/>
  <c r="N585" i="21"/>
  <c r="M586" i="21"/>
  <c r="N586" i="21"/>
  <c r="M587" i="21"/>
  <c r="N587" i="21"/>
  <c r="M588" i="21"/>
  <c r="N588" i="21"/>
  <c r="M589" i="21"/>
  <c r="N589" i="21"/>
  <c r="N605" i="21" l="1"/>
  <c r="M605" i="21"/>
  <c r="BK34" i="26" l="1"/>
  <c r="BK33" i="26"/>
  <c r="BK32" i="26"/>
  <c r="BK31" i="26"/>
  <c r="BK30" i="26"/>
  <c r="BK29" i="26"/>
  <c r="BK28" i="26"/>
  <c r="BK27" i="26"/>
  <c r="BK26" i="26"/>
  <c r="BK25" i="26"/>
  <c r="BK24" i="26"/>
  <c r="BK23" i="26"/>
  <c r="BK22" i="26"/>
  <c r="BK21" i="26"/>
  <c r="BK20" i="26"/>
  <c r="BK19" i="26"/>
  <c r="BK18" i="26"/>
  <c r="BK17" i="26"/>
  <c r="BK16" i="26"/>
  <c r="BK15" i="26"/>
  <c r="BK14" i="26"/>
  <c r="BK13" i="26"/>
  <c r="BK12" i="26"/>
  <c r="BK11" i="26"/>
  <c r="BK10" i="26"/>
  <c r="BK9" i="26"/>
  <c r="BK8" i="26"/>
  <c r="BK7" i="26"/>
  <c r="BK6" i="26"/>
  <c r="BK32" i="25"/>
  <c r="BK33" i="25"/>
  <c r="BK34" i="25"/>
  <c r="BK27" i="25"/>
  <c r="BK28" i="25"/>
  <c r="BK29" i="25"/>
  <c r="BK30" i="25"/>
  <c r="BK31" i="25"/>
  <c r="BK26" i="25"/>
  <c r="BK19" i="25"/>
  <c r="BK20" i="25"/>
  <c r="BK21" i="25"/>
  <c r="BK22" i="25"/>
  <c r="BK23" i="25"/>
  <c r="BK24" i="25"/>
  <c r="BK25" i="25"/>
  <c r="C2" i="16"/>
  <c r="C3" i="16" l="1"/>
  <c r="D1" i="25" s="1"/>
  <c r="B1" i="25"/>
  <c r="C4" i="16" l="1"/>
  <c r="F1" i="25" l="1"/>
  <c r="C5" i="16"/>
  <c r="H1" i="25" s="1"/>
  <c r="C6" i="16" l="1"/>
  <c r="J1" i="25" s="1"/>
  <c r="C7" i="16" l="1"/>
  <c r="L1" i="25" s="1"/>
  <c r="C8" i="16" l="1"/>
  <c r="N1" i="25" s="1"/>
  <c r="C9" i="16" l="1"/>
  <c r="P1" i="25" s="1"/>
  <c r="C10" i="16" l="1"/>
  <c r="C11" i="16" s="1"/>
  <c r="AL1" i="26" s="1"/>
  <c r="R1" i="25" l="1"/>
  <c r="C32" i="16"/>
  <c r="C33" i="16" s="1"/>
  <c r="C34" i="16" s="1"/>
  <c r="C35" i="16" s="1"/>
  <c r="C36" i="16" s="1"/>
  <c r="C37" i="16" s="1"/>
  <c r="C38" i="16" s="1"/>
  <c r="C39" i="16" s="1"/>
  <c r="C40" i="16" s="1"/>
  <c r="C41" i="16" s="1"/>
  <c r="C42" i="16" s="1"/>
  <c r="C43" i="16" s="1"/>
  <c r="C44" i="16" s="1"/>
  <c r="T1" i="25"/>
  <c r="V1" i="25" l="1"/>
  <c r="X1" i="25" l="1"/>
  <c r="Z1" i="25" l="1"/>
  <c r="BK18" i="25"/>
  <c r="BK17" i="25"/>
  <c r="AB1" i="25" l="1"/>
  <c r="Q220" i="21"/>
  <c r="Q874" i="21"/>
  <c r="Q873" i="21"/>
  <c r="Q370" i="21"/>
  <c r="Q889" i="21"/>
  <c r="Q590" i="21"/>
  <c r="Q120" i="21"/>
  <c r="Q904" i="21"/>
  <c r="Q671" i="21"/>
  <c r="Q900" i="21"/>
  <c r="Q872" i="21"/>
  <c r="Q871" i="21"/>
  <c r="Q368" i="21"/>
  <c r="Q599" i="21"/>
  <c r="Q728" i="21"/>
  <c r="Q45" i="21"/>
  <c r="Q44" i="21"/>
  <c r="Q43" i="21"/>
  <c r="Q41" i="21"/>
  <c r="Q40" i="21"/>
  <c r="Q779" i="21"/>
  <c r="Q355" i="21"/>
  <c r="Q706" i="21"/>
  <c r="Q50" i="21"/>
  <c r="Q54" i="21"/>
  <c r="Q59" i="21"/>
  <c r="Q63" i="21"/>
  <c r="Q160" i="21"/>
  <c r="Q164" i="21"/>
  <c r="Q168" i="21"/>
  <c r="Q172" i="21"/>
  <c r="Q176" i="21"/>
  <c r="Q182" i="21"/>
  <c r="Q186" i="21"/>
  <c r="Q337" i="21"/>
  <c r="Q341" i="21"/>
  <c r="Q345" i="21"/>
  <c r="Q349" i="21"/>
  <c r="Q367" i="21"/>
  <c r="Q405" i="21"/>
  <c r="Q409" i="21"/>
  <c r="Q414" i="21"/>
  <c r="Q418" i="21"/>
  <c r="Q607" i="21"/>
  <c r="Q612" i="21"/>
  <c r="Q616" i="21"/>
  <c r="Q621" i="21"/>
  <c r="Q626" i="21"/>
  <c r="Q738" i="21"/>
  <c r="Q743" i="21"/>
  <c r="Q4" i="21"/>
  <c r="Q21" i="21"/>
  <c r="Q25" i="21"/>
  <c r="Q66" i="21"/>
  <c r="Q72" i="21"/>
  <c r="Q189" i="21"/>
  <c r="Q222" i="21"/>
  <c r="Q226" i="21"/>
  <c r="Q232" i="21"/>
  <c r="Q252" i="21"/>
  <c r="Q289" i="21"/>
  <c r="Q331" i="21"/>
  <c r="Q357" i="21"/>
  <c r="Q391" i="21"/>
  <c r="Q399" i="21"/>
  <c r="Q428" i="21"/>
  <c r="Q603" i="21"/>
  <c r="Q643" i="21"/>
  <c r="Q648" i="21"/>
  <c r="Q658" i="21"/>
  <c r="Q663" i="21"/>
  <c r="Q679" i="21"/>
  <c r="Q686" i="21"/>
  <c r="Q705" i="21"/>
  <c r="Q734" i="21"/>
  <c r="Q756" i="21"/>
  <c r="Q2" i="21"/>
  <c r="Q6" i="21"/>
  <c r="Q10" i="21"/>
  <c r="Q35" i="21"/>
  <c r="Q681" i="21"/>
  <c r="Q236" i="21"/>
  <c r="Q246" i="21"/>
  <c r="Q281" i="21"/>
  <c r="Q293" i="21"/>
  <c r="Q301" i="21"/>
  <c r="Q302" i="21"/>
  <c r="Q317" i="21"/>
  <c r="Q320" i="21"/>
  <c r="Q353" i="21"/>
  <c r="Q387" i="21"/>
  <c r="Q385" i="21"/>
  <c r="Q424" i="21"/>
  <c r="Q422" i="21"/>
  <c r="Q601" i="21"/>
  <c r="Q635" i="21"/>
  <c r="Q640" i="21"/>
  <c r="Q674" i="21"/>
  <c r="Q699" i="21"/>
  <c r="Q701" i="21"/>
  <c r="Q717" i="21"/>
  <c r="Q752" i="21"/>
  <c r="Q902" i="21"/>
  <c r="Q906" i="21"/>
  <c r="Q935" i="21"/>
  <c r="Q356" i="21"/>
  <c r="Q816" i="21"/>
  <c r="Q15" i="21"/>
  <c r="Q51" i="21"/>
  <c r="Q55" i="21"/>
  <c r="Q60" i="21"/>
  <c r="Q157" i="21"/>
  <c r="Q161" i="21"/>
  <c r="Q165" i="21"/>
  <c r="Q169" i="21"/>
  <c r="Q173" i="21"/>
  <c r="Q177" i="21"/>
  <c r="Q183" i="21"/>
  <c r="Q187" i="21"/>
  <c r="Q338" i="21"/>
  <c r="Q342" i="21"/>
  <c r="Q346" i="21"/>
  <c r="Q350" i="21"/>
  <c r="Q402" i="21"/>
  <c r="Q406" i="21"/>
  <c r="Q410" i="21"/>
  <c r="Q415" i="21"/>
  <c r="Q419" i="21"/>
  <c r="Q608" i="21"/>
  <c r="Q613" i="21"/>
  <c r="Q617" i="21"/>
  <c r="Q622" i="21"/>
  <c r="Q735" i="21"/>
  <c r="Q739" i="21"/>
  <c r="Q744" i="21"/>
  <c r="Q18" i="21"/>
  <c r="Q22" i="21"/>
  <c r="Q48" i="21"/>
  <c r="Q67" i="21"/>
  <c r="Q73" i="21"/>
  <c r="Q190" i="21"/>
  <c r="Q223" i="21"/>
  <c r="Q229" i="21"/>
  <c r="Q233" i="21"/>
  <c r="Q247" i="21"/>
  <c r="Q294" i="21"/>
  <c r="Q351" i="21"/>
  <c r="Q358" i="21"/>
  <c r="Q395" i="21"/>
  <c r="Q400" i="21"/>
  <c r="Q432" i="21"/>
  <c r="Q627" i="21"/>
  <c r="Q644" i="21"/>
  <c r="Q649" i="21"/>
  <c r="Q659" i="21"/>
  <c r="Q664" i="21"/>
  <c r="Q680" i="21"/>
  <c r="Q689" i="21"/>
  <c r="Q707" i="21"/>
  <c r="Q741" i="21"/>
  <c r="Q755" i="21"/>
  <c r="Q7" i="21"/>
  <c r="Q11" i="21"/>
  <c r="Q14" i="21"/>
  <c r="Q36" i="21"/>
  <c r="Q191" i="21"/>
  <c r="Q237" i="21"/>
  <c r="Q245" i="21"/>
  <c r="Q284" i="21"/>
  <c r="Q290" i="21"/>
  <c r="Q300" i="21"/>
  <c r="Q303" i="21"/>
  <c r="Q321" i="21"/>
  <c r="Q334" i="21"/>
  <c r="Q382" i="21"/>
  <c r="Q388" i="21"/>
  <c r="Q389" i="21"/>
  <c r="Q425" i="21"/>
  <c r="Q431" i="21"/>
  <c r="Q600" i="21"/>
  <c r="Q636" i="21"/>
  <c r="Q638" i="21"/>
  <c r="Q675" i="21"/>
  <c r="Q703" i="21"/>
  <c r="Q702" i="21"/>
  <c r="Q372" i="21"/>
  <c r="Q46" i="21"/>
  <c r="Q38" i="21"/>
  <c r="Q52" i="21"/>
  <c r="Q57" i="21"/>
  <c r="Q61" i="21"/>
  <c r="Q158" i="21"/>
  <c r="Q162" i="21"/>
  <c r="Q166" i="21"/>
  <c r="Q170" i="21"/>
  <c r="Q174" i="21"/>
  <c r="Q180" i="21"/>
  <c r="Q184" i="21"/>
  <c r="Q335" i="21"/>
  <c r="Q339" i="21"/>
  <c r="Q343" i="21"/>
  <c r="Q347" i="21"/>
  <c r="Q360" i="21"/>
  <c r="Q403" i="21"/>
  <c r="Q407" i="21"/>
  <c r="Q412" i="21"/>
  <c r="Q416" i="21"/>
  <c r="Q605" i="21"/>
  <c r="Q609" i="21"/>
  <c r="Q614" i="21"/>
  <c r="Q618" i="21"/>
  <c r="Q623" i="21"/>
  <c r="Q736" i="21"/>
  <c r="Q740" i="21"/>
  <c r="Q745" i="21"/>
  <c r="Q19" i="21"/>
  <c r="Q23" i="21"/>
  <c r="Q64" i="21"/>
  <c r="Q70" i="21"/>
  <c r="Q154" i="21"/>
  <c r="Q193" i="21"/>
  <c r="Q224" i="21"/>
  <c r="Q230" i="21"/>
  <c r="Q250" i="21"/>
  <c r="Q248" i="21"/>
  <c r="Q316" i="21"/>
  <c r="Q352" i="21"/>
  <c r="Q375" i="21"/>
  <c r="Q396" i="21"/>
  <c r="Q401" i="21"/>
  <c r="Q436" i="21"/>
  <c r="Q641" i="21"/>
  <c r="Q645" i="21"/>
  <c r="Q650" i="21"/>
  <c r="Q660" i="21"/>
  <c r="Q665" i="21"/>
  <c r="Q684" i="21"/>
  <c r="Q694" i="21"/>
  <c r="Q710" i="21"/>
  <c r="Q753" i="21"/>
  <c r="Q757" i="21"/>
  <c r="Q8" i="21"/>
  <c r="Q12" i="21"/>
  <c r="Q13" i="21"/>
  <c r="Q682" i="21"/>
  <c r="Q227" i="21"/>
  <c r="Q234" i="21"/>
  <c r="Q282" i="21"/>
  <c r="Q283" i="21"/>
  <c r="Q291" i="21"/>
  <c r="Q304" i="21"/>
  <c r="Q309" i="21"/>
  <c r="Q322" i="21"/>
  <c r="Q332" i="21"/>
  <c r="Q381" i="21"/>
  <c r="Q383" i="21"/>
  <c r="Q390" i="21"/>
  <c r="Q420" i="21"/>
  <c r="Q429" i="21"/>
  <c r="Q629" i="21"/>
  <c r="Q633" i="21"/>
  <c r="Q639" i="21"/>
  <c r="Q687" i="21"/>
  <c r="Q704" i="21"/>
  <c r="Q716" i="21"/>
  <c r="Q719" i="21"/>
  <c r="Q604" i="21"/>
  <c r="Q47" i="21"/>
  <c r="Q39" i="21"/>
  <c r="Q53" i="21"/>
  <c r="Q58" i="21"/>
  <c r="Q62" i="21"/>
  <c r="Q159" i="21"/>
  <c r="Q163" i="21"/>
  <c r="Q167" i="21"/>
  <c r="Q171" i="21"/>
  <c r="Q175" i="21"/>
  <c r="Q181" i="21"/>
  <c r="Q185" i="21"/>
  <c r="Q336" i="21"/>
  <c r="Q340" i="21"/>
  <c r="Q344" i="21"/>
  <c r="Q348" i="21"/>
  <c r="Q361" i="21"/>
  <c r="Q404" i="21"/>
  <c r="Q408" i="21"/>
  <c r="Q413" i="21"/>
  <c r="Q417" i="21"/>
  <c r="Q606" i="21"/>
  <c r="Q611" i="21"/>
  <c r="Q615" i="21"/>
  <c r="Q619" i="21"/>
  <c r="Q625" i="21"/>
  <c r="Q737" i="21"/>
  <c r="Q742" i="21"/>
  <c r="Q746" i="21"/>
  <c r="Q20" i="21"/>
  <c r="Q24" i="21"/>
  <c r="Q65" i="21"/>
  <c r="Q71" i="21"/>
  <c r="Q155" i="21"/>
  <c r="Q221" i="21"/>
  <c r="Q225" i="21"/>
  <c r="Q231" i="21"/>
  <c r="Q251" i="21"/>
  <c r="Q249" i="21"/>
  <c r="Q326" i="21"/>
  <c r="Q354" i="21"/>
  <c r="Q379" i="21"/>
  <c r="Q397" i="21"/>
  <c r="Q426" i="21"/>
  <c r="Q602" i="21"/>
  <c r="Q642" i="21"/>
  <c r="Q647" i="21"/>
  <c r="Q651" i="21"/>
  <c r="Q662" i="21"/>
  <c r="Q667" i="21"/>
  <c r="Q685" i="21"/>
  <c r="Q695" i="21"/>
  <c r="Q727" i="21"/>
  <c r="Q754" i="21"/>
  <c r="Q913" i="21"/>
  <c r="Q5" i="21"/>
  <c r="Q9" i="21"/>
  <c r="Q37" i="21"/>
  <c r="Q683" i="21"/>
  <c r="Q228" i="21"/>
  <c r="Q235" i="21"/>
  <c r="Q280" i="21"/>
  <c r="Q292" i="21"/>
  <c r="Q299" i="21"/>
  <c r="Q305" i="21"/>
  <c r="Q308" i="21"/>
  <c r="Q319" i="21"/>
  <c r="Q333" i="21"/>
  <c r="Q386" i="21"/>
  <c r="Q384" i="21"/>
  <c r="Q423" i="21"/>
  <c r="Q421" i="21"/>
  <c r="Q430" i="21"/>
  <c r="Q628" i="21"/>
  <c r="Q634" i="21"/>
  <c r="Q670" i="21"/>
  <c r="Q688" i="21"/>
  <c r="Q700" i="21"/>
  <c r="Q715" i="21"/>
  <c r="Q751" i="21"/>
  <c r="Q899" i="21"/>
  <c r="Q905" i="21"/>
  <c r="Q718" i="21"/>
  <c r="Q903" i="21"/>
  <c r="Q936" i="21"/>
  <c r="Q198" i="21"/>
  <c r="Q195" i="21"/>
  <c r="Q593" i="21"/>
  <c r="Q597" i="21"/>
  <c r="Q131" i="21"/>
  <c r="Q135" i="21"/>
  <c r="Q306" i="21"/>
  <c r="Q814" i="21"/>
  <c r="Q881" i="21"/>
  <c r="Q763" i="21"/>
  <c r="Q767" i="21"/>
  <c r="Q771" i="21"/>
  <c r="Q775" i="21"/>
  <c r="Q760" i="21"/>
  <c r="Q787" i="21"/>
  <c r="Q791" i="21"/>
  <c r="Q785" i="21"/>
  <c r="Q795" i="21"/>
  <c r="Q799" i="21"/>
  <c r="Q804" i="21"/>
  <c r="Q808" i="21"/>
  <c r="Q812" i="21"/>
  <c r="Q882" i="21"/>
  <c r="Q888" i="21"/>
  <c r="Q893" i="21"/>
  <c r="Q897" i="21"/>
  <c r="Q26" i="21"/>
  <c r="Q76" i="21"/>
  <c r="Q80" i="21"/>
  <c r="Q84" i="21"/>
  <c r="Q88" i="21"/>
  <c r="Q127" i="21"/>
  <c r="Q144" i="21"/>
  <c r="Q151" i="21"/>
  <c r="Q238" i="21"/>
  <c r="Q254" i="21"/>
  <c r="Q310" i="21"/>
  <c r="Q314" i="21"/>
  <c r="Q325" i="21"/>
  <c r="Q434" i="21"/>
  <c r="Q653" i="21"/>
  <c r="Q657" i="21"/>
  <c r="Q673" i="21"/>
  <c r="Q713" i="21"/>
  <c r="Q733" i="21"/>
  <c r="Q750" i="21"/>
  <c r="Q205" i="21"/>
  <c r="Q29" i="21"/>
  <c r="Q33" i="21"/>
  <c r="Q109" i="21"/>
  <c r="Q137" i="21"/>
  <c r="Q141" i="21"/>
  <c r="Q150" i="21"/>
  <c r="Q253" i="21"/>
  <c r="Q328" i="21"/>
  <c r="Q363" i="21"/>
  <c r="Q376" i="21"/>
  <c r="Q393" i="21"/>
  <c r="Q630" i="21"/>
  <c r="Q652" i="21"/>
  <c r="Q690" i="21"/>
  <c r="Q708" i="21"/>
  <c r="Q714" i="21"/>
  <c r="Q723" i="21"/>
  <c r="Q732" i="21"/>
  <c r="Q910" i="21"/>
  <c r="Q929" i="21"/>
  <c r="Q202" i="21"/>
  <c r="Q204" i="21"/>
  <c r="Q287" i="21"/>
  <c r="Q923" i="21"/>
  <c r="Q579" i="21"/>
  <c r="Q583" i="21"/>
  <c r="Q587" i="21"/>
  <c r="Q257" i="21"/>
  <c r="Q261" i="21"/>
  <c r="Q918" i="21"/>
  <c r="Q922" i="21"/>
  <c r="Q178" i="21"/>
  <c r="Q438" i="21"/>
  <c r="Q442" i="21"/>
  <c r="Q759" i="21"/>
  <c r="Q914" i="21"/>
  <c r="Q933" i="21"/>
  <c r="Q210" i="21"/>
  <c r="Q219" i="21"/>
  <c r="Q594" i="21"/>
  <c r="Q598" i="21"/>
  <c r="Q132" i="21"/>
  <c r="Q136" i="21"/>
  <c r="Q307" i="21"/>
  <c r="Q678" i="21"/>
  <c r="Q815" i="21"/>
  <c r="Q885" i="21"/>
  <c r="Q764" i="21"/>
  <c r="Q768" i="21"/>
  <c r="Q772" i="21"/>
  <c r="Q776" i="21"/>
  <c r="Q781" i="21"/>
  <c r="Q788" i="21"/>
  <c r="Q792" i="21"/>
  <c r="Q786" i="21"/>
  <c r="Q796" i="21"/>
  <c r="Q800" i="21"/>
  <c r="Q805" i="21"/>
  <c r="Q809" i="21"/>
  <c r="Q877" i="21"/>
  <c r="Q883" i="21"/>
  <c r="Q890" i="21"/>
  <c r="Q894" i="21"/>
  <c r="Q898" i="21"/>
  <c r="Q49" i="21"/>
  <c r="Q77" i="21"/>
  <c r="Q81" i="21"/>
  <c r="Q85" i="21"/>
  <c r="Q89" i="21"/>
  <c r="Q128" i="21"/>
  <c r="Q145" i="21"/>
  <c r="Q152" i="21"/>
  <c r="Q239" i="21"/>
  <c r="Q255" i="21"/>
  <c r="Q311" i="21"/>
  <c r="Q315" i="21"/>
  <c r="Q373" i="21"/>
  <c r="Q435" i="21"/>
  <c r="Q654" i="21"/>
  <c r="Q661" i="21"/>
  <c r="Q691" i="21"/>
  <c r="Q724" i="21"/>
  <c r="Q747" i="21"/>
  <c r="Q930" i="21"/>
  <c r="Q206" i="21"/>
  <c r="Q30" i="21"/>
  <c r="Q34" i="21"/>
  <c r="Q110" i="21"/>
  <c r="Q138" i="21"/>
  <c r="Q142" i="21"/>
  <c r="Q199" i="21"/>
  <c r="Q285" i="21"/>
  <c r="Q329" i="21"/>
  <c r="Q364" i="21"/>
  <c r="Q377" i="21"/>
  <c r="Q394" i="21"/>
  <c r="Q631" i="21"/>
  <c r="Q666" i="21"/>
  <c r="Q696" i="21"/>
  <c r="Q709" i="21"/>
  <c r="Q720" i="21"/>
  <c r="Q729" i="21"/>
  <c r="Q907" i="21"/>
  <c r="Q911" i="21"/>
  <c r="Q196" i="21"/>
  <c r="Q214" i="21"/>
  <c r="Q207" i="21"/>
  <c r="Q288" i="21"/>
  <c r="Q576" i="21"/>
  <c r="Q580" i="21"/>
  <c r="Q584" i="21"/>
  <c r="Q588" i="21"/>
  <c r="Q258" i="21"/>
  <c r="Q915" i="21"/>
  <c r="Q919" i="21"/>
  <c r="Q56" i="21"/>
  <c r="Q610" i="21"/>
  <c r="Q439" i="21"/>
  <c r="Q443" i="21"/>
  <c r="Q758" i="21"/>
  <c r="Q924" i="21"/>
  <c r="Q934" i="21"/>
  <c r="Q211" i="21"/>
  <c r="Q591" i="21"/>
  <c r="Q595" i="21"/>
  <c r="Q68" i="21"/>
  <c r="Q133" i="21"/>
  <c r="Q156" i="21"/>
  <c r="Q371" i="21"/>
  <c r="Q813" i="21"/>
  <c r="Q761" i="21"/>
  <c r="Q765" i="21"/>
  <c r="Q769" i="21"/>
  <c r="Q773" i="21"/>
  <c r="Q777" i="21"/>
  <c r="Q782" i="21"/>
  <c r="Q789" i="21"/>
  <c r="Q783" i="21"/>
  <c r="Q793" i="21"/>
  <c r="Q797" i="21"/>
  <c r="Q801" i="21"/>
  <c r="Q806" i="21"/>
  <c r="Q810" i="21"/>
  <c r="Q878" i="21"/>
  <c r="Q884" i="21"/>
  <c r="Q891" i="21"/>
  <c r="Q895" i="21"/>
  <c r="Q16" i="21"/>
  <c r="Q74" i="21"/>
  <c r="Q78" i="21"/>
  <c r="Q82" i="21"/>
  <c r="Q86" i="21"/>
  <c r="Q90" i="21"/>
  <c r="Q130" i="21"/>
  <c r="Q146" i="21"/>
  <c r="Q153" i="21"/>
  <c r="Q240" i="21"/>
  <c r="Q296" i="21"/>
  <c r="Q312" i="21"/>
  <c r="Q318" i="21"/>
  <c r="Q374" i="21"/>
  <c r="Q437" i="21"/>
  <c r="Q655" i="21"/>
  <c r="Q692" i="21"/>
  <c r="Q725" i="21"/>
  <c r="Q748" i="21"/>
  <c r="Q931" i="21"/>
  <c r="Q27" i="21"/>
  <c r="Q31" i="21"/>
  <c r="Q107" i="21"/>
  <c r="Q111" i="21"/>
  <c r="Q139" i="21"/>
  <c r="Q148" i="21"/>
  <c r="Q241" i="21"/>
  <c r="Q298" i="21"/>
  <c r="Q330" i="21"/>
  <c r="Q365" i="21"/>
  <c r="Q378" i="21"/>
  <c r="Q427" i="21"/>
  <c r="Q632" i="21"/>
  <c r="Q668" i="21"/>
  <c r="Q697" i="21"/>
  <c r="Q711" i="21"/>
  <c r="Q721" i="21"/>
  <c r="Q730" i="21"/>
  <c r="Q908" i="21"/>
  <c r="Q912" i="21"/>
  <c r="Q200" i="21"/>
  <c r="Q215" i="21"/>
  <c r="Q213" i="21"/>
  <c r="Q359" i="21"/>
  <c r="Q577" i="21"/>
  <c r="Q581" i="21"/>
  <c r="Q585" i="21"/>
  <c r="Q589" i="21"/>
  <c r="Q259" i="21"/>
  <c r="Q916" i="21"/>
  <c r="Q920" i="21"/>
  <c r="Q624" i="21"/>
  <c r="Q901" i="21"/>
  <c r="Q925" i="21"/>
  <c r="Q295" i="21"/>
  <c r="Q217" i="21"/>
  <c r="Q592" i="21"/>
  <c r="Q596" i="21"/>
  <c r="Q69" i="21"/>
  <c r="Q134" i="21"/>
  <c r="Q279" i="21"/>
  <c r="Q398" i="21"/>
  <c r="Q802" i="21"/>
  <c r="Q880" i="21"/>
  <c r="Q762" i="21"/>
  <c r="Q766" i="21"/>
  <c r="Q770" i="21"/>
  <c r="Q774" i="21"/>
  <c r="Q778" i="21"/>
  <c r="Q780" i="21"/>
  <c r="Q790" i="21"/>
  <c r="Q784" i="21"/>
  <c r="Q794" i="21"/>
  <c r="Q798" i="21"/>
  <c r="Q803" i="21"/>
  <c r="Q807" i="21"/>
  <c r="Q811" i="21"/>
  <c r="Q879" i="21"/>
  <c r="Q887" i="21"/>
  <c r="Q892" i="21"/>
  <c r="Q896" i="21"/>
  <c r="Q17" i="21"/>
  <c r="Q75" i="21"/>
  <c r="Q79" i="21"/>
  <c r="Q83" i="21"/>
  <c r="Q87" i="21"/>
  <c r="Q126" i="21"/>
  <c r="Q143" i="21"/>
  <c r="Q147" i="21"/>
  <c r="Q208" i="21"/>
  <c r="Q243" i="21"/>
  <c r="Q297" i="21"/>
  <c r="Q313" i="21"/>
  <c r="Q323" i="21"/>
  <c r="Q380" i="21"/>
  <c r="Q646" i="21"/>
  <c r="Q656" i="21"/>
  <c r="Q672" i="21"/>
  <c r="Q693" i="21"/>
  <c r="Q726" i="21"/>
  <c r="Q749" i="21"/>
  <c r="Q932" i="21"/>
  <c r="Q28" i="21"/>
  <c r="Q32" i="21"/>
  <c r="Q108" i="21"/>
  <c r="Q112" i="21"/>
  <c r="Q140" i="21"/>
  <c r="Q149" i="21"/>
  <c r="Q242" i="21"/>
  <c r="Q327" i="21"/>
  <c r="Q362" i="21"/>
  <c r="Q366" i="21"/>
  <c r="Q392" i="21"/>
  <c r="Q433" i="21"/>
  <c r="Q637" i="21"/>
  <c r="Q669" i="21"/>
  <c r="Q698" i="21"/>
  <c r="Q712" i="21"/>
  <c r="Q722" i="21"/>
  <c r="Q731" i="21"/>
  <c r="Q909" i="21"/>
  <c r="Q928" i="21"/>
  <c r="Q201" i="21"/>
  <c r="Q203" i="21"/>
  <c r="Q244" i="21"/>
  <c r="Q369" i="21"/>
  <c r="Q578" i="21"/>
  <c r="Q582" i="21"/>
  <c r="Q586" i="21"/>
  <c r="Q256" i="21"/>
  <c r="Q260" i="21"/>
  <c r="Q917" i="21"/>
  <c r="Q921" i="21"/>
  <c r="Q188" i="21"/>
  <c r="Q620" i="21"/>
  <c r="Q444" i="21"/>
  <c r="Q448" i="21"/>
  <c r="Q452" i="21"/>
  <c r="Q456" i="21"/>
  <c r="Q460" i="21"/>
  <c r="Q464" i="21"/>
  <c r="Q468" i="21"/>
  <c r="Q472" i="21"/>
  <c r="Q476" i="21"/>
  <c r="Q480" i="21"/>
  <c r="Q484" i="21"/>
  <c r="Q488" i="21"/>
  <c r="Q492" i="21"/>
  <c r="Q496" i="21"/>
  <c r="Q500" i="21"/>
  <c r="Q504" i="21"/>
  <c r="Q508" i="21"/>
  <c r="Q512" i="21"/>
  <c r="Q516" i="21"/>
  <c r="Q520" i="21"/>
  <c r="Q524" i="21"/>
  <c r="Q528" i="21"/>
  <c r="Q532" i="21"/>
  <c r="Q536" i="21"/>
  <c r="Q540" i="21"/>
  <c r="Q544" i="21"/>
  <c r="Q548" i="21"/>
  <c r="Q552" i="21"/>
  <c r="Q556" i="21"/>
  <c r="Q560" i="21"/>
  <c r="Q564" i="21"/>
  <c r="Q568" i="21"/>
  <c r="Q572" i="21"/>
  <c r="Q817" i="21"/>
  <c r="Q821" i="21"/>
  <c r="Q825" i="21"/>
  <c r="Q829" i="21"/>
  <c r="Q833" i="21"/>
  <c r="Q837" i="21"/>
  <c r="Q841" i="21"/>
  <c r="Q845" i="21"/>
  <c r="Q849" i="21"/>
  <c r="Q853" i="21"/>
  <c r="Q857" i="21"/>
  <c r="Q861" i="21"/>
  <c r="Q865" i="21"/>
  <c r="Q869" i="21"/>
  <c r="Q866" i="21"/>
  <c r="Q118" i="21"/>
  <c r="Q179" i="21"/>
  <c r="Q445" i="21"/>
  <c r="Q449" i="21"/>
  <c r="Q453" i="21"/>
  <c r="Q457" i="21"/>
  <c r="Q461" i="21"/>
  <c r="Q465" i="21"/>
  <c r="Q469" i="21"/>
  <c r="Q473" i="21"/>
  <c r="Q477" i="21"/>
  <c r="Q481" i="21"/>
  <c r="Q485" i="21"/>
  <c r="Q489" i="21"/>
  <c r="Q493" i="21"/>
  <c r="Q497" i="21"/>
  <c r="Q501" i="21"/>
  <c r="Q505" i="21"/>
  <c r="Q509" i="21"/>
  <c r="Q513" i="21"/>
  <c r="Q517" i="21"/>
  <c r="Q521" i="21"/>
  <c r="Q525" i="21"/>
  <c r="Q529" i="21"/>
  <c r="Q533" i="21"/>
  <c r="Q537" i="21"/>
  <c r="Q541" i="21"/>
  <c r="Q545" i="21"/>
  <c r="Q549" i="21"/>
  <c r="Q553" i="21"/>
  <c r="Q557" i="21"/>
  <c r="Q561" i="21"/>
  <c r="Q565" i="21"/>
  <c r="Q569" i="21"/>
  <c r="Q573" i="21"/>
  <c r="Q818" i="21"/>
  <c r="Q822" i="21"/>
  <c r="Q826" i="21"/>
  <c r="Q830" i="21"/>
  <c r="Q834" i="21"/>
  <c r="Q838" i="21"/>
  <c r="Q842" i="21"/>
  <c r="Q846" i="21"/>
  <c r="Q850" i="21"/>
  <c r="Q854" i="21"/>
  <c r="Q858" i="21"/>
  <c r="Q862" i="21"/>
  <c r="Q113" i="21"/>
  <c r="Q440" i="21"/>
  <c r="Q446" i="21"/>
  <c r="Q450" i="21"/>
  <c r="Q454" i="21"/>
  <c r="Q458" i="21"/>
  <c r="Q462" i="21"/>
  <c r="Q466" i="21"/>
  <c r="Q470" i="21"/>
  <c r="Q474" i="21"/>
  <c r="Q478" i="21"/>
  <c r="Q482" i="21"/>
  <c r="Q486" i="21"/>
  <c r="Q490" i="21"/>
  <c r="Q494" i="21"/>
  <c r="Q498" i="21"/>
  <c r="Q502" i="21"/>
  <c r="Q506" i="21"/>
  <c r="Q510" i="21"/>
  <c r="Q514" i="21"/>
  <c r="Q518" i="21"/>
  <c r="Q522" i="21"/>
  <c r="Q526" i="21"/>
  <c r="Q530" i="21"/>
  <c r="Q534" i="21"/>
  <c r="Q538" i="21"/>
  <c r="Q542" i="21"/>
  <c r="Q546" i="21"/>
  <c r="Q550" i="21"/>
  <c r="Q554" i="21"/>
  <c r="Q558" i="21"/>
  <c r="Q562" i="21"/>
  <c r="Q566" i="21"/>
  <c r="Q570" i="21"/>
  <c r="Q574" i="21"/>
  <c r="Q819" i="21"/>
  <c r="Q823" i="21"/>
  <c r="Q827" i="21"/>
  <c r="Q831" i="21"/>
  <c r="Q835" i="21"/>
  <c r="Q839" i="21"/>
  <c r="Q843" i="21"/>
  <c r="Q847" i="21"/>
  <c r="Q851" i="21"/>
  <c r="Q855" i="21"/>
  <c r="Q859" i="21"/>
  <c r="Q863" i="21"/>
  <c r="Q867" i="21"/>
  <c r="Q886" i="21"/>
  <c r="Q119" i="21"/>
  <c r="Q441" i="21"/>
  <c r="Q447" i="21"/>
  <c r="Q451" i="21"/>
  <c r="Q455" i="21"/>
  <c r="Q459" i="21"/>
  <c r="Q463" i="21"/>
  <c r="Q467" i="21"/>
  <c r="Q471" i="21"/>
  <c r="Q475" i="21"/>
  <c r="Q479" i="21"/>
  <c r="Q483" i="21"/>
  <c r="Q487" i="21"/>
  <c r="Q491" i="21"/>
  <c r="Q495" i="21"/>
  <c r="Q499" i="21"/>
  <c r="Q503" i="21"/>
  <c r="Q507" i="21"/>
  <c r="Q511" i="21"/>
  <c r="Q515" i="21"/>
  <c r="Q519" i="21"/>
  <c r="Q523" i="21"/>
  <c r="Q527" i="21"/>
  <c r="Q531" i="21"/>
  <c r="Q535" i="21"/>
  <c r="Q539" i="21"/>
  <c r="Q543" i="21"/>
  <c r="Q547" i="21"/>
  <c r="Q551" i="21"/>
  <c r="Q555" i="21"/>
  <c r="Q559" i="21"/>
  <c r="Q563" i="21"/>
  <c r="Q567" i="21"/>
  <c r="Q571" i="21"/>
  <c r="Q575" i="21"/>
  <c r="Q820" i="21"/>
  <c r="Q824" i="21"/>
  <c r="Q828" i="21"/>
  <c r="Q832" i="21"/>
  <c r="Q836" i="21"/>
  <c r="Q840" i="21"/>
  <c r="Q844" i="21"/>
  <c r="Q848" i="21"/>
  <c r="Q852" i="21"/>
  <c r="Q856" i="21"/>
  <c r="Q860" i="21"/>
  <c r="Q864" i="21"/>
  <c r="Q868" i="21"/>
  <c r="Q116" i="21"/>
  <c r="Q117" i="21"/>
  <c r="AD1" i="25"/>
  <c r="BK5" i="25"/>
  <c r="BK10" i="25"/>
  <c r="BK13" i="25"/>
  <c r="BK16" i="25"/>
  <c r="BK9" i="25"/>
  <c r="BK8" i="25"/>
  <c r="BK7" i="25"/>
  <c r="BK15" i="25"/>
  <c r="BK6" i="25"/>
  <c r="BK12" i="25"/>
  <c r="BK11" i="25"/>
  <c r="BK14" i="25"/>
  <c r="AF1" i="25" l="1"/>
  <c r="AH1" i="25" l="1"/>
  <c r="AJ1" i="25" l="1"/>
  <c r="AN1" i="25" l="1"/>
  <c r="AL1" i="25"/>
  <c r="B1" i="26" l="1"/>
  <c r="D1" i="26" l="1"/>
  <c r="F1" i="26" l="1"/>
  <c r="H1" i="26" l="1"/>
  <c r="J1" i="26" l="1"/>
  <c r="L1" i="26" l="1"/>
  <c r="N1" i="26" l="1"/>
  <c r="P1" i="26" l="1"/>
  <c r="R1" i="26" l="1"/>
  <c r="T1" i="26" l="1"/>
  <c r="V1" i="26" l="1"/>
  <c r="X1" i="26" l="1"/>
  <c r="AH1" i="26" l="1"/>
  <c r="AJ1" i="26"/>
  <c r="Z1" i="26"/>
  <c r="AD1" i="26" l="1"/>
  <c r="AP1" i="2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Jenny Rohrbaugh</author>
  </authors>
  <commentList>
    <comment ref="A1" authorId="0" shapeId="0" xr:uid="{A9B547F1-51B7-46B3-A0D0-6882D7BCC3FB}">
      <text>
        <r>
          <rPr>
            <b/>
            <sz val="9"/>
            <color indexed="81"/>
            <rFont val="Tahoma"/>
            <family val="2"/>
          </rPr>
          <t>Name Unique to Invoice
Example:  Inv Filter (AMEX) or Name on Inv Lists</t>
        </r>
      </text>
    </comment>
  </commentList>
</comments>
</file>

<file path=xl/sharedStrings.xml><?xml version="1.0" encoding="utf-8"?>
<sst xmlns="http://schemas.openxmlformats.org/spreadsheetml/2006/main" count="25042" uniqueCount="2723">
  <si>
    <t>The reports linked to the "Reports Month-end-close" document from Carolina were used as the source documents for the lists in this documents.  No other reports or sources were used in this version.  To maintain a consistent name for each invoice the names originally associated with the Source Codes had to be updated.  For this reason, the Source Code list in the reports should be used in duplicate with this document until source codes names are verified.</t>
  </si>
  <si>
    <r>
      <rPr>
        <b/>
        <sz val="5"/>
        <color theme="1"/>
        <rFont val="Calibri"/>
        <family val="2"/>
      </rPr>
      <t xml:space="preserve"> 
</t>
    </r>
    <r>
      <rPr>
        <b/>
        <sz val="11"/>
        <color theme="1"/>
        <rFont val="Calibri"/>
        <family val="2"/>
      </rPr>
      <t xml:space="preserve">Client Invoices
</t>
    </r>
    <r>
      <rPr>
        <b/>
        <sz val="9"/>
        <color theme="1"/>
        <rFont val="Calibri"/>
        <family val="2"/>
      </rPr>
      <t>(Wholesale)</t>
    </r>
  </si>
  <si>
    <t>The Client Invoices tab contains information for current and previous clients by Invoice.  A new record is added for each invoice and a unique Program Name assigned.   It is suggested that the Program Name used in this spreadsheet match the Program Name used on the "Month End Close" spreadsheet.
 - Program Names are assigned to the codes on the Codes tab and displayed in the linked pivot table for vlookups to assign names in reports. 
 - In the event that two invoices need to be generated for the same intity, only one record is added to the Client Invoice list.  The data in a field containing multiple client information should be separted by "/".   Example:  Visa Canada VI - CIBC has 2 templates; displayed as "H7850 / H7975" (Visa CA CIBC - Mbr / CIBC - Visits)</t>
  </si>
  <si>
    <t>Add New Invoice / Client</t>
  </si>
  <si>
    <t>Tab: Client Invoices and Codes
1. Insert row or go to bottom of list and add row to table.
2. Enter available data for invoice and client.</t>
  </si>
  <si>
    <t>Change Program Name for existing invoice</t>
  </si>
  <si>
    <r>
      <t xml:space="preserve">Tabs:  Client Invoices and Codes
NOTE - CHANGING NAME ON CLIENT INVOICES LIST </t>
    </r>
    <r>
      <rPr>
        <b/>
        <u/>
        <sz val="11"/>
        <color theme="1"/>
        <rFont val="Calibri"/>
        <family val="2"/>
      </rPr>
      <t>DOES NOT</t>
    </r>
    <r>
      <rPr>
        <sz val="11"/>
        <color theme="1"/>
        <rFont val="Calibri"/>
        <family val="2"/>
      </rPr>
      <t xml:space="preserve"> UPDATE CODES TAB.
1. Go to Client Invoices tab and enter new Program Name on exisiting record.
2. Go to Codes tab and filter list for old Program Name, replace old name withe new name.
</t>
    </r>
  </si>
  <si>
    <r>
      <rPr>
        <b/>
        <sz val="5"/>
        <color theme="1"/>
        <rFont val="Calibri"/>
        <family val="2"/>
      </rPr>
      <t xml:space="preserve"> 
</t>
    </r>
    <r>
      <rPr>
        <b/>
        <sz val="11"/>
        <color theme="1"/>
        <rFont val="Calibri"/>
        <family val="2"/>
      </rPr>
      <t>Codes</t>
    </r>
  </si>
  <si>
    <r>
      <t xml:space="preserve">The Codes tab contains a list of all the codes needed to run monthly reports in PPBO or needed to assign Program Name for invoicing.  The Codes_Pivot_Table reads and organizes the information on the Codes tab.  The pivot table can be copied to spreadsheets and used to assign a Program Names to records with a Vlookup formula.  Using a linked pivot table ensures all records on the Codes tab will be included in the list and that changes to the Codes tab do not affect the linked spreadsheets.  </t>
    </r>
    <r>
      <rPr>
        <i/>
        <sz val="11"/>
        <color theme="1"/>
        <rFont val="Calibri"/>
        <family val="2"/>
      </rPr>
      <t>Note - moving this document breaks the links - a permenant location for this spreadsheet should be determined.</t>
    </r>
  </si>
  <si>
    <t>Add New Code</t>
  </si>
  <si>
    <t xml:space="preserve">Tab: Codes
1. Insert row or go to bottom of list and add row to table.
2. Populate columns:  Type, Code, BIN, Code/Bin Combo, Country 1, Status, CC
3. Enter the Program Name on the Client Invoices tab to associate the code to an invoice.
3. Refresh the pivot table.
</t>
  </si>
  <si>
    <t>Update Program Name for exisiting code</t>
  </si>
  <si>
    <r>
      <t xml:space="preserve">Tabs:  Client Invoices and Codes
NOTE - CHANGING NAME ON CODES LIST </t>
    </r>
    <r>
      <rPr>
        <b/>
        <u/>
        <sz val="11"/>
        <color theme="1"/>
        <rFont val="Calibri"/>
        <family val="2"/>
      </rPr>
      <t>DOES NOT</t>
    </r>
    <r>
      <rPr>
        <sz val="11"/>
        <color theme="1"/>
        <rFont val="Calibri"/>
        <family val="2"/>
      </rPr>
      <t xml:space="preserve"> UPDATE CLIENT INVOICES TAB.
1. Go to Client Invoices tab and enter new Program Name on exisiting record.
2. Go to Codes tab and filter list for old Program Name, replace old name withe new name.</t>
    </r>
  </si>
  <si>
    <t>Add Code to exisiting report</t>
  </si>
  <si>
    <t xml:space="preserve">Tab:  Visit Rpts, Membership Rpt
1.  Find report on approraiate tab
</t>
  </si>
  <si>
    <t>Pivot Table formatting</t>
  </si>
  <si>
    <t xml:space="preserve">See information below directions  (section color GREEN)
</t>
  </si>
  <si>
    <r>
      <rPr>
        <b/>
        <sz val="5"/>
        <color theme="1"/>
        <rFont val="Calibri"/>
        <family val="2"/>
      </rPr>
      <t xml:space="preserve"> 
</t>
    </r>
    <r>
      <rPr>
        <b/>
        <sz val="11"/>
        <color theme="1"/>
        <rFont val="Calibri"/>
        <family val="2"/>
      </rPr>
      <t>Reports</t>
    </r>
  </si>
  <si>
    <t xml:space="preserve">The PPBO Reports tab contains a list of PPBO reports that need to be run for month end billing.  A list of the codes (Source Codes, GLAC codes, etc.) to entered in the PPBO search criteria of the report are also displayed.  
- Codes are assigned to a report on the Visit Rpts and Membership Rpts tabs
- Codes can appear in multiple reports
- Visit Rpts and Membership Rpts tab have hidden fields that add commas and concatinate codes as required for PPBO.
- Visits and Membership reports were separted so extra fields could be formatted for future reports.
- Item number in report automatically adjust to </t>
  </si>
  <si>
    <t>Find Source Code list for PPBO Report</t>
  </si>
  <si>
    <t>Tab: PPBO Reports
1. Find report in list located in column D 
2. Scroll to right of list to see formula displaying  code list from Visit Rpts or Membership Rpts tab.
3. Select field displaying code list and copy.
3. Paste into PPBO field.</t>
  </si>
  <si>
    <t>Add New Report</t>
  </si>
  <si>
    <r>
      <t>Tabs:  PPBO Reports, Visit Rpts, Membership Rpts
1. Find the NEXT empty Report Name field on Visit Rpts or Membership Rpts tab.  DO NOT SKIP SPACES*
     Report names are displayed in Row 2, look for  "</t>
    </r>
    <r>
      <rPr>
        <sz val="11"/>
        <color rgb="FFC00000"/>
        <rFont val="Calibri"/>
        <family val="2"/>
      </rPr>
      <t>PPBO Report --&gt;</t>
    </r>
    <r>
      <rPr>
        <sz val="11"/>
        <color theme="1"/>
        <rFont val="Calibri"/>
        <family val="2"/>
      </rPr>
      <t>" .
2. Enter code(s) to be used for search in fields below report name; see "</t>
    </r>
    <r>
      <rPr>
        <sz val="11"/>
        <color rgb="FFC00000"/>
        <rFont val="Calibri"/>
        <family val="2"/>
      </rPr>
      <t>Enter Codes --&gt;</t>
    </r>
    <r>
      <rPr>
        <sz val="11"/>
        <color theme="1"/>
        <rFont val="Calibri"/>
        <family val="2"/>
      </rPr>
      <t xml:space="preserve">".
3. Enter Report Name used in Step 1  into next available field on the PPBO Reports tab (you may need to remove filter to see available fields.)
4. Complete all applicable fields for report.
</t>
    </r>
    <r>
      <rPr>
        <i/>
        <sz val="11"/>
        <color theme="1"/>
        <rFont val="Calibri"/>
        <family val="2"/>
      </rPr>
      <t>* Skipping report columns will cause the formulas calculating the Item#  for the reports to generate error.</t>
    </r>
  </si>
  <si>
    <t>Remove Report from Report List</t>
  </si>
  <si>
    <t>Tab: PPBO Reports, Visit Rpts, Membership Rpts
1. Delete report name on PPBO Reports tab.
2. reorder list
3. Delete data for report in shaded fields on Visit Rpts or Membership Rpts  (Optional).</t>
  </si>
  <si>
    <t>Add Source Code to exisiting report</t>
  </si>
  <si>
    <r>
      <t>Tabs:  Visit Rpts, Membership Rpts, PPBO Reports
1. Find Report Name on Visit Rpts or Membership Rpts tab; report names displayed in Row 2, look for  
"</t>
    </r>
    <r>
      <rPr>
        <sz val="11"/>
        <color rgb="FFC00000"/>
        <rFont val="Calibri"/>
        <family val="2"/>
      </rPr>
      <t>PPBO Report --&gt;</t>
    </r>
    <r>
      <rPr>
        <sz val="11"/>
        <color theme="1"/>
        <rFont val="Calibri"/>
        <family val="2"/>
      </rPr>
      <t>" .
2. Scroll down list under report name to find empy field and enter code(s).</t>
    </r>
  </si>
  <si>
    <t>Make rows appear as columns</t>
  </si>
  <si>
    <t>1. Place cursor in row of pivot table to be changed.
2. Right click and select “Field Settings” from menu.
3. Select “Layout &amp; Print” tab, click on "Show item lables in tabular form" and click "OK" at bottom of window.
NOTE:  This step may need to be done several times; once for field to be switched from "Outline" to "Tabular" format.</t>
  </si>
  <si>
    <t>Remove unnecessary Totals and Subtotals</t>
  </si>
  <si>
    <t>1. Place cursor on column of pivot table with totals.
2. Right click to display menu.
3. Click on "Subtotal …" to deselect subtotals.
NOTE:  This step may need to be done several times; once for every subtotal.</t>
  </si>
  <si>
    <t>Change Name of Column Header</t>
  </si>
  <si>
    <t>1. View Pivot Table Field settings and click on item to be renamed -OR- right click on pivot table header to be renamed.
2. Select "Field Settings" from menu  (see first screen shot)
3. Enter new name in "Custom Name" field.</t>
  </si>
  <si>
    <t>Program Name</t>
  </si>
  <si>
    <t>Deal</t>
  </si>
  <si>
    <t>Group</t>
  </si>
  <si>
    <t>Brand</t>
  </si>
  <si>
    <t>Program Active?</t>
  </si>
  <si>
    <t>Segment/Card Type</t>
  </si>
  <si>
    <t>Note</t>
  </si>
  <si>
    <t>Charges</t>
  </si>
  <si>
    <t>Assigned</t>
  </si>
  <si>
    <t>Inv_Client Code</t>
  </si>
  <si>
    <t>Invoice Template</t>
  </si>
  <si>
    <t>Name 1 (Match AD)</t>
  </si>
  <si>
    <t>Name 2</t>
  </si>
  <si>
    <t>Alternative Names</t>
  </si>
  <si>
    <t>AMEX GNS BANCO DEL PROGRESSO</t>
  </si>
  <si>
    <t>Amex</t>
  </si>
  <si>
    <t>Amex Associate</t>
  </si>
  <si>
    <t>PP</t>
  </si>
  <si>
    <t>Yes</t>
  </si>
  <si>
    <t>M,V,P</t>
  </si>
  <si>
    <t>SS</t>
  </si>
  <si>
    <t>WA15</t>
  </si>
  <si>
    <t>H11067</t>
  </si>
  <si>
    <t>American Express Travel Related Services</t>
  </si>
  <si>
    <t>Amex GNS Dominican Republic - Banco del Progresso</t>
  </si>
  <si>
    <t>AMEX GNS BANCO ITAU</t>
  </si>
  <si>
    <t>WA17</t>
  </si>
  <si>
    <t>H11068</t>
  </si>
  <si>
    <t>Amex GNS Paraguay - Banco Itau</t>
  </si>
  <si>
    <t>AMEX GNS COLOMBIA COLPATRIA</t>
  </si>
  <si>
    <t>WA29</t>
  </si>
  <si>
    <t>H6068</t>
  </si>
  <si>
    <t>Amex GNS Colombia - Colpatria</t>
  </si>
  <si>
    <t>AMEX GNS PERU</t>
  </si>
  <si>
    <t>WA32</t>
  </si>
  <si>
    <t>H11069</t>
  </si>
  <si>
    <t>Amex GNS Peru - Banco de Credito</t>
  </si>
  <si>
    <t>AEROMEXICO GOLD</t>
  </si>
  <si>
    <t>Amex Wholesale</t>
  </si>
  <si>
    <t>WA13</t>
  </si>
  <si>
    <t>H902</t>
  </si>
  <si>
    <t>American Express Co (Mex) S.A. de C.V.</t>
  </si>
  <si>
    <t>Amex Mex Aeromexico Gold</t>
  </si>
  <si>
    <t>AMEX CANADA AIR MILES</t>
  </si>
  <si>
    <t>WA04</t>
  </si>
  <si>
    <t>H1609</t>
  </si>
  <si>
    <t>Amex Bank of Canada</t>
  </si>
  <si>
    <t>Amex Canada Airmiles</t>
  </si>
  <si>
    <t>ARGENTINA CENT</t>
  </si>
  <si>
    <t>WA10</t>
  </si>
  <si>
    <t>H911</t>
  </si>
  <si>
    <t>American Express Argentina S.A.</t>
  </si>
  <si>
    <t>Amex Argentina Consumer Centurion</t>
  </si>
  <si>
    <t>Argentina Corporate Platinum</t>
  </si>
  <si>
    <t>H9359</t>
  </si>
  <si>
    <t>Amex Argentina Corporate Platinum</t>
  </si>
  <si>
    <t>ARGENTINA GOLD</t>
  </si>
  <si>
    <t>H5461</t>
  </si>
  <si>
    <t>Amex Argentina Corporate Gold</t>
  </si>
  <si>
    <t>ARGENTINA GOLD CONSUMER</t>
  </si>
  <si>
    <t>WA28</t>
  </si>
  <si>
    <t>H5954</t>
  </si>
  <si>
    <t>Amex Argentina Consumer Gold</t>
  </si>
  <si>
    <t>ARGENTINA PLATINUM</t>
  </si>
  <si>
    <t>WA09</t>
  </si>
  <si>
    <t>H912</t>
  </si>
  <si>
    <t>Amex Argentina Consumer Platinum</t>
  </si>
  <si>
    <t>CANADA AEROPLAN</t>
  </si>
  <si>
    <t>WA03</t>
  </si>
  <si>
    <t>H896</t>
  </si>
  <si>
    <t>Amex Canada Aeroplan</t>
  </si>
  <si>
    <t>CANADA AEROPLAN PLUS</t>
  </si>
  <si>
    <t>WA23</t>
  </si>
  <si>
    <t>H913</t>
  </si>
  <si>
    <t>Amex Canada Aeroplan Plus</t>
  </si>
  <si>
    <t>CANADA BUSINESS</t>
  </si>
  <si>
    <t>WA24</t>
  </si>
  <si>
    <t>H897</t>
  </si>
  <si>
    <t>Amex Canada Business</t>
  </si>
  <si>
    <t>CANADA CENTURION</t>
  </si>
  <si>
    <t>WA02</t>
  </si>
  <si>
    <t>H1012</t>
  </si>
  <si>
    <t>Amex Canada Consumer Centurion</t>
  </si>
  <si>
    <t>CANADA CORPORATE</t>
  </si>
  <si>
    <t>WA05</t>
  </si>
  <si>
    <t>H914</t>
  </si>
  <si>
    <t>Amex Canada Corporate Platinum</t>
  </si>
  <si>
    <t>CANADA PLATINUM CONSUMER</t>
  </si>
  <si>
    <t>WA06</t>
  </si>
  <si>
    <t>H925</t>
  </si>
  <si>
    <t xml:space="preserve">Amex Canada Consumer Platinum </t>
  </si>
  <si>
    <t>CANADA PLATINUM CONSUMER GNS</t>
  </si>
  <si>
    <t>WA14</t>
  </si>
  <si>
    <t>H1025</t>
  </si>
  <si>
    <t>Amex GNS Canada</t>
  </si>
  <si>
    <t>GNS BANCOLOMBIA BUSINESS</t>
  </si>
  <si>
    <t>WA16</t>
  </si>
  <si>
    <t>H1610</t>
  </si>
  <si>
    <t>Amex GNS Bancolombia Business Gold</t>
  </si>
  <si>
    <t>GNS BANCOLOMBIA CONSUMER</t>
  </si>
  <si>
    <t>H1188</t>
  </si>
  <si>
    <t>Amex GNS Bancolombia Consumer Plat</t>
  </si>
  <si>
    <t>GNS CHILE</t>
  </si>
  <si>
    <t>WA27</t>
  </si>
  <si>
    <t>H5673</t>
  </si>
  <si>
    <t>Amex GNS Chile - Banco Santander</t>
  </si>
  <si>
    <t>GNS ECUADOR</t>
  </si>
  <si>
    <t>WA22</t>
  </si>
  <si>
    <t>H898</t>
  </si>
  <si>
    <t>Amex GNS Ecuador - Banco Guayaquil</t>
  </si>
  <si>
    <t>GNS Mexico</t>
  </si>
  <si>
    <t>WA31</t>
  </si>
  <si>
    <t>H8649</t>
  </si>
  <si>
    <t>Amex GNS Mexico - Banco Santander</t>
  </si>
  <si>
    <t>GNS Mexico HSBC</t>
  </si>
  <si>
    <t>WA33</t>
  </si>
  <si>
    <t>not created</t>
  </si>
  <si>
    <t>American Express Travel Related Service</t>
  </si>
  <si>
    <t>Amex GNS Mexico - HSBC</t>
  </si>
  <si>
    <t>GNS URUGUAY CONSUMER</t>
  </si>
  <si>
    <t>WA25</t>
  </si>
  <si>
    <t>H1969</t>
  </si>
  <si>
    <t>Amex GNS Uruguay - Scotiabank</t>
  </si>
  <si>
    <t>Hilton Aspire</t>
  </si>
  <si>
    <t>WA21</t>
  </si>
  <si>
    <t>H6074</t>
  </si>
  <si>
    <t>American Express National Bank</t>
  </si>
  <si>
    <t>Amex US Hilton Aspire</t>
  </si>
  <si>
    <t>Hilton Business</t>
  </si>
  <si>
    <t>H6075</t>
  </si>
  <si>
    <t>Amex US Hilton Business</t>
  </si>
  <si>
    <t>Hilton Surpass Card</t>
  </si>
  <si>
    <t>H6073</t>
  </si>
  <si>
    <t>Amex US Hilton Surpass Card</t>
  </si>
  <si>
    <t>LAC CENTURION</t>
  </si>
  <si>
    <t>WA07</t>
  </si>
  <si>
    <t>H1028</t>
  </si>
  <si>
    <t>Amex LAC Consumer Centurion</t>
  </si>
  <si>
    <t>LAC CORPORATE</t>
  </si>
  <si>
    <t>WA18</t>
  </si>
  <si>
    <t>H917</t>
  </si>
  <si>
    <t>American Express Ltd.</t>
  </si>
  <si>
    <t>Amex LAC Corporate</t>
  </si>
  <si>
    <t>LAC PLATINUM</t>
  </si>
  <si>
    <t>H1029</t>
  </si>
  <si>
    <t>Amex LAC Consumer Platinum</t>
  </si>
  <si>
    <t>MEX CENTURION</t>
  </si>
  <si>
    <t>H1030</t>
  </si>
  <si>
    <t>Amex Mex Consumer Centurion</t>
  </si>
  <si>
    <t>MEX CORP PLATINUM</t>
  </si>
  <si>
    <t>H918</t>
  </si>
  <si>
    <t>Amex Mex Corporate Platinum</t>
  </si>
  <si>
    <t>MEX GOLD</t>
  </si>
  <si>
    <t>H900</t>
  </si>
  <si>
    <t>Amex Mex Consumer Gold</t>
  </si>
  <si>
    <t>MEX PLAT</t>
  </si>
  <si>
    <t>H922</t>
  </si>
  <si>
    <t>Amex Mex Consumer Platinum</t>
  </si>
  <si>
    <t>MEX PLAT AEROMEXICO</t>
  </si>
  <si>
    <t>H920</t>
  </si>
  <si>
    <t>Amex Mex Aeromexico Platinum</t>
  </si>
  <si>
    <t>Mexico Gold Corp PP</t>
  </si>
  <si>
    <t>H7866</t>
  </si>
  <si>
    <t>Amex Mexico Corporate Gold PP</t>
  </si>
  <si>
    <t>Mexico Platinum GRCC</t>
  </si>
  <si>
    <t>WA12</t>
  </si>
  <si>
    <t>H1031</t>
  </si>
  <si>
    <t>American Express Bank (Mexico) S.A.</t>
  </si>
  <si>
    <t>Amex Mexico Plat GRCC</t>
  </si>
  <si>
    <t>US CENTURION</t>
  </si>
  <si>
    <t>WA20</t>
  </si>
  <si>
    <t>H1014</t>
  </si>
  <si>
    <t>American Express TRS</t>
  </si>
  <si>
    <t>Amex US Centurion</t>
  </si>
  <si>
    <t>US CORP CENTURION</t>
  </si>
  <si>
    <t>WA08</t>
  </si>
  <si>
    <t>H915</t>
  </si>
  <si>
    <t>American Express US Corporate</t>
  </si>
  <si>
    <t>Amex US Corp Centurion</t>
  </si>
  <si>
    <t>US CORP PLATINUM</t>
  </si>
  <si>
    <t>H916</t>
  </si>
  <si>
    <t>Amex US Corp Platinum</t>
  </si>
  <si>
    <t>US Marriott Bonvoy Brillant</t>
  </si>
  <si>
    <t>WA30</t>
  </si>
  <si>
    <t>H7324</t>
  </si>
  <si>
    <t>AMEX US Marriott Bonvoy Brillant</t>
  </si>
  <si>
    <t>US PLATINUM</t>
  </si>
  <si>
    <t>WA19</t>
  </si>
  <si>
    <t>H910</t>
  </si>
  <si>
    <t>Amex US Platinum</t>
  </si>
  <si>
    <t>Amex Mexico Corporate Gold LC</t>
  </si>
  <si>
    <t>LC</t>
  </si>
  <si>
    <t>No</t>
  </si>
  <si>
    <t>Amex US Non-Centurion</t>
  </si>
  <si>
    <t>Mexico Gold Corp LC</t>
  </si>
  <si>
    <t>Visa LK LAC - Source Codes</t>
  </si>
  <si>
    <t>Visa LAC</t>
  </si>
  <si>
    <t>Visa LK</t>
  </si>
  <si>
    <t>LK</t>
  </si>
  <si>
    <t>-</t>
  </si>
  <si>
    <t>Not for Billing</t>
  </si>
  <si>
    <t>Visa LK LAC</t>
  </si>
  <si>
    <t>6950 Logistics LCC - Apollo Group USA</t>
  </si>
  <si>
    <t>Corporate</t>
  </si>
  <si>
    <t>JT</t>
  </si>
  <si>
    <t>SL04</t>
  </si>
  <si>
    <t>H4167</t>
  </si>
  <si>
    <t>6950 Logistics LLC</t>
  </si>
  <si>
    <t>6950 Logistics LCC - Apollo Group USA // 6950 Logistics (The Apollo Group)</t>
  </si>
  <si>
    <t>Adium Pharma</t>
  </si>
  <si>
    <t>SA01</t>
  </si>
  <si>
    <t>H653</t>
  </si>
  <si>
    <t>Adium Pharma - Amedrugs</t>
  </si>
  <si>
    <t>H7796</t>
  </si>
  <si>
    <t>Adium Pharma - Amedrugs // Adium Pharma - Amedrugs Corp (PG)  //Adium Pharma - Amedrugs Corp (SP)</t>
  </si>
  <si>
    <t>Adium Pharma - Bameril</t>
  </si>
  <si>
    <t>H7797</t>
  </si>
  <si>
    <t>Ameriflight LLC</t>
  </si>
  <si>
    <t>SA09</t>
  </si>
  <si>
    <t>H655</t>
  </si>
  <si>
    <t>Ameriflight // Ameriflight LCC</t>
  </si>
  <si>
    <t>Saudi Aramco Rowan Offshore Drilling Co.</t>
  </si>
  <si>
    <t>SA13</t>
  </si>
  <si>
    <t>H7805</t>
  </si>
  <si>
    <t>ATPI ARO Drilling-Global Transp</t>
  </si>
  <si>
    <t>ATPI ARO Drilling-Global Transp  //  ATPI - ARO Drilling  //  ATPI (Global Transportation Group, LLC)  //  Saudi Aramco Rowan Offshore Drilling Co</t>
  </si>
  <si>
    <t>Caribbean Development Bank</t>
  </si>
  <si>
    <t>SC09</t>
  </si>
  <si>
    <t>H6479</t>
  </si>
  <si>
    <t>CGG Singapore</t>
  </si>
  <si>
    <t>SC03</t>
  </si>
  <si>
    <t>H1098</t>
  </si>
  <si>
    <t>CGG Services (Singapore) Pte Ltd.</t>
  </si>
  <si>
    <t>CGG Veritas Holding (U.S.)</t>
  </si>
  <si>
    <t>Yes - Yearly</t>
  </si>
  <si>
    <t>M,P</t>
  </si>
  <si>
    <t>SC07</t>
  </si>
  <si>
    <t>Yearly</t>
  </si>
  <si>
    <t>CGG Veritas Services U.S. Inc.</t>
  </si>
  <si>
    <t>CGG Veritas Holding (U.S.)  //  CGG Houston  //  'CGG Veritas Services U.S. Inc.</t>
  </si>
  <si>
    <t>CLASP / Collaborative Labeling</t>
  </si>
  <si>
    <t>SC10</t>
  </si>
  <si>
    <t>H7709</t>
  </si>
  <si>
    <t>Collaborative Labeling &amp; Standards Prog.</t>
  </si>
  <si>
    <t>CLASP (Collaborative Labeling)  //   CLASP / Collaborative Labeling  //  Colllaborative Labeling and Appliance Standards Program (CLASP)</t>
  </si>
  <si>
    <t>Defender Engineering</t>
  </si>
  <si>
    <t>SD04</t>
  </si>
  <si>
    <t>H3147</t>
  </si>
  <si>
    <t>Defender Engineering Pte. Ltd.</t>
  </si>
  <si>
    <t>Defender Engineering  //  Defender Engineering (Fka: AGI Process and Engineering)</t>
  </si>
  <si>
    <t>Developing World Markets</t>
  </si>
  <si>
    <t>SD02</t>
  </si>
  <si>
    <t>H2775</t>
  </si>
  <si>
    <t>DODI (Diamond Offshore Drilling)</t>
  </si>
  <si>
    <t>SD01</t>
  </si>
  <si>
    <t>H710</t>
  </si>
  <si>
    <t>Diamond Offshore Drilling, Inc.</t>
  </si>
  <si>
    <t>Diamond Offshore Drilling, Inc //  DODI  // DODI (Diamond Offshore Drilling)</t>
  </si>
  <si>
    <t>FCD Prevention Works</t>
  </si>
  <si>
    <t>SF04</t>
  </si>
  <si>
    <t>N/A</t>
  </si>
  <si>
    <t>FCD Prevention Works  //  FDC Prevention</t>
  </si>
  <si>
    <t>Festiva - Resort Travel &amp; Xchange</t>
  </si>
  <si>
    <t>WR01</t>
  </si>
  <si>
    <t>H7035</t>
  </si>
  <si>
    <t>Resort Travel and Xchange, LLC</t>
  </si>
  <si>
    <t>Festiva - Resort Travel &amp; Xchange  //  Festiva/Resort Travel and Xchange</t>
  </si>
  <si>
    <t>FGE Fesharaki Assoc</t>
  </si>
  <si>
    <t>SF01</t>
  </si>
  <si>
    <t>H712</t>
  </si>
  <si>
    <t>FGE Fesharaki Assoc &amp; Technical Services</t>
  </si>
  <si>
    <t>FGE Fesharaki Assoc  //  FGE</t>
  </si>
  <si>
    <t>First Choice Travel Group</t>
  </si>
  <si>
    <t>SF03</t>
  </si>
  <si>
    <t>H6910</t>
  </si>
  <si>
    <t>First Choice Travel Group  //  First Choice Trave Group</t>
  </si>
  <si>
    <t>Furlong-Fox</t>
  </si>
  <si>
    <t>SF02</t>
  </si>
  <si>
    <t>H3972</t>
  </si>
  <si>
    <t>Furlong-Fox  //   Furlong - Fox</t>
  </si>
  <si>
    <t>Gauss</t>
  </si>
  <si>
    <t>SG05</t>
  </si>
  <si>
    <t>H3002</t>
  </si>
  <si>
    <t>Gauss  // Gauss Brazil</t>
  </si>
  <si>
    <t>Global E Procure</t>
  </si>
  <si>
    <t>SG02</t>
  </si>
  <si>
    <t>H5443</t>
  </si>
  <si>
    <t>Greater Hudson Bank</t>
  </si>
  <si>
    <t>SG04</t>
  </si>
  <si>
    <t>H1632</t>
  </si>
  <si>
    <t>Int'l Food Policy Research Institute</t>
  </si>
  <si>
    <t>SI02</t>
  </si>
  <si>
    <t>H715</t>
  </si>
  <si>
    <t>Int'l Food Policy Research Institute  //  Int'l Food  //  International Food Policy Research Institute</t>
  </si>
  <si>
    <t>Int'l Rescue Committee</t>
  </si>
  <si>
    <t>SI03</t>
  </si>
  <si>
    <t>H716</t>
  </si>
  <si>
    <t>International Rescue Committee Inc.</t>
  </si>
  <si>
    <t>International Rescue Committee  //  Int'l Rescue Committee</t>
  </si>
  <si>
    <t>IOActive</t>
  </si>
  <si>
    <t>SI05</t>
  </si>
  <si>
    <t>H3777</t>
  </si>
  <si>
    <t>LACNIC</t>
  </si>
  <si>
    <t>SL05</t>
  </si>
  <si>
    <t>H4726</t>
  </si>
  <si>
    <t>Liferay Latin America</t>
  </si>
  <si>
    <t>SL01</t>
  </si>
  <si>
    <t>H4516</t>
  </si>
  <si>
    <t>Liferay Latin America Ltda.</t>
  </si>
  <si>
    <t>Liferay Latin America  //  Liferay Latin America Ltda.</t>
  </si>
  <si>
    <t>Meda Lancaster</t>
  </si>
  <si>
    <t>SM02</t>
  </si>
  <si>
    <t>yearly</t>
  </si>
  <si>
    <t>MEDA</t>
  </si>
  <si>
    <t>Meda  //  Meda Lancaster</t>
  </si>
  <si>
    <t>Mohawk Energy</t>
  </si>
  <si>
    <t>SM01</t>
  </si>
  <si>
    <t>H719</t>
  </si>
  <si>
    <t>National Board for Certified Counselors - NBCC</t>
  </si>
  <si>
    <t>SN01</t>
  </si>
  <si>
    <t>H2776</t>
  </si>
  <si>
    <t>Nat Board for Certified Counselors NBCC</t>
  </si>
  <si>
    <t>NBCC  //  National Board for Certified Counselors //  National Board for Certified Counselors - NBCC</t>
  </si>
  <si>
    <t>Natural Resource Governance</t>
  </si>
  <si>
    <t>SN02</t>
  </si>
  <si>
    <t>H4521</t>
  </si>
  <si>
    <t>Natural Resource Governance Institute</t>
  </si>
  <si>
    <r>
      <t>Natural Resource Governa</t>
    </r>
    <r>
      <rPr>
        <b/>
        <u/>
        <sz val="11"/>
        <rFont val="Calibri"/>
        <family val="2"/>
      </rPr>
      <t>n</t>
    </r>
    <r>
      <rPr>
        <sz val="11"/>
        <rFont val="Calibri"/>
        <family val="2"/>
      </rPr>
      <t>ce  //  Natural Resource Governance Institute fka Revenue Watch Institute  //  Natural Resource Governance Institute (Company Paid)</t>
    </r>
  </si>
  <si>
    <t>ROW Management USA</t>
  </si>
  <si>
    <t>SR04</t>
  </si>
  <si>
    <t>H3974</t>
  </si>
  <si>
    <t>ROW Management</t>
  </si>
  <si>
    <t>Sacha Cosmetics</t>
  </si>
  <si>
    <t>SS09</t>
  </si>
  <si>
    <t>H5064</t>
  </si>
  <si>
    <t>Side FX</t>
  </si>
  <si>
    <t>SS13</t>
  </si>
  <si>
    <t>H8916</t>
  </si>
  <si>
    <t>SideFX</t>
  </si>
  <si>
    <t>Side FX  //   SideFX</t>
  </si>
  <si>
    <t>Sony Inter American</t>
  </si>
  <si>
    <t>SS10</t>
  </si>
  <si>
    <t>H4638</t>
  </si>
  <si>
    <t>Standards Council of Canada</t>
  </si>
  <si>
    <t>SS04</t>
  </si>
  <si>
    <t>H2718</t>
  </si>
  <si>
    <t>Think Global School</t>
  </si>
  <si>
    <t>ST02</t>
  </si>
  <si>
    <t>H4840</t>
  </si>
  <si>
    <t>Think Global School USA</t>
  </si>
  <si>
    <t>TransOcean Offshore Deepwater</t>
  </si>
  <si>
    <t>ST05</t>
  </si>
  <si>
    <t>H10235</t>
  </si>
  <si>
    <t>Transocean Offshore Deepwater Drill</t>
  </si>
  <si>
    <t>Transocean  //   TransOcean Offshore Deepwater</t>
  </si>
  <si>
    <t>Valaris (fka Ensco)</t>
  </si>
  <si>
    <t>SE01</t>
  </si>
  <si>
    <t>H711</t>
  </si>
  <si>
    <t>ENSCO International</t>
  </si>
  <si>
    <t>ENSCO  //  Ensco International  //  Valaris (fka Ensco)</t>
  </si>
  <si>
    <t>Venus Concept</t>
  </si>
  <si>
    <t>SV03</t>
  </si>
  <si>
    <t>H2719</t>
  </si>
  <si>
    <t xml:space="preserve">Vital Strategies </t>
  </si>
  <si>
    <t>SS08</t>
  </si>
  <si>
    <t>H2721</t>
  </si>
  <si>
    <t>Vital Strategies</t>
  </si>
  <si>
    <t>Vital Strategies  //  Vital Strategies (The Union of North America)  //  Vital Strategies fka The Union North America</t>
  </si>
  <si>
    <t>Volvo Group Mexico</t>
  </si>
  <si>
    <t>SV04</t>
  </si>
  <si>
    <t>H 4120</t>
  </si>
  <si>
    <t>Volvo Group Mexico SA de CV</t>
  </si>
  <si>
    <t>Watermark LLC</t>
  </si>
  <si>
    <t>SW02</t>
  </si>
  <si>
    <t>H1646</t>
  </si>
  <si>
    <t>Watermark Estate Management Services,LLC</t>
  </si>
  <si>
    <t>Watermark  //  Watermark LLC</t>
  </si>
  <si>
    <t>Wawanesa Mutual Insurance</t>
  </si>
  <si>
    <t>SW05</t>
  </si>
  <si>
    <t>H10607</t>
  </si>
  <si>
    <t>Wawanesa Mutual Insurance Company</t>
  </si>
  <si>
    <t>Wawanesa Mutual Insurance  //  Wawanesa Mututal Insurance Com</t>
  </si>
  <si>
    <t>Wellspring Philanthropic Fund</t>
  </si>
  <si>
    <t>SW03</t>
  </si>
  <si>
    <t>H1648</t>
  </si>
  <si>
    <r>
      <t>Wellspring Philanthropic Fund  //  Wellspring Phila</t>
    </r>
    <r>
      <rPr>
        <b/>
        <u/>
        <sz val="11"/>
        <rFont val="Calibri"/>
        <family val="2"/>
      </rPr>
      <t>tn</t>
    </r>
    <r>
      <rPr>
        <sz val="11"/>
        <rFont val="Calibri"/>
        <family val="2"/>
      </rPr>
      <t>hropic Fund</t>
    </r>
  </si>
  <si>
    <t>Women's World Banking</t>
  </si>
  <si>
    <t>SW04</t>
  </si>
  <si>
    <t>H3614</t>
  </si>
  <si>
    <t>Zycus</t>
  </si>
  <si>
    <t>SZ02</t>
  </si>
  <si>
    <t>H8914</t>
  </si>
  <si>
    <t>Zycus Inc.</t>
  </si>
  <si>
    <t>Corporate - Rpt Codes</t>
  </si>
  <si>
    <t>ADAMAS Consulting</t>
  </si>
  <si>
    <t>Affinity Development Group</t>
  </si>
  <si>
    <t>SA03</t>
  </si>
  <si>
    <t>Africa Exchange Holdings</t>
  </si>
  <si>
    <t>AGI Process and Engineering Ltd.</t>
  </si>
  <si>
    <t>SA11</t>
  </si>
  <si>
    <t>AGI Process and Engineering (Defender Engineering Pte.)</t>
  </si>
  <si>
    <t>AGP Wealth Advisors</t>
  </si>
  <si>
    <t>SA10</t>
  </si>
  <si>
    <t xml:space="preserve">AGP Wealth Advisors  //  </t>
  </si>
  <si>
    <t>Air Tahiti Nui</t>
  </si>
  <si>
    <t>Air Transat</t>
  </si>
  <si>
    <t>SA05</t>
  </si>
  <si>
    <t>AMRI</t>
  </si>
  <si>
    <t>On1070 PPBO Rpt</t>
  </si>
  <si>
    <t>Arlon</t>
  </si>
  <si>
    <t>Ascenta Health Limited</t>
  </si>
  <si>
    <t>SA07</t>
  </si>
  <si>
    <t>Atwood Oceanics</t>
  </si>
  <si>
    <t>SA08</t>
  </si>
  <si>
    <t>Aura Minerals Inc.</t>
  </si>
  <si>
    <t>Avia Marketing</t>
  </si>
  <si>
    <t>SA12</t>
  </si>
  <si>
    <t>BW Papersystems</t>
  </si>
  <si>
    <t>SB01</t>
  </si>
  <si>
    <t>B W Papersystems  //  BW Papersystems</t>
  </si>
  <si>
    <t>Canadian Baptist Ministries</t>
  </si>
  <si>
    <t>SC08</t>
  </si>
  <si>
    <t>Carlson Marketing/Aimia</t>
  </si>
  <si>
    <t xml:space="preserve">CFA Institute  </t>
  </si>
  <si>
    <t>CGG Norway</t>
  </si>
  <si>
    <t>SC01</t>
  </si>
  <si>
    <t>CGG Services (Norway) AS</t>
  </si>
  <si>
    <t>CGG Pros France</t>
  </si>
  <si>
    <t>SC06</t>
  </si>
  <si>
    <t>CGG Veritas Services S.A. (France)</t>
  </si>
  <si>
    <t>CGG Switzerland Land</t>
  </si>
  <si>
    <t>SC04</t>
  </si>
  <si>
    <t>CGG Veritas International S.A. (Swiss)</t>
  </si>
  <si>
    <t>CGG Switzerland Marine</t>
  </si>
  <si>
    <t>Clinton Health Access Initiative</t>
  </si>
  <si>
    <t>WC05</t>
  </si>
  <si>
    <t>Discovery Communications</t>
  </si>
  <si>
    <t>Doka Panama SA</t>
  </si>
  <si>
    <t>SD03</t>
  </si>
  <si>
    <t>FMC Corporation</t>
  </si>
  <si>
    <t>Geofield Ship Management Services</t>
  </si>
  <si>
    <t>SG01</t>
  </si>
  <si>
    <t>Geofield Ship Management SAS</t>
  </si>
  <si>
    <t>Gigya Inc</t>
  </si>
  <si>
    <t>GoerTek</t>
  </si>
  <si>
    <t>SG03</t>
  </si>
  <si>
    <t>GoerTek Electronics, Inc</t>
  </si>
  <si>
    <t xml:space="preserve">GoerTek  //   Goertek Electronics Inc </t>
  </si>
  <si>
    <t>GreenWood Resources</t>
  </si>
  <si>
    <t>Guinness World Records</t>
  </si>
  <si>
    <t>International Sales Group</t>
  </si>
  <si>
    <t>Interworks Inc</t>
  </si>
  <si>
    <t>IRIIS</t>
  </si>
  <si>
    <t xml:space="preserve">Janus Global Operations LLC </t>
  </si>
  <si>
    <t>SJ01</t>
  </si>
  <si>
    <t>Janus Global Operations LLC</t>
  </si>
  <si>
    <t xml:space="preserve">Janus Global Operations fka Sterling Global Operations  //  Janus Global Operations LLC </t>
  </si>
  <si>
    <t>Jones Lang LaSalle</t>
  </si>
  <si>
    <t>WJ01</t>
  </si>
  <si>
    <t>KapStone Paper and Packaging Corporation</t>
  </si>
  <si>
    <t>KPI Bridge Oil</t>
  </si>
  <si>
    <t>SK02</t>
  </si>
  <si>
    <t>LDS Church</t>
  </si>
  <si>
    <t>LGFG Fashion House</t>
  </si>
  <si>
    <t>SL03</t>
  </si>
  <si>
    <t>Lloyd's Register Energy</t>
  </si>
  <si>
    <t>SL02</t>
  </si>
  <si>
    <t>Lloyd's Register</t>
  </si>
  <si>
    <t>Lloyd's Register Energy  //   Lloyd's Register</t>
  </si>
  <si>
    <t>Magellan Aerospace Corporation</t>
  </si>
  <si>
    <t>SM04</t>
  </si>
  <si>
    <t>Magellan Aerospace Coporation</t>
  </si>
  <si>
    <t>Mega Mla Sa De Cv</t>
  </si>
  <si>
    <t>SM03</t>
  </si>
  <si>
    <t>MEGA MLA SA DE CV</t>
  </si>
  <si>
    <t>Mercardo Libre (Argentina)</t>
  </si>
  <si>
    <t>SM06</t>
  </si>
  <si>
    <t>Mercardo Libre, Argentina</t>
  </si>
  <si>
    <t>Michelin Tire</t>
  </si>
  <si>
    <t>SM05</t>
  </si>
  <si>
    <t>Michelin Tire Peru</t>
  </si>
  <si>
    <t>Nissan Chemical</t>
  </si>
  <si>
    <t>Oceaneering Inspection Mmgt</t>
  </si>
  <si>
    <t>Oceaneering ROV</t>
  </si>
  <si>
    <t>Panthera</t>
  </si>
  <si>
    <t>Pantrust International</t>
  </si>
  <si>
    <t xml:space="preserve">Pantrust International  //  Pantrust International, S.A. </t>
  </si>
  <si>
    <t>Philips Dollars March 05</t>
  </si>
  <si>
    <t>PMSL</t>
  </si>
  <si>
    <t>Premier Tech</t>
  </si>
  <si>
    <t>Pure Entertainment Group</t>
  </si>
  <si>
    <t>SP06</t>
  </si>
  <si>
    <t>Pure Entertainment Group  //  Pure Entertainment</t>
  </si>
  <si>
    <t>Radiomar Electronica Naval Ltda</t>
  </si>
  <si>
    <t>Regional 1 Airlines</t>
  </si>
  <si>
    <t>Repsol E&amp;P T&amp;T Limited</t>
  </si>
  <si>
    <t>Repsol YPF</t>
  </si>
  <si>
    <t>Resort Travel And Xchange</t>
  </si>
  <si>
    <t>Revenue Watch Institute</t>
  </si>
  <si>
    <t>Revenue Watch Institute (Co. Paid)</t>
  </si>
  <si>
    <t>Samaritan's Purse</t>
  </si>
  <si>
    <t>Schwan Food Company</t>
  </si>
  <si>
    <t>Seabed Geosolutions</t>
  </si>
  <si>
    <t>Sicredi</t>
  </si>
  <si>
    <t>Sicredi Brazil</t>
  </si>
  <si>
    <t>Sicredi  //  Sicredi Brazil</t>
  </si>
  <si>
    <t>Siemens  //  Simmens</t>
  </si>
  <si>
    <t>Siemens</t>
  </si>
  <si>
    <t>SimCorp</t>
  </si>
  <si>
    <t>SS02</t>
  </si>
  <si>
    <t>SimCorp USA Inc.</t>
  </si>
  <si>
    <t>Sinclair Group</t>
  </si>
  <si>
    <t>Studio O + A</t>
  </si>
  <si>
    <t>SS11</t>
  </si>
  <si>
    <t>Studio O+A, Inc</t>
  </si>
  <si>
    <t>Technip</t>
  </si>
  <si>
    <t>TeleManagement Forum</t>
  </si>
  <si>
    <t>TRW Automotive Inc</t>
  </si>
  <si>
    <t>University of Colorado</t>
  </si>
  <si>
    <t>SU02</t>
  </si>
  <si>
    <t>US Housing Consultants</t>
  </si>
  <si>
    <t>SU01</t>
  </si>
  <si>
    <t xml:space="preserve">Vandelay Procurement </t>
  </si>
  <si>
    <t>SV02</t>
  </si>
  <si>
    <t>Vandelay Procurement, Ltd.</t>
  </si>
  <si>
    <t xml:space="preserve">Vandelay Procurement  //  Vandelay Procurement Ltd </t>
  </si>
  <si>
    <t>Vantage Drilling</t>
  </si>
  <si>
    <t>Vatit USA</t>
  </si>
  <si>
    <t>SV01</t>
  </si>
  <si>
    <t xml:space="preserve">Vatit USA	</t>
  </si>
  <si>
    <t>Wellspring Advisors</t>
  </si>
  <si>
    <t>Wellspring Advisors LLC</t>
  </si>
  <si>
    <t>Wellspring Advisors LLC  //  Wellspring Advisors</t>
  </si>
  <si>
    <t>ELO</t>
  </si>
  <si>
    <t>LKP</t>
  </si>
  <si>
    <t>LS - Single Use Pass  </t>
  </si>
  <si>
    <t>ZE01</t>
  </si>
  <si>
    <t>H9511</t>
  </si>
  <si>
    <t>Elo Serviços S/A</t>
  </si>
  <si>
    <t>Elo Serviços S/A  //  ELO Brazil</t>
  </si>
  <si>
    <t>CBSI - Chase Sapphire Reserve</t>
  </si>
  <si>
    <t xml:space="preserve">Hybrid Associate DMC   </t>
  </si>
  <si>
    <t>CBSI Chase</t>
  </si>
  <si>
    <t>CT</t>
  </si>
  <si>
    <t>ZC01</t>
  </si>
  <si>
    <t>H2698</t>
  </si>
  <si>
    <t>CBSI</t>
  </si>
  <si>
    <t>Chase Sapphire</t>
  </si>
  <si>
    <t>CBSI - JPMorgan Reserve (PP)</t>
  </si>
  <si>
    <t>H2700</t>
  </si>
  <si>
    <t>JPM Reserve</t>
  </si>
  <si>
    <t>CBSI - Ritz-Carlton (PP)</t>
  </si>
  <si>
    <t>H2709</t>
  </si>
  <si>
    <t>JPM Ritz-Carlton</t>
  </si>
  <si>
    <t>CBSI - Barclays-Lufthansa (LC)</t>
  </si>
  <si>
    <t xml:space="preserve">CBSI Other </t>
  </si>
  <si>
    <t>H685</t>
  </si>
  <si>
    <t>Barclays Luftansa M&amp;M</t>
  </si>
  <si>
    <t>CBSI - Luxury/Black Card</t>
  </si>
  <si>
    <t>H3243</t>
  </si>
  <si>
    <t>Luxury/Black Card</t>
  </si>
  <si>
    <t>CBSI - UBS (PP)</t>
  </si>
  <si>
    <t>H3414</t>
  </si>
  <si>
    <t>UBS</t>
  </si>
  <si>
    <t>MC LC Commerce Bank</t>
  </si>
  <si>
    <t>MC Intercompany</t>
  </si>
  <si>
    <t>IC MC Clients</t>
  </si>
  <si>
    <t>Rpt Only</t>
  </si>
  <si>
    <t>IP04</t>
  </si>
  <si>
    <t>H470</t>
  </si>
  <si>
    <t>Priority Pass Ltd</t>
  </si>
  <si>
    <t>Commerce Bank</t>
  </si>
  <si>
    <t>MC LC Membership</t>
  </si>
  <si>
    <t>MC LC Sovereign Bank</t>
  </si>
  <si>
    <t>Sovereign Bank</t>
  </si>
  <si>
    <t>MC Pass-through Costs</t>
  </si>
  <si>
    <t>Pass-through</t>
  </si>
  <si>
    <t>H519</t>
  </si>
  <si>
    <t>MC PP - Banco Santander</t>
  </si>
  <si>
    <t>N/A - Rpt only</t>
  </si>
  <si>
    <t xml:space="preserve">Banco Santander </t>
  </si>
  <si>
    <t>Banco Santander  //  Banco Santander Puerto Rico</t>
  </si>
  <si>
    <t>MC PP - BBVA</t>
  </si>
  <si>
    <t>BBVA</t>
  </si>
  <si>
    <t>BBVA  //  BBVA MC</t>
  </si>
  <si>
    <t>MC PP - Celtic</t>
  </si>
  <si>
    <t>Celtic</t>
  </si>
  <si>
    <t>Celtic  //  Celtic Bank MC Wholesale Lite  //   //  Celtic Bank USA</t>
  </si>
  <si>
    <t>MC PP - CIBC</t>
  </si>
  <si>
    <t>CIBC</t>
  </si>
  <si>
    <t>CIBC  //  CIBC Bank Canada (Intercompany)</t>
  </si>
  <si>
    <t>MC PP - Citibank</t>
  </si>
  <si>
    <t>Citibank</t>
  </si>
  <si>
    <t>MC PP - Citizens Bank</t>
  </si>
  <si>
    <t>Citizens Bank</t>
  </si>
  <si>
    <t>MC PP - First Bank</t>
  </si>
  <si>
    <t>First Bank</t>
  </si>
  <si>
    <t>MC PP Membership</t>
  </si>
  <si>
    <t>H4736</t>
  </si>
  <si>
    <t>Master Card - Source Codes</t>
  </si>
  <si>
    <t>MC LK</t>
  </si>
  <si>
    <t>Master Card</t>
  </si>
  <si>
    <t>MC PP - ATB Financial MC</t>
  </si>
  <si>
    <t>ATB Financial MC</t>
  </si>
  <si>
    <t>MC PP - ATB Secondary</t>
  </si>
  <si>
    <t>ATB Secondary</t>
  </si>
  <si>
    <t>Bank Of Montreal</t>
  </si>
  <si>
    <t>MC Wholesale</t>
  </si>
  <si>
    <t>WB04</t>
  </si>
  <si>
    <t>Bank of Montreal</t>
  </si>
  <si>
    <t>Bank Of Montreal Air Miles  //  Bank Of Montreal</t>
  </si>
  <si>
    <t>Caledonian Bank</t>
  </si>
  <si>
    <t>CIBC Canada MC World Elite</t>
  </si>
  <si>
    <t>Dabanaci, DR</t>
  </si>
  <si>
    <t>First Bank MC Puerto Rico</t>
  </si>
  <si>
    <t>WF02</t>
  </si>
  <si>
    <t>H675</t>
  </si>
  <si>
    <t>First Bank, PR</t>
  </si>
  <si>
    <t>HSBC MC USA</t>
  </si>
  <si>
    <t>WH03</t>
  </si>
  <si>
    <t>HSBC Bank</t>
  </si>
  <si>
    <t>Key Bank</t>
  </si>
  <si>
    <t>WK01</t>
  </si>
  <si>
    <t>Key Bank MC World Elite</t>
  </si>
  <si>
    <t>Key Bank  //  Key Bank (LC)</t>
  </si>
  <si>
    <t>HSBC Bank Canada</t>
  </si>
  <si>
    <t>Sagicor</t>
  </si>
  <si>
    <t>WS02</t>
  </si>
  <si>
    <t>Sagicor Bank Jamaica Limited</t>
  </si>
  <si>
    <t>MC PP - Suntrust</t>
  </si>
  <si>
    <t>Suntrust</t>
  </si>
  <si>
    <t>SunTrust, USA (Intercompany)  //  SUNTRUST MC Platinum Elite</t>
  </si>
  <si>
    <t>Visa Canada Infinite Privilege</t>
  </si>
  <si>
    <t>Visa Canada</t>
  </si>
  <si>
    <t>Visa Wholesale</t>
  </si>
  <si>
    <t>WV02</t>
  </si>
  <si>
    <t>H869</t>
  </si>
  <si>
    <t>VISA Canada</t>
  </si>
  <si>
    <t>Visa Canada VI - CIBC</t>
  </si>
  <si>
    <t>Consumer</t>
  </si>
  <si>
    <t>M, P / V</t>
  </si>
  <si>
    <t>WV02 / WC06</t>
  </si>
  <si>
    <t>H7850 / H7975</t>
  </si>
  <si>
    <t>Canadian Imperial Bank of Commerce  //  CIBC</t>
  </si>
  <si>
    <t>Visa Canada VI - Scotia Consumer</t>
  </si>
  <si>
    <t>WV02 / WV03</t>
  </si>
  <si>
    <t>H6465 / H6460</t>
  </si>
  <si>
    <t>Scotiabank (Visa Canada)</t>
  </si>
  <si>
    <t>Visa Canada VI - Vancity VI</t>
  </si>
  <si>
    <t>WV02 / WV04</t>
  </si>
  <si>
    <t>H10465 / H10539</t>
  </si>
  <si>
    <t xml:space="preserve">Vancouver City </t>
  </si>
  <si>
    <t>Visa Canada VIB - RBC</t>
  </si>
  <si>
    <t>Business</t>
  </si>
  <si>
    <t>No Visit Inv, all visits billed to Mbr</t>
  </si>
  <si>
    <t>M, P</t>
  </si>
  <si>
    <t>WV02 /</t>
  </si>
  <si>
    <t xml:space="preserve">H9098 / </t>
  </si>
  <si>
    <t>RBC Avion</t>
  </si>
  <si>
    <t>Visa Canada VIB - Scotia Business</t>
  </si>
  <si>
    <t>H9331 / H9333</t>
  </si>
  <si>
    <t>Visa Canada VIB - VanCity Business</t>
  </si>
  <si>
    <t xml:space="preserve">H10464 / </t>
  </si>
  <si>
    <t>Visa Canada - Rpts</t>
  </si>
  <si>
    <t>Visa LAC - Avianca Lifemiles Bancolo</t>
  </si>
  <si>
    <t>Signature</t>
  </si>
  <si>
    <t>ZV01</t>
  </si>
  <si>
    <t>H3947</t>
  </si>
  <si>
    <t>VISA International</t>
  </si>
  <si>
    <t>Avianca Lifemiles Bancolo</t>
  </si>
  <si>
    <t>Visa LAC - Clarien Bank Bermuda</t>
  </si>
  <si>
    <t>Infinite</t>
  </si>
  <si>
    <t>H3946</t>
  </si>
  <si>
    <t>Clarien Bank Bermuda</t>
  </si>
  <si>
    <t>Visa LAC - Inf. Republic Bank</t>
  </si>
  <si>
    <t>H3948</t>
  </si>
  <si>
    <t>Inf. Republic Bank</t>
  </si>
  <si>
    <t>Visa LAC - Infinite Bancolombia</t>
  </si>
  <si>
    <t>H3949</t>
  </si>
  <si>
    <t>Infinite Bancolombia</t>
  </si>
  <si>
    <t>Visa LAC - Infinite First Bank</t>
  </si>
  <si>
    <t>H3951</t>
  </si>
  <si>
    <t>Infinite First Bank</t>
  </si>
  <si>
    <t>Visa LAC - RBC</t>
  </si>
  <si>
    <t>H3950</t>
  </si>
  <si>
    <t>RBC</t>
  </si>
  <si>
    <t>Visa LAC Banco de Guayaquil</t>
  </si>
  <si>
    <t>H6458</t>
  </si>
  <si>
    <t>Banco de Guayaquil</t>
  </si>
  <si>
    <t>Banco de Guayaquil  //  Banco de Guayaquil Ecuador</t>
  </si>
  <si>
    <t>Visa LAC Banco Santander Chile</t>
  </si>
  <si>
    <t>H3956</t>
  </si>
  <si>
    <t>Banco Santander Chile</t>
  </si>
  <si>
    <t>Visa Santander Chile  //  Visa Banco Santander Chile</t>
  </si>
  <si>
    <t>Visa USA Altitude Reserve</t>
  </si>
  <si>
    <t>Visa USA</t>
  </si>
  <si>
    <t>WV01</t>
  </si>
  <si>
    <t>H4172</t>
  </si>
  <si>
    <t>Visa U.S.A.</t>
  </si>
  <si>
    <t>Altitude Reserve</t>
  </si>
  <si>
    <t>Visa USA Altitude Reserve  //  Visa USA Bank Altitude Reserve  //  Visa USA for Bank Altitude Reserve</t>
  </si>
  <si>
    <t>Visa USA City National Bank</t>
  </si>
  <si>
    <t>H3952</t>
  </si>
  <si>
    <t>City National Bank</t>
  </si>
  <si>
    <t xml:space="preserve">Visa USA City National Bank  //  Visa USA City National Bank (CNB) </t>
  </si>
  <si>
    <t>Visa USA Fidelity</t>
  </si>
  <si>
    <t>H3953</t>
  </si>
  <si>
    <t>Fidelity</t>
  </si>
  <si>
    <t>Visa USA Fidelity  //  Visa USA for Fidelity  //  Visa USA for Fidelity/US Bank</t>
  </si>
  <si>
    <t xml:space="preserve">Visa USA Forcht Bank </t>
  </si>
  <si>
    <t>H8469</t>
  </si>
  <si>
    <t xml:space="preserve">Forcht Bank </t>
  </si>
  <si>
    <t xml:space="preserve">Visa USA MUFG Union Bank </t>
  </si>
  <si>
    <t>H3954</t>
  </si>
  <si>
    <t>MUFG Union Bank</t>
  </si>
  <si>
    <t>Visa USA PNC Bank</t>
  </si>
  <si>
    <t>H10444</t>
  </si>
  <si>
    <t>PNC Bank</t>
  </si>
  <si>
    <t>Visa USA Provident Credit Union</t>
  </si>
  <si>
    <t>H6898</t>
  </si>
  <si>
    <t>Provident Credit Union</t>
  </si>
  <si>
    <t>Visa USA SunTrust Bank</t>
  </si>
  <si>
    <t>H6064</t>
  </si>
  <si>
    <t>SunTrust Bank</t>
  </si>
  <si>
    <t>Visa USA Zions Amegy Bank</t>
  </si>
  <si>
    <t>H7226</t>
  </si>
  <si>
    <t>Zions Amegy Bank</t>
  </si>
  <si>
    <t>Visa USA Zions Amegy Bank  //  Visa USA Zions/Amegy Bank</t>
  </si>
  <si>
    <t>Visa USA Zions Bank</t>
  </si>
  <si>
    <t>H7224</t>
  </si>
  <si>
    <t>Zions Bank</t>
  </si>
  <si>
    <t>Visa USA Zions Cali Bank</t>
  </si>
  <si>
    <t>H8930</t>
  </si>
  <si>
    <t>Zions Cali Bank</t>
  </si>
  <si>
    <t xml:space="preserve">Visa USA Zions Cali Bank  //  Visa USA Zions/Cali Bank </t>
  </si>
  <si>
    <t>Visa USA Zions Nat'l Arizona</t>
  </si>
  <si>
    <t>H7331</t>
  </si>
  <si>
    <t>Zions Nat'l Arizona</t>
  </si>
  <si>
    <t xml:space="preserve">Visa USA Zions Natl Arizona  //  Visa USA Zions/Natl Arizona </t>
  </si>
  <si>
    <t>Visa USA Zions Nevada Bank</t>
  </si>
  <si>
    <t>H7332</t>
  </si>
  <si>
    <t>Zions Nevada Bank</t>
  </si>
  <si>
    <t xml:space="preserve">Visa USA Zions Nevada Bank  //  Visa USA Zions/Nevada Bank </t>
  </si>
  <si>
    <t>Visa USA Zions Vectra Bank</t>
  </si>
  <si>
    <t>H7938</t>
  </si>
  <si>
    <t>Zions Vectra Bank</t>
  </si>
  <si>
    <t>Visa USA Zions Vectra Bank  //  Visa USA Zions/Vectra Bank</t>
  </si>
  <si>
    <t xml:space="preserve">Visa LAC - Itau Corp </t>
  </si>
  <si>
    <t>Visa International</t>
  </si>
  <si>
    <t>Visa LAC BBVA Banco Continental Peru</t>
  </si>
  <si>
    <t>BBVA Banco Continental Peru</t>
  </si>
  <si>
    <t>Visa USA Commerce Bank</t>
  </si>
  <si>
    <t>Visa USA Corporate</t>
  </si>
  <si>
    <t>Visa USA LoungeKey Bank of America USA - Visa Commercial</t>
  </si>
  <si>
    <t xml:space="preserve">Bank of America USA - Visa Commercial </t>
  </si>
  <si>
    <t>Visa USA US Bank Altitud Inf</t>
  </si>
  <si>
    <t>CBSI - JPMC Exec US</t>
  </si>
  <si>
    <t>Wholesale</t>
  </si>
  <si>
    <t>Wholesale - LC</t>
  </si>
  <si>
    <t>H695</t>
  </si>
  <si>
    <t>JPMC Executive Card US (LC)</t>
  </si>
  <si>
    <t>365 Digital Services LTD DBA Ubanx</t>
  </si>
  <si>
    <t>Wholesale - Other</t>
  </si>
  <si>
    <t>Yes - Prepaid</t>
  </si>
  <si>
    <t>Statement</t>
  </si>
  <si>
    <t>WP02</t>
  </si>
  <si>
    <t>N/A - Stmt</t>
  </si>
  <si>
    <t>365 Digital Services Ltd - Ubanx</t>
  </si>
  <si>
    <t>365 Digital Services Ltd - Ubanx  //  365 Digital Services LTD DBA Ubanx</t>
  </si>
  <si>
    <t>Amerant Bank, NA</t>
  </si>
  <si>
    <t>WM01</t>
  </si>
  <si>
    <t>H2330</t>
  </si>
  <si>
    <t>Amerant Bank, National Association  //  Amerant Bank, NA</t>
  </si>
  <si>
    <t>Banco Do Brasil</t>
  </si>
  <si>
    <t>WB01</t>
  </si>
  <si>
    <t>H509</t>
  </si>
  <si>
    <t>Banco Do Brasil Americas</t>
  </si>
  <si>
    <t>Banco Do Brasil (PP)  //  Banco do Brasil (BB Americas Bank)  // Banco do Brasil Americas</t>
  </si>
  <si>
    <t>Bank of Nova Scotia (Scotiabank)</t>
  </si>
  <si>
    <t>WB05</t>
  </si>
  <si>
    <t>H681</t>
  </si>
  <si>
    <t>Bank of Nova Scotia</t>
  </si>
  <si>
    <t>Bank of Nova Scotia  //  Bank of Nova Scotia (Scotiabank)</t>
  </si>
  <si>
    <t>BMO Harris Bank PP</t>
  </si>
  <si>
    <t>WB06</t>
  </si>
  <si>
    <t>H1751</t>
  </si>
  <si>
    <t>BMO Harris Bank N.A.</t>
  </si>
  <si>
    <t>BMO Harris Bank  //  BMO Harris Bank PP Select</t>
  </si>
  <si>
    <t>CBSI - Citi Commercial USA PPS</t>
  </si>
  <si>
    <t>H2888</t>
  </si>
  <si>
    <t xml:space="preserve">CBSI  // CBSI - Citi Commercial USA PPS  //  CBSI Citi Commercial </t>
  </si>
  <si>
    <t>Citi Commercial (PPS)</t>
  </si>
  <si>
    <t>WC01</t>
  </si>
  <si>
    <t>H2511</t>
  </si>
  <si>
    <t>Citibank (South Dakota), N.A.</t>
  </si>
  <si>
    <t>Citibank (South Dakota), N.A. //  Citi Commercial (PPS)</t>
  </si>
  <si>
    <t>Clinton Health</t>
  </si>
  <si>
    <t>H10184</t>
  </si>
  <si>
    <t>Club 1 Hotels</t>
  </si>
  <si>
    <t>WC04</t>
  </si>
  <si>
    <t>H3429</t>
  </si>
  <si>
    <t>Club 1 Hotels, LLC</t>
  </si>
  <si>
    <t>Club1Hotels LLC  //  Club 1 Hotels</t>
  </si>
  <si>
    <t>Diamond Resorts Int'l</t>
  </si>
  <si>
    <t>WD01</t>
  </si>
  <si>
    <t>H678</t>
  </si>
  <si>
    <t>Diamond Resorts International</t>
  </si>
  <si>
    <t>Diamond Resorts International Club  //  Diamond Resorts</t>
  </si>
  <si>
    <t>Extraordinary Escapes</t>
  </si>
  <si>
    <t>H3431</t>
  </si>
  <si>
    <t>GEOS Travel Safety</t>
  </si>
  <si>
    <t>WG02</t>
  </si>
  <si>
    <t>Geos Travel Safety</t>
  </si>
  <si>
    <t>Hilton Grand Vacation</t>
  </si>
  <si>
    <t>WH02</t>
  </si>
  <si>
    <t>H2152</t>
  </si>
  <si>
    <t>Hilton Grand Vacations Club, LLC</t>
  </si>
  <si>
    <t>Hilton Grand Vacations Club  //  Hilton Grand Vacation</t>
  </si>
  <si>
    <t>Interval Int'l Platinum</t>
  </si>
  <si>
    <t>WI02</t>
  </si>
  <si>
    <t>H1759</t>
  </si>
  <si>
    <t>Interval International</t>
  </si>
  <si>
    <t>INTERVAL INT'L (Interval Int'l Platinum-B)</t>
  </si>
  <si>
    <t>Interval Preferred Residences</t>
  </si>
  <si>
    <t>H2157</t>
  </si>
  <si>
    <t>INTERVAL INT'L (Preferred Residences Interval)</t>
  </si>
  <si>
    <t>Jamaica National Building Society</t>
  </si>
  <si>
    <t>WJ02</t>
  </si>
  <si>
    <t>H3963</t>
  </si>
  <si>
    <t>JN Bank  //  Jamaica National Building Society  //  Jamaica Nat'l Building Society  //  Jamaica Nat'l Bank  //  Jamaica National</t>
  </si>
  <si>
    <t>Leading Hotels Of The World</t>
  </si>
  <si>
    <t>WL01</t>
  </si>
  <si>
    <t>H671</t>
  </si>
  <si>
    <t>Leading Hotels of the World</t>
  </si>
  <si>
    <t>Loyal Experience - Telefonica</t>
  </si>
  <si>
    <t>WL02</t>
  </si>
  <si>
    <t>My Travel Biz</t>
  </si>
  <si>
    <t>WM02</t>
  </si>
  <si>
    <t>H5878</t>
  </si>
  <si>
    <t>Natural Habitat Adventures</t>
  </si>
  <si>
    <t>WN01</t>
  </si>
  <si>
    <t>H2160</t>
  </si>
  <si>
    <t>Pentagon</t>
  </si>
  <si>
    <t>WP01</t>
  </si>
  <si>
    <t>H669</t>
  </si>
  <si>
    <t>Pentagon Federal Credit Union</t>
  </si>
  <si>
    <t>Pentagon  //  Pentagon Credit Union</t>
  </si>
  <si>
    <t>Rental Escapes</t>
  </si>
  <si>
    <t>WR04</t>
  </si>
  <si>
    <t>Resort Travel And Exchange</t>
  </si>
  <si>
    <t>H1161</t>
  </si>
  <si>
    <t>Silicon Valley Bank</t>
  </si>
  <si>
    <t>WS01</t>
  </si>
  <si>
    <t>H666</t>
  </si>
  <si>
    <t>Silicon Valley  //  Silicon Valley Bank</t>
  </si>
  <si>
    <t>Solvera</t>
  </si>
  <si>
    <t>WS03</t>
  </si>
  <si>
    <t>Telefonica Celular de Bolivia</t>
  </si>
  <si>
    <t>WT04</t>
  </si>
  <si>
    <t>Telefonica Bolivia  //  Telefonica Celular de Bolivia  //  Tigo Telefonica Celular de Bolivia</t>
  </si>
  <si>
    <t>The Oxford Club</t>
  </si>
  <si>
    <t>WT01</t>
  </si>
  <si>
    <t>H1745</t>
  </si>
  <si>
    <t>The Regulus Black Card</t>
  </si>
  <si>
    <t>WR03</t>
  </si>
  <si>
    <t>The Regulus Black Card, LLC</t>
  </si>
  <si>
    <t>The Regulus Black Card  //  The Regulus Black</t>
  </si>
  <si>
    <t>Travel Team Consulting</t>
  </si>
  <si>
    <t>WT03</t>
  </si>
  <si>
    <t>H1909</t>
  </si>
  <si>
    <t>UNFCU</t>
  </si>
  <si>
    <t xml:space="preserve"> Zip File</t>
  </si>
  <si>
    <t>ZU01</t>
  </si>
  <si>
    <t>H650</t>
  </si>
  <si>
    <t>UNFCU  //  UNFCU (PP-Wholesale)</t>
  </si>
  <si>
    <t>Wealthsimple Inc.</t>
  </si>
  <si>
    <t>WW01</t>
  </si>
  <si>
    <t>H3434</t>
  </si>
  <si>
    <t>Wealthsimple Technologies Inc.</t>
  </si>
  <si>
    <t>World Shipping Alliance</t>
  </si>
  <si>
    <t>WW03</t>
  </si>
  <si>
    <t>WorldSmart Association</t>
  </si>
  <si>
    <t>WW02</t>
  </si>
  <si>
    <t>World Smart Association</t>
  </si>
  <si>
    <t>WorldSmart Association  //  World Smart</t>
  </si>
  <si>
    <t>Affinion Group</t>
  </si>
  <si>
    <t>Affinion Platinum Travel</t>
  </si>
  <si>
    <t>Amazon</t>
  </si>
  <si>
    <t>Andrew Harper</t>
  </si>
  <si>
    <t xml:space="preserve">BAC - FIA Card Serv Rewards Amex Plat </t>
  </si>
  <si>
    <t xml:space="preserve">BAC - Fidelity Private Client Amex Card </t>
  </si>
  <si>
    <t xml:space="preserve">BAC - Merrill Visa </t>
  </si>
  <si>
    <t xml:space="preserve">BAC - Platinum Amex </t>
  </si>
  <si>
    <t xml:space="preserve">BAC - Regions Reserve Amex Card </t>
  </si>
  <si>
    <t>BAC Accolades</t>
  </si>
  <si>
    <t>Banco Falabella</t>
  </si>
  <si>
    <t>Associate, Whls and WSD</t>
  </si>
  <si>
    <t>JT, CT</t>
  </si>
  <si>
    <t>WB02</t>
  </si>
  <si>
    <t>H11257 / H11258 / H 11259</t>
  </si>
  <si>
    <t>Banco Falabella Peru S.A.</t>
  </si>
  <si>
    <t>Banco Popular</t>
  </si>
  <si>
    <t>Bank of America 1</t>
  </si>
  <si>
    <t>WB03</t>
  </si>
  <si>
    <t>Bank of America</t>
  </si>
  <si>
    <t>Best Western International</t>
  </si>
  <si>
    <t>BMO Harris Bank (LC)</t>
  </si>
  <si>
    <t>Bump Network</t>
  </si>
  <si>
    <t>CBSI - JPMC Private Bank</t>
  </si>
  <si>
    <t>JPMC Private Bank</t>
  </si>
  <si>
    <t>Chase Sm.Bus. Ink Card / CBSI</t>
  </si>
  <si>
    <t xml:space="preserve">Citi Commercial     </t>
  </si>
  <si>
    <t>Migrated to PP</t>
  </si>
  <si>
    <t>H680</t>
  </si>
  <si>
    <t>Citi Commercial (LC)</t>
  </si>
  <si>
    <t>Citi Platinum Amex</t>
  </si>
  <si>
    <t>CommunityCo (Forbes Council)</t>
  </si>
  <si>
    <t>WC03</t>
  </si>
  <si>
    <t>CommunityCo, LLC</t>
  </si>
  <si>
    <t>Forbes Council</t>
  </si>
  <si>
    <t>CommunityCo (YEC)</t>
  </si>
  <si>
    <t>YEC</t>
  </si>
  <si>
    <t>Expedia Elite</t>
  </si>
  <si>
    <t>First Hawaiian Bank</t>
  </si>
  <si>
    <t>WF01</t>
  </si>
  <si>
    <t>FXT Solutions</t>
  </si>
  <si>
    <t>WF04</t>
  </si>
  <si>
    <t>GBS Hotel Reservation Club</t>
  </si>
  <si>
    <t>Gemaire Distributors Usa</t>
  </si>
  <si>
    <t>Incarte International</t>
  </si>
  <si>
    <t>WI01</t>
  </si>
  <si>
    <t>Inspirato LLC</t>
  </si>
  <si>
    <t>Int'l Cruise</t>
  </si>
  <si>
    <t>Int Cruise &amp; Excurs - Holland</t>
  </si>
  <si>
    <t>Int Cruise &amp; Excurs - Holland  //  Int'l Cruise</t>
  </si>
  <si>
    <t>Loyalty Travel Agency</t>
  </si>
  <si>
    <t>Loyalty Travel Agency  //  LTA-FIS Scorecard - Premier</t>
  </si>
  <si>
    <t>Marriott Rewards</t>
  </si>
  <si>
    <t>Odyssey Marine Exploration</t>
  </si>
  <si>
    <t>Pentagon (LC)</t>
  </si>
  <si>
    <t>Pentathon DBA Ubanx</t>
  </si>
  <si>
    <t>Pentathon-Ubanx</t>
  </si>
  <si>
    <t>Pentathon DBA Ubanx //  Pentathon-Ubanx</t>
  </si>
  <si>
    <t>Procurement Services Delaware - Petrosaudi</t>
  </si>
  <si>
    <t>Radisson Rewards</t>
  </si>
  <si>
    <t>Royal Bank Of Canada</t>
  </si>
  <si>
    <t>WR02</t>
  </si>
  <si>
    <t>Royal Bank of Canada</t>
  </si>
  <si>
    <t>Silicon Valley Bank (LC)</t>
  </si>
  <si>
    <t>The Regal Card</t>
  </si>
  <si>
    <t>Traveler Club Mexico</t>
  </si>
  <si>
    <t>TravelZoo</t>
  </si>
  <si>
    <t>United Airlines Pilot</t>
  </si>
  <si>
    <t>Vacancy Rewards (Distribution Systems)</t>
  </si>
  <si>
    <t>Xceed Financial Credit Union</t>
  </si>
  <si>
    <t>Wholesale - Rpt Codes</t>
  </si>
  <si>
    <t>XXX - ML Accolades 10 Visits</t>
  </si>
  <si>
    <t>XXX - Regions Program for BAC</t>
  </si>
  <si>
    <t>CBSI - Chase Fairmont Visa Signature USA (LC)</t>
  </si>
  <si>
    <t>Chase Fairmont Visa Signature USA (LC)</t>
  </si>
  <si>
    <t>CBSI - Corp Executives (LC)</t>
  </si>
  <si>
    <t>Corp Executives (LC)</t>
  </si>
  <si>
    <t>CBSI - JP Morgan Palladium Card (LC)</t>
  </si>
  <si>
    <t>JP Morgan Palladium Card (LC)</t>
  </si>
  <si>
    <t>CBSI - Ritz-Carlton (LC)</t>
  </si>
  <si>
    <t>JP Morgan Ritz-Carlton (LC)</t>
  </si>
  <si>
    <t>CBSI - JPMC Chase Ink Card (LC)</t>
  </si>
  <si>
    <t>JPMC Chase Ink Card (LC)</t>
  </si>
  <si>
    <t>CBSI - JPMC Executive Card Europe (LC)</t>
  </si>
  <si>
    <t>JPMC Executive Card Europe (LC)</t>
  </si>
  <si>
    <t>CBSI - PNC Corporate Card (LC)</t>
  </si>
  <si>
    <t>PNC Corporate Card (LC)</t>
  </si>
  <si>
    <t>City National Bank (LC)</t>
  </si>
  <si>
    <t>WC02</t>
  </si>
  <si>
    <t>Discover Premium (LC)</t>
  </si>
  <si>
    <t>Helix Global Solutions (LC)</t>
  </si>
  <si>
    <t>WH01</t>
  </si>
  <si>
    <t>Helix Global Solutions</t>
  </si>
  <si>
    <t>HSBC Bank Commercial USA (LC)</t>
  </si>
  <si>
    <t>HSBC Bank   //  HSBC Bank Commercial USA (LC)</t>
  </si>
  <si>
    <t>Groupon</t>
  </si>
  <si>
    <t>ICLP Sao Paulo / Intel</t>
  </si>
  <si>
    <t>JPM Palladium</t>
  </si>
  <si>
    <t>Merrill Lynch Visa +10 Visits</t>
  </si>
  <si>
    <t>Tarjeta Modelo</t>
  </si>
  <si>
    <t>Visa LAC Prisma</t>
  </si>
  <si>
    <t>Visa Associate DMC</t>
  </si>
  <si>
    <t>Visa LAC Prisma DMC</t>
  </si>
  <si>
    <t>Turismo COCHA</t>
  </si>
  <si>
    <t>ST06</t>
  </si>
  <si>
    <t>Turismo COCHA S.A.</t>
  </si>
  <si>
    <t xml:space="preserve">Visa USA Pentagon Federal Credit Union (PenFed) </t>
  </si>
  <si>
    <t>MC PP - HSBC Bank USA</t>
  </si>
  <si>
    <t>HSBC Bank USA</t>
  </si>
  <si>
    <t>CBSI DMC – Barclays Emirates</t>
  </si>
  <si>
    <t>Barclays Emirates</t>
  </si>
  <si>
    <t>BAC Panama</t>
  </si>
  <si>
    <t>Associate</t>
  </si>
  <si>
    <t>ZB01</t>
  </si>
  <si>
    <t>BAC International Bank, Inc</t>
  </si>
  <si>
    <t>Banca Mifel</t>
  </si>
  <si>
    <t>ZB02</t>
  </si>
  <si>
    <t>Banca Mifel SA Inst.</t>
  </si>
  <si>
    <t>Banco Economico</t>
  </si>
  <si>
    <t>ZB05</t>
  </si>
  <si>
    <t>Banco Int'l del Peru - Interbank</t>
  </si>
  <si>
    <t>Associate, WSD</t>
  </si>
  <si>
    <t>ZB04</t>
  </si>
  <si>
    <t>Banco Internacional del Peru - Interbank</t>
  </si>
  <si>
    <t>Banco Santander PR</t>
  </si>
  <si>
    <t>ZA01</t>
  </si>
  <si>
    <t>Banco Santander Puerto Rico</t>
  </si>
  <si>
    <t>Credomatic International</t>
  </si>
  <si>
    <t>ZC03</t>
  </si>
  <si>
    <t>Credomatic International S.A.</t>
  </si>
  <si>
    <t>Diners Club Peru</t>
  </si>
  <si>
    <t>ZD01</t>
  </si>
  <si>
    <t>Diners Club Peru SA</t>
  </si>
  <si>
    <t>GBT Travel Mexico</t>
  </si>
  <si>
    <t>ZG01</t>
  </si>
  <si>
    <t>GBT Travel Services Mexico S de RL de CV</t>
  </si>
  <si>
    <t>LAC Gold Consumer</t>
  </si>
  <si>
    <t>Amex LAC Gold Consumer</t>
  </si>
  <si>
    <t>AMEX GNS Brazil Bradesco</t>
  </si>
  <si>
    <t>WA34</t>
  </si>
  <si>
    <t>Amex GNS Brazil - Banco Bradesco</t>
  </si>
  <si>
    <t>MC - Rpt Codes</t>
  </si>
  <si>
    <t>Visa USA First Command Bank</t>
  </si>
  <si>
    <t>Visa USA Axos Bank</t>
  </si>
  <si>
    <t>Visa USA First International Bank &amp; Trust (FIBT)</t>
  </si>
  <si>
    <t>Visa USA FIBT</t>
  </si>
  <si>
    <t>Visa USA First Command Bank Premier</t>
  </si>
  <si>
    <t>Canada Aeroplan Business</t>
  </si>
  <si>
    <t>Amex Canada Aeroplan Business</t>
  </si>
  <si>
    <t>MC PP - Santander USA</t>
  </si>
  <si>
    <t>Santander MC USA</t>
  </si>
  <si>
    <t>GNS Scotiabank Dominican Republic</t>
  </si>
  <si>
    <t>Amex WSD</t>
  </si>
  <si>
    <t>Amex GNS Dominican Republic - Scotiabank</t>
  </si>
  <si>
    <t xml:space="preserve">GNS Grupo Financiero Inbursa Mexico </t>
  </si>
  <si>
    <t>Amex GNS Mexico - Inbursa</t>
  </si>
  <si>
    <t>GNS Banco Bancredito Puerto Rico</t>
  </si>
  <si>
    <t>WA35</t>
  </si>
  <si>
    <t>Amex GNS Puerto Rico - Bancredito</t>
  </si>
  <si>
    <t>BAC Credomatic Costa Rica</t>
  </si>
  <si>
    <t>WSD</t>
  </si>
  <si>
    <t>Associate and WSD</t>
  </si>
  <si>
    <t>Credomatic de Costa Rica, S.A.</t>
  </si>
  <si>
    <t>Credomatic de Costa Rica</t>
  </si>
  <si>
    <t>BAC Credomatic El Salvador</t>
  </si>
  <si>
    <t>ZC06</t>
  </si>
  <si>
    <t>Credomatic de El Salvador, S.A. de C.V.</t>
  </si>
  <si>
    <t>Credomatic de El Salvador</t>
  </si>
  <si>
    <t>BAC Credomatic Guatemala</t>
  </si>
  <si>
    <t>ZC08</t>
  </si>
  <si>
    <t>Credomatic de Guatemala, S.A.</t>
  </si>
  <si>
    <t>Credomatic de Guatemala</t>
  </si>
  <si>
    <t>BAC Credomatic Honduras</t>
  </si>
  <si>
    <t>ZC07</t>
  </si>
  <si>
    <t>Banco de America Central Honduras, S.A.</t>
  </si>
  <si>
    <t>Honduras</t>
  </si>
  <si>
    <t>BAC Credomatic Nicaragua</t>
  </si>
  <si>
    <t>ZC05</t>
  </si>
  <si>
    <t>Crédito S.A. Nicaragua</t>
  </si>
  <si>
    <t>Credito SA Nicaragua</t>
  </si>
  <si>
    <t>BAC Credomatic Panama</t>
  </si>
  <si>
    <t>Inbursa</t>
  </si>
  <si>
    <t>Wholesale and WSD</t>
  </si>
  <si>
    <t>WS04</t>
  </si>
  <si>
    <t>SOFOM Inbursa S.A. de C.V. SOFOM E.R.</t>
  </si>
  <si>
    <t>Grupo Financiero Inbursa</t>
  </si>
  <si>
    <t>CBSI - JPMC Exec US (PP)</t>
  </si>
  <si>
    <t>JPMC Executive Card US (PP)</t>
  </si>
  <si>
    <t>Club TripClick</t>
  </si>
  <si>
    <t>WO02</t>
  </si>
  <si>
    <t>Ouroboros SA de CV (Club TripClick)</t>
  </si>
  <si>
    <t>Complimentary Members</t>
  </si>
  <si>
    <t>EP</t>
  </si>
  <si>
    <t>Oxygen</t>
  </si>
  <si>
    <t>WO03</t>
  </si>
  <si>
    <t>ReliefClub, Inc (Oxygen)</t>
  </si>
  <si>
    <t>MV Informatica Nordeste Ltda</t>
  </si>
  <si>
    <t>SM07</t>
  </si>
  <si>
    <t>MV Informatica</t>
  </si>
  <si>
    <t>Globalia Corporate Travel</t>
  </si>
  <si>
    <t>SG06</t>
  </si>
  <si>
    <t>Visa USA Bank of America</t>
  </si>
  <si>
    <t>Visa WSD</t>
  </si>
  <si>
    <t>MC PP - Fifth Third Bank</t>
  </si>
  <si>
    <t>MC WSD</t>
  </si>
  <si>
    <t>Fifth Third Bank</t>
  </si>
  <si>
    <t>MC PP - Stifel Bank</t>
  </si>
  <si>
    <t>Stifel Bank</t>
  </si>
  <si>
    <t>GNS Uruguay - Plat Cobrand</t>
  </si>
  <si>
    <t>Amex GNS Uruguay - Plat Cobrand</t>
  </si>
  <si>
    <t>GNS Caribbean - Bahamas</t>
  </si>
  <si>
    <t>Amex GNS Caribbean Bahamas - Scotiabank</t>
  </si>
  <si>
    <t>GNS Banco Santander BR</t>
  </si>
  <si>
    <t>Amex GNS Brazil - Banco Santander</t>
  </si>
  <si>
    <t>MC PP - Truu Innovation Mexico</t>
  </si>
  <si>
    <t>Truu Innovation Mexico</t>
  </si>
  <si>
    <t>MC PP - Apoyo Multiple Mexico</t>
  </si>
  <si>
    <t>Apoyo Multiple Mexico</t>
  </si>
  <si>
    <t>Canada Gold Consumer</t>
  </si>
  <si>
    <t>Amex Canada Gold Consumer</t>
  </si>
  <si>
    <t>GNS Caribbean - Jamaica</t>
  </si>
  <si>
    <t>Amex GNS Caribbean Jamaica - Scotiabank</t>
  </si>
  <si>
    <t>GNS Caribbean - Trinidad &amp; Tobago</t>
  </si>
  <si>
    <t>Amex GNS Caribbean Trinidad &amp; Tobago - Scotiabank</t>
  </si>
  <si>
    <t>GNS Caribbean - Barbados</t>
  </si>
  <si>
    <t>Amex GNS Caribbean Barbados - Scotiabank</t>
  </si>
  <si>
    <t>GNS Caribbean - Turks &amp; Caicos</t>
  </si>
  <si>
    <t>Amex GNS Caribbean Turks &amp; Caicos - Scotiabank</t>
  </si>
  <si>
    <t>GNS Caribbean - Cayman Islands</t>
  </si>
  <si>
    <t>Amex GNS Caribbean Cayman Islands - Scotiabank</t>
  </si>
  <si>
    <t>Visa USA Capital One</t>
  </si>
  <si>
    <t>MC PP - Evolve Bank &amp; Trust</t>
  </si>
  <si>
    <t>Evolve Bank &amp; Trust</t>
  </si>
  <si>
    <t>Visa PP LAC - BINs</t>
  </si>
  <si>
    <t>Visa PP</t>
  </si>
  <si>
    <t>Visa PP LAC</t>
  </si>
  <si>
    <t>MC PP - Ocean Bank USA</t>
  </si>
  <si>
    <t>Ocean Bank USA</t>
  </si>
  <si>
    <t>Tribal Credit</t>
  </si>
  <si>
    <t>WT05</t>
  </si>
  <si>
    <t>Onyx Card</t>
  </si>
  <si>
    <t>WO04</t>
  </si>
  <si>
    <t>Jeeves</t>
  </si>
  <si>
    <t>ZJ01</t>
  </si>
  <si>
    <t>Jeeves, Inc</t>
  </si>
  <si>
    <t>Visa LAC - Banco Pichincha</t>
  </si>
  <si>
    <t>Banco Pichincha</t>
  </si>
  <si>
    <t>Arrivia</t>
  </si>
  <si>
    <t>WA36</t>
  </si>
  <si>
    <t>Arrivia, Inc.</t>
  </si>
  <si>
    <t>Visa USA Point Atlas</t>
  </si>
  <si>
    <t>Visa USA PointCard</t>
  </si>
  <si>
    <t>Intendencia de Montevideo</t>
  </si>
  <si>
    <t>SI07</t>
  </si>
  <si>
    <t>Fraser International College</t>
  </si>
  <si>
    <t>SF05</t>
  </si>
  <si>
    <t>Mexico Gold Business</t>
  </si>
  <si>
    <t>Amex Mexico Gold Business</t>
  </si>
  <si>
    <t>CBSI DMC – Capital One Spark Card</t>
  </si>
  <si>
    <t>Capital One</t>
  </si>
  <si>
    <t>Nomad Fintech</t>
  </si>
  <si>
    <t>WN02</t>
  </si>
  <si>
    <t>Neo Financial, Inc</t>
  </si>
  <si>
    <t>ZN01</t>
  </si>
  <si>
    <t>Neo Financial</t>
  </si>
  <si>
    <t>Visa LAC Banco Azteca, MEX</t>
  </si>
  <si>
    <t>Banco Azteca</t>
  </si>
  <si>
    <t>Visa USA IDB Bank NY</t>
  </si>
  <si>
    <t>African Diaspora Art Museum</t>
  </si>
  <si>
    <t>SA14</t>
  </si>
  <si>
    <t>ADAMATL</t>
  </si>
  <si>
    <t>MC PP - Huntington Bank</t>
  </si>
  <si>
    <t>Huntington Bank</t>
  </si>
  <si>
    <t>MC PP - Greenwood Inc</t>
  </si>
  <si>
    <t>Greenwood Inc</t>
  </si>
  <si>
    <t>MC PP - US Bank</t>
  </si>
  <si>
    <t>US Bank</t>
  </si>
  <si>
    <t>MC PP - US Bank Altitude Connect</t>
  </si>
  <si>
    <t>US Bank Altitude Connect</t>
  </si>
  <si>
    <t>MC PP - US Bank BMW</t>
  </si>
  <si>
    <t>US Bank BMW</t>
  </si>
  <si>
    <t>MC PP - US Bank Harris Teeter</t>
  </si>
  <si>
    <t>US Bank Harris Teeter</t>
  </si>
  <si>
    <t>MC PP - US Bank Kroger &amp; Fred Meyer</t>
  </si>
  <si>
    <t>US Bank Kroger &amp; Fred Meyer</t>
  </si>
  <si>
    <t>Travel Flow</t>
  </si>
  <si>
    <t>WS05</t>
  </si>
  <si>
    <t>Alquimia Pay</t>
  </si>
  <si>
    <t>SA15</t>
  </si>
  <si>
    <t>Hawaiian Moon</t>
  </si>
  <si>
    <t>SH01</t>
  </si>
  <si>
    <t>Visa USA US Bank Altitude Connect</t>
  </si>
  <si>
    <t>Visa USA Bank Altitude Connect</t>
  </si>
  <si>
    <t>Medicus Healthcare Solutions</t>
  </si>
  <si>
    <t>SM08</t>
  </si>
  <si>
    <t>Tabacon Travel Assist</t>
  </si>
  <si>
    <t>WT06</t>
  </si>
  <si>
    <t>CEMIG</t>
  </si>
  <si>
    <t>Type</t>
  </si>
  <si>
    <t>Code</t>
  </si>
  <si>
    <t>BIN</t>
  </si>
  <si>
    <t>Code/Bin Combo</t>
  </si>
  <si>
    <t>Country</t>
  </si>
  <si>
    <t>Status?</t>
  </si>
  <si>
    <t>CC</t>
  </si>
  <si>
    <t>Program Name (should match program name on Client Invoices tab)</t>
  </si>
  <si>
    <t>Client Code</t>
  </si>
  <si>
    <t>Invoice Active?</t>
  </si>
  <si>
    <t>Chrg Type</t>
  </si>
  <si>
    <t>Orig Name</t>
  </si>
  <si>
    <t>Reports</t>
  </si>
  <si>
    <t>Membership Fee</t>
  </si>
  <si>
    <t>Assign Mbrs</t>
  </si>
  <si>
    <t>Assign Visits</t>
  </si>
  <si>
    <t>Group Code</t>
  </si>
  <si>
    <t>G5395PG</t>
  </si>
  <si>
    <t/>
  </si>
  <si>
    <t>Migrated</t>
  </si>
  <si>
    <t>Source Code</t>
  </si>
  <si>
    <t>DACAPOA2001PR</t>
  </si>
  <si>
    <t>G5352ST</t>
  </si>
  <si>
    <t>Cancelled</t>
  </si>
  <si>
    <t>G5334PG</t>
  </si>
  <si>
    <t>G5334SP</t>
  </si>
  <si>
    <t>DACADIA1909PR</t>
  </si>
  <si>
    <t>DACADIA1909SP</t>
  </si>
  <si>
    <t>G5418PG</t>
  </si>
  <si>
    <t>G5418SP</t>
  </si>
  <si>
    <t>DACAMEA1909PR</t>
  </si>
  <si>
    <t>DACAMEA1909SP</t>
  </si>
  <si>
    <t>G5419SP</t>
  </si>
  <si>
    <t>DACBAMA1909SP</t>
  </si>
  <si>
    <t>DXGAMSC3BMXG</t>
  </si>
  <si>
    <t>DAEE0406</t>
  </si>
  <si>
    <t>DAEEAG0406ST</t>
  </si>
  <si>
    <t>G5372ST</t>
  </si>
  <si>
    <t>G5365SP</t>
  </si>
  <si>
    <t>G5380SP</t>
  </si>
  <si>
    <t xml:space="preserve">G5380SP </t>
  </si>
  <si>
    <t>G5380ST</t>
  </si>
  <si>
    <t>G5363ST</t>
  </si>
  <si>
    <t>G5327ST</t>
  </si>
  <si>
    <t xml:space="preserve">G5327ST </t>
  </si>
  <si>
    <t>DAAMAZON14</t>
  </si>
  <si>
    <t>No billing</t>
  </si>
  <si>
    <t>DAMCBA1602PPS</t>
  </si>
  <si>
    <t>DAMCBA1602PR</t>
  </si>
  <si>
    <t>DAMCBB1602PPS</t>
  </si>
  <si>
    <t>DAMCBB1602ST</t>
  </si>
  <si>
    <t>DAMCBC1602PPS</t>
  </si>
  <si>
    <t>DAMCBC1602ST</t>
  </si>
  <si>
    <t>DAMCBD1602PPS</t>
  </si>
  <si>
    <t>DAMCBD1602ST</t>
  </si>
  <si>
    <t>G5308SP</t>
  </si>
  <si>
    <t>G5308ST</t>
  </si>
  <si>
    <t>DACAMEA1910ST</t>
  </si>
  <si>
    <t>DXRCRED3BCAG</t>
  </si>
  <si>
    <t>DXRCRFD3BCAG</t>
  </si>
  <si>
    <t>DCGGCSD3BMXN</t>
  </si>
  <si>
    <t>AXCE0412USOSP</t>
  </si>
  <si>
    <t>G5332SP</t>
  </si>
  <si>
    <t>DAAHRA1203PR</t>
  </si>
  <si>
    <t>AMEXCENTARG08B</t>
  </si>
  <si>
    <t>AMEXCENTARG08S</t>
  </si>
  <si>
    <t>DXCCCSB3BARP</t>
  </si>
  <si>
    <t>DXCCCSB3SARP</t>
  </si>
  <si>
    <t>DXPGCSB4BARU</t>
  </si>
  <si>
    <t>DXGGCSD4BARN</t>
  </si>
  <si>
    <t>DXGGCSD4BARU</t>
  </si>
  <si>
    <t>DXGCCSD4BARU</t>
  </si>
  <si>
    <t>DXPCCSB3BARN</t>
  </si>
  <si>
    <t>DXPCCSB3BARP</t>
  </si>
  <si>
    <t>DXPCCSB3BARU</t>
  </si>
  <si>
    <t>DXPCCSB3SARN</t>
  </si>
  <si>
    <t>DXPCCSB3SARP</t>
  </si>
  <si>
    <t>DXPCCSB3SARU</t>
  </si>
  <si>
    <t>G5174PG</t>
  </si>
  <si>
    <t>G5174SP</t>
  </si>
  <si>
    <t>G5367PG</t>
  </si>
  <si>
    <t>G5367SP</t>
  </si>
  <si>
    <t>DAATBA1611MCPP</t>
  </si>
  <si>
    <t>ATB Financial MC World Elite</t>
  </si>
  <si>
    <t>DAATBA1703MCPP</t>
  </si>
  <si>
    <t>ATB Secondary CHs</t>
  </si>
  <si>
    <t>G5366PG</t>
  </si>
  <si>
    <t>G5309PG</t>
  </si>
  <si>
    <t>G5309ST</t>
  </si>
  <si>
    <t>G5405SP</t>
  </si>
  <si>
    <t>DABACR1203LC</t>
  </si>
  <si>
    <t>DABACS1203LC</t>
  </si>
  <si>
    <t>DABACP1112LC</t>
  </si>
  <si>
    <t>DABACQ1112LC</t>
  </si>
  <si>
    <t>DABACL1112LC</t>
  </si>
  <si>
    <t>DABACM1203LC</t>
  </si>
  <si>
    <t>DABACT1203LC</t>
  </si>
  <si>
    <t>DABACN1112LC</t>
  </si>
  <si>
    <t>DABACO1112LC</t>
  </si>
  <si>
    <t>DABAC20911ST</t>
  </si>
  <si>
    <t>DABACE1011SP</t>
  </si>
  <si>
    <t>DABACF1111LC</t>
  </si>
  <si>
    <t>DABACG1111LC</t>
  </si>
  <si>
    <t>DABACH1111LC</t>
  </si>
  <si>
    <t>DABACI1111LC</t>
  </si>
  <si>
    <t>DABACJ1111LC</t>
  </si>
  <si>
    <t>DABACK1111LC</t>
  </si>
  <si>
    <t>DABDB1911PP</t>
  </si>
  <si>
    <t>Banco do Brasil</t>
  </si>
  <si>
    <t>DABDB1911PPS</t>
  </si>
  <si>
    <t>DAEURA1210LC</t>
  </si>
  <si>
    <t>DAEURA1210ST</t>
  </si>
  <si>
    <t>DAEURB1210PPS</t>
  </si>
  <si>
    <t>DAEURB1210ST</t>
  </si>
  <si>
    <t xml:space="preserve">DABDB1911PPS </t>
  </si>
  <si>
    <t>DABFAA1203PR</t>
  </si>
  <si>
    <t>DABFAB1203PR</t>
  </si>
  <si>
    <t>DABFAC1508ST</t>
  </si>
  <si>
    <t>DABFAD1911ST</t>
  </si>
  <si>
    <t>DABFAE2001ST</t>
  </si>
  <si>
    <t>DABPDB1101SP</t>
  </si>
  <si>
    <t>DABPDC1105ST</t>
  </si>
  <si>
    <t>DABPDD1105ST</t>
  </si>
  <si>
    <t>BAC1</t>
  </si>
  <si>
    <t>DABMOA1003ST</t>
  </si>
  <si>
    <t>DABMOA1309MCPP</t>
  </si>
  <si>
    <t>DABMOA1504MCPP</t>
  </si>
  <si>
    <t>DABMOB1003ST</t>
  </si>
  <si>
    <t>DABMOB1309MCPP</t>
  </si>
  <si>
    <t>DABMOB1504MCPP</t>
  </si>
  <si>
    <t>DABNSA1302SP</t>
  </si>
  <si>
    <t>DABNSB1302SP</t>
  </si>
  <si>
    <t>DABNSC1302SP</t>
  </si>
  <si>
    <t>DABNSD1302SP</t>
  </si>
  <si>
    <t>DABNSE1302SP</t>
  </si>
  <si>
    <t>DABNSF1302SP</t>
  </si>
  <si>
    <t>DABWIA1208ST</t>
  </si>
  <si>
    <t>DABWIB1208ST</t>
  </si>
  <si>
    <t>DABWIC1208ST</t>
  </si>
  <si>
    <t>DABMOA1111LC</t>
  </si>
  <si>
    <t>DABMOB1111LC</t>
  </si>
  <si>
    <t>DABMOA1602PPS</t>
  </si>
  <si>
    <t>DABMOB1602PPS</t>
  </si>
  <si>
    <t>DABMOC1602PPS</t>
  </si>
  <si>
    <t>DABUMA1302ST</t>
  </si>
  <si>
    <t>DABUMB1302SP</t>
  </si>
  <si>
    <t>DABUMC1302PR</t>
  </si>
  <si>
    <t>G5388PG</t>
  </si>
  <si>
    <t>G5388ST</t>
  </si>
  <si>
    <t>DACALA1406MCPP</t>
  </si>
  <si>
    <t>DXPAPEC1BCAN</t>
  </si>
  <si>
    <t>DXPAPFC1BCAN</t>
  </si>
  <si>
    <t>DXPAPEB1BCAG</t>
  </si>
  <si>
    <t>DXPAPEB1SCAG</t>
  </si>
  <si>
    <t>DXPAPFB1BCAG</t>
  </si>
  <si>
    <t>DXPAPFB1SCAG</t>
  </si>
  <si>
    <t>DXPCBEA4BCAG</t>
  </si>
  <si>
    <t>DXPCBEA4SCAG</t>
  </si>
  <si>
    <t>DXPCBEC1BCAN</t>
  </si>
  <si>
    <t>DXPCBEC1SCAN</t>
  </si>
  <si>
    <t>DXPCBFA4BCAG</t>
  </si>
  <si>
    <t>DXPCBFA4SCAG</t>
  </si>
  <si>
    <t>DXPCBFC1BCAN</t>
  </si>
  <si>
    <t>DXPCBFC1SCAN</t>
  </si>
  <si>
    <t>DAAXCA0809PR</t>
  </si>
  <si>
    <t>DAAXCB0809PR</t>
  </si>
  <si>
    <t>DXCCCEB3SCAN</t>
  </si>
  <si>
    <t>DXCCCEH3BCAG</t>
  </si>
  <si>
    <t>DXCCCEH3SCAG</t>
  </si>
  <si>
    <t>DXCCCFH3BCAG</t>
  </si>
  <si>
    <t>DXCCCFH3SCAG</t>
  </si>
  <si>
    <t>DAAXCD0809PR</t>
  </si>
  <si>
    <t>DXCCCEB3BCAN</t>
  </si>
  <si>
    <t>DXPGCEA4BCAE</t>
  </si>
  <si>
    <t>DXPCCEH3BCAG</t>
  </si>
  <si>
    <t>DXPCCEH3SCAG</t>
  </si>
  <si>
    <t>DXPCCFH3BCAG</t>
  </si>
  <si>
    <t>DXPCCFH3SCAG</t>
  </si>
  <si>
    <t>DXGCCEE1BCANBNS</t>
  </si>
  <si>
    <t>DXPCCED3BCANBNS</t>
  </si>
  <si>
    <t>DXPCCED3SCANBNS</t>
  </si>
  <si>
    <t>DXPCCFD3BCANBNS</t>
  </si>
  <si>
    <t xml:space="preserve">G5172SP </t>
  </si>
  <si>
    <t>G5172ST</t>
  </si>
  <si>
    <t>G5408PG</t>
  </si>
  <si>
    <t>DACCDBA2003PG</t>
  </si>
  <si>
    <t>G5313ST</t>
  </si>
  <si>
    <t>DACBSE1904DMC</t>
  </si>
  <si>
    <t>DAJPMG1203LC</t>
  </si>
  <si>
    <t>DACBSA1707DMC</t>
  </si>
  <si>
    <t>DACBSJ1607PPS</t>
  </si>
  <si>
    <t>DACBSH1201LC</t>
  </si>
  <si>
    <t>DAJPMH1204LC</t>
  </si>
  <si>
    <t>DAJPMI1204LC</t>
  </si>
  <si>
    <t>DAJPMC1111LC</t>
  </si>
  <si>
    <t>DAJPMD1111LC</t>
  </si>
  <si>
    <t>DAJPML1205LC</t>
  </si>
  <si>
    <t>DAJPMX1204ST</t>
  </si>
  <si>
    <t>DAJPMM1205LC</t>
  </si>
  <si>
    <t>DAJPMA0706X1</t>
  </si>
  <si>
    <t>DACBSB1707DMC</t>
  </si>
  <si>
    <t>DACBSD1707DMC</t>
  </si>
  <si>
    <t>DACBSI1207LC</t>
  </si>
  <si>
    <t>DAJPMJ1204LC</t>
  </si>
  <si>
    <t>DAJPMK1204LC</t>
  </si>
  <si>
    <t>DACBSC1707DMC</t>
  </si>
  <si>
    <t>DACBSF1904DMC</t>
  </si>
  <si>
    <t>DACBSG2002DMC</t>
  </si>
  <si>
    <t>DACFAA1405SP</t>
  </si>
  <si>
    <t>G5258SP</t>
  </si>
  <si>
    <t>G5261SP</t>
  </si>
  <si>
    <t>G5306SP</t>
  </si>
  <si>
    <t>G5306ST</t>
  </si>
  <si>
    <t xml:space="preserve">G5306ST </t>
  </si>
  <si>
    <t>G5324SP</t>
  </si>
  <si>
    <t>G5324ST</t>
  </si>
  <si>
    <t>G5249SP</t>
  </si>
  <si>
    <t>G5249ST</t>
  </si>
  <si>
    <t xml:space="preserve">G5249ST </t>
  </si>
  <si>
    <t>G5248SP</t>
  </si>
  <si>
    <t>G5248ST</t>
  </si>
  <si>
    <t>G5227SP</t>
  </si>
  <si>
    <t>G5227ST</t>
  </si>
  <si>
    <t>DACCGGA1912ST</t>
  </si>
  <si>
    <t>DACCGGHA1912ST</t>
  </si>
  <si>
    <t>DACHSA0904ST</t>
  </si>
  <si>
    <t>DACITA1107TC</t>
  </si>
  <si>
    <t>DACITB1111LC</t>
  </si>
  <si>
    <t>DACITC1504PPS</t>
  </si>
  <si>
    <t>DACITD1504PPS</t>
  </si>
  <si>
    <t>DACAPA0707ST</t>
  </si>
  <si>
    <t>DACNBA1204PR</t>
  </si>
  <si>
    <t>G5414PG</t>
  </si>
  <si>
    <t>DACCLAA1909PR</t>
  </si>
  <si>
    <t>G5375PG</t>
  </si>
  <si>
    <t>G5375SP</t>
  </si>
  <si>
    <t>G5375ST</t>
  </si>
  <si>
    <t>DACHAA1611PR</t>
  </si>
  <si>
    <t>DACHAA1611SP</t>
  </si>
  <si>
    <t>DACHAA1611ST</t>
  </si>
  <si>
    <t>DACOHA1609ST</t>
  </si>
  <si>
    <t>DAFCSA1512PR</t>
  </si>
  <si>
    <t>DAYECA1410PR</t>
  </si>
  <si>
    <t>GRPPR</t>
  </si>
  <si>
    <t>GRPPRLA</t>
  </si>
  <si>
    <t>GRPSP</t>
  </si>
  <si>
    <t>GRPSPLA</t>
  </si>
  <si>
    <t>GRPST</t>
  </si>
  <si>
    <t>GRPSTLA</t>
  </si>
  <si>
    <t>DABANA1410MCPP</t>
  </si>
  <si>
    <t>G5389PG</t>
  </si>
  <si>
    <t>G5389ST</t>
  </si>
  <si>
    <t>DACDEFA1906ST</t>
  </si>
  <si>
    <t>G5319ST</t>
  </si>
  <si>
    <t>DACDWMA1910ST</t>
  </si>
  <si>
    <t>DADRIA1311ST</t>
  </si>
  <si>
    <t>DADFSC1206LC</t>
  </si>
  <si>
    <t>DADFSD1206LC</t>
  </si>
  <si>
    <t>G5374PG</t>
  </si>
  <si>
    <t>G5255PG</t>
  </si>
  <si>
    <t>G5279PG</t>
  </si>
  <si>
    <t>DADODC1307PR</t>
  </si>
  <si>
    <t>DADODD1307PR</t>
  </si>
  <si>
    <t>G5386PG</t>
  </si>
  <si>
    <t>LSDAELO1706</t>
  </si>
  <si>
    <t>DAEXPA1307ST</t>
  </si>
  <si>
    <t>DAEXPB1307SP</t>
  </si>
  <si>
    <t>DADRIB1608ST</t>
  </si>
  <si>
    <t>DACFCDA1912ST</t>
  </si>
  <si>
    <t>G5343SP</t>
  </si>
  <si>
    <t>DACFESA1911SP</t>
  </si>
  <si>
    <t>G5346SP</t>
  </si>
  <si>
    <t>G5346ST</t>
  </si>
  <si>
    <t>DACFGEA1909SP</t>
  </si>
  <si>
    <t>DACFGEA1909ST</t>
  </si>
  <si>
    <t>DAFIRA1404MCPP</t>
  </si>
  <si>
    <t>DAFIRB1404MCPP</t>
  </si>
  <si>
    <t>G5411ST</t>
  </si>
  <si>
    <t>DACFCTA1905ST</t>
  </si>
  <si>
    <t>DAFHBE1111LC</t>
  </si>
  <si>
    <t>DAFHBF1111LC</t>
  </si>
  <si>
    <t>DAFHBG1111LC</t>
  </si>
  <si>
    <t>DAFHBH1111LC</t>
  </si>
  <si>
    <t>DAFHBI1502PPS</t>
  </si>
  <si>
    <t>DAFHBJ1502PPS</t>
  </si>
  <si>
    <t>G5350PG</t>
  </si>
  <si>
    <t>G5397ST</t>
  </si>
  <si>
    <t>DAFXTA1701ST</t>
  </si>
  <si>
    <t>G5391PG</t>
  </si>
  <si>
    <t>G5391ST</t>
  </si>
  <si>
    <t>DACGAUA1910PR</t>
  </si>
  <si>
    <t>DACGAUA1910ST</t>
  </si>
  <si>
    <t>DAGBSA0901ST</t>
  </si>
  <si>
    <t>DAGEMA1301ST</t>
  </si>
  <si>
    <t>G5361SP</t>
  </si>
  <si>
    <t>GeofieLD Ship Management Services</t>
  </si>
  <si>
    <t>DAGSTA1808PP</t>
  </si>
  <si>
    <t>DAGSTB1808PP</t>
  </si>
  <si>
    <t>DAGSTC1808PP</t>
  </si>
  <si>
    <t>DAGSTD1808PP</t>
  </si>
  <si>
    <t>G5377PG</t>
  </si>
  <si>
    <t>G5231SP</t>
  </si>
  <si>
    <t>G5231ST</t>
  </si>
  <si>
    <t>DACGEPA1910ST</t>
  </si>
  <si>
    <t>DXGCBSD3BCOU</t>
  </si>
  <si>
    <t>DXPCCSB3BCONBSA</t>
  </si>
  <si>
    <t>DXCSWSC4BCLUSDR</t>
  </si>
  <si>
    <t>DXPCCSA4BCLUSDR</t>
  </si>
  <si>
    <t>DXPSWSC4BCLUSDR</t>
  </si>
  <si>
    <t>DXDCCS54BECUBDG</t>
  </si>
  <si>
    <t>DXDCCSD4BECUBDG</t>
  </si>
  <si>
    <t>DXFCRSD4BECUGDG</t>
  </si>
  <si>
    <t>DXPCCS54BECUBDG</t>
  </si>
  <si>
    <t>DXPCCSD4BECUBDG</t>
  </si>
  <si>
    <t>DXZCCSA4SMXUSDR</t>
  </si>
  <si>
    <t>DXBCCSA4BMXUHSB</t>
  </si>
  <si>
    <t>DXPCCSB3BUYUBNS</t>
  </si>
  <si>
    <t>DXPCCSB3SUYUBNS</t>
  </si>
  <si>
    <t>DXPCCSD4BUYUBNS</t>
  </si>
  <si>
    <t>DXPCCSD4SUYUBNS</t>
  </si>
  <si>
    <t>G5358SP</t>
  </si>
  <si>
    <t>Goertek</t>
  </si>
  <si>
    <t xml:space="preserve">G5358SP </t>
  </si>
  <si>
    <t>G5385ST</t>
  </si>
  <si>
    <t>G5368SP</t>
  </si>
  <si>
    <t>DAGROUPON1V</t>
  </si>
  <si>
    <t>DO NOT BILL</t>
  </si>
  <si>
    <t>DAGROUPON2V</t>
  </si>
  <si>
    <t>G5381ST</t>
  </si>
  <si>
    <t xml:space="preserve">G5381ST </t>
  </si>
  <si>
    <t>DAHELA1403LC</t>
  </si>
  <si>
    <t>DXSASEA4BUSE</t>
  </si>
  <si>
    <t>DXSCBED4BUSE</t>
  </si>
  <si>
    <t>DAGGVA1202SP</t>
  </si>
  <si>
    <t>DAGGVC1202SP</t>
  </si>
  <si>
    <t>DAHGVA1202SP</t>
  </si>
  <si>
    <t>DAHGVB1202SP</t>
  </si>
  <si>
    <t>DAHGVD1202SP</t>
  </si>
  <si>
    <t>DXSACED4BUSE</t>
  </si>
  <si>
    <t>DAHSBCA1912MCPP</t>
  </si>
  <si>
    <t>DAHSBA1401LC</t>
  </si>
  <si>
    <t>GLAC</t>
  </si>
  <si>
    <t>MC PP - HSBC USA</t>
  </si>
  <si>
    <t>DAHSBA1512MCPP</t>
  </si>
  <si>
    <t>DAICIA1604ST</t>
  </si>
  <si>
    <t>DAINCA1304ST</t>
  </si>
  <si>
    <t>DAINSA1208ST</t>
  </si>
  <si>
    <t>G5360PG</t>
  </si>
  <si>
    <t>DAIIPA1002ST</t>
  </si>
  <si>
    <t>DAIIPB1909ST</t>
  </si>
  <si>
    <t>DAIIPA0709PR</t>
  </si>
  <si>
    <t>G5378PG</t>
  </si>
  <si>
    <t>DAICEA1505ST</t>
  </si>
  <si>
    <t>G5307ST</t>
  </si>
  <si>
    <t>DACIFRPIA1908ST</t>
  </si>
  <si>
    <t>G5348PG</t>
  </si>
  <si>
    <t>G5348SP</t>
  </si>
  <si>
    <t>G5348ST</t>
  </si>
  <si>
    <t>DACIRCA1910PR</t>
  </si>
  <si>
    <t>DACIRCA1910SP</t>
  </si>
  <si>
    <t>DACIRCA1911ST</t>
  </si>
  <si>
    <t>G5339SP</t>
  </si>
  <si>
    <t>Lapsed</t>
  </si>
  <si>
    <t>G5339ST</t>
  </si>
  <si>
    <t>G5373ST</t>
  </si>
  <si>
    <t>DAJNBA1611ST</t>
  </si>
  <si>
    <t>DAJNBB1704ST</t>
  </si>
  <si>
    <t>DAJNBC1909ST</t>
  </si>
  <si>
    <t>G5382SP</t>
  </si>
  <si>
    <t>DAJLLA1402ST</t>
  </si>
  <si>
    <t>G5370PG</t>
  </si>
  <si>
    <t>DAKEYA1305MCLC</t>
  </si>
  <si>
    <t>G5344SP</t>
  </si>
  <si>
    <t>G5344ST</t>
  </si>
  <si>
    <t xml:space="preserve">G5344ST </t>
  </si>
  <si>
    <t>DXCCCSA3BIDCLAP</t>
  </si>
  <si>
    <t>DXCCCSA3BIDN</t>
  </si>
  <si>
    <t>DXCCCSA3SIDCLAP</t>
  </si>
  <si>
    <t>DXCCCSA3SIDN</t>
  </si>
  <si>
    <t>DXCCCSB3SIDN</t>
  </si>
  <si>
    <t>DXCPCSA3BIDN</t>
  </si>
  <si>
    <t>DXCPCSA3SIDN</t>
  </si>
  <si>
    <t>DXCPCSB3SIDN</t>
  </si>
  <si>
    <t>DXPGCSB3BIDN</t>
  </si>
  <si>
    <t>DXGCCSD4BIDCLAU</t>
  </si>
  <si>
    <t>DXPCCSA3BIDCLAP</t>
  </si>
  <si>
    <t>DXPCCSA3SIDCLAP</t>
  </si>
  <si>
    <t>DXPCCSH3BIDN</t>
  </si>
  <si>
    <t>DXPCCSH3SIDN</t>
  </si>
  <si>
    <t>DXPCCSH3UIDN</t>
  </si>
  <si>
    <t>DXPPCSH3BIDN</t>
  </si>
  <si>
    <t>DXPPCSH3SIDN</t>
  </si>
  <si>
    <t>DXPPCSH3UIDN</t>
  </si>
  <si>
    <t>G5402PG</t>
  </si>
  <si>
    <t>G5402SP</t>
  </si>
  <si>
    <t>G5402ST</t>
  </si>
  <si>
    <t>DACLACA1912PR</t>
  </si>
  <si>
    <t>DACLACA1912SP</t>
  </si>
  <si>
    <t>DACLACA1912ST</t>
  </si>
  <si>
    <t>G5364PG</t>
  </si>
  <si>
    <t>DALHWA1101SP</t>
  </si>
  <si>
    <t>G5392PG</t>
  </si>
  <si>
    <t>G5401SP</t>
  </si>
  <si>
    <t>G5401ST</t>
  </si>
  <si>
    <t>DACLIFA1904ST</t>
  </si>
  <si>
    <t>G5312ST</t>
  </si>
  <si>
    <t>DALETA1704ST</t>
  </si>
  <si>
    <t>DALTAA0803PR</t>
  </si>
  <si>
    <t>DALTAB0809PR</t>
  </si>
  <si>
    <t>G5403PG</t>
  </si>
  <si>
    <t>MARD08</t>
  </si>
  <si>
    <t>MCAEDANYIMG</t>
  </si>
  <si>
    <t>MCAEDCGIM0G</t>
  </si>
  <si>
    <t>MCAEDUFVMG</t>
  </si>
  <si>
    <t>MCAEDUFVMGARG</t>
  </si>
  <si>
    <t>MCAEDUFVMGBR</t>
  </si>
  <si>
    <t>MCAEDUFVMGCAN</t>
  </si>
  <si>
    <t>MCAEDUFVMGCOB</t>
  </si>
  <si>
    <t>MCAEDUFVMGCOX</t>
  </si>
  <si>
    <t>MCAEDUFVMGX</t>
  </si>
  <si>
    <t>MCAED0M0G</t>
  </si>
  <si>
    <t>MCAED0M0GBMOAU</t>
  </si>
  <si>
    <t>MCAED0M0GBMOCB</t>
  </si>
  <si>
    <t>MCAED0M0GBMOW</t>
  </si>
  <si>
    <t>MCAED0M0GBR</t>
  </si>
  <si>
    <t>MCAED0M0GBRCOB</t>
  </si>
  <si>
    <t>MCAED0M0GCAN</t>
  </si>
  <si>
    <t>MCAED0M0GCANCOB</t>
  </si>
  <si>
    <t>MCAED0M0GCANCOX</t>
  </si>
  <si>
    <t>MCAED0M0GCOB</t>
  </si>
  <si>
    <t>MCAED0M0GCOX</t>
  </si>
  <si>
    <t>MCAED0M0GW</t>
  </si>
  <si>
    <t>MCAED0M0GX</t>
  </si>
  <si>
    <t>MCAED2FVMG</t>
  </si>
  <si>
    <t>MCAED2FVMGARG</t>
  </si>
  <si>
    <t>MCAED2FVMGBMOAM</t>
  </si>
  <si>
    <t>MCAED2FVMGBR</t>
  </si>
  <si>
    <t>MCAED2FVMGCAN</t>
  </si>
  <si>
    <t>MCAED2FVMGCOB</t>
  </si>
  <si>
    <t>MCAED2FVMGSUN</t>
  </si>
  <si>
    <t>MCAED2FVMGUS</t>
  </si>
  <si>
    <t>MCAED2FVMGX</t>
  </si>
  <si>
    <t>MCAED10FVMG</t>
  </si>
  <si>
    <t>MCAED10FVMGBR</t>
  </si>
  <si>
    <t>MCAED10FVMGX</t>
  </si>
  <si>
    <t>MCAED4FVMG</t>
  </si>
  <si>
    <t>MCAED4FVMGBMOWE</t>
  </si>
  <si>
    <t>MCAED4FVMGBRCOB</t>
  </si>
  <si>
    <t>MCAED4FVMGCAN</t>
  </si>
  <si>
    <t>MCAED4FVMGCOB</t>
  </si>
  <si>
    <t>MCAED4FVMGUS</t>
  </si>
  <si>
    <t>MCAED4FVMGX</t>
  </si>
  <si>
    <t>MCAEDUM0G</t>
  </si>
  <si>
    <t>MCAEDUM0GBR</t>
  </si>
  <si>
    <t>MCAEDUM0GCOB</t>
  </si>
  <si>
    <t>MCAEDUM0GX</t>
  </si>
  <si>
    <t>MCAEDUM7FGPY          </t>
  </si>
  <si>
    <t>MCAED6FVMG</t>
  </si>
  <si>
    <t>MCAED6FVMGCOX</t>
  </si>
  <si>
    <t>MCAED6FVMGX</t>
  </si>
  <si>
    <t>MCAED8FVMG</t>
  </si>
  <si>
    <t>MCAED8FVMGCOB</t>
  </si>
  <si>
    <t>MCAED8FVMGCOX</t>
  </si>
  <si>
    <t>MCAED5FVMG</t>
  </si>
  <si>
    <t>MCAED5FVMGUS</t>
  </si>
  <si>
    <t>MCAEDUM1GPV</t>
  </si>
  <si>
    <t>MCAEDUM1GPVBR</t>
  </si>
  <si>
    <t>MCAEDUM1GPVX</t>
  </si>
  <si>
    <t>MCAEDUM2GPV</t>
  </si>
  <si>
    <t>MCAEDUFVMGS</t>
  </si>
  <si>
    <t>MCAEDUFVMGXS</t>
  </si>
  <si>
    <t>MCAEDUM4GPV</t>
  </si>
  <si>
    <t>MCAEDUM4GPVX</t>
  </si>
  <si>
    <t>MCAED3M0G</t>
  </si>
  <si>
    <t>MCAED3M0GCOB</t>
  </si>
  <si>
    <t>MCAEDUM8G</t>
  </si>
  <si>
    <t>MCAEDUM8GPV</t>
  </si>
  <si>
    <t>MCAED3FVMG</t>
  </si>
  <si>
    <t>MCAEDUM5GPY</t>
  </si>
  <si>
    <t>LKMCOWEKEYUS18</t>
  </si>
  <si>
    <t>MCAED1FVMG</t>
  </si>
  <si>
    <t>MCAED1M1GFV</t>
  </si>
  <si>
    <t>MCAEH5M0G</t>
  </si>
  <si>
    <t>MCAEHANYIMG</t>
  </si>
  <si>
    <t>MCAEHSAMSUMGKR</t>
  </si>
  <si>
    <t>MCAELANYIMG1</t>
  </si>
  <si>
    <t>MCAEHCGIM0G</t>
  </si>
  <si>
    <t>MCAELCGIM0G</t>
  </si>
  <si>
    <t>MCAELMC5IM0G</t>
  </si>
  <si>
    <t>MCAELMCIM0G</t>
  </si>
  <si>
    <t>MCAELUFVMG</t>
  </si>
  <si>
    <t>MCAELUFVMGNOR</t>
  </si>
  <si>
    <t>MCAELUFVMGSWE</t>
  </si>
  <si>
    <t>MCAED0M0GCANX</t>
  </si>
  <si>
    <t>MCAEH0M0G</t>
  </si>
  <si>
    <t>MCAEH0M0GCOB</t>
  </si>
  <si>
    <t>MCAEL0M0G</t>
  </si>
  <si>
    <t>MCAEL0M0GE</t>
  </si>
  <si>
    <t>MCAEL0M0GTBC</t>
  </si>
  <si>
    <t>MCAEH2FVMG</t>
  </si>
  <si>
    <t>MCAEH2FVMGAUS</t>
  </si>
  <si>
    <t>MCAEL2FVMG</t>
  </si>
  <si>
    <t>MCAEL2FVMGE</t>
  </si>
  <si>
    <t>MCAEL10FVMG</t>
  </si>
  <si>
    <t>MCAEL10FVMGNOR</t>
  </si>
  <si>
    <t>MCAEL10FVMGSWE</t>
  </si>
  <si>
    <t>MCAED4FVMGBR</t>
  </si>
  <si>
    <t>MCAEH4FVMGCOB</t>
  </si>
  <si>
    <t>MCAEL4FVMG</t>
  </si>
  <si>
    <t>MCAEL4FVMGNOR</t>
  </si>
  <si>
    <t>MCAEL4FVMGSWE</t>
  </si>
  <si>
    <t>MCAEHUM0G</t>
  </si>
  <si>
    <t>MCAELUM0G</t>
  </si>
  <si>
    <t>MCAEH6FVMG</t>
  </si>
  <si>
    <t>MCAEH8FVMGCOB</t>
  </si>
  <si>
    <t>MCAEL8FVMG</t>
  </si>
  <si>
    <t>MCAEH5FVMG</t>
  </si>
  <si>
    <t>MCAEH9FVMG</t>
  </si>
  <si>
    <t>MCAEH9M0G</t>
  </si>
  <si>
    <t>MCAEH2M0G</t>
  </si>
  <si>
    <t>MCAEL2M0G</t>
  </si>
  <si>
    <t>MCAEL2M0GE</t>
  </si>
  <si>
    <t>MCAEL2M0GNOR</t>
  </si>
  <si>
    <t>MCAEDUM1GCOB</t>
  </si>
  <si>
    <t>MCAEDUM1GPVUS</t>
  </si>
  <si>
    <t>MCAEHUM1GPV</t>
  </si>
  <si>
    <t>MCAEH4M0G</t>
  </si>
  <si>
    <t>MCAEH1M0G</t>
  </si>
  <si>
    <t>MCAEH1M0GCOB</t>
  </si>
  <si>
    <t>MCAEHUFVMGCOBH</t>
  </si>
  <si>
    <t>MCAEHUFVMGH</t>
  </si>
  <si>
    <t>MCAEHUFVMGHCOB</t>
  </si>
  <si>
    <t>MCAEHUFVMGS</t>
  </si>
  <si>
    <t>MCAEL0M0GES</t>
  </si>
  <si>
    <t>MCAELUFVMGCOBS</t>
  </si>
  <si>
    <t>MCAELUFVMGES</t>
  </si>
  <si>
    <t>MCAELUFVMGH</t>
  </si>
  <si>
    <t>MCAELUFVMGS</t>
  </si>
  <si>
    <t>MCAEL8FVMGUK</t>
  </si>
  <si>
    <t>MCAEL8M0G</t>
  </si>
  <si>
    <t>MCAEL8M0GUK</t>
  </si>
  <si>
    <t>MCAEH12FVMGCOB</t>
  </si>
  <si>
    <t>MCAEL10M0G</t>
  </si>
  <si>
    <t>MCAEHUM3GPV</t>
  </si>
  <si>
    <t>MCAELUMFV3GPV</t>
  </si>
  <si>
    <t>MCAELUM8GPY</t>
  </si>
  <si>
    <t>MCAEL6M0G</t>
  </si>
  <si>
    <t>MCAEDUM3GPYX</t>
  </si>
  <si>
    <t>MCAEH12M0G</t>
  </si>
  <si>
    <t>MC PP - Dabanaci, DR</t>
  </si>
  <si>
    <t>MC PP - Banco Santander Puerto Rico</t>
  </si>
  <si>
    <t>MC PP - HSBC</t>
  </si>
  <si>
    <t>MC PP - PNC Bank</t>
  </si>
  <si>
    <t>MC PP - ATB Financial</t>
  </si>
  <si>
    <t>MC PP - CIBC Canada</t>
  </si>
  <si>
    <t>MC PP - Celtic Bank</t>
  </si>
  <si>
    <t>MC PP - HSBC Canada</t>
  </si>
  <si>
    <t>DACOMA1306MCLC</t>
  </si>
  <si>
    <t>DASOVA1307MCLC</t>
  </si>
  <si>
    <t>DASNTA1507MCPP</t>
  </si>
  <si>
    <t>DABBVA1603MCPP</t>
  </si>
  <si>
    <t>DACELTA1808MCPP</t>
  </si>
  <si>
    <t>DACIBCA1808MCPP</t>
  </si>
  <si>
    <t>DACITA1410MCPP</t>
  </si>
  <si>
    <t>DACZNA1909MCPP</t>
  </si>
  <si>
    <t>DASUNA1607MCPP</t>
  </si>
  <si>
    <t>G5159SP</t>
  </si>
  <si>
    <t>MEDA Lancaster</t>
  </si>
  <si>
    <t>DACMEDA1906ST</t>
  </si>
  <si>
    <t>G5399PG</t>
  </si>
  <si>
    <t>G5415PG</t>
  </si>
  <si>
    <t>DAV10M0812ST</t>
  </si>
  <si>
    <t>AMEXCENT0304MX</t>
  </si>
  <si>
    <t>AMEXCENT0304MXS</t>
  </si>
  <si>
    <t>DXCCCSB3BMXN</t>
  </si>
  <si>
    <t>DXCCCSH3BMXG</t>
  </si>
  <si>
    <t>DXCCCSH3SMXG</t>
  </si>
  <si>
    <t>DXCCCSH3BMXX</t>
  </si>
  <si>
    <t>DAXPLGCMXB1S</t>
  </si>
  <si>
    <t>DXGCCSC3BMXG</t>
  </si>
  <si>
    <t>DXGCCSD3BMXG</t>
  </si>
  <si>
    <t>DXGCCSD4BMXG</t>
  </si>
  <si>
    <t>AXPLAT0502MXB</t>
  </si>
  <si>
    <t>AXPLAT0502MXS</t>
  </si>
  <si>
    <t>DXPAMSB3BMXX</t>
  </si>
  <si>
    <t>DXPCCSB3BMXG</t>
  </si>
  <si>
    <t>DXPCCSB3BMXN</t>
  </si>
  <si>
    <t>DXPCCSB3BMXX</t>
  </si>
  <si>
    <t>AXPLAT0502MAB</t>
  </si>
  <si>
    <t>AXPLAT0502MAS</t>
  </si>
  <si>
    <t>DXPAMSB3BMXG</t>
  </si>
  <si>
    <t>DXGGCSD4BMXN</t>
  </si>
  <si>
    <t>DXPRCSD4BMXG</t>
  </si>
  <si>
    <t>DXPRCSD4BMXP</t>
  </si>
  <si>
    <t>G5406SP</t>
  </si>
  <si>
    <t>G5354ST</t>
  </si>
  <si>
    <t>DACMOHA1904ST</t>
  </si>
  <si>
    <t>DATBA1706PP</t>
  </si>
  <si>
    <t>DATBB1706PP</t>
  </si>
  <si>
    <t>DATBC1904PP</t>
  </si>
  <si>
    <t>G5169SP</t>
  </si>
  <si>
    <t>G5169ST</t>
  </si>
  <si>
    <t>DACNBCA1909SP</t>
  </si>
  <si>
    <t>DACNBCA1909ST</t>
  </si>
  <si>
    <t>DANHAA1110SP</t>
  </si>
  <si>
    <t>G5311SP</t>
  </si>
  <si>
    <t>G5355SP</t>
  </si>
  <si>
    <t>DACNRGI1906SP</t>
  </si>
  <si>
    <t>G5336PG</t>
  </si>
  <si>
    <t>G5336ST</t>
  </si>
  <si>
    <t>G5304PG</t>
  </si>
  <si>
    <t>G5240SP</t>
  </si>
  <si>
    <t xml:space="preserve">G5240SP </t>
  </si>
  <si>
    <t>DAOMEA1309SP</t>
  </si>
  <si>
    <t>G5340ST</t>
  </si>
  <si>
    <t>G5362PG</t>
  </si>
  <si>
    <t xml:space="preserve">G5362PG </t>
  </si>
  <si>
    <t>G5362SP</t>
  </si>
  <si>
    <t xml:space="preserve">G5362SP </t>
  </si>
  <si>
    <t>DAPEND1906PPS</t>
  </si>
  <si>
    <t>DAPENB1201LC</t>
  </si>
  <si>
    <t>DAPENC1201LC</t>
  </si>
  <si>
    <t>DAPENB1806ST</t>
  </si>
  <si>
    <t>DAPENC1806ST</t>
  </si>
  <si>
    <t>DAPENT1801ST</t>
  </si>
  <si>
    <t>PHILIPSUS</t>
  </si>
  <si>
    <t>G5331PG</t>
  </si>
  <si>
    <t>G5376PG</t>
  </si>
  <si>
    <t>DAPSDA1508PR</t>
  </si>
  <si>
    <t>G5410SP</t>
  </si>
  <si>
    <t>G5369ST</t>
  </si>
  <si>
    <t>G5356SP</t>
  </si>
  <si>
    <t xml:space="preserve">G5356SP </t>
  </si>
  <si>
    <t>DAREA1806ST</t>
  </si>
  <si>
    <t>G5181SP</t>
  </si>
  <si>
    <t>DARTXA1206ST</t>
  </si>
  <si>
    <t>DATRXA1206ST</t>
  </si>
  <si>
    <t>G5398SP</t>
  </si>
  <si>
    <t>DACROWA2002SP</t>
  </si>
  <si>
    <t>DARBCA0712ST</t>
  </si>
  <si>
    <t>DARBCB0712ST</t>
  </si>
  <si>
    <t>G5393PG</t>
  </si>
  <si>
    <t>G5393SP</t>
  </si>
  <si>
    <t>DACSACHA1912PR</t>
  </si>
  <si>
    <t>DACSACHA1912SP</t>
  </si>
  <si>
    <t>DASAGA1410MCPP</t>
  </si>
  <si>
    <t>G5184SP</t>
  </si>
  <si>
    <t>G5184ST</t>
  </si>
  <si>
    <t>G5420PG</t>
  </si>
  <si>
    <t>DACATAROA1908PR</t>
  </si>
  <si>
    <t>DACATAROB1908PR</t>
  </si>
  <si>
    <t>G5192PG</t>
  </si>
  <si>
    <t>G5359SP</t>
  </si>
  <si>
    <t>G5347SP</t>
  </si>
  <si>
    <t>G5421PG</t>
  </si>
  <si>
    <t>G5421SP</t>
  </si>
  <si>
    <t>G5301PG</t>
  </si>
  <si>
    <t>DASVBD1906PPS</t>
  </si>
  <si>
    <t>DASVBA1104TC</t>
  </si>
  <si>
    <t>DASVBB1209LC</t>
  </si>
  <si>
    <t>DASVBC1209LC</t>
  </si>
  <si>
    <t>G5326ST</t>
  </si>
  <si>
    <t>G5292PG</t>
  </si>
  <si>
    <t>DASOLA1706PP</t>
  </si>
  <si>
    <t>DASOLB1706PP</t>
  </si>
  <si>
    <t>DASOLC1706PP</t>
  </si>
  <si>
    <t>G5400PG</t>
  </si>
  <si>
    <t>G5371PG</t>
  </si>
  <si>
    <t>G5371SP</t>
  </si>
  <si>
    <t>G5371ST</t>
  </si>
  <si>
    <t>DACSCCA1909SP</t>
  </si>
  <si>
    <t>DACSCCA1909ST</t>
  </si>
  <si>
    <t>G5409ST</t>
  </si>
  <si>
    <t>DATEST1108LC</t>
  </si>
  <si>
    <t>G5333SP</t>
  </si>
  <si>
    <t>DATIGA1607ST</t>
  </si>
  <si>
    <t>DATIGB1607ST</t>
  </si>
  <si>
    <t>G5197SP</t>
  </si>
  <si>
    <t>DAOXCA1506ST</t>
  </si>
  <si>
    <t>DAOXCC02</t>
  </si>
  <si>
    <t>DATRCA1408ST</t>
  </si>
  <si>
    <t>DATRBA1512ST</t>
  </si>
  <si>
    <t>G5345SP</t>
  </si>
  <si>
    <t>THINK Global School</t>
  </si>
  <si>
    <t>DACTHIA1907SP</t>
  </si>
  <si>
    <t>DACTROCA1907PR</t>
  </si>
  <si>
    <t>DACTROCB1907PR</t>
  </si>
  <si>
    <t>DATOO0808</t>
  </si>
  <si>
    <t>DATTCA1510ST</t>
  </si>
  <si>
    <t>DATTCB1608ST</t>
  </si>
  <si>
    <t>DATTCC1801ST</t>
  </si>
  <si>
    <t>DATTCD1801ST</t>
  </si>
  <si>
    <t>DATCMA1303ST</t>
  </si>
  <si>
    <t>DATZ69FV1</t>
  </si>
  <si>
    <t>DATZ95FV2</t>
  </si>
  <si>
    <t>G5351PG</t>
  </si>
  <si>
    <t>DACCOCA2002PR</t>
  </si>
  <si>
    <t>DAUNFA1410PPS</t>
  </si>
  <si>
    <t>DAUNFB1410PPS</t>
  </si>
  <si>
    <t>DAUNFC1410PPS</t>
  </si>
  <si>
    <t>DAUNFD1410PPS</t>
  </si>
  <si>
    <t>DAUNAA1002ST</t>
  </si>
  <si>
    <t>G5407SP</t>
  </si>
  <si>
    <t>DXCCBED3BUSE</t>
  </si>
  <si>
    <t>DXCCBED3SUSE</t>
  </si>
  <si>
    <t>DXCCCED3BUSE</t>
  </si>
  <si>
    <t>DXCCCED3SUSE</t>
  </si>
  <si>
    <t>DXCGCED3BUSE</t>
  </si>
  <si>
    <t>DXPGCEA4BUSE</t>
  </si>
  <si>
    <t>G5404PG</t>
  </si>
  <si>
    <t>DXUSTEA4BUSE</t>
  </si>
  <si>
    <t>DXPCBEA4BUSP</t>
  </si>
  <si>
    <t>DXPCBEA4SUSP</t>
  </si>
  <si>
    <t>DXPCCEA4BUSP</t>
  </si>
  <si>
    <t>DXPCCEA4SUSP</t>
  </si>
  <si>
    <t>DALSRA1111ST</t>
  </si>
  <si>
    <t>DALSRB1111ST</t>
  </si>
  <si>
    <t>DAVACA1109ST</t>
  </si>
  <si>
    <t>DAVACB1109ST</t>
  </si>
  <si>
    <t>DAENSC1301PR</t>
  </si>
  <si>
    <t>DAENSC1802SP</t>
  </si>
  <si>
    <t>G5379PG</t>
  </si>
  <si>
    <t xml:space="preserve">G5379PG </t>
  </si>
  <si>
    <t>G5328PG</t>
  </si>
  <si>
    <t>DACVANA1906PR</t>
  </si>
  <si>
    <t>G5383ST</t>
  </si>
  <si>
    <t>G5387PG</t>
  </si>
  <si>
    <t>DACVENA1904PR</t>
  </si>
  <si>
    <t>DAVCN</t>
  </si>
  <si>
    <t>DAVCNA1510SP</t>
  </si>
  <si>
    <t>DAVCNB1510SP</t>
  </si>
  <si>
    <t>DAVCNC1510SP</t>
  </si>
  <si>
    <t>DAVCND1510SP</t>
  </si>
  <si>
    <t>DAVCNE1510SP</t>
  </si>
  <si>
    <t>DAVCNF1510PPS</t>
  </si>
  <si>
    <t>DAVCNF1510SP</t>
  </si>
  <si>
    <t>DAVCNG1510SP</t>
  </si>
  <si>
    <t>DAVCNH1510SP</t>
  </si>
  <si>
    <t>DAVCNI1510SP</t>
  </si>
  <si>
    <t>DAVCNJ1510SP</t>
  </si>
  <si>
    <t>DAVCNK1510SP</t>
  </si>
  <si>
    <t>DAVCNL1510SP</t>
  </si>
  <si>
    <t>DAVCNM1510SP</t>
  </si>
  <si>
    <t>DAVCNN1603SP</t>
  </si>
  <si>
    <t>DAVCNO1611SP</t>
  </si>
  <si>
    <t>DAVCNP1611SP</t>
  </si>
  <si>
    <t>DAVCAH1906ST</t>
  </si>
  <si>
    <t>DAVCAI1912PP</t>
  </si>
  <si>
    <t>DAVCNX1807ST</t>
  </si>
  <si>
    <t>DAVCNV1807ST</t>
  </si>
  <si>
    <t>DAVCNW1807ST</t>
  </si>
  <si>
    <t>DAVCNQ1712SP</t>
  </si>
  <si>
    <t>DAVCNS1712SP</t>
  </si>
  <si>
    <t>DAVCAF1907PP</t>
  </si>
  <si>
    <t>DAVCAG1907PP</t>
  </si>
  <si>
    <t>DAVCAC1902ST</t>
  </si>
  <si>
    <t>DAVCAD1902ST</t>
  </si>
  <si>
    <t>DAVCAA1901ST</t>
  </si>
  <si>
    <t>DAVCAB1901ST</t>
  </si>
  <si>
    <t>DAVCNY1807ST</t>
  </si>
  <si>
    <t>DAVCNZ1810ST</t>
  </si>
  <si>
    <t>DAVCAE1906ST</t>
  </si>
  <si>
    <t>Source Code w/Bin</t>
  </si>
  <si>
    <t>DAVBBA1506PR</t>
  </si>
  <si>
    <t>DAVBBA1506PR459426</t>
  </si>
  <si>
    <t>Colombia</t>
  </si>
  <si>
    <t>DAVCBA1511ST</t>
  </si>
  <si>
    <t>DAVCBA1511ST477167</t>
  </si>
  <si>
    <t>Bermuda</t>
  </si>
  <si>
    <t>DAVCBB1511ST</t>
  </si>
  <si>
    <t>DAVCBB1511ST477168</t>
  </si>
  <si>
    <t>DAVRBA1512ST</t>
  </si>
  <si>
    <t>DAVRBA1512ST446377</t>
  </si>
  <si>
    <t>Trinidad and Tobago</t>
  </si>
  <si>
    <t>DAVBCA1409PR</t>
  </si>
  <si>
    <t>DAVBDA1409PR1</t>
  </si>
  <si>
    <t>DAVFBA1412SP</t>
  </si>
  <si>
    <t>DAVFBA1412SP421978</t>
  </si>
  <si>
    <t>Puerto Rico</t>
  </si>
  <si>
    <t>DAVFBB1412SP</t>
  </si>
  <si>
    <t>inactive</t>
  </si>
  <si>
    <t>DAVFBB1412SPinactive</t>
  </si>
  <si>
    <t>DAVBIA1811ST</t>
  </si>
  <si>
    <t>DAVRBCA1501SP</t>
  </si>
  <si>
    <t>DAVRBCA1501SP419725</t>
  </si>
  <si>
    <t>Bahamas</t>
  </si>
  <si>
    <t>DAVRBCA1501SP419727</t>
  </si>
  <si>
    <t>DAVRBCA1501SP419719</t>
  </si>
  <si>
    <t>Barbados</t>
  </si>
  <si>
    <t>DAVRBCA1501SP419721</t>
  </si>
  <si>
    <t>DAVRBCA1501SP419731</t>
  </si>
  <si>
    <t>Cayman</t>
  </si>
  <si>
    <t>DAVRBCA1501SP421931</t>
  </si>
  <si>
    <t>DAVRBCA1501SP457680</t>
  </si>
  <si>
    <t>DAVGUA1803ST</t>
  </si>
  <si>
    <t>DAVGUA1803ST433437</t>
  </si>
  <si>
    <t>Ecuador</t>
  </si>
  <si>
    <t>DAVGUB1910ST</t>
  </si>
  <si>
    <t>DAVGUB1910ST433437</t>
  </si>
  <si>
    <t>DAVBSA1702ST</t>
  </si>
  <si>
    <t>DAVBSA1702ST450881</t>
  </si>
  <si>
    <t>Chile</t>
  </si>
  <si>
    <t>DABBVC1612ST</t>
  </si>
  <si>
    <t>Peru</t>
  </si>
  <si>
    <t>DABBVA1612ST</t>
  </si>
  <si>
    <t>DABBVA1612ST414791</t>
  </si>
  <si>
    <t>DABBVB1612ST</t>
  </si>
  <si>
    <t>DABBVB1612ST414089</t>
  </si>
  <si>
    <t>DAVLAA1711DMC</t>
  </si>
  <si>
    <t>LKVSBRAINFBRA17</t>
  </si>
  <si>
    <t>Visa LK LAC Brazil - Bradesco</t>
  </si>
  <si>
    <t>LKVSCAIINFBRA16</t>
  </si>
  <si>
    <t>Visa LK LAC Brazil - Caixa</t>
  </si>
  <si>
    <t>LKVSITAINFBR18</t>
  </si>
  <si>
    <t>Visa LK LAC Brazil - Itau Unibanco</t>
  </si>
  <si>
    <t>LKVSPORINFBRA16</t>
  </si>
  <si>
    <t>Visa LK LAC Brazil - Porto Seguro</t>
  </si>
  <si>
    <t>LKVSSAFINFBR17</t>
  </si>
  <si>
    <t>Visa LK LAC Brazil - Safra</t>
  </si>
  <si>
    <t>LKVSSANINFBRA16</t>
  </si>
  <si>
    <t>Visa LK LAC Brazil - Santander Unlimited</t>
  </si>
  <si>
    <t>LKVSVISINFBRA16</t>
  </si>
  <si>
    <t>Visa LK LAC Brazil - Generic</t>
  </si>
  <si>
    <t>LKVSITAPLTBRA18</t>
  </si>
  <si>
    <t>Visa LK LAC Itau Unibanco Platinum</t>
  </si>
  <si>
    <t>LKVSITPINFBRA18</t>
  </si>
  <si>
    <t>Visa LK LAC Itau Unibanco Infinite</t>
  </si>
  <si>
    <t>LKVSITACINBR18</t>
  </si>
  <si>
    <t>Visa LK LAC Itau BR Commercial Infinite</t>
  </si>
  <si>
    <t>LKVSBRAINFBRA19</t>
  </si>
  <si>
    <t>Visa LK LAC Banco Do Brasil Infinite</t>
  </si>
  <si>
    <t>LKVSITAINFBRA19</t>
  </si>
  <si>
    <t>Visa LK LAC Banco Itau Unibanco, Personnalite Infinite</t>
  </si>
  <si>
    <t>LKVSSANVARCL17</t>
  </si>
  <si>
    <t>Visa LK LAC Banco Santander Chile</t>
  </si>
  <si>
    <t>LKVSBANINFDOM18</t>
  </si>
  <si>
    <t>Visa LK LAC Banesco Banco Multiple, DR</t>
  </si>
  <si>
    <t>LKVSMULINFDO17</t>
  </si>
  <si>
    <t>Visa LK LAC Bank BHD, DR</t>
  </si>
  <si>
    <t>LKVSPOPINFDO17</t>
  </si>
  <si>
    <t>Visa LK LAC Banco Popular, DR</t>
  </si>
  <si>
    <t>LKVSAPAINFDOM18</t>
  </si>
  <si>
    <t>Visa LK LAC APAP Infinite</t>
  </si>
  <si>
    <t>LKVSSANINFDOM19</t>
  </si>
  <si>
    <t>Visa LK LAC Banco Santa Cruz Infinite</t>
  </si>
  <si>
    <t>LKVSGTCINFGTM18</t>
  </si>
  <si>
    <t>Visa LK LAC Banco G&amp;T Contin. Infinite</t>
  </si>
  <si>
    <t>LKVSGTCSIGGTM18</t>
  </si>
  <si>
    <t>Visa LK LAC Banco G&amp;T Contin. Signature</t>
  </si>
  <si>
    <t>LKVSBANINFHND19</t>
  </si>
  <si>
    <t>Visa LK LAC Banco BanPais Honduras Infinite</t>
  </si>
  <si>
    <t>LKVSBPPLTSHND19</t>
  </si>
  <si>
    <t>Visa LK LAC Banco BanPais Honduras Platinum</t>
  </si>
  <si>
    <t>LKVSHSBCINMX17</t>
  </si>
  <si>
    <t>Visa LK LAC HSBC Mexico</t>
  </si>
  <si>
    <t>LKVSBANPLTMEX18</t>
  </si>
  <si>
    <t>Visa LK LAC Banorte Mexico Platinum</t>
  </si>
  <si>
    <t>LKVSBANINFMEX18</t>
  </si>
  <si>
    <t>Visa LK LAC Banorte Mexico Infinite</t>
  </si>
  <si>
    <t>LKVSSANINFMEX18</t>
  </si>
  <si>
    <t>Visa LK LAC Banco Santander Mexico Infinite</t>
  </si>
  <si>
    <t>LKVSGLOINFPAN18</t>
  </si>
  <si>
    <t>Visa LK LAC Global Bank Panama Infinite</t>
  </si>
  <si>
    <t>LKVSBCINFPRY18</t>
  </si>
  <si>
    <t>Visa LK LAC Banco Continental S.A.E.C.A Paraguay Infinite</t>
  </si>
  <si>
    <t>LKVSBBVINFPER18</t>
  </si>
  <si>
    <t>Visa LK LAC BBVA Peru</t>
  </si>
  <si>
    <t>LKVSSTGSIGPAN19</t>
  </si>
  <si>
    <t>VISA LK LAC St George SIG</t>
  </si>
  <si>
    <t>LKVSSTGINFPAN19</t>
  </si>
  <si>
    <t>VISA LK LAC St George INF</t>
  </si>
  <si>
    <t>LKVSPROINFDOM18</t>
  </si>
  <si>
    <t>Visa LK LAC Banco Promerica Infinite</t>
  </si>
  <si>
    <t>LKVSPROPLTDOM18</t>
  </si>
  <si>
    <t>Visa LK LAC Banco Promerica Platinum</t>
  </si>
  <si>
    <t>LKVSSCOPLTURY19</t>
  </si>
  <si>
    <t>Visa LK LAC Scotiabank Uruguay Platinum</t>
  </si>
  <si>
    <t>LKVSSCOINFURY19</t>
  </si>
  <si>
    <t>Visa LK LAC Scotiabank Uruguay Infinite</t>
  </si>
  <si>
    <t>LKVSSCOVARPE17</t>
  </si>
  <si>
    <t>Visa LK LAC Scotiabank Peru</t>
  </si>
  <si>
    <t>LKVSBFIINFNI19</t>
  </si>
  <si>
    <t xml:space="preserve">Visa LK LAC Banco Ficohsa Nicaragua Visa Infinite Co-Branded </t>
  </si>
  <si>
    <t>LKVSBFISIGNI19</t>
  </si>
  <si>
    <t xml:space="preserve">Visa LK LAC Banco Ficohsa Nicaragua Visa Signature </t>
  </si>
  <si>
    <t>LKVSBNTINFGT19</t>
  </si>
  <si>
    <t>Visa LK LAC Bantrab Guatemala Visa Infinite</t>
  </si>
  <si>
    <t>LKVSBPOINFCR19</t>
  </si>
  <si>
    <t>Visa LK LAC Banco Popular Costa Rica Visa Infinite</t>
  </si>
  <si>
    <t>LKVSBPOPLTCR19</t>
  </si>
  <si>
    <t>Visa LK LAC Banco Popular Costa Rica Visa Platinum</t>
  </si>
  <si>
    <t>LKVSBRBINFBR19</t>
  </si>
  <si>
    <t>Visa LK LAC BRBCARD Brazil Visa Infinite</t>
  </si>
  <si>
    <t>LKVSDOCINFBR19</t>
  </si>
  <si>
    <t xml:space="preserve">Visa LK LAC DOCK Brazil - Visa Infinite </t>
  </si>
  <si>
    <t>LKVSITAINFBR19</t>
  </si>
  <si>
    <t>Visa LK LAC Itau Brazil Co-Branded LATAM Pass Visa Infinite</t>
  </si>
  <si>
    <t>LKVSBRADINFBR19</t>
  </si>
  <si>
    <t>Visa LK LAC Bradesco Brazil</t>
  </si>
  <si>
    <t>LKVSFEDINFSLV19</t>
  </si>
  <si>
    <t>Visa LK LAC Sistema Fedecredito El Salvador</t>
  </si>
  <si>
    <t>LKVSOCCINFCOL19</t>
  </si>
  <si>
    <t>Visa LK LAC Banco de Occidente Visa Inf</t>
  </si>
  <si>
    <t>LKVSSTGINIPAN19</t>
  </si>
  <si>
    <t>VISA LK LAC St. Georges Bank Panama Inf. Iberia</t>
  </si>
  <si>
    <t>LKVSBIESIGEC19</t>
  </si>
  <si>
    <t>VISA LK LAC Banco Internacional Ecuador</t>
  </si>
  <si>
    <t>LKVSBHDSIGPA19</t>
  </si>
  <si>
    <t>VISA LK LAC BHD International Panama</t>
  </si>
  <si>
    <t>LKVSBAPPLTHN19</t>
  </si>
  <si>
    <t>Visa LK LAC Banco BanPais Honduras Platinum Business</t>
  </si>
  <si>
    <t>LKVSBDBINFBR19</t>
  </si>
  <si>
    <t>LKVSSADINFBR19</t>
  </si>
  <si>
    <t>VISA LK LAC Banco Santander Decolar Infinite Brazil</t>
  </si>
  <si>
    <t>LKVSSANINFMX20</t>
  </si>
  <si>
    <t>VISA LK LAC Banco Santander Mexico Aeromexico</t>
  </si>
  <si>
    <t>LKVSBSCINFDO19</t>
  </si>
  <si>
    <t>Visa LK LAC Domincan Rep. - Banesco - Visa Infinite</t>
  </si>
  <si>
    <t>LKVSITUINFBR20</t>
  </si>
  <si>
    <t>Visa LK LAC Itau Uniclass Infinite Brazil</t>
  </si>
  <si>
    <t>LKVSBMEINFBR20</t>
  </si>
  <si>
    <t>Visa LK LAC Banco Mercantil Brazil</t>
  </si>
  <si>
    <t>LKVSBRBINFBR20</t>
  </si>
  <si>
    <t>VISA LK LAC BRB Bank Brazil</t>
  </si>
  <si>
    <t>LKVSSNUINFBR20</t>
  </si>
  <si>
    <t>Visa LK LAC Santander Unique Brazil</t>
  </si>
  <si>
    <t>LKVSSANPLTMX20</t>
  </si>
  <si>
    <t>VISA LK LAC Banco Santander Mexico</t>
  </si>
  <si>
    <t>DAVUSF1704PPS</t>
  </si>
  <si>
    <t>DAVUSA1504PPS</t>
  </si>
  <si>
    <t>DAVUSR1911PPS</t>
  </si>
  <si>
    <t>DAVU2E0903ST</t>
  </si>
  <si>
    <t>DAVUSD1606PPS</t>
  </si>
  <si>
    <t>DAVUSC1605PPS</t>
  </si>
  <si>
    <t>DAVUSO1901PPS</t>
  </si>
  <si>
    <t>DAVUSP1901PPS</t>
  </si>
  <si>
    <t>LKVSBOACOMUS19</t>
  </si>
  <si>
    <t>CH Pays</t>
  </si>
  <si>
    <t xml:space="preserve">LKVSBOACOMUS19 </t>
  </si>
  <si>
    <t>Visa LK USA - Visa Commercial</t>
  </si>
  <si>
    <t>DAVUSB1604PPS</t>
  </si>
  <si>
    <t>DAVUSE1606PPS</t>
  </si>
  <si>
    <t>DAVUSS2002PPS</t>
  </si>
  <si>
    <t>DAVUSQ1905PPS</t>
  </si>
  <si>
    <t>DAVUSH1801PPS</t>
  </si>
  <si>
    <t>DAVUSG1712PPS</t>
  </si>
  <si>
    <t>Visa USA Suntrust Bank</t>
  </si>
  <si>
    <t>DAVUSJ1804PPS</t>
  </si>
  <si>
    <t>DAVUSI1803PPS</t>
  </si>
  <si>
    <t>DAVUSK1804PPS</t>
  </si>
  <si>
    <t>DAVUSL1804PPS</t>
  </si>
  <si>
    <t>DAVUSM1804PPS</t>
  </si>
  <si>
    <t>DAVUSN1804PPS</t>
  </si>
  <si>
    <t>G5384SP</t>
  </si>
  <si>
    <t>DACVITA2002SP</t>
  </si>
  <si>
    <t>G5390PG</t>
  </si>
  <si>
    <t>DACVOLA1906PR</t>
  </si>
  <si>
    <t>G5282ST</t>
  </si>
  <si>
    <t>DACWATA2002ST</t>
  </si>
  <si>
    <t>DACWAWA1905PR</t>
  </si>
  <si>
    <t>DACWAWA1905SP</t>
  </si>
  <si>
    <t>DAWSIA1611ST</t>
  </si>
  <si>
    <t>DAWSIB1901ST</t>
  </si>
  <si>
    <t>DAWSIC1909ST</t>
  </si>
  <si>
    <t>DAWSID1909ST</t>
  </si>
  <si>
    <t>DAWSIE1909ST</t>
  </si>
  <si>
    <t>DAWSIF1909ST</t>
  </si>
  <si>
    <t>G5357ST</t>
  </si>
  <si>
    <t>DACWELA1905ST</t>
  </si>
  <si>
    <t>Campain Code</t>
  </si>
  <si>
    <t>LCUS</t>
  </si>
  <si>
    <t>TPUS</t>
  </si>
  <si>
    <t>USCORP</t>
  </si>
  <si>
    <t>USMCAULC</t>
  </si>
  <si>
    <t>USMCAUPP</t>
  </si>
  <si>
    <t>USMCLC</t>
  </si>
  <si>
    <t>USMCPP</t>
  </si>
  <si>
    <t>USVISAPP</t>
  </si>
  <si>
    <t>G5394SP</t>
  </si>
  <si>
    <t>G5394ST</t>
  </si>
  <si>
    <t>DACWWBA1912ST</t>
  </si>
  <si>
    <t>DACWWBA1912SP</t>
  </si>
  <si>
    <t>DAWSH1910ST</t>
  </si>
  <si>
    <t>DAWSA1708ST</t>
  </si>
  <si>
    <t>DAXCUA1510PPS</t>
  </si>
  <si>
    <t>DABACD1011SP</t>
  </si>
  <si>
    <t>DABACB0907PR</t>
  </si>
  <si>
    <t>G5156PG</t>
  </si>
  <si>
    <t>G5156ST</t>
  </si>
  <si>
    <t>DACZYCA1908PR</t>
  </si>
  <si>
    <t>DACZYCA1908ST</t>
  </si>
  <si>
    <t>LKVSSNINFBMX20</t>
  </si>
  <si>
    <t>Visa LK LAC Banco Santander Mexico</t>
  </si>
  <si>
    <t>LKVSMEXPLTMX20</t>
  </si>
  <si>
    <t>DAVUST2004PPS</t>
  </si>
  <si>
    <t>DAVUSU2005PPS</t>
  </si>
  <si>
    <t>DXUCCSD4BUYUBNS</t>
  </si>
  <si>
    <t>DXUCCSD4SUYUBNS</t>
  </si>
  <si>
    <t>LKVSCRDPLTPA20</t>
  </si>
  <si>
    <t xml:space="preserve">VISA LK LAC Panama Credicorp Bank </t>
  </si>
  <si>
    <t>LKVSINDINFBR20</t>
  </si>
  <si>
    <t>Visa LK LAC Banco Industrial do Brasil</t>
  </si>
  <si>
    <t>LKVSINDINFGU20</t>
  </si>
  <si>
    <t>Visa LK LAC Banco Industrial Guatemala</t>
  </si>
  <si>
    <t>LKVSBRADINFBR20</t>
  </si>
  <si>
    <t>LKVSBDSINFBR20</t>
  </si>
  <si>
    <t>LKVSMODINFBR20</t>
  </si>
  <si>
    <t xml:space="preserve">Visa LK LAC Banco Modalmais Brazil </t>
  </si>
  <si>
    <t>LKVSUNIINFBR20</t>
  </si>
  <si>
    <t>Visa LK LAC Unicred Brazil</t>
  </si>
  <si>
    <t>DAVCA</t>
  </si>
  <si>
    <t>LKVSBAINCMHN20</t>
  </si>
  <si>
    <t>Visa LK LAC Banco BanPais Honduras</t>
  </si>
  <si>
    <t>DAVUSW2009PPS</t>
  </si>
  <si>
    <t>DAVUSV2007PPS</t>
  </si>
  <si>
    <t>LKVSBXPINFBR20</t>
  </si>
  <si>
    <t>Visa LK LAC Banco XP Brasil</t>
  </si>
  <si>
    <t>DXUCBEC4BCAG</t>
  </si>
  <si>
    <t>DXUCBFC4BCAG</t>
  </si>
  <si>
    <t>LKVSBIBINFPA20</t>
  </si>
  <si>
    <t>VISA LK LAC Bi Bank Panama</t>
  </si>
  <si>
    <t>LKVSILAINFBR20</t>
  </si>
  <si>
    <t>Banco Itau LATAM Brazil Infinite Co-Branded</t>
  </si>
  <si>
    <t>LKVSIAZINFBR20</t>
  </si>
  <si>
    <t>Banco Itau Azul Brazil Co-Branded</t>
  </si>
  <si>
    <t>LKVSBBAINFBR20</t>
  </si>
  <si>
    <t>Banco Do Brasil Altus Card</t>
  </si>
  <si>
    <t>LKVSPAIINFHN20</t>
  </si>
  <si>
    <t>Banco BanPais Honduras Infinite</t>
  </si>
  <si>
    <t>DASANA2003MCPP</t>
  </si>
  <si>
    <t>Santander USA</t>
  </si>
  <si>
    <t>LKVSPAIPLTHN20</t>
  </si>
  <si>
    <t>Banco BanPais Honduras Platinum</t>
  </si>
  <si>
    <t>LKVSBSCINFPA20</t>
  </si>
  <si>
    <t>Banco Banesco Panama</t>
  </si>
  <si>
    <t>DXPCCSA4BDOUBNS</t>
  </si>
  <si>
    <t>DXZCCSA4BMXUSFI</t>
  </si>
  <si>
    <t>DXZCCSB4SMXUSFI</t>
  </si>
  <si>
    <t>DXZCCSD1BPRUBIB</t>
  </si>
  <si>
    <t>DXZCCSD1SPRUBIB</t>
  </si>
  <si>
    <t>DABACR2011DIG</t>
  </si>
  <si>
    <t>DABACRB2011DIG</t>
  </si>
  <si>
    <t>DABAES2011DIG</t>
  </si>
  <si>
    <t>DABAESB2011DIG</t>
  </si>
  <si>
    <t>DABAESC2011DIG</t>
  </si>
  <si>
    <t>DABAGU2011DIG</t>
  </si>
  <si>
    <t>DABAGUB2011DIG</t>
  </si>
  <si>
    <t>DABAGUC2011DIG</t>
  </si>
  <si>
    <t>DABAHOA2011DIG</t>
  </si>
  <si>
    <t>DABAHOB2011DIG</t>
  </si>
  <si>
    <t>DABANI2011DIG</t>
  </si>
  <si>
    <t>DABAPAB2011DIG</t>
  </si>
  <si>
    <t>DABAPA2011DIG</t>
  </si>
  <si>
    <t>DABFAF2012DMC</t>
  </si>
  <si>
    <t>DAINBA2011DMC</t>
  </si>
  <si>
    <t>DAINBB2011PP</t>
  </si>
  <si>
    <t>DAJPML2101PPS</t>
  </si>
  <si>
    <t>DACVANB1906PR</t>
  </si>
  <si>
    <t>LKVSBREINFBR21</t>
  </si>
  <si>
    <t>BRB Dux Brazil</t>
  </si>
  <si>
    <t>DACTC2103PP</t>
  </si>
  <si>
    <t>DACTCB2103PP</t>
  </si>
  <si>
    <t>LKVSBIDSIGGT21</t>
  </si>
  <si>
    <t>Banco Industrial Guatemala</t>
  </si>
  <si>
    <t>LKVSBRIINFBR21</t>
  </si>
  <si>
    <t>Banrisul</t>
  </si>
  <si>
    <t>DAHSBCA2002MCPP</t>
  </si>
  <si>
    <t>DAWSCP2011DMC</t>
  </si>
  <si>
    <t>DAOXYA2104ST</t>
  </si>
  <si>
    <t>DAOXYB2104ST</t>
  </si>
  <si>
    <t>LKVSBMAPLTDO21</t>
  </si>
  <si>
    <t>B. Multiple Activo Dominicana</t>
  </si>
  <si>
    <t>LKVSBPOINFDO21</t>
  </si>
  <si>
    <t>LKVSBPOPLTDO21</t>
  </si>
  <si>
    <t>DACMVB2106ST</t>
  </si>
  <si>
    <t>LKVSSANPLTURY21</t>
  </si>
  <si>
    <t>Banco Santander Uruguay</t>
  </si>
  <si>
    <t>DACGCT2107ST</t>
  </si>
  <si>
    <t>DACGCT2107SP</t>
  </si>
  <si>
    <t>DACGCT2107PR</t>
  </si>
  <si>
    <t>DAVUSX2106PPS</t>
  </si>
  <si>
    <t>DAFTBA2106MCPPD</t>
  </si>
  <si>
    <t>DASTIA2106MCPPD</t>
  </si>
  <si>
    <t>DXPCVED4BBSUBNS</t>
  </si>
  <si>
    <t>DXCCCPA4BBRUSDR</t>
  </si>
  <si>
    <t>DXCCCPA4SBRUSDR</t>
  </si>
  <si>
    <t>DXPCCPD4BBRUSDR</t>
  </si>
  <si>
    <t>DXPCCPD4SBRUSDR</t>
  </si>
  <si>
    <t>DATRU2107MCPPD</t>
  </si>
  <si>
    <t>DAAPO2107MCPPD</t>
  </si>
  <si>
    <t>DXGCCEC4BCAG</t>
  </si>
  <si>
    <t>DXGCREC4BCAG</t>
  </si>
  <si>
    <t>DXGCCFC4BCAG</t>
  </si>
  <si>
    <t>DXGCRFC4BCAG</t>
  </si>
  <si>
    <t>DXPCVED4BJMUBNS</t>
  </si>
  <si>
    <t>DXPCVED4BTTUBNS</t>
  </si>
  <si>
    <t>DXPCVED4BBBUBNS</t>
  </si>
  <si>
    <t>DXPCVED4BTCUBNS</t>
  </si>
  <si>
    <t>DXPCVED4BKYUBNS</t>
  </si>
  <si>
    <t>DAIBPA2103DMC</t>
  </si>
  <si>
    <t>DAIBPB2103DMC</t>
  </si>
  <si>
    <t>DAIBPC2105DMC</t>
  </si>
  <si>
    <t>DAIBPD2105DMC</t>
  </si>
  <si>
    <t>DAVUSY2107PPS</t>
  </si>
  <si>
    <t>DAEVO2108MCPPD</t>
  </si>
  <si>
    <t>LKVSFINSIGPY21</t>
  </si>
  <si>
    <t>Finexpar Paraguay</t>
  </si>
  <si>
    <t>LKVSBVINFBR21</t>
  </si>
  <si>
    <t>Banco BV Brasil Infinite</t>
  </si>
  <si>
    <t>PPASSOCIATEDA</t>
  </si>
  <si>
    <t>Visa VCP Banco Caribe Infinite Elite</t>
  </si>
  <si>
    <t>DAASSOCIATE</t>
  </si>
  <si>
    <t>Visa VOP Scotiabank Platinum</t>
  </si>
  <si>
    <t>Visa VOP Banco De Occidente Credencial Gold LAN</t>
  </si>
  <si>
    <t>Visa VOP Banco De Occidente Credencial Signature - LAN</t>
  </si>
  <si>
    <t>Visa VOP Banco De Occidente Credencial Platinum - LAN</t>
  </si>
  <si>
    <t>Visa VCP Scotiabank Infinite</t>
  </si>
  <si>
    <t>Visa VOP Banco Pichincha Signature</t>
  </si>
  <si>
    <t>Visa VOP Scotiabank Signature</t>
  </si>
  <si>
    <t>Visa VOP Banco De Occidente Credencial Platinum</t>
  </si>
  <si>
    <t>Visa VOP Inbursa Platinum</t>
  </si>
  <si>
    <t>Visa VCP First Citizens Bank Infinite</t>
  </si>
  <si>
    <t>Visa VCP Banorte Infinite</t>
  </si>
  <si>
    <t>Visa VOP InterBanco Platinum</t>
  </si>
  <si>
    <t>Visa VOP Banco De Bogota Platinum</t>
  </si>
  <si>
    <t>Visa VCP Banco De La Produccion Infinite</t>
  </si>
  <si>
    <t>Visa VOP Banco Procredit Signature</t>
  </si>
  <si>
    <t>Visa VCP Multibank Inc. Infinite</t>
  </si>
  <si>
    <t>Visa VOP Banco Interamericano De Finanzas Platinum</t>
  </si>
  <si>
    <t>Visa VOP Banco Supervielle Signature</t>
  </si>
  <si>
    <t>Visa VOP Banco Agromercantil De Guatemala Business credit plus</t>
  </si>
  <si>
    <t>Visa VOP Banco Industrial Signature</t>
  </si>
  <si>
    <t>Visa VOP Banco De Bogota Corporate Platinum</t>
  </si>
  <si>
    <t>Visa VOP BBVA Signature Corporate</t>
  </si>
  <si>
    <t>Visa VCP Banco Promerica Infinite Credito Intl</t>
  </si>
  <si>
    <t>Visa VOP Banco Fassil Signature</t>
  </si>
  <si>
    <t>Visa VOP St. Georges Bank Signature</t>
  </si>
  <si>
    <t>Visa VOP Banco Multiple De Las Americas Signature</t>
  </si>
  <si>
    <t>Visa VOP Banco Fueguina signature</t>
  </si>
  <si>
    <t>Visa VCP Banco Inmobiliario Infinite</t>
  </si>
  <si>
    <t>Visa VOP BAC Credomatic Signature</t>
  </si>
  <si>
    <t>Visa VCP Banco Bice Infinite</t>
  </si>
  <si>
    <t>Visa VOP Banco Popular Y Desarrollo Comunal Platinum</t>
  </si>
  <si>
    <t>Visa VOP Banco Credicoop Signature</t>
  </si>
  <si>
    <t>Visa VOP Banco Supervielle Signature Corporate</t>
  </si>
  <si>
    <t>Visa VOP Banco Promerica Platinum</t>
  </si>
  <si>
    <t>Visa VCP St. Georges Bank Infinite</t>
  </si>
  <si>
    <t>Visa VOP Banco Davivienda Signature</t>
  </si>
  <si>
    <t>Visa VCP Bancop Infinite</t>
  </si>
  <si>
    <t>Visa VCP Banco Ficohsa Infinite</t>
  </si>
  <si>
    <t>Visa VCP BBVA Infinite</t>
  </si>
  <si>
    <t>Visa VOP BBVA Signature Lifemiles</t>
  </si>
  <si>
    <t>Visa VCP BAC Credomatic Infinite</t>
  </si>
  <si>
    <t>Visa VOP Banco Del Austro Signature</t>
  </si>
  <si>
    <t>Visa VOP Sudameris Bank Signature</t>
  </si>
  <si>
    <t>Visa VCP Banco Atlantida Infinite</t>
  </si>
  <si>
    <t>Visa VOP Banco Interamericano De Finanzas Signature</t>
  </si>
  <si>
    <t>Visa VOP Banco De La Produccion Signature</t>
  </si>
  <si>
    <t>Visa VOP Banco G&amp;T Continental Sa Signature</t>
  </si>
  <si>
    <t>Visa VOP BBVA Signature</t>
  </si>
  <si>
    <t>Visa VCP Diners Club International Infinite</t>
  </si>
  <si>
    <t>Visa VCP Banco Promerica Infinite</t>
  </si>
  <si>
    <t>Visa VOP Banco Promerica Signature</t>
  </si>
  <si>
    <t>Visa VCP Banco Lafise Infinite</t>
  </si>
  <si>
    <t>Visa VCP Banco Aliado Infinite</t>
  </si>
  <si>
    <t>Visa VCP Banco Pichincha Infinite</t>
  </si>
  <si>
    <t>Visa VOP First Global Bank Platinum</t>
  </si>
  <si>
    <t>Visa VOP Itau Unibanco Signature</t>
  </si>
  <si>
    <t>Visa VOP Banco Familiar Platinum</t>
  </si>
  <si>
    <t>Visa VCP Banco Agromercantil De Guatemala Infinite Credit Plus</t>
  </si>
  <si>
    <t>Visa VOP Banco Agromercantil De Guatemala Platinum</t>
  </si>
  <si>
    <t>Visa VOP Banco Invex Platinum</t>
  </si>
  <si>
    <t>Visa VOP Banco Credicoop Signature Corporate</t>
  </si>
  <si>
    <t>Visa VCP Banco Promerica Infinite CHIP</t>
  </si>
  <si>
    <t>Visa VCP Toka Internacional Infinite</t>
  </si>
  <si>
    <t>Visa VCP Banrural Infinite</t>
  </si>
  <si>
    <t>Visa VOP Banco Santa Cruz Signature</t>
  </si>
  <si>
    <t>Visa VOP Maduro &amp; Curiel Bank Platinum</t>
  </si>
  <si>
    <t>Visa VCP Banco Agromercantil De Guatemala Infinite Mileage Plus</t>
  </si>
  <si>
    <t>Visa VCP Banco Agromercantil De Guatemala Infinte Puntos</t>
  </si>
  <si>
    <t>Visa VOP Banco Agromercantil De Guatemala Platinum Mileage Plus</t>
  </si>
  <si>
    <t>Visa VCP Banco Agricola Infinite Debit</t>
  </si>
  <si>
    <t>Visa VOP BBVA Platinum</t>
  </si>
  <si>
    <t>Visa VOP Aruba Bank Business</t>
  </si>
  <si>
    <t>Visa VOP Asociacion Cibao De Ahorros Y Prestamos Platinum</t>
  </si>
  <si>
    <t>Visa VOP Banco Bice Signature</t>
  </si>
  <si>
    <t>Visa VOP BBVA Gold Experience</t>
  </si>
  <si>
    <t>Visa VCP Banco Del Pacifico Infinite</t>
  </si>
  <si>
    <t>Visa VCP Banco De La Nacion Argentina Signature</t>
  </si>
  <si>
    <t>Visa VOP Banco Promerica Signature CHIP</t>
  </si>
  <si>
    <t>Visa VOP Banco Promerica Platinum CHIP</t>
  </si>
  <si>
    <t>Visa VCP Banco Crédito E Inversiones Infinite</t>
  </si>
  <si>
    <t>Visa VOP Financiera Juriscoop Platinum</t>
  </si>
  <si>
    <t>Visa VOP Financiera Juriscoop Signature</t>
  </si>
  <si>
    <t>Visa VOP Banco G&amp;T Continental Sa Platinum</t>
  </si>
  <si>
    <t>Visa VCP Santander Infinite</t>
  </si>
  <si>
    <t>Visa VOP Banco Interamericano De Finanzas Visa Corporate</t>
  </si>
  <si>
    <t>Visa VCP Banco Ganadero Infinite</t>
  </si>
  <si>
    <t>Visa VOP Banco de Credito BCP Signature</t>
  </si>
  <si>
    <t>Visa VCP Banco de Credito BCP Infinite</t>
  </si>
  <si>
    <t>Visa VOP Banco Promerica Signature Multipremios</t>
  </si>
  <si>
    <t>Visa VOP Banco Cuscatlan Signature</t>
  </si>
  <si>
    <t>Visa VOP Aruba Bank Platinum</t>
  </si>
  <si>
    <t>Visa VCP Banco Industrial Infinite</t>
  </si>
  <si>
    <t>Visa VCP Banisi Infinite</t>
  </si>
  <si>
    <t>Visa VOP Banco Provincia De Neuquen Signature</t>
  </si>
  <si>
    <t>Visa VCP Banco De Costa Rica Infinite</t>
  </si>
  <si>
    <t>Visa VOP Banco Santa Fe Platinum</t>
  </si>
  <si>
    <t>Visa VOP Citibank Platinum</t>
  </si>
  <si>
    <t>Visa VCP Sudameris Bank Infinite</t>
  </si>
  <si>
    <t>Visa VCP Banco Economico Infinite</t>
  </si>
  <si>
    <t>Visa VCP Banco GNB Infinite</t>
  </si>
  <si>
    <t>Visa VOP Banco De Corrientes Signature</t>
  </si>
  <si>
    <t>Visa VOP Banco De Chile Signature</t>
  </si>
  <si>
    <t>Visa VOP Itau Unibanco Corporate</t>
  </si>
  <si>
    <t>Visa VCP Banreservas Infinite</t>
  </si>
  <si>
    <t>Visa VCP Citibanamex Infinite</t>
  </si>
  <si>
    <t>Visa VCP InterBanco Infinite</t>
  </si>
  <si>
    <t>Visa VCP Banco Mercantil Santa Cruz Infinite Lifemiles</t>
  </si>
  <si>
    <t>Visa VCP Banco BHD Leon Infinite</t>
  </si>
  <si>
    <t>Visa VCP Banco BISA Infinite</t>
  </si>
  <si>
    <t>Visa VCP Banco Davivienda Signature</t>
  </si>
  <si>
    <t>Visa VOP Banco Hipotecario Signature</t>
  </si>
  <si>
    <t>Visa VOP Banco Ganadero Signature</t>
  </si>
  <si>
    <t>Visa VCP ICBC Signature</t>
  </si>
  <si>
    <t>Visa VOP Banco Nacional De Fomento Platinum Credit</t>
  </si>
  <si>
    <t>Visa VCP Banco Nacional De Bolivia Infinite</t>
  </si>
  <si>
    <t>PPASSOCIATE</t>
  </si>
  <si>
    <t>Visa VOP Banco De La Republica Oriental Del Uruguay Platinum</t>
  </si>
  <si>
    <t>Visa VCP Capital Bank Infinite</t>
  </si>
  <si>
    <t>Visa VOP Capital Bank Signature</t>
  </si>
  <si>
    <t>Visa VOP Capital Bank Platinum</t>
  </si>
  <si>
    <t>Visa VCP Banesco Infinite</t>
  </si>
  <si>
    <t>Visa VCP Porto Seguro Infinite</t>
  </si>
  <si>
    <t>Visa VOP Banco Fassil Platinum</t>
  </si>
  <si>
    <t>Visa VCP Banco Davivienda Signature Lifemiles</t>
  </si>
  <si>
    <t>Visa VOP Banco Cencosud Signature</t>
  </si>
  <si>
    <t>Visa VOP Banco Ficohsa Signature</t>
  </si>
  <si>
    <t>Visa VCP Banco Agricola Infinite Lifemiles</t>
  </si>
  <si>
    <t>Visa VOP Banco Nacional De Costa Rica Platinum</t>
  </si>
  <si>
    <t>Visa VCP Banistmo Infinite Lifemiles</t>
  </si>
  <si>
    <t>Visa VOP Banco Santa Fe Signature</t>
  </si>
  <si>
    <t>Visa VCP Banco Popular De Puerto Rico Infinite</t>
  </si>
  <si>
    <t>Visa VOP Itau Unibanco Platinum</t>
  </si>
  <si>
    <t>Visa VCP Itau Unibanco Infinite</t>
  </si>
  <si>
    <t>Visa VCP BBVA Infinity</t>
  </si>
  <si>
    <t>Visa VOP ICBC Signature Corporate</t>
  </si>
  <si>
    <t>Visa VCP Banco De Los Trabajadores Infinite</t>
  </si>
  <si>
    <t>Visa VOP Caribbean Mercantile Bank Platinum</t>
  </si>
  <si>
    <t>Visa VCP Banco General Ruminahui Infinite</t>
  </si>
  <si>
    <t>Visa VCP Citibank Infinite</t>
  </si>
  <si>
    <t>Visa VCP Banco Cuscatlan Infinite</t>
  </si>
  <si>
    <t>Visa VOP Banco G&amp;T Continental Sa Platinum Travel</t>
  </si>
  <si>
    <t>Visa VCP Banco De Finanzas Infinite</t>
  </si>
  <si>
    <t>Visa VCP Banco Agricola Infinite</t>
  </si>
  <si>
    <t>Visa VCP Banco Davivienda Infinite Credit</t>
  </si>
  <si>
    <t>Visa VCP Banco Regional Infinite</t>
  </si>
  <si>
    <t>Visa VOP First Global Bank Corporate</t>
  </si>
  <si>
    <t>Visa VCP Banco Galicia Signature</t>
  </si>
  <si>
    <t>Visa VOP Banco Caja Social Platinum</t>
  </si>
  <si>
    <t>Visa VOP Banco De Bogota Platinum LAN</t>
  </si>
  <si>
    <t>Visa VOP Banco De Bogota Gold LAN</t>
  </si>
  <si>
    <t>Visa VOP Banco De La Pampa Signature</t>
  </si>
  <si>
    <t>Visa VCP Banco Comafi Platinum</t>
  </si>
  <si>
    <t>Visa VOP Banco Del Chubut Signature</t>
  </si>
  <si>
    <t>Visa VOP Banco De Occidente Credencial Signature</t>
  </si>
  <si>
    <t>Visa VCP Banco De Occidente Credencial Infinite</t>
  </si>
  <si>
    <t>Visa VOP Banesco Platinum</t>
  </si>
  <si>
    <t>Visa VOP Banco Entre Rios Signature</t>
  </si>
  <si>
    <t>Visa VOP Banco Entre Rios Platinum</t>
  </si>
  <si>
    <t>Visa VCP BAC Credomatic Connect Miles Infinite</t>
  </si>
  <si>
    <t>Visa VCP Banco Bct Infinite</t>
  </si>
  <si>
    <t>Visa VCP Banco Bradesco Corporate Infinite Credit</t>
  </si>
  <si>
    <t>Visa VCP Banco Bradesco Corporate Infinite Debit</t>
  </si>
  <si>
    <t>Visa VCP HSBC Bank Signature</t>
  </si>
  <si>
    <t>Visa VOP HSBC Bank Signature</t>
  </si>
  <si>
    <t>Visa VOP Banco GNB Signature</t>
  </si>
  <si>
    <t>Visa VOP Banco De Bogota Signature</t>
  </si>
  <si>
    <t>Visa VOP Banco Internacional Signature</t>
  </si>
  <si>
    <t>Visa VCP Santander Signature</t>
  </si>
  <si>
    <t>Visa VCP Banco De Bogota Infinite</t>
  </si>
  <si>
    <t>Visa VOP Banco Santa Fe Signature Corporate</t>
  </si>
  <si>
    <t>Visa VOP Banco Ciudad Signature</t>
  </si>
  <si>
    <t>Visa VCP Banco Ficohsa Infinite Lifemiles</t>
  </si>
  <si>
    <t>Visa VOP Banco Lafise Signature</t>
  </si>
  <si>
    <t>Visa VCP Banco G&amp;T Continental Sa Infinite</t>
  </si>
  <si>
    <t>Visa VCP Coltefinanciersa Infinite</t>
  </si>
  <si>
    <t>Visa VCP Banco Macro Signature</t>
  </si>
  <si>
    <t>Visa VCP Citibank Signature</t>
  </si>
  <si>
    <t>Visa VCP Banco Atlas S.A. Infinite</t>
  </si>
  <si>
    <t>Visa VCP BBVA Signature</t>
  </si>
  <si>
    <t>Visa VOP Banco Economico Signature</t>
  </si>
  <si>
    <t>Visa VCP CIBC FirstCaribbean International Bank Infinite</t>
  </si>
  <si>
    <t>Visa VOP Nuevo Banco De Chaco Signature</t>
  </si>
  <si>
    <t>Visa VCP Banco Santa Cruz Infinite</t>
  </si>
  <si>
    <t>Visa VOP National Commercial Bank Signature</t>
  </si>
  <si>
    <t>Visa VCP Banco De Bogota Signature LAN</t>
  </si>
  <si>
    <t>Visa VOP Banco Patagonia Signature</t>
  </si>
  <si>
    <t>Visa VCP Banco De Chile Infinite</t>
  </si>
  <si>
    <t>Visa VCP Banco Del Austro Infinite</t>
  </si>
  <si>
    <t>Visa VOP Credicorp Bank S.A. Platinum</t>
  </si>
  <si>
    <t>Visa VOP Banco San Juan Platinum</t>
  </si>
  <si>
    <t>Visa VCP Banco De Machala Infinite</t>
  </si>
  <si>
    <t>Visa VCP Banco Agromercantil De Guatemala Infinite</t>
  </si>
  <si>
    <t>Visa VCP Banco Nacional De Costa Rica Infinite (BANDA)</t>
  </si>
  <si>
    <t>Visa VOP Banco Bica Signature</t>
  </si>
  <si>
    <t>Visa VOP Banco BISA Platinum</t>
  </si>
  <si>
    <t>Visa VCP Towerbank International Infinite</t>
  </si>
  <si>
    <t>Visa VOP Banco De Finanzas Signature</t>
  </si>
  <si>
    <t>Visa VCP Banco Bolivariano Infinite</t>
  </si>
  <si>
    <t>Visa VCP International Union Bank Infinite</t>
  </si>
  <si>
    <t>Visa VOP Banco Coinag S.A Signature</t>
  </si>
  <si>
    <t>Visa VOP BHD International Bank Signature</t>
  </si>
  <si>
    <t>Visa VCP Banco Cathay Infinite</t>
  </si>
  <si>
    <t>Visa VOP Scotiabank Pricesmart Signature</t>
  </si>
  <si>
    <t>Visa VOP Banco Nacional De Costa Rica Platinum (EMV)</t>
  </si>
  <si>
    <t>Visa VOP Banco Basa Signature</t>
  </si>
  <si>
    <t>Visa VOP Banco De Formosa Signature</t>
  </si>
  <si>
    <t>Visa VCP Banco Nacional De Costa Rica Infinite (EMV)</t>
  </si>
  <si>
    <t>Visa VOP Itau Unibanco Platinum Tigo</t>
  </si>
  <si>
    <t>Visa VOP Banco Masventas Signature</t>
  </si>
  <si>
    <t>Visa VCP Banco De Tucuman Signature</t>
  </si>
  <si>
    <t>Visa VOP Banco De Bogota Commercial</t>
  </si>
  <si>
    <t>Visa VCP Banco Davivienda Infinite</t>
  </si>
  <si>
    <t>Visa VCP Banco Provincia Signature</t>
  </si>
  <si>
    <t>Visa VOP Banco Popular Signature</t>
  </si>
  <si>
    <t>Visa VOP Banco Del Pais Platinum</t>
  </si>
  <si>
    <t>Visa VOP Banco Nacional Del Ejercito Platinum</t>
  </si>
  <si>
    <t>Visa VCP Banco Interamericano De Finanzas Infinite</t>
  </si>
  <si>
    <t>Visa VOP Banorte IXE Platinum</t>
  </si>
  <si>
    <t>Visa VCP Interfisa Banco Infinite</t>
  </si>
  <si>
    <t>Visa VOP Interfisa Banco Platinum</t>
  </si>
  <si>
    <t>Visa VOP Banco BDI Signature</t>
  </si>
  <si>
    <t>Visa VCP Scotiabank Signature</t>
  </si>
  <si>
    <t>Visa VCP Citibanamex Infinite - Socio Fundador</t>
  </si>
  <si>
    <t>Visa VOP Vision Banco Signature</t>
  </si>
  <si>
    <t>Visa VOP Banco Regional Platinum</t>
  </si>
  <si>
    <t>Visa VOP BAC Credomatic Platinum</t>
  </si>
  <si>
    <t>Visa VOP Banco De Chile Platinum</t>
  </si>
  <si>
    <t>Visa VCP Santander Aeromexico Infinite</t>
  </si>
  <si>
    <t>Visa VOP Diners Club International Signature Miles</t>
  </si>
  <si>
    <t>Visa VOP Banco Nacional De Costa Rica Business</t>
  </si>
  <si>
    <t>Visa VCP Austrobank Overseas Infinite</t>
  </si>
  <si>
    <t>Visa VCP Banca Afirme Infinte</t>
  </si>
  <si>
    <t>Visa VCP Banco Popular Dominicano Infinite</t>
  </si>
  <si>
    <t>Visa VOP Banco Pichincha Signature Supermaxi</t>
  </si>
  <si>
    <t>Visa VCP Banco Nacional De Costa Rica Infinite</t>
  </si>
  <si>
    <t>Visa VCP Diners Club International Infinite Miles</t>
  </si>
  <si>
    <t>Visa VOP Austrobank Overseas Platinum</t>
  </si>
  <si>
    <t>Visa VCP Banco Lafise Corporate Infinite</t>
  </si>
  <si>
    <t>Visa VCP HSBC Bank Platinum</t>
  </si>
  <si>
    <t>Visa VOP Banco Atlas S.A. Signature</t>
  </si>
  <si>
    <t>Visa VCP Bancoomeva Infinite</t>
  </si>
  <si>
    <t>Visa VCP BRB Banco de Brasilia Infinite</t>
  </si>
  <si>
    <t>AMEXPLAT0304LAS</t>
  </si>
  <si>
    <t>LKVSITAINFUR21</t>
  </si>
  <si>
    <t>Banco Itau Uruguay Infinity</t>
  </si>
  <si>
    <t>LKVSITAPLTUY21</t>
  </si>
  <si>
    <t>Banco Itau Uruguay Platinum</t>
  </si>
  <si>
    <t>DAOCEA2109MCPPD</t>
  </si>
  <si>
    <t>DATRIA2111PP</t>
  </si>
  <si>
    <t>DXUCCSA4BMXUSFI</t>
  </si>
  <si>
    <t>DXUCCSB4SMXUSFI</t>
  </si>
  <si>
    <t>LKVSBBVSIGPE22</t>
  </si>
  <si>
    <t>Banco BBVA – Peru</t>
  </si>
  <si>
    <t>LKVSSCOPLTMX22</t>
  </si>
  <si>
    <t>Banco Scotiabank Mexico</t>
  </si>
  <si>
    <t>DAONYA2111PP</t>
  </si>
  <si>
    <t>DAHSBC2202MCPPD</t>
  </si>
  <si>
    <t>LKVSBICINFGT22</t>
  </si>
  <si>
    <t>DAVSCP2005DMC</t>
  </si>
  <si>
    <t>LKVSBANINFBR22</t>
  </si>
  <si>
    <t>Banco Banestes Brasil</t>
  </si>
  <si>
    <t>LSDAJEEVES2203</t>
  </si>
  <si>
    <t>DAVPICA2201PP</t>
  </si>
  <si>
    <t>DAVPICA2201PP417074</t>
  </si>
  <si>
    <t>LKVSINDINFBH22</t>
  </si>
  <si>
    <t>Banco Industrial do Brasil – Bahamas</t>
  </si>
  <si>
    <t>LKVSSCTPLTMX22</t>
  </si>
  <si>
    <t>Banco Scotiabank – Mexico</t>
  </si>
  <si>
    <t>DAARRA2205PP</t>
  </si>
  <si>
    <t>DAARRB2205PP</t>
  </si>
  <si>
    <t>LKVSBNBINFBR22</t>
  </si>
  <si>
    <t xml:space="preserve">Banco do Nordeste – Brazil </t>
  </si>
  <si>
    <t>DAVUSZ2203PPS</t>
  </si>
  <si>
    <t>DACINTA2205SP</t>
  </si>
  <si>
    <t>DACFRAA2205SP</t>
  </si>
  <si>
    <t>DXGCBSD4BMXU</t>
  </si>
  <si>
    <t>DANOMA2201PP</t>
  </si>
  <si>
    <t>LKVSSCOSIGMX22</t>
  </si>
  <si>
    <t>Banco Scotiabank Visa Signature</t>
  </si>
  <si>
    <t>LKVSINDINFBR22</t>
  </si>
  <si>
    <t>Banco Industrial do Brasil Visa Infinite</t>
  </si>
  <si>
    <t>LKVSBBVINFPE22</t>
  </si>
  <si>
    <t>Banco BBVA - Visa Infinite</t>
  </si>
  <si>
    <t>LKVSBVASIGPE22</t>
  </si>
  <si>
    <t>Banco BBVA Visa Signature</t>
  </si>
  <si>
    <t>LSDANEOFINANC22</t>
  </si>
  <si>
    <t>DANEOA2205PP</t>
  </si>
  <si>
    <t>LKVSBVINFBR22</t>
  </si>
  <si>
    <t>DAVBAZA2208PP</t>
  </si>
  <si>
    <t>LKVSBMLINFDO22</t>
  </si>
  <si>
    <t>Banco Multiple Lafise</t>
  </si>
  <si>
    <t>DAVUSAA2209PPS</t>
  </si>
  <si>
    <t>DMC</t>
  </si>
  <si>
    <t>DACAFRA2210SP</t>
  </si>
  <si>
    <t>DAHUN2210MCPPD</t>
  </si>
  <si>
    <t>DAVBAZA2209PP</t>
  </si>
  <si>
    <t>DAGRE2210MCPPD</t>
  </si>
  <si>
    <t>DAHNB2210MCPPD</t>
  </si>
  <si>
    <t>DAUSB2211MCPPD</t>
  </si>
  <si>
    <t>DAUSA2212MCPPD</t>
  </si>
  <si>
    <t>DAUSBB2211MCPPD</t>
  </si>
  <si>
    <t>DAUSHT2211MCPPD</t>
  </si>
  <si>
    <t>DAUSK2211MCPPD</t>
  </si>
  <si>
    <t>DAUSKK2211MCPPD</t>
  </si>
  <si>
    <t>DATRA2204PP</t>
  </si>
  <si>
    <t>DACALQA2211ST</t>
  </si>
  <si>
    <t>DACHAWA2301PR</t>
  </si>
  <si>
    <t>DAVUSAB2211PPS</t>
  </si>
  <si>
    <t>LKVSDOSINFBR23</t>
  </si>
  <si>
    <t>Banco do Sicoob</t>
  </si>
  <si>
    <t>DACMGO2209PR</t>
  </si>
  <si>
    <t>DACMPL2209PR</t>
  </si>
  <si>
    <t>DAINFA2302PP</t>
  </si>
  <si>
    <t>DACCEMA2302PP</t>
  </si>
  <si>
    <t>CH Pays all</t>
  </si>
  <si>
    <t>LKVSBIPLTPA23</t>
  </si>
  <si>
    <t>DANOMB2301PP</t>
  </si>
  <si>
    <t>(blank)</t>
  </si>
  <si>
    <t>Directions</t>
  </si>
  <si>
    <t>Item #</t>
  </si>
  <si>
    <t>PPBO Report (Client)</t>
  </si>
  <si>
    <t>Sort by</t>
  </si>
  <si>
    <t>Run By</t>
  </si>
  <si>
    <t>Codes for PPBO Reports</t>
  </si>
  <si>
    <t>Add New Report:</t>
  </si>
  <si>
    <t>PPBO Membership Reports:</t>
  </si>
  <si>
    <t>Associates</t>
  </si>
  <si>
    <t>New Reports</t>
  </si>
  <si>
    <t>Operations</t>
  </si>
  <si>
    <t>PP Associate DMC Mbr Activation</t>
  </si>
  <si>
    <t>Carol</t>
  </si>
  <si>
    <t>Reports must added to Visit or Membership</t>
  </si>
  <si>
    <t>Visa Canada 1</t>
  </si>
  <si>
    <t>General Reports</t>
  </si>
  <si>
    <t>Management</t>
  </si>
  <si>
    <t>Third Party Active Members</t>
  </si>
  <si>
    <t>Julia</t>
  </si>
  <si>
    <t>tab before they can be set up here.</t>
  </si>
  <si>
    <t>Visa Canada 2</t>
  </si>
  <si>
    <t>CC#16</t>
  </si>
  <si>
    <t>Third Party Mbr Activity</t>
  </si>
  <si>
    <t>Go to appropriate "Rpts" tab</t>
  </si>
  <si>
    <t>Wholesale 1</t>
  </si>
  <si>
    <t>Campaign Code</t>
  </si>
  <si>
    <t>Wholesale, WSD</t>
  </si>
  <si>
    <t>Enter Name for report in empty</t>
  </si>
  <si>
    <t>Wholesale 2</t>
  </si>
  <si>
    <t xml:space="preserve">   "PPBO Report " field (row 2).</t>
  </si>
  <si>
    <t>Wholesale 3</t>
  </si>
  <si>
    <t xml:space="preserve">   This adds name to PPBP Report drop list.</t>
  </si>
  <si>
    <t>MC 1</t>
  </si>
  <si>
    <t xml:space="preserve">Then add to report list on this page by </t>
  </si>
  <si>
    <t>MC 2</t>
  </si>
  <si>
    <t xml:space="preserve">   typing name or select name from drop list. </t>
  </si>
  <si>
    <t>MC 3</t>
  </si>
  <si>
    <t>Accounts</t>
  </si>
  <si>
    <t>Totals Priority Pass</t>
  </si>
  <si>
    <t>WSD + Wholesale</t>
  </si>
  <si>
    <t>Add new codes to report:</t>
  </si>
  <si>
    <t>PPBO Visits Reports:</t>
  </si>
  <si>
    <t>Visits by SC</t>
  </si>
  <si>
    <t>Codes must added to "Codes" tab</t>
  </si>
  <si>
    <t>Visa Canada Inf</t>
  </si>
  <si>
    <t>before they can be associated with a report.</t>
  </si>
  <si>
    <t>Other Visa Canada</t>
  </si>
  <si>
    <t>Go to "Codes" tab</t>
  </si>
  <si>
    <t xml:space="preserve">Enter code in column "B" </t>
  </si>
  <si>
    <t>Wholesale All Others</t>
  </si>
  <si>
    <t>Populate necessary  information</t>
  </si>
  <si>
    <t>Corporate 1</t>
  </si>
  <si>
    <t>MC Wholesale 1</t>
  </si>
  <si>
    <t>locate report name (row 2)</t>
  </si>
  <si>
    <t>VAT MC &amp; LKP &amp; WSD</t>
  </si>
  <si>
    <t>Enter  source code (type or paste)</t>
  </si>
  <si>
    <t>Visa LAC Whls</t>
  </si>
  <si>
    <t>Codes not properly entered into "Codes" tab</t>
  </si>
  <si>
    <t>Visa LK 1</t>
  </si>
  <si>
    <t>CC#16 - 6 BIN</t>
  </si>
  <si>
    <r>
      <t xml:space="preserve">will be highlighted in </t>
    </r>
    <r>
      <rPr>
        <i/>
        <sz val="11"/>
        <color rgb="FFC00000"/>
        <rFont val="Calibri"/>
        <family val="2"/>
      </rPr>
      <t>Red</t>
    </r>
    <r>
      <rPr>
        <i/>
        <sz val="11"/>
        <color theme="0" tint="-0.499984740745262"/>
        <rFont val="Calibri"/>
        <family val="2"/>
      </rPr>
      <t>.</t>
    </r>
  </si>
  <si>
    <t>Visa LK 2</t>
  </si>
  <si>
    <t>Visa LK 3</t>
  </si>
  <si>
    <t>CC#16 - 8 BIN</t>
  </si>
  <si>
    <t>Visa LK 4</t>
  </si>
  <si>
    <t>Visa LK 5</t>
  </si>
  <si>
    <t>CC#16 - 7 BIN</t>
  </si>
  <si>
    <t>Visa LK 6</t>
  </si>
  <si>
    <t>CC#16 - 9 BIN</t>
  </si>
  <si>
    <t>Visa Canada CIBC</t>
  </si>
  <si>
    <t>Client 2</t>
  </si>
  <si>
    <t>Assigned Rpt #--&gt;</t>
  </si>
  <si>
    <t>PPBO Report --&gt;</t>
  </si>
  <si>
    <t>Code List --&gt;</t>
  </si>
  <si>
    <t>&lt;--</t>
  </si>
  <si>
    <t>Enter Codes --&gt;</t>
  </si>
  <si>
    <t>Enter SCs Rprt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</si>
</sst>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quot;$&quot;* #,##0.00_);_(&quot;$&quot;* \(#,##0.00\);_(&quot;$&quot;* &quot;-&quot;??_);_(@_)"/>
  </numFmts>
  <fonts count="42">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0"/>
      <name val="Arial"/>
      <family val="2"/>
    </font>
    <font>
      <sz val="10"/>
      <color indexed="8"/>
      <name val="Arial"/>
      <family val="2"/>
    </font>
    <font>
      <sz val="10"/>
      <name val="MS Sans Serif"/>
      <family val="2"/>
    </font>
    <font>
      <b/>
      <sz val="11"/>
      <color rgb="FF0000CC"/>
      <name val="Calibri"/>
      <family val="2"/>
    </font>
    <font>
      <sz val="11"/>
      <color rgb="FF0000CC"/>
      <name val="Calibri"/>
      <family val="2"/>
    </font>
    <font>
      <sz val="8"/>
      <color rgb="FF0000CC"/>
      <name val="Calibri"/>
      <family val="2"/>
    </font>
    <font>
      <sz val="8"/>
      <color theme="1"/>
      <name val="Calibri"/>
      <family val="2"/>
    </font>
    <font>
      <sz val="8"/>
      <color theme="8" tint="0.79998168889431442"/>
      <name val="Calibri"/>
      <family val="2"/>
    </font>
    <font>
      <b/>
      <sz val="10"/>
      <name val="Calibri"/>
      <family val="2"/>
    </font>
    <font>
      <sz val="12"/>
      <name val="Calibri"/>
      <family val="2"/>
    </font>
    <font>
      <sz val="12"/>
      <color theme="1"/>
      <name val="Calibri"/>
      <family val="2"/>
    </font>
    <font>
      <sz val="9"/>
      <color theme="1"/>
      <name val="Calibri"/>
      <family val="2"/>
    </font>
    <font>
      <sz val="8"/>
      <name val="Calibri"/>
      <family val="2"/>
    </font>
    <font>
      <sz val="8"/>
      <color theme="0"/>
      <name val="Calibri"/>
      <family val="2"/>
    </font>
    <font>
      <sz val="11"/>
      <color theme="0" tint="-4.9989318521683403E-2"/>
      <name val="Calibri"/>
      <family val="2"/>
    </font>
    <font>
      <sz val="8"/>
      <color theme="0" tint="-4.9989318521683403E-2"/>
      <name val="Calibri"/>
      <family val="2"/>
    </font>
    <font>
      <sz val="11"/>
      <color rgb="FFC00000"/>
      <name val="Calibri"/>
      <family val="2"/>
    </font>
    <font>
      <sz val="11"/>
      <color theme="0" tint="-0.34998626667073579"/>
      <name val="Calibri"/>
      <family val="2"/>
    </font>
    <font>
      <b/>
      <u/>
      <sz val="11"/>
      <color theme="0" tint="-0.499984740745262"/>
      <name val="Calibri"/>
      <family val="2"/>
    </font>
    <font>
      <b/>
      <sz val="11"/>
      <color theme="0" tint="-0.499984740745262"/>
      <name val="Calibri"/>
      <family val="2"/>
    </font>
    <font>
      <i/>
      <sz val="11"/>
      <color theme="0" tint="-0.499984740745262"/>
      <name val="Calibri"/>
      <family val="2"/>
    </font>
    <font>
      <sz val="11"/>
      <color theme="0" tint="-0.499984740745262"/>
      <name val="Calibri"/>
      <family val="2"/>
    </font>
    <font>
      <i/>
      <sz val="11"/>
      <color rgb="FFC00000"/>
      <name val="Calibri"/>
      <family val="2"/>
    </font>
    <font>
      <sz val="11"/>
      <name val="Calibri"/>
      <family val="2"/>
    </font>
    <font>
      <b/>
      <u/>
      <sz val="11"/>
      <color theme="1"/>
      <name val="Calibri"/>
      <family val="2"/>
    </font>
    <font>
      <b/>
      <sz val="9"/>
      <color indexed="81"/>
      <name val="Tahoma"/>
      <family val="2"/>
    </font>
    <font>
      <b/>
      <sz val="8"/>
      <color theme="1"/>
      <name val="Calibri"/>
      <family val="2"/>
    </font>
    <font>
      <b/>
      <u/>
      <sz val="11"/>
      <name val="Calibri"/>
      <family val="2"/>
    </font>
    <font>
      <sz val="11"/>
      <name val="Calibri"/>
      <family val="2"/>
      <scheme val="minor"/>
    </font>
    <font>
      <b/>
      <sz val="11"/>
      <name val="Calibri"/>
      <family val="2"/>
    </font>
    <font>
      <b/>
      <sz val="11"/>
      <color theme="0"/>
      <name val="Calibri"/>
      <family val="2"/>
    </font>
    <font>
      <b/>
      <sz val="5"/>
      <color theme="1"/>
      <name val="Calibri"/>
      <family val="2"/>
    </font>
    <font>
      <b/>
      <sz val="12"/>
      <color rgb="FFC00000"/>
      <name val="Calibri"/>
      <family val="2"/>
    </font>
    <font>
      <b/>
      <sz val="9"/>
      <color theme="1"/>
      <name val="Calibri"/>
      <family val="2"/>
    </font>
    <font>
      <i/>
      <sz val="11"/>
      <color theme="1"/>
      <name val="Calibri"/>
      <family val="2"/>
    </font>
    <font>
      <sz val="8"/>
      <color rgb="FFFF0000"/>
      <name val="Calibri"/>
      <family val="2"/>
    </font>
    <font>
      <sz val="11"/>
      <color rgb="FFFF0000"/>
      <name val="Calibri"/>
      <family val="2"/>
    </font>
  </fonts>
  <fills count="12">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D1B2E8"/>
        <bgColor indexed="64"/>
      </patternFill>
    </fill>
    <fill>
      <patternFill patternType="solid">
        <fgColor rgb="FFB0C3E6"/>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thin">
        <color indexed="64"/>
      </left>
      <right style="thin">
        <color indexed="64"/>
      </right>
      <top/>
      <bottom style="thin">
        <color indexed="64"/>
      </bottom>
      <diagonal/>
    </border>
    <border>
      <left style="thick">
        <color theme="0" tint="-0.499984740745262"/>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theme="4" tint="0.39997558519241921"/>
      </left>
      <right/>
      <top style="thin">
        <color theme="4" tint="0.39997558519241921"/>
      </top>
      <bottom style="thin">
        <color theme="4" tint="0.39997558519241921"/>
      </bottom>
      <diagonal/>
    </border>
  </borders>
  <cellStyleXfs count="9">
    <xf numFmtId="0" fontId="0" fillId="0" borderId="0"/>
    <xf numFmtId="0" fontId="3" fillId="0" borderId="0"/>
    <xf numFmtId="0" fontId="5" fillId="0" borderId="0"/>
    <xf numFmtId="0" fontId="5" fillId="0" borderId="0"/>
    <xf numFmtId="0" fontId="6" fillId="0" borderId="0"/>
    <xf numFmtId="0" fontId="7" fillId="0" borderId="0"/>
    <xf numFmtId="43" fontId="2" fillId="0" borderId="0" applyFont="0" applyFill="0" applyBorder="0" applyAlignment="0" applyProtection="0"/>
    <xf numFmtId="0" fontId="2" fillId="0" borderId="0"/>
    <xf numFmtId="0" fontId="1" fillId="0" borderId="0"/>
  </cellStyleXfs>
  <cellXfs count="104">
    <xf numFmtId="0" fontId="0" fillId="0" borderId="0" xfId="0"/>
    <xf numFmtId="0" fontId="0" fillId="0" borderId="0" xfId="0" applyAlignment="1">
      <alignment horizontal="right"/>
    </xf>
    <xf numFmtId="0" fontId="13" fillId="0" borderId="0" xfId="0" applyFont="1" applyAlignment="1">
      <alignment horizontal="left" vertical="center"/>
    </xf>
    <xf numFmtId="0" fontId="13" fillId="0" borderId="0" xfId="0" applyFont="1" applyAlignment="1">
      <alignment vertical="center"/>
    </xf>
    <xf numFmtId="0" fontId="0" fillId="0" borderId="0" xfId="0" applyAlignment="1">
      <alignment horizontal="center" vertical="center"/>
    </xf>
    <xf numFmtId="0" fontId="9" fillId="2" borderId="1" xfId="0" applyFont="1" applyFill="1" applyBorder="1" applyAlignment="1">
      <alignment horizontal="left" vertical="center"/>
    </xf>
    <xf numFmtId="0" fontId="9" fillId="2" borderId="1" xfId="0" applyFont="1" applyFill="1" applyBorder="1" applyAlignment="1">
      <alignment vertical="center"/>
    </xf>
    <xf numFmtId="0" fontId="0" fillId="0" borderId="0" xfId="0" applyAlignment="1">
      <alignment vertical="center"/>
    </xf>
    <xf numFmtId="0" fontId="16"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9" fillId="0" borderId="0" xfId="0" applyFont="1"/>
    <xf numFmtId="0" fontId="20" fillId="0" borderId="0" xfId="0" applyFont="1"/>
    <xf numFmtId="0" fontId="0" fillId="0" borderId="0" xfId="0" applyAlignment="1">
      <alignment horizontal="right" indent="1"/>
    </xf>
    <xf numFmtId="0" fontId="21" fillId="0" borderId="0" xfId="0" applyFont="1" applyAlignment="1">
      <alignment horizontal="right" indent="1"/>
    </xf>
    <xf numFmtId="0" fontId="17" fillId="2" borderId="2" xfId="0" applyFont="1" applyFill="1" applyBorder="1" applyProtection="1">
      <protection locked="0"/>
    </xf>
    <xf numFmtId="0" fontId="12" fillId="0" borderId="0" xfId="0" applyFont="1" applyProtection="1">
      <protection locked="0"/>
    </xf>
    <xf numFmtId="0" fontId="11" fillId="0" borderId="0" xfId="0" applyFont="1" applyProtection="1">
      <protection locked="0"/>
    </xf>
    <xf numFmtId="0" fontId="10" fillId="0" borderId="0" xfId="0" applyFont="1"/>
    <xf numFmtId="0" fontId="18" fillId="0" borderId="0" xfId="0" applyFont="1"/>
    <xf numFmtId="0" fontId="18" fillId="0" borderId="3" xfId="0" applyFont="1" applyBorder="1"/>
    <xf numFmtId="0" fontId="0" fillId="0" borderId="0" xfId="0" applyAlignment="1">
      <alignment horizontal="center"/>
    </xf>
    <xf numFmtId="0" fontId="4" fillId="0" borderId="0" xfId="0" applyFont="1" applyAlignment="1">
      <alignment horizontal="left" indent="1"/>
    </xf>
    <xf numFmtId="0" fontId="0" fillId="0" borderId="0" xfId="0" applyAlignment="1">
      <alignment horizontal="left" indent="1"/>
    </xf>
    <xf numFmtId="0" fontId="22" fillId="0" borderId="0" xfId="0" applyFont="1"/>
    <xf numFmtId="0" fontId="8" fillId="0" borderId="0" xfId="0" applyFont="1" applyAlignment="1">
      <alignment horizontal="center"/>
    </xf>
    <xf numFmtId="0" fontId="19" fillId="0" borderId="0" xfId="0" applyFont="1" applyAlignment="1">
      <alignment horizontal="center"/>
    </xf>
    <xf numFmtId="0" fontId="22" fillId="0" borderId="0" xfId="0" applyFont="1" applyAlignment="1">
      <alignment horizontal="center"/>
    </xf>
    <xf numFmtId="0" fontId="22" fillId="0" borderId="2" xfId="0" applyFont="1" applyBorder="1"/>
    <xf numFmtId="0" fontId="9" fillId="0" borderId="0" xfId="0" applyFont="1" applyAlignment="1">
      <alignment horizontal="right" indent="1"/>
    </xf>
    <xf numFmtId="0" fontId="0" fillId="2" borderId="2" xfId="0" applyFill="1" applyBorder="1"/>
    <xf numFmtId="0" fontId="0" fillId="2" borderId="1" xfId="0" applyFill="1" applyBorder="1"/>
    <xf numFmtId="0" fontId="0" fillId="0" borderId="5" xfId="0" applyBorder="1" applyAlignment="1">
      <alignment horizontal="right"/>
    </xf>
    <xf numFmtId="0" fontId="4" fillId="0" borderId="5" xfId="0" applyFont="1" applyBorder="1" applyAlignment="1">
      <alignment horizontal="right"/>
    </xf>
    <xf numFmtId="0" fontId="23" fillId="0" borderId="0" xfId="0" applyFont="1" applyAlignment="1">
      <alignment horizontal="center"/>
    </xf>
    <xf numFmtId="0" fontId="24" fillId="0" borderId="0" xfId="0" applyFont="1"/>
    <xf numFmtId="0" fontId="25" fillId="0" borderId="0" xfId="0" applyFont="1"/>
    <xf numFmtId="0" fontId="26" fillId="0" borderId="0" xfId="0" applyFont="1" applyAlignment="1">
      <alignment horizontal="left" indent="1"/>
    </xf>
    <xf numFmtId="0" fontId="26" fillId="0" borderId="0" xfId="0" applyFont="1"/>
    <xf numFmtId="0" fontId="26" fillId="0" borderId="0" xfId="0" applyFont="1" applyAlignment="1">
      <alignment horizontal="left" indent="2"/>
    </xf>
    <xf numFmtId="0" fontId="0" fillId="0" borderId="0" xfId="0" applyAlignment="1">
      <alignment horizontal="left"/>
    </xf>
    <xf numFmtId="0" fontId="28" fillId="0" borderId="0" xfId="0" applyFont="1"/>
    <xf numFmtId="0" fontId="9" fillId="0" borderId="0" xfId="0" applyFont="1" applyAlignment="1">
      <alignment horizontal="left" indent="1"/>
    </xf>
    <xf numFmtId="0" fontId="8" fillId="0" borderId="0" xfId="0" applyFont="1" applyAlignment="1">
      <alignment horizontal="left" indent="1"/>
    </xf>
    <xf numFmtId="0" fontId="29" fillId="0" borderId="0" xfId="0" applyFont="1"/>
    <xf numFmtId="0" fontId="0" fillId="0" borderId="0" xfId="0" pivotButton="1"/>
    <xf numFmtId="0" fontId="31" fillId="0" borderId="0" xfId="0" applyFont="1"/>
    <xf numFmtId="0" fontId="11" fillId="0" borderId="0" xfId="0" applyFont="1"/>
    <xf numFmtId="0" fontId="0" fillId="3" borderId="1" xfId="0" applyFill="1" applyBorder="1" applyAlignment="1">
      <alignment horizontal="left"/>
    </xf>
    <xf numFmtId="0" fontId="0" fillId="3" borderId="1" xfId="0" quotePrefix="1" applyFill="1" applyBorder="1" applyAlignment="1">
      <alignment horizontal="left"/>
    </xf>
    <xf numFmtId="0" fontId="4" fillId="0" borderId="0" xfId="0" applyFont="1" applyAlignment="1">
      <alignment horizontal="left"/>
    </xf>
    <xf numFmtId="0" fontId="0" fillId="0" borderId="0" xfId="0" pivotButton="1" applyAlignment="1">
      <alignment horizontal="left"/>
    </xf>
    <xf numFmtId="0" fontId="8" fillId="0" borderId="0" xfId="0" quotePrefix="1" applyFont="1" applyAlignment="1">
      <alignment horizontal="left" indent="1"/>
    </xf>
    <xf numFmtId="0" fontId="28" fillId="0" borderId="0" xfId="0" applyFont="1" applyAlignment="1">
      <alignment horizontal="left"/>
    </xf>
    <xf numFmtId="0" fontId="32" fillId="0" borderId="0" xfId="0" applyFont="1" applyAlignment="1">
      <alignment horizontal="left" indent="1"/>
    </xf>
    <xf numFmtId="0" fontId="28" fillId="0" borderId="0" xfId="0" quotePrefix="1" applyFont="1"/>
    <xf numFmtId="0" fontId="32" fillId="0" borderId="0" xfId="0" applyFont="1"/>
    <xf numFmtId="0" fontId="32" fillId="0" borderId="0" xfId="0" applyFont="1" applyAlignment="1">
      <alignment horizontal="center"/>
    </xf>
    <xf numFmtId="0" fontId="28" fillId="0" borderId="0" xfId="0" applyFont="1" applyAlignment="1">
      <alignment horizontal="center"/>
    </xf>
    <xf numFmtId="0" fontId="33" fillId="0" borderId="0" xfId="0" applyFont="1" applyAlignment="1">
      <alignment horizontal="left"/>
    </xf>
    <xf numFmtId="0" fontId="28" fillId="0" borderId="0" xfId="0" quotePrefix="1" applyFont="1" applyAlignment="1">
      <alignment horizontal="left"/>
    </xf>
    <xf numFmtId="0" fontId="28" fillId="0" borderId="0" xfId="0" quotePrefix="1" applyFont="1" applyAlignment="1">
      <alignment horizontal="center"/>
    </xf>
    <xf numFmtId="0" fontId="28" fillId="0" borderId="0" xfId="0" applyFont="1" applyAlignment="1">
      <alignment horizontal="left" indent="1"/>
    </xf>
    <xf numFmtId="0" fontId="33" fillId="0" borderId="0" xfId="8" quotePrefix="1" applyFont="1"/>
    <xf numFmtId="0" fontId="34" fillId="0" borderId="0" xfId="0" applyFont="1"/>
    <xf numFmtId="0" fontId="34" fillId="0" borderId="0" xfId="0" applyFont="1" applyAlignment="1">
      <alignment horizontal="left"/>
    </xf>
    <xf numFmtId="0" fontId="0" fillId="0" borderId="0" xfId="0" applyAlignment="1">
      <alignment vertical="top"/>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21" fillId="0" borderId="0" xfId="0" applyFont="1" applyAlignment="1">
      <alignment horizontal="left" indent="1"/>
    </xf>
    <xf numFmtId="0" fontId="35" fillId="0" borderId="0" xfId="0" applyFont="1" applyAlignment="1">
      <alignment horizontal="left" indent="1"/>
    </xf>
    <xf numFmtId="0" fontId="13" fillId="8" borderId="0" xfId="0" applyFont="1" applyFill="1" applyAlignment="1">
      <alignment horizontal="left" vertical="center"/>
    </xf>
    <xf numFmtId="0" fontId="40" fillId="0" borderId="0" xfId="0" applyFont="1"/>
    <xf numFmtId="0" fontId="0" fillId="3" borderId="6" xfId="0" applyFill="1" applyBorder="1" applyAlignment="1">
      <alignment horizontal="left"/>
    </xf>
    <xf numFmtId="164" fontId="8" fillId="0" borderId="0" xfId="0" applyNumberFormat="1" applyFont="1" applyAlignment="1">
      <alignment horizontal="left" indent="1"/>
    </xf>
    <xf numFmtId="164" fontId="9" fillId="0" borderId="0" xfId="0" quotePrefix="1" applyNumberFormat="1" applyFont="1" applyAlignment="1">
      <alignment horizontal="left" indent="1"/>
    </xf>
    <xf numFmtId="164" fontId="9" fillId="0" borderId="0" xfId="0" applyNumberFormat="1" applyFont="1" applyAlignment="1">
      <alignment horizontal="left" indent="1"/>
    </xf>
    <xf numFmtId="0" fontId="41" fillId="0" borderId="0" xfId="0" applyFont="1" applyAlignment="1">
      <alignment horizontal="center"/>
    </xf>
    <xf numFmtId="0" fontId="41" fillId="0" borderId="0" xfId="0" applyFont="1"/>
    <xf numFmtId="0" fontId="28" fillId="0" borderId="13" xfId="0" applyFont="1" applyBorder="1"/>
    <xf numFmtId="0" fontId="28" fillId="10" borderId="13" xfId="0" applyFont="1" applyFill="1" applyBorder="1"/>
    <xf numFmtId="0" fontId="28" fillId="8" borderId="0" xfId="0" applyFont="1" applyFill="1"/>
    <xf numFmtId="0" fontId="28" fillId="0" borderId="0" xfId="8" quotePrefix="1" applyFont="1"/>
    <xf numFmtId="0" fontId="0" fillId="8" borderId="0" xfId="0" applyFill="1" applyAlignment="1">
      <alignment horizontal="left" indent="1"/>
    </xf>
    <xf numFmtId="0" fontId="9" fillId="11" borderId="1" xfId="0" applyFont="1" applyFill="1" applyBorder="1" applyAlignment="1">
      <alignment horizontal="left" vertical="center"/>
    </xf>
    <xf numFmtId="0" fontId="9" fillId="11" borderId="1" xfId="0" applyFont="1" applyFill="1" applyBorder="1" applyAlignment="1">
      <alignment vertical="center"/>
    </xf>
    <xf numFmtId="0" fontId="0" fillId="8" borderId="0" xfId="0" applyFill="1" applyAlignment="1">
      <alignment horizontal="center" vertical="center"/>
    </xf>
    <xf numFmtId="0" fontId="17" fillId="0" borderId="2" xfId="0" applyFont="1" applyBorder="1" applyProtection="1">
      <protection locked="0"/>
    </xf>
    <xf numFmtId="0" fontId="0" fillId="9" borderId="6" xfId="0" applyFill="1" applyBorder="1" applyAlignment="1">
      <alignment horizontal="center" vertical="top" wrapText="1"/>
    </xf>
    <xf numFmtId="0" fontId="0" fillId="9" borderId="12" xfId="0" applyFill="1" applyBorder="1" applyAlignment="1">
      <alignment horizontal="center" vertical="top" wrapText="1"/>
    </xf>
    <xf numFmtId="0" fontId="0" fillId="9" borderId="4" xfId="0" applyFill="1" applyBorder="1" applyAlignment="1">
      <alignment horizontal="center" vertical="top" wrapText="1"/>
    </xf>
    <xf numFmtId="0" fontId="37" fillId="7" borderId="0" xfId="0" applyFont="1" applyFill="1" applyAlignment="1">
      <alignment horizontal="left" vertical="top" wrapText="1"/>
    </xf>
    <xf numFmtId="0" fontId="4" fillId="4" borderId="7" xfId="0" applyFont="1" applyFill="1" applyBorder="1" applyAlignment="1">
      <alignment vertical="top" wrapText="1"/>
    </xf>
    <xf numFmtId="0" fontId="4" fillId="4" borderId="8" xfId="0" applyFont="1" applyFill="1" applyBorder="1" applyAlignment="1">
      <alignment vertical="top" wrapText="1"/>
    </xf>
    <xf numFmtId="0" fontId="4" fillId="4" borderId="8" xfId="0" applyFont="1" applyFill="1" applyBorder="1" applyAlignment="1">
      <alignment vertical="top"/>
    </xf>
    <xf numFmtId="0" fontId="4" fillId="4" borderId="9" xfId="0" applyFont="1" applyFill="1" applyBorder="1" applyAlignment="1">
      <alignment vertical="top"/>
    </xf>
    <xf numFmtId="0" fontId="4" fillId="5" borderId="7" xfId="0" applyFont="1" applyFill="1" applyBorder="1" applyAlignment="1">
      <alignment vertical="top" wrapText="1"/>
    </xf>
    <xf numFmtId="0" fontId="4" fillId="5" borderId="8" xfId="0" applyFont="1" applyFill="1" applyBorder="1" applyAlignment="1">
      <alignment vertical="top"/>
    </xf>
    <xf numFmtId="0" fontId="4" fillId="5" borderId="9" xfId="0" applyFont="1" applyFill="1" applyBorder="1" applyAlignment="1">
      <alignment vertical="top"/>
    </xf>
    <xf numFmtId="0" fontId="4" fillId="6" borderId="7" xfId="0" applyFont="1" applyFill="1" applyBorder="1" applyAlignment="1">
      <alignment horizontal="center" vertical="top" wrapText="1"/>
    </xf>
    <xf numFmtId="0" fontId="4" fillId="6" borderId="8" xfId="0" applyFont="1" applyFill="1" applyBorder="1" applyAlignment="1">
      <alignment horizontal="center" vertical="top"/>
    </xf>
    <xf numFmtId="0" fontId="0" fillId="0" borderId="10" xfId="0" applyBorder="1" applyAlignment="1">
      <alignment horizontal="left" vertical="center" wrapText="1"/>
    </xf>
    <xf numFmtId="0" fontId="0" fillId="0" borderId="11" xfId="0" applyBorder="1" applyAlignment="1">
      <alignment horizontal="left" vertical="center" wrapText="1"/>
    </xf>
  </cellXfs>
  <cellStyles count="9">
    <cellStyle name="Comma 3" xfId="6" xr:uid="{AE816BE2-CE30-48A1-8472-033A3607859F}"/>
    <cellStyle name="Normal" xfId="0" builtinId="0"/>
    <cellStyle name="Normal 12 2" xfId="2" xr:uid="{544069B4-F2D6-4053-BFB5-97D6C0FE11C4}"/>
    <cellStyle name="Normal 19" xfId="5" xr:uid="{0E120F3E-0333-4FE8-B928-A92ED9DFB573}"/>
    <cellStyle name="Normal 2" xfId="1" xr:uid="{CF87D006-18CC-44C4-8D19-32FA95DDD961}"/>
    <cellStyle name="Normal 2 2" xfId="8" xr:uid="{FFCD83E3-00B3-4512-ABD6-26434254A044}"/>
    <cellStyle name="Normal 2 23" xfId="4" xr:uid="{E9774482-C4E1-4A96-8CC6-DFEB9DB5D89B}"/>
    <cellStyle name="Normal 20" xfId="3" xr:uid="{3D74FA33-3820-41E8-8D51-AA626F8A9C57}"/>
    <cellStyle name="Normal 3" xfId="7" xr:uid="{3FCC38FD-7ADA-4B03-BC5D-01DA3C976767}"/>
  </cellStyles>
  <dxfs count="186">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patternType="solid">
          <fgColor rgb="FFF2F2F2"/>
          <bgColor rgb="FF000000"/>
        </patternFill>
      </fill>
    </dxf>
    <dxf>
      <font>
        <b val="0"/>
        <i val="0"/>
        <strike val="0"/>
        <condense val="0"/>
        <extend val="0"/>
        <outline val="0"/>
        <shadow val="0"/>
        <u val="none"/>
        <vertAlign val="baseline"/>
        <sz val="11"/>
        <color rgb="FF0000CC"/>
        <name val="Calibri"/>
        <family val="2"/>
        <scheme val="none"/>
      </font>
      <alignment horizontal="left" vertical="bottom" textRotation="0" wrapText="0" indent="1" justifyLastLine="0" shrinkToFit="0" readingOrder="0"/>
    </dxf>
    <dxf>
      <font>
        <b val="0"/>
        <i val="0"/>
        <strike val="0"/>
        <condense val="0"/>
        <extend val="0"/>
        <outline val="0"/>
        <shadow val="0"/>
        <u val="none"/>
        <vertAlign val="baseline"/>
        <sz val="11"/>
        <color rgb="FF0000CC"/>
        <name val="Calibri"/>
        <family val="2"/>
        <scheme val="none"/>
      </font>
      <numFmt numFmtId="0" formatCode="General"/>
      <alignment horizontal="left" vertical="bottom" textRotation="0" wrapText="0" indent="1" justifyLastLine="0" shrinkToFit="0" readingOrder="0"/>
    </dxf>
    <dxf>
      <font>
        <b val="0"/>
        <i val="0"/>
        <strike val="0"/>
        <condense val="0"/>
        <extend val="0"/>
        <outline val="0"/>
        <shadow val="0"/>
        <u val="none"/>
        <vertAlign val="baseline"/>
        <sz val="11"/>
        <color rgb="FF0000CC"/>
        <name val="Calibri"/>
        <family val="2"/>
        <scheme val="none"/>
      </font>
      <numFmt numFmtId="164" formatCode="_(&quot;$&quot;* #,##0.00_);_(&quot;$&quot;* \(#,##0.00\);_(&quot;$&quot;* &quot;-&quot;??_);_(@_)"/>
      <alignment horizontal="left" vertical="bottom" textRotation="0" wrapText="0" indent="1" justifyLastLine="0" shrinkToFit="0" readingOrder="0"/>
    </dxf>
    <dxf>
      <font>
        <b val="0"/>
        <i val="0"/>
        <strike val="0"/>
        <condense val="0"/>
        <extend val="0"/>
        <outline val="0"/>
        <shadow val="0"/>
        <u val="none"/>
        <vertAlign val="baseline"/>
        <sz val="11"/>
        <color rgb="FF0000CC"/>
        <name val="Calibri"/>
        <family val="2"/>
        <scheme val="none"/>
      </font>
      <numFmt numFmtId="0" formatCode="General"/>
      <alignment horizontal="left" vertical="bottom" textRotation="0" wrapText="0" indent="1" justifyLastLine="0" shrinkToFit="0" readingOrder="0"/>
    </dxf>
    <dxf>
      <font>
        <b val="0"/>
        <i val="0"/>
        <strike val="0"/>
        <condense val="0"/>
        <extend val="0"/>
        <outline val="0"/>
        <shadow val="0"/>
        <u val="none"/>
        <vertAlign val="baseline"/>
        <sz val="11"/>
        <color rgb="FFC00000"/>
        <name val="Calibri"/>
        <family val="2"/>
        <scheme val="none"/>
      </font>
      <alignment horizontal="left" vertical="bottom" textRotation="0" wrapText="0" indent="1" justifyLastLine="0" shrinkToFit="0" readingOrder="0"/>
    </dxf>
    <dxf>
      <font>
        <b val="0"/>
        <i val="0"/>
        <strike val="0"/>
        <condense val="0"/>
        <extend val="0"/>
        <outline val="0"/>
        <shadow val="0"/>
        <u val="none"/>
        <vertAlign val="baseline"/>
        <sz val="11"/>
        <color rgb="FF0000CC"/>
        <name val="Calibri"/>
        <family val="2"/>
        <scheme val="none"/>
      </font>
      <numFmt numFmtId="0" formatCode="General"/>
      <alignment horizontal="left" vertical="bottom" textRotation="0" wrapText="0" indent="1" justifyLastLine="0" shrinkToFit="0" readingOrder="0"/>
    </dxf>
    <dxf>
      <font>
        <b val="0"/>
        <i val="0"/>
        <strike val="0"/>
        <condense val="0"/>
        <extend val="0"/>
        <outline val="0"/>
        <shadow val="0"/>
        <u val="none"/>
        <vertAlign val="baseline"/>
        <sz val="11"/>
        <color rgb="FF0000CC"/>
        <name val="Calibri"/>
        <family val="2"/>
        <scheme val="none"/>
      </font>
      <alignment horizontal="left" vertical="bottom" textRotation="0" wrapText="0" indent="1" justifyLastLine="0" shrinkToFit="0" readingOrder="0"/>
    </dxf>
    <dxf>
      <font>
        <b val="0"/>
        <i val="0"/>
        <strike val="0"/>
        <condense val="0"/>
        <extend val="0"/>
        <outline val="0"/>
        <shadow val="0"/>
        <u val="none"/>
        <vertAlign val="baseline"/>
        <sz val="11"/>
        <color rgb="FF0000CC"/>
        <name val="Calibri"/>
        <family val="2"/>
        <scheme val="none"/>
      </font>
      <alignment horizontal="left" vertical="bottom" textRotation="0" wrapText="0" indent="1" justifyLastLine="0" shrinkToFit="0" readingOrder="0"/>
    </dxf>
    <dxf>
      <font>
        <b val="0"/>
        <i val="0"/>
        <strike val="0"/>
        <condense val="0"/>
        <extend val="0"/>
        <outline val="0"/>
        <shadow val="0"/>
        <u val="none"/>
        <vertAlign val="baseline"/>
        <sz val="11"/>
        <color rgb="FF0000CC"/>
        <name val="Calibri"/>
        <family val="2"/>
        <scheme val="none"/>
      </font>
      <numFmt numFmtId="0" formatCode="General"/>
      <alignment horizontal="left" vertical="bottom" textRotation="0" wrapText="0" indent="1" justifyLastLine="0" shrinkToFit="0" readingOrder="0"/>
    </dxf>
    <dxf>
      <font>
        <b val="0"/>
        <i val="0"/>
        <strike val="0"/>
        <condense val="0"/>
        <extend val="0"/>
        <outline val="0"/>
        <shadow val="0"/>
        <u val="none"/>
        <vertAlign val="baseline"/>
        <sz val="11"/>
        <color rgb="FF0000CC"/>
        <name val="Calibri"/>
        <family val="2"/>
        <scheme val="none"/>
      </font>
      <alignment horizontal="left" vertical="bottom" textRotation="0" wrapText="0" indent="1" justifyLastLine="0" shrinkToFit="0" readingOrder="0"/>
    </dxf>
    <dxf>
      <font>
        <b val="0"/>
        <i val="0"/>
        <strike val="0"/>
        <condense val="0"/>
        <extend val="0"/>
        <outline val="0"/>
        <shadow val="0"/>
        <u val="none"/>
        <vertAlign val="baseline"/>
        <sz val="11"/>
        <color rgb="FF0000CC"/>
        <name val="Calibri"/>
        <family val="2"/>
        <scheme val="none"/>
      </font>
      <numFmt numFmtId="0" formatCode="General"/>
      <alignment horizontal="left" vertical="bottom" textRotation="0" wrapText="0" indent="1" justifyLastLine="0" shrinkToFit="0" readingOrder="0"/>
    </dxf>
    <dxf>
      <font>
        <b val="0"/>
        <i val="0"/>
        <strike val="0"/>
        <condense val="0"/>
        <extend val="0"/>
        <outline val="0"/>
        <shadow val="0"/>
        <u val="none"/>
        <vertAlign val="baseline"/>
        <sz val="11"/>
        <color rgb="FF0000CC"/>
        <name val="Calibri"/>
        <family val="2"/>
        <scheme val="none"/>
      </font>
      <numFmt numFmtId="0" formatCode="General"/>
      <fill>
        <patternFill patternType="solid">
          <fgColor indexed="64"/>
          <bgColor theme="7" tint="0.79998168889431442"/>
        </patternFill>
      </fill>
      <alignment horizontal="left" vertical="bottom" textRotation="0" wrapText="0" indent="1"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7" tint="0.79998168889431442"/>
        </patternFill>
      </fil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alignment horizontal="left" vertical="bottom" textRotation="0" wrapText="0" indent="1" justifyLastLine="0" shrinkToFit="0" readingOrder="0"/>
    </dxf>
    <dxf>
      <font>
        <b val="0"/>
        <i val="0"/>
        <strike val="0"/>
        <condense val="0"/>
        <extend val="0"/>
        <outline val="0"/>
        <shadow val="0"/>
        <u val="none"/>
        <vertAlign val="baseline"/>
        <sz val="8"/>
        <color theme="1"/>
        <name val="Calibri"/>
        <family val="2"/>
        <scheme val="none"/>
      </font>
    </dxf>
    <dxf>
      <font>
        <b val="0"/>
        <i val="0"/>
        <strike val="0"/>
        <condense val="0"/>
        <extend val="0"/>
        <outline val="0"/>
        <shadow val="0"/>
        <u val="none"/>
        <vertAlign val="baseline"/>
        <sz val="11"/>
        <color rgb="FF0000CC"/>
        <name val="Calibri"/>
        <family val="2"/>
        <scheme val="none"/>
      </font>
      <alignment horizontal="left" vertical="bottom" textRotation="0" wrapText="0" indent="1" justifyLastLine="0" shrinkToFit="0" readingOrder="0"/>
    </dxf>
    <dxf>
      <font>
        <b/>
        <i val="0"/>
        <strike val="0"/>
        <condense val="0"/>
        <extend val="0"/>
        <outline val="0"/>
        <shadow val="0"/>
        <u val="none"/>
        <vertAlign val="baseline"/>
        <sz val="11"/>
        <color rgb="FF0000CC"/>
        <name val="Calibri"/>
        <family val="2"/>
        <scheme val="none"/>
      </font>
      <alignment horizontal="left" vertical="bottom" textRotation="0" wrapText="0" indent="1" justifyLastLine="0" shrinkToFit="0" readingOrder="0"/>
    </dxf>
    <dxf>
      <font>
        <color rgb="FF9C0006"/>
      </font>
      <fill>
        <patternFill>
          <bgColor rgb="FFFFC7CE"/>
        </patternFill>
      </fill>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i val="0"/>
        <strike val="0"/>
        <condense val="0"/>
        <extend val="0"/>
        <outline val="0"/>
        <shadow val="0"/>
        <u/>
        <vertAlign val="baseline"/>
        <sz val="11"/>
        <color auto="1"/>
        <name val="Calibri"/>
        <family val="2"/>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colors>
    <mruColors>
      <color rgb="FFB0C3E6"/>
      <color rgb="FF7F9ED7"/>
      <color rgb="FFD1B2E8"/>
      <color rgb="FFBC8FDD"/>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1296945</xdr:colOff>
      <xdr:row>19</xdr:row>
      <xdr:rowOff>612860</xdr:rowOff>
    </xdr:from>
    <xdr:to>
      <xdr:col>1</xdr:col>
      <xdr:colOff>1569995</xdr:colOff>
      <xdr:row>19</xdr:row>
      <xdr:rowOff>622385</xdr:rowOff>
    </xdr:to>
    <xdr:cxnSp macro="">
      <xdr:nvCxnSpPr>
        <xdr:cNvPr id="12" name="Straight Arrow Connector 11">
          <a:extLst>
            <a:ext uri="{FF2B5EF4-FFF2-40B4-BE49-F238E27FC236}">
              <a16:creationId xmlns:a16="http://schemas.microsoft.com/office/drawing/2014/main" id="{AE0AAB93-D3C6-45AE-B66B-075B43F9AE38}"/>
            </a:ext>
          </a:extLst>
        </xdr:cNvPr>
        <xdr:cNvCxnSpPr/>
      </xdr:nvCxnSpPr>
      <xdr:spPr>
        <a:xfrm>
          <a:off x="2275188" y="18375698"/>
          <a:ext cx="2730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58008</xdr:colOff>
      <xdr:row>19</xdr:row>
      <xdr:rowOff>399020</xdr:rowOff>
    </xdr:from>
    <xdr:to>
      <xdr:col>1</xdr:col>
      <xdr:colOff>2736507</xdr:colOff>
      <xdr:row>19</xdr:row>
      <xdr:rowOff>1132702</xdr:rowOff>
    </xdr:to>
    <xdr:grpSp>
      <xdr:nvGrpSpPr>
        <xdr:cNvPr id="19" name="Group 18">
          <a:extLst>
            <a:ext uri="{FF2B5EF4-FFF2-40B4-BE49-F238E27FC236}">
              <a16:creationId xmlns:a16="http://schemas.microsoft.com/office/drawing/2014/main" id="{E4C5904B-8451-4EAB-999B-BAFB6342B0BB}"/>
            </a:ext>
          </a:extLst>
        </xdr:cNvPr>
        <xdr:cNvGrpSpPr/>
      </xdr:nvGrpSpPr>
      <xdr:grpSpPr>
        <a:xfrm>
          <a:off x="1000983" y="18648920"/>
          <a:ext cx="2668974" cy="733682"/>
          <a:chOff x="1039083" y="18153620"/>
          <a:chExt cx="2678499" cy="733682"/>
        </a:xfrm>
      </xdr:grpSpPr>
      <xdr:pic>
        <xdr:nvPicPr>
          <xdr:cNvPr id="10" name="Picture 9">
            <a:extLst>
              <a:ext uri="{FF2B5EF4-FFF2-40B4-BE49-F238E27FC236}">
                <a16:creationId xmlns:a16="http://schemas.microsoft.com/office/drawing/2014/main" id="{B2BEF69A-44DF-4EA3-828F-020DC76703F7}"/>
              </a:ext>
            </a:extLst>
          </xdr:cNvPr>
          <xdr:cNvPicPr>
            <a:picLocks noChangeAspect="1"/>
          </xdr:cNvPicPr>
        </xdr:nvPicPr>
        <xdr:blipFill>
          <a:blip xmlns:r="http://schemas.openxmlformats.org/officeDocument/2006/relationships" r:embed="rId1"/>
          <a:stretch>
            <a:fillRect/>
          </a:stretch>
        </xdr:blipFill>
        <xdr:spPr>
          <a:xfrm>
            <a:off x="1039083" y="18153620"/>
            <a:ext cx="1221501" cy="733682"/>
          </a:xfrm>
          <a:prstGeom prst="rect">
            <a:avLst/>
          </a:prstGeom>
        </xdr:spPr>
      </xdr:pic>
      <xdr:pic>
        <xdr:nvPicPr>
          <xdr:cNvPr id="11" name="Picture 10">
            <a:extLst>
              <a:ext uri="{FF2B5EF4-FFF2-40B4-BE49-F238E27FC236}">
                <a16:creationId xmlns:a16="http://schemas.microsoft.com/office/drawing/2014/main" id="{BFF69EAF-4CEE-4F00-A36A-13D7C3D5F1F3}"/>
              </a:ext>
            </a:extLst>
          </xdr:cNvPr>
          <xdr:cNvPicPr>
            <a:picLocks noChangeAspect="1"/>
          </xdr:cNvPicPr>
        </xdr:nvPicPr>
        <xdr:blipFill>
          <a:blip xmlns:r="http://schemas.openxmlformats.org/officeDocument/2006/relationships" r:embed="rId2"/>
          <a:stretch>
            <a:fillRect/>
          </a:stretch>
        </xdr:blipFill>
        <xdr:spPr>
          <a:xfrm>
            <a:off x="2609421" y="18176103"/>
            <a:ext cx="1108161" cy="480490"/>
          </a:xfrm>
          <a:prstGeom prst="rect">
            <a:avLst/>
          </a:prstGeom>
        </xdr:spPr>
      </xdr:pic>
      <xdr:cxnSp macro="">
        <xdr:nvCxnSpPr>
          <xdr:cNvPr id="15" name="Straight Arrow Connector 14">
            <a:extLst>
              <a:ext uri="{FF2B5EF4-FFF2-40B4-BE49-F238E27FC236}">
                <a16:creationId xmlns:a16="http://schemas.microsoft.com/office/drawing/2014/main" id="{B05FD968-9249-4766-8CF0-E4D24BC2ABA2}"/>
              </a:ext>
            </a:extLst>
          </xdr:cNvPr>
          <xdr:cNvCxnSpPr/>
        </xdr:nvCxnSpPr>
        <xdr:spPr>
          <a:xfrm>
            <a:off x="2275188" y="18372523"/>
            <a:ext cx="279400" cy="3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400052</xdr:colOff>
      <xdr:row>18</xdr:row>
      <xdr:rowOff>466724</xdr:rowOff>
    </xdr:from>
    <xdr:to>
      <xdr:col>1</xdr:col>
      <xdr:colOff>2682961</xdr:colOff>
      <xdr:row>18</xdr:row>
      <xdr:rowOff>1446532</xdr:rowOff>
    </xdr:to>
    <xdr:grpSp>
      <xdr:nvGrpSpPr>
        <xdr:cNvPr id="21" name="Group 20">
          <a:extLst>
            <a:ext uri="{FF2B5EF4-FFF2-40B4-BE49-F238E27FC236}">
              <a16:creationId xmlns:a16="http://schemas.microsoft.com/office/drawing/2014/main" id="{FC864AF9-FAE2-4FAA-848B-AE0C1D41A39B}"/>
            </a:ext>
          </a:extLst>
        </xdr:cNvPr>
        <xdr:cNvGrpSpPr/>
      </xdr:nvGrpSpPr>
      <xdr:grpSpPr>
        <a:xfrm>
          <a:off x="1343027" y="16078199"/>
          <a:ext cx="2282909" cy="979808"/>
          <a:chOff x="1381127" y="16659224"/>
          <a:chExt cx="2282909" cy="979808"/>
        </a:xfrm>
      </xdr:grpSpPr>
      <xdr:pic>
        <xdr:nvPicPr>
          <xdr:cNvPr id="4" name="Picture 3">
            <a:extLst>
              <a:ext uri="{FF2B5EF4-FFF2-40B4-BE49-F238E27FC236}">
                <a16:creationId xmlns:a16="http://schemas.microsoft.com/office/drawing/2014/main" id="{C7D3FD43-D032-4894-B77F-A2AE0D8A165F}"/>
              </a:ext>
            </a:extLst>
          </xdr:cNvPr>
          <xdr:cNvPicPr>
            <a:picLocks noChangeAspect="1"/>
          </xdr:cNvPicPr>
        </xdr:nvPicPr>
        <xdr:blipFill>
          <a:blip xmlns:r="http://schemas.openxmlformats.org/officeDocument/2006/relationships" r:embed="rId3"/>
          <a:stretch>
            <a:fillRect/>
          </a:stretch>
        </xdr:blipFill>
        <xdr:spPr>
          <a:xfrm>
            <a:off x="1381127" y="16659224"/>
            <a:ext cx="761742" cy="979808"/>
          </a:xfrm>
          <a:prstGeom prst="rect">
            <a:avLst/>
          </a:prstGeom>
        </xdr:spPr>
      </xdr:pic>
      <xdr:pic>
        <xdr:nvPicPr>
          <xdr:cNvPr id="5" name="Picture 4">
            <a:extLst>
              <a:ext uri="{FF2B5EF4-FFF2-40B4-BE49-F238E27FC236}">
                <a16:creationId xmlns:a16="http://schemas.microsoft.com/office/drawing/2014/main" id="{A34F5872-4388-411F-A345-CE08005E9024}"/>
              </a:ext>
            </a:extLst>
          </xdr:cNvPr>
          <xdr:cNvPicPr>
            <a:picLocks noChangeAspect="1"/>
          </xdr:cNvPicPr>
        </xdr:nvPicPr>
        <xdr:blipFill>
          <a:blip xmlns:r="http://schemas.openxmlformats.org/officeDocument/2006/relationships" r:embed="rId2"/>
          <a:stretch>
            <a:fillRect/>
          </a:stretch>
        </xdr:blipFill>
        <xdr:spPr>
          <a:xfrm>
            <a:off x="2562225" y="16668750"/>
            <a:ext cx="1101811" cy="483665"/>
          </a:xfrm>
          <a:prstGeom prst="rect">
            <a:avLst/>
          </a:prstGeom>
        </xdr:spPr>
      </xdr:pic>
      <xdr:cxnSp macro="">
        <xdr:nvCxnSpPr>
          <xdr:cNvPr id="20" name="Straight Arrow Connector 19">
            <a:extLst>
              <a:ext uri="{FF2B5EF4-FFF2-40B4-BE49-F238E27FC236}">
                <a16:creationId xmlns:a16="http://schemas.microsoft.com/office/drawing/2014/main" id="{17B76FD4-0215-4FAC-9434-E1B66AE329D1}"/>
              </a:ext>
            </a:extLst>
          </xdr:cNvPr>
          <xdr:cNvCxnSpPr/>
        </xdr:nvCxnSpPr>
        <xdr:spPr>
          <a:xfrm>
            <a:off x="2217008" y="16909020"/>
            <a:ext cx="27589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482600</xdr:colOff>
      <xdr:row>18</xdr:row>
      <xdr:rowOff>777879</xdr:rowOff>
    </xdr:from>
    <xdr:to>
      <xdr:col>2</xdr:col>
      <xdr:colOff>2781620</xdr:colOff>
      <xdr:row>18</xdr:row>
      <xdr:rowOff>2483178</xdr:rowOff>
    </xdr:to>
    <xdr:grpSp>
      <xdr:nvGrpSpPr>
        <xdr:cNvPr id="30" name="Group 29">
          <a:extLst>
            <a:ext uri="{FF2B5EF4-FFF2-40B4-BE49-F238E27FC236}">
              <a16:creationId xmlns:a16="http://schemas.microsoft.com/office/drawing/2014/main" id="{2CE91BAC-BB85-418E-9A03-E1E2FB1C958F}"/>
            </a:ext>
          </a:extLst>
        </xdr:cNvPr>
        <xdr:cNvGrpSpPr/>
      </xdr:nvGrpSpPr>
      <xdr:grpSpPr>
        <a:xfrm>
          <a:off x="4149725" y="16389354"/>
          <a:ext cx="2299020" cy="1705299"/>
          <a:chOff x="3949700" y="16725972"/>
          <a:chExt cx="2295845" cy="1702052"/>
        </a:xfrm>
      </xdr:grpSpPr>
      <xdr:pic>
        <xdr:nvPicPr>
          <xdr:cNvPr id="22" name="Picture 21">
            <a:extLst>
              <a:ext uri="{FF2B5EF4-FFF2-40B4-BE49-F238E27FC236}">
                <a16:creationId xmlns:a16="http://schemas.microsoft.com/office/drawing/2014/main" id="{C86DCF2F-88F8-4221-8989-628FED9611CD}"/>
              </a:ext>
            </a:extLst>
          </xdr:cNvPr>
          <xdr:cNvPicPr>
            <a:picLocks noChangeAspect="1"/>
          </xdr:cNvPicPr>
        </xdr:nvPicPr>
        <xdr:blipFill rotWithShape="1">
          <a:blip xmlns:r="http://schemas.openxmlformats.org/officeDocument/2006/relationships" r:embed="rId4"/>
          <a:srcRect t="29676" b="-1"/>
          <a:stretch/>
        </xdr:blipFill>
        <xdr:spPr>
          <a:xfrm>
            <a:off x="3949700" y="16802101"/>
            <a:ext cx="2295845" cy="1625923"/>
          </a:xfrm>
          <a:prstGeom prst="rect">
            <a:avLst/>
          </a:prstGeom>
          <a:ln>
            <a:solidFill>
              <a:schemeClr val="bg1">
                <a:lumMod val="50000"/>
              </a:schemeClr>
            </a:solidFill>
          </a:ln>
        </xdr:spPr>
      </xdr:pic>
      <xdr:cxnSp macro="">
        <xdr:nvCxnSpPr>
          <xdr:cNvPr id="27" name="Straight Arrow Connector 26">
            <a:extLst>
              <a:ext uri="{FF2B5EF4-FFF2-40B4-BE49-F238E27FC236}">
                <a16:creationId xmlns:a16="http://schemas.microsoft.com/office/drawing/2014/main" id="{07B9113D-E1E4-4174-ABA2-C3E401485E0C}"/>
              </a:ext>
            </a:extLst>
          </xdr:cNvPr>
          <xdr:cNvCxnSpPr/>
        </xdr:nvCxnSpPr>
        <xdr:spPr>
          <a:xfrm>
            <a:off x="5045075" y="16725972"/>
            <a:ext cx="174908" cy="2839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361950</xdr:colOff>
      <xdr:row>20</xdr:row>
      <xdr:rowOff>637293</xdr:rowOff>
    </xdr:from>
    <xdr:to>
      <xdr:col>2</xdr:col>
      <xdr:colOff>5759784</xdr:colOff>
      <xdr:row>20</xdr:row>
      <xdr:rowOff>1781327</xdr:rowOff>
    </xdr:to>
    <xdr:grpSp>
      <xdr:nvGrpSpPr>
        <xdr:cNvPr id="44" name="Group 43">
          <a:extLst>
            <a:ext uri="{FF2B5EF4-FFF2-40B4-BE49-F238E27FC236}">
              <a16:creationId xmlns:a16="http://schemas.microsoft.com/office/drawing/2014/main" id="{02DEB33C-5E1E-4135-A0F3-E2A5A721E97E}"/>
            </a:ext>
          </a:extLst>
        </xdr:cNvPr>
        <xdr:cNvGrpSpPr/>
      </xdr:nvGrpSpPr>
      <xdr:grpSpPr>
        <a:xfrm>
          <a:off x="4029075" y="20830293"/>
          <a:ext cx="5397834" cy="1144034"/>
          <a:chOff x="4191000" y="21268443"/>
          <a:chExt cx="5397834" cy="1144034"/>
        </a:xfrm>
      </xdr:grpSpPr>
      <xdr:pic>
        <xdr:nvPicPr>
          <xdr:cNvPr id="14" name="Picture 13">
            <a:extLst>
              <a:ext uri="{FF2B5EF4-FFF2-40B4-BE49-F238E27FC236}">
                <a16:creationId xmlns:a16="http://schemas.microsoft.com/office/drawing/2014/main" id="{DCD7C38C-B11D-45B7-9D7D-DFABB3FAD0D1}"/>
              </a:ext>
            </a:extLst>
          </xdr:cNvPr>
          <xdr:cNvPicPr>
            <a:picLocks noChangeAspect="1"/>
          </xdr:cNvPicPr>
        </xdr:nvPicPr>
        <xdr:blipFill>
          <a:blip xmlns:r="http://schemas.openxmlformats.org/officeDocument/2006/relationships" r:embed="rId5"/>
          <a:stretch>
            <a:fillRect/>
          </a:stretch>
        </xdr:blipFill>
        <xdr:spPr>
          <a:xfrm>
            <a:off x="7202303" y="21268443"/>
            <a:ext cx="2386531" cy="1012295"/>
          </a:xfrm>
          <a:prstGeom prst="rect">
            <a:avLst/>
          </a:prstGeom>
          <a:ln>
            <a:solidFill>
              <a:schemeClr val="bg1">
                <a:lumMod val="50000"/>
              </a:schemeClr>
            </a:solidFill>
          </a:ln>
        </xdr:spPr>
      </xdr:pic>
      <xdr:cxnSp macro="">
        <xdr:nvCxnSpPr>
          <xdr:cNvPr id="16" name="Straight Arrow Connector 15">
            <a:extLst>
              <a:ext uri="{FF2B5EF4-FFF2-40B4-BE49-F238E27FC236}">
                <a16:creationId xmlns:a16="http://schemas.microsoft.com/office/drawing/2014/main" id="{4A4FC519-D420-4A9C-8EF6-EF03A98DD6A1}"/>
              </a:ext>
            </a:extLst>
          </xdr:cNvPr>
          <xdr:cNvCxnSpPr/>
        </xdr:nvCxnSpPr>
        <xdr:spPr>
          <a:xfrm>
            <a:off x="6859569" y="21641064"/>
            <a:ext cx="323576" cy="24098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pic>
        <xdr:nvPicPr>
          <xdr:cNvPr id="31" name="Picture 30">
            <a:extLst>
              <a:ext uri="{FF2B5EF4-FFF2-40B4-BE49-F238E27FC236}">
                <a16:creationId xmlns:a16="http://schemas.microsoft.com/office/drawing/2014/main" id="{2AD790A4-8F28-4C86-A900-EE87B67AAFCA}"/>
              </a:ext>
            </a:extLst>
          </xdr:cNvPr>
          <xdr:cNvPicPr>
            <a:picLocks noChangeAspect="1"/>
          </xdr:cNvPicPr>
        </xdr:nvPicPr>
        <xdr:blipFill>
          <a:blip xmlns:r="http://schemas.openxmlformats.org/officeDocument/2006/relationships" r:embed="rId6"/>
          <a:stretch>
            <a:fillRect/>
          </a:stretch>
        </xdr:blipFill>
        <xdr:spPr>
          <a:xfrm>
            <a:off x="4553163" y="21326153"/>
            <a:ext cx="1792003" cy="1086324"/>
          </a:xfrm>
          <a:prstGeom prst="rect">
            <a:avLst/>
          </a:prstGeom>
          <a:ln>
            <a:solidFill>
              <a:schemeClr val="bg1">
                <a:lumMod val="50000"/>
              </a:schemeClr>
            </a:solidFill>
          </a:ln>
        </xdr:spPr>
      </xdr:pic>
      <xdr:cxnSp macro="">
        <xdr:nvCxnSpPr>
          <xdr:cNvPr id="36" name="Straight Arrow Connector 35">
            <a:extLst>
              <a:ext uri="{FF2B5EF4-FFF2-40B4-BE49-F238E27FC236}">
                <a16:creationId xmlns:a16="http://schemas.microsoft.com/office/drawing/2014/main" id="{2B1D9267-42D2-4E4A-831B-BCCC828AFDB2}"/>
              </a:ext>
            </a:extLst>
          </xdr:cNvPr>
          <xdr:cNvCxnSpPr/>
        </xdr:nvCxnSpPr>
        <xdr:spPr>
          <a:xfrm>
            <a:off x="4191000" y="21565287"/>
            <a:ext cx="323576" cy="244158"/>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447675</xdr:colOff>
      <xdr:row>19</xdr:row>
      <xdr:rowOff>847725</xdr:rowOff>
    </xdr:from>
    <xdr:to>
      <xdr:col>2</xdr:col>
      <xdr:colOff>4848225</xdr:colOff>
      <xdr:row>19</xdr:row>
      <xdr:rowOff>1722565</xdr:rowOff>
    </xdr:to>
    <xdr:grpSp>
      <xdr:nvGrpSpPr>
        <xdr:cNvPr id="43" name="Group 42">
          <a:extLst>
            <a:ext uri="{FF2B5EF4-FFF2-40B4-BE49-F238E27FC236}">
              <a16:creationId xmlns:a16="http://schemas.microsoft.com/office/drawing/2014/main" id="{4C4BC4C5-2B00-4D44-BFF6-D93BAF0BFE30}"/>
            </a:ext>
          </a:extLst>
        </xdr:cNvPr>
        <xdr:cNvGrpSpPr/>
      </xdr:nvGrpSpPr>
      <xdr:grpSpPr>
        <a:xfrm>
          <a:off x="4114800" y="19097625"/>
          <a:ext cx="4400550" cy="874840"/>
          <a:chOff x="4400550" y="19307175"/>
          <a:chExt cx="4400550" cy="874840"/>
        </a:xfrm>
      </xdr:grpSpPr>
      <xdr:pic>
        <xdr:nvPicPr>
          <xdr:cNvPr id="38" name="Picture 37">
            <a:extLst>
              <a:ext uri="{FF2B5EF4-FFF2-40B4-BE49-F238E27FC236}">
                <a16:creationId xmlns:a16="http://schemas.microsoft.com/office/drawing/2014/main" id="{6282AFBC-EBDD-4915-A00B-F90ABE1D8BA4}"/>
              </a:ext>
            </a:extLst>
          </xdr:cNvPr>
          <xdr:cNvPicPr>
            <a:picLocks noChangeAspect="1"/>
          </xdr:cNvPicPr>
        </xdr:nvPicPr>
        <xdr:blipFill rotWithShape="1">
          <a:blip xmlns:r="http://schemas.openxmlformats.org/officeDocument/2006/relationships" r:embed="rId7"/>
          <a:srcRect l="3804"/>
          <a:stretch/>
        </xdr:blipFill>
        <xdr:spPr>
          <a:xfrm>
            <a:off x="4511675" y="19323050"/>
            <a:ext cx="1689345" cy="819264"/>
          </a:xfrm>
          <a:prstGeom prst="rect">
            <a:avLst/>
          </a:prstGeom>
          <a:ln>
            <a:solidFill>
              <a:schemeClr val="bg1">
                <a:lumMod val="50000"/>
              </a:schemeClr>
            </a:solidFill>
          </a:ln>
        </xdr:spPr>
      </xdr:pic>
      <xdr:pic>
        <xdr:nvPicPr>
          <xdr:cNvPr id="39" name="Picture 38">
            <a:extLst>
              <a:ext uri="{FF2B5EF4-FFF2-40B4-BE49-F238E27FC236}">
                <a16:creationId xmlns:a16="http://schemas.microsoft.com/office/drawing/2014/main" id="{28BCF97D-5A37-4069-85C9-B9C95648572A}"/>
              </a:ext>
            </a:extLst>
          </xdr:cNvPr>
          <xdr:cNvPicPr>
            <a:picLocks noChangeAspect="1"/>
          </xdr:cNvPicPr>
        </xdr:nvPicPr>
        <xdr:blipFill rotWithShape="1">
          <a:blip xmlns:r="http://schemas.openxmlformats.org/officeDocument/2006/relationships" r:embed="rId8"/>
          <a:srcRect l="2121" t="2128" r="7244" b="6042"/>
          <a:stretch/>
        </xdr:blipFill>
        <xdr:spPr>
          <a:xfrm>
            <a:off x="7038972" y="19307175"/>
            <a:ext cx="1762128" cy="874840"/>
          </a:xfrm>
          <a:prstGeom prst="rect">
            <a:avLst/>
          </a:prstGeom>
          <a:ln>
            <a:solidFill>
              <a:schemeClr val="bg1">
                <a:lumMod val="50000"/>
              </a:schemeClr>
            </a:solidFill>
          </a:ln>
        </xdr:spPr>
      </xdr:pic>
      <xdr:sp macro="" textlink="">
        <xdr:nvSpPr>
          <xdr:cNvPr id="41" name="Oval 40">
            <a:extLst>
              <a:ext uri="{FF2B5EF4-FFF2-40B4-BE49-F238E27FC236}">
                <a16:creationId xmlns:a16="http://schemas.microsoft.com/office/drawing/2014/main" id="{157647D6-CDBB-411D-85FC-E2433053E43D}"/>
              </a:ext>
            </a:extLst>
          </xdr:cNvPr>
          <xdr:cNvSpPr/>
        </xdr:nvSpPr>
        <xdr:spPr>
          <a:xfrm>
            <a:off x="4400550" y="19669125"/>
            <a:ext cx="368300" cy="285750"/>
          </a:xfrm>
          <a:prstGeom prst="ellipse">
            <a:avLst/>
          </a:prstGeom>
          <a:no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Oval 41">
            <a:extLst>
              <a:ext uri="{FF2B5EF4-FFF2-40B4-BE49-F238E27FC236}">
                <a16:creationId xmlns:a16="http://schemas.microsoft.com/office/drawing/2014/main" id="{0E77960B-544D-448C-B557-75EFDD83EE12}"/>
              </a:ext>
            </a:extLst>
          </xdr:cNvPr>
          <xdr:cNvSpPr/>
        </xdr:nvSpPr>
        <xdr:spPr>
          <a:xfrm>
            <a:off x="6946899" y="19659600"/>
            <a:ext cx="330200" cy="257175"/>
          </a:xfrm>
          <a:prstGeom prst="ellipse">
            <a:avLst/>
          </a:prstGeom>
          <a:noFill/>
          <a:ln w="28575">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17114</xdr:colOff>
      <xdr:row>33</xdr:row>
      <xdr:rowOff>142413</xdr:rowOff>
    </xdr:from>
    <xdr:to>
      <xdr:col>1</xdr:col>
      <xdr:colOff>1678853</xdr:colOff>
      <xdr:row>37</xdr:row>
      <xdr:rowOff>33856</xdr:rowOff>
    </xdr:to>
    <xdr:sp macro="" textlink="">
      <xdr:nvSpPr>
        <xdr:cNvPr id="2" name="TextBox 1">
          <a:extLst>
            <a:ext uri="{FF2B5EF4-FFF2-40B4-BE49-F238E27FC236}">
              <a16:creationId xmlns:a16="http://schemas.microsoft.com/office/drawing/2014/main" id="{2CAF81DB-DD03-425B-9186-F38763DF58DD}"/>
            </a:ext>
          </a:extLst>
        </xdr:cNvPr>
        <xdr:cNvSpPr txBox="1"/>
      </xdr:nvSpPr>
      <xdr:spPr>
        <a:xfrm rot="21414571">
          <a:off x="17114" y="2507241"/>
          <a:ext cx="1661739" cy="67971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FF0000"/>
              </a:solidFill>
            </a:rPr>
            <a:t>SC </a:t>
          </a:r>
          <a:r>
            <a:rPr lang="en-US" sz="1200" b="1" i="0" u="none" strike="noStrike">
              <a:solidFill>
                <a:srgbClr val="FF0000"/>
              </a:solidFill>
              <a:effectLst/>
              <a:latin typeface="+mn-lt"/>
              <a:ea typeface="+mn-ea"/>
              <a:cs typeface="+mn-cs"/>
            </a:rPr>
            <a:t>DAIIPB1909ST</a:t>
          </a:r>
          <a:r>
            <a:rPr lang="en-US" sz="1200">
              <a:solidFill>
                <a:srgbClr val="FF0000"/>
              </a:solidFill>
            </a:rPr>
            <a:t> was removed from this list. Run separate report</a:t>
          </a:r>
        </a:p>
      </xdr:txBody>
    </xdr:sp>
    <xdr:clientData/>
  </xdr:twoCellAnchor>
  <xdr:twoCellAnchor>
    <xdr:from>
      <xdr:col>1</xdr:col>
      <xdr:colOff>1630800</xdr:colOff>
      <xdr:row>34</xdr:row>
      <xdr:rowOff>181103</xdr:rowOff>
    </xdr:from>
    <xdr:to>
      <xdr:col>2</xdr:col>
      <xdr:colOff>109603</xdr:colOff>
      <xdr:row>35</xdr:row>
      <xdr:rowOff>76648</xdr:rowOff>
    </xdr:to>
    <xdr:cxnSp macro="">
      <xdr:nvCxnSpPr>
        <xdr:cNvPr id="4" name="Connector: Elbow 3">
          <a:extLst>
            <a:ext uri="{FF2B5EF4-FFF2-40B4-BE49-F238E27FC236}">
              <a16:creationId xmlns:a16="http://schemas.microsoft.com/office/drawing/2014/main" id="{051E0EA5-29FD-8388-75B6-1250538157C0}"/>
            </a:ext>
          </a:extLst>
        </xdr:cNvPr>
        <xdr:cNvCxnSpPr/>
      </xdr:nvCxnSpPr>
      <xdr:spPr>
        <a:xfrm rot="11280000">
          <a:off x="1630800" y="2743000"/>
          <a:ext cx="274320" cy="92614"/>
        </a:xfrm>
        <a:prstGeom prst="bentConnector3">
          <a:avLst>
            <a:gd name="adj1" fmla="val 3647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1137566</xdr:colOff>
      <xdr:row>23</xdr:row>
      <xdr:rowOff>119271</xdr:rowOff>
    </xdr:from>
    <xdr:to>
      <xdr:col>11</xdr:col>
      <xdr:colOff>75155</xdr:colOff>
      <xdr:row>27</xdr:row>
      <xdr:rowOff>153539</xdr:rowOff>
    </xdr:to>
    <xdr:sp macro="" textlink="">
      <xdr:nvSpPr>
        <xdr:cNvPr id="2" name="TextBox 1">
          <a:extLst>
            <a:ext uri="{FF2B5EF4-FFF2-40B4-BE49-F238E27FC236}">
              <a16:creationId xmlns:a16="http://schemas.microsoft.com/office/drawing/2014/main" id="{7A073096-2D70-4993-8E2D-484B110A028C}"/>
            </a:ext>
          </a:extLst>
        </xdr:cNvPr>
        <xdr:cNvSpPr txBox="1"/>
      </xdr:nvSpPr>
      <xdr:spPr>
        <a:xfrm rot="21414571">
          <a:off x="6643016" y="4500771"/>
          <a:ext cx="1661739" cy="796268"/>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FF0000"/>
              </a:solidFill>
            </a:rPr>
            <a:t>SC </a:t>
          </a:r>
          <a:r>
            <a:rPr lang="en-US" sz="1400" b="1" i="0" u="none" strike="noStrike">
              <a:solidFill>
                <a:srgbClr val="FF0000"/>
              </a:solidFill>
              <a:effectLst/>
              <a:latin typeface="+mn-lt"/>
              <a:ea typeface="+mn-ea"/>
              <a:cs typeface="+mn-cs"/>
            </a:rPr>
            <a:t>DAIIPB1909ST</a:t>
          </a:r>
          <a:r>
            <a:rPr lang="en-US" sz="1400">
              <a:solidFill>
                <a:srgbClr val="FF0000"/>
              </a:solidFill>
            </a:rPr>
            <a:t> was removed from this list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rolina.triguis\Desktop\Carolina\Copy%20of%20important%20docs\Master%20Client%20List%20@%2003-02-2020%20TE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arolina.triguis\Desktop\Copy%20of%20Master%20Client%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rections"/>
      <sheetName val="Client Invoices"/>
      <sheetName val="Codes"/>
      <sheetName val="Codes_Pivot_Table"/>
      <sheetName val="PPBO Reports"/>
      <sheetName val="Membership Rpts"/>
      <sheetName val="Visit Rpts"/>
    </sheetNames>
    <sheetDataSet>
      <sheetData sheetId="0" refreshError="1"/>
      <sheetData sheetId="1" refreshError="1"/>
      <sheetData sheetId="2" refreshError="1"/>
      <sheetData sheetId="3" refreshError="1"/>
      <sheetData sheetId="4" refreshError="1"/>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rections"/>
      <sheetName val="Client Invoices"/>
      <sheetName val="Codes"/>
      <sheetName val="Codes_Pivot_Table"/>
      <sheetName val="PPBO Reports"/>
      <sheetName val="Membership Rpts"/>
      <sheetName val="Visit Rpts"/>
    </sheetNames>
    <sheetDataSet>
      <sheetData sheetId="0"/>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olina Triguis" refreshedDate="44425.498237384258" createdVersion="6" refreshedVersion="7" minRefreshableVersion="3" recordCount="1010" xr:uid="{6CFC4C55-9460-4332-8326-FDD90F72C240}">
  <cacheSource type="worksheet">
    <worksheetSource name="Codes_Table"/>
  </cacheSource>
  <cacheFields count="20">
    <cacheField name="Type" numFmtId="0">
      <sharedItems/>
    </cacheField>
    <cacheField name="Code" numFmtId="0">
      <sharedItems containsBlank="1" containsMixedTypes="1" containsNumber="1" containsInteger="1" minValue="1070" maxValue="10370" count="950">
        <s v="G5395PG"/>
        <s v="DACAPOA2001PR"/>
        <s v="G5352ST"/>
        <s v="G5334PG"/>
        <s v="G5334SP"/>
        <s v="DACADIA1909PR"/>
        <s v="DACADIA1909SP"/>
        <s v="G5418PG"/>
        <s v="G5418SP"/>
        <s v="DACAMEA1909PR"/>
        <s v="DACAMEA1909SP"/>
        <s v="G5419SP"/>
        <s v="DACBAMA1909SP"/>
        <s v="DXGAMSC3BMXG"/>
        <s v="DAEE0406"/>
        <s v="DAEEAG0406ST"/>
        <s v="G5372ST"/>
        <s v="G5365SP"/>
        <s v="G5380SP"/>
        <s v="G5380SP "/>
        <s v="G5380ST"/>
        <s v="G5363ST"/>
        <s v="G5327ST"/>
        <s v="G5327ST "/>
        <s v="DAAMAZON14"/>
        <s v="DAMCBA1602PPS"/>
        <s v="DAMCBA1602PR"/>
        <s v="DAMCBB1602PPS"/>
        <s v="DAMCBB1602ST"/>
        <s v="DAMCBC1602PPS"/>
        <s v="DAMCBC1602ST"/>
        <s v="DAMCBD1602PPS"/>
        <s v="DAMCBD1602ST"/>
        <s v="G5308SP"/>
        <s v="G5308ST"/>
        <s v="DACAMEA1910ST"/>
        <s v="DXRCRED3BCAG"/>
        <s v="DXRCRFD3BCAG"/>
        <m/>
        <s v="DCGGCSD3BMXN"/>
        <s v="AXCE0412USOSP"/>
        <s v="G5332SP"/>
        <s v="DAAHRA1203PR"/>
        <s v="AMEXCENTARG08B"/>
        <s v="AMEXCENTARG08S"/>
        <s v="DXCCCSB3BARP"/>
        <s v="DXCCCSB3SARP"/>
        <s v="DXPGCSB4BARU"/>
        <s v="DXGGCSD4BARN"/>
        <s v="DXGGCSD4BARU"/>
        <s v="DXGCCSD4BARU"/>
        <s v="DXPCCSB3BARN"/>
        <s v="DXPCCSB3BARP"/>
        <s v="DXPCCSB3BARU"/>
        <s v="DXPCCSB3SARN"/>
        <s v="DXPCCSB3SARP"/>
        <s v="DXPCCSB3SARU"/>
        <s v="G5174PG"/>
        <s v="G5174SP"/>
        <s v="G5367PG"/>
        <s v="G5367SP"/>
        <s v="DAATBA1611MCPP"/>
        <s v="DAATBA1703MCPP"/>
        <s v="G5366PG"/>
        <s v="G5309PG"/>
        <s v="G5309ST"/>
        <s v="G5405SP"/>
        <s v="DABACR1203LC"/>
        <s v="DABACS1203LC"/>
        <s v="DABACP1112LC"/>
        <s v="DABACQ1112LC"/>
        <s v="DABACL1112LC"/>
        <s v="DABACM1203LC"/>
        <s v="DABACT1203LC"/>
        <s v="DABACN1112LC"/>
        <s v="DABACO1112LC"/>
        <s v="DABAC20911ST"/>
        <s v="DABACE1011SP"/>
        <s v="DABACF1111LC"/>
        <s v="DABACG1111LC"/>
        <s v="DABACH1111LC"/>
        <s v="DABACI1111LC"/>
        <s v="DABACJ1111LC"/>
        <s v="DABACK1111LC"/>
        <s v="DABDB1911PP"/>
        <s v="DABDB1911PPS"/>
        <s v="DAEURA1210LC"/>
        <s v="DAEURA1210ST"/>
        <s v="DAEURB1210PPS"/>
        <s v="DAEURB1210ST"/>
        <s v="DABDB1911PPS "/>
        <s v="DABFAA1203PR"/>
        <s v="DABFAB1203PR"/>
        <s v="DABFAC1508ST"/>
        <s v="DABFAD1911ST"/>
        <s v="DABFAE2001ST"/>
        <s v="DABPDB1101SP"/>
        <s v="DABPDC1105ST"/>
        <s v="DABPDD1105ST"/>
        <s v="BAC1"/>
        <s v="DABMOA1003ST"/>
        <s v="DABMOA1309MCPP"/>
        <s v="DABMOA1504MCPP"/>
        <s v="DABMOB1003ST"/>
        <s v="DABMOB1309MCPP"/>
        <s v="DABMOB1504MCPP"/>
        <s v="DABNSA1302SP"/>
        <s v="DABNSB1302SP"/>
        <s v="DABNSC1302SP"/>
        <s v="DABNSD1302SP"/>
        <s v="DABNSE1302SP"/>
        <s v="DABNSF1302SP"/>
        <s v="DABWIA1208ST"/>
        <s v="DABWIB1208ST"/>
        <s v="DABWIC1208ST"/>
        <s v="DABMOA1111LC"/>
        <s v="DABMOB1111LC"/>
        <s v="DABMOA1602PPS"/>
        <s v="DABMOB1602PPS"/>
        <s v="DABMOC1602PPS"/>
        <s v="DABUMA1302ST"/>
        <s v="DABUMB1302SP"/>
        <s v="DABUMC1302PR"/>
        <s v="G5388PG"/>
        <s v="G5388ST"/>
        <s v="DACALA1406MCPP"/>
        <s v="DXPAPEC1BCAN"/>
        <s v="DXPAPFC1BCAN"/>
        <s v="DXPAPEB1BCAG"/>
        <s v="DXPAPEB1SCAG"/>
        <s v="DXPAPFB1BCAG"/>
        <s v="DXPAPFB1SCAG"/>
        <s v="DXPCBEA4BCAG"/>
        <s v="DXPCBEA4SCAG"/>
        <s v="DXPCBEC1BCAN"/>
        <s v="DXPCBEC1SCAN"/>
        <s v="DXPCBFA4BCAG"/>
        <s v="DXPCBFA4SCAG"/>
        <s v="DXPCBFC1BCAN"/>
        <s v="DXPCBFC1SCAN"/>
        <s v="DAAXCA0809PR"/>
        <s v="DAAXCB0809PR"/>
        <s v="DXCCCEB3SCAN"/>
        <s v="DXCCCEH3BCAG"/>
        <s v="DXCCCEH3SCAG"/>
        <s v="DXCCCFH3BCAG"/>
        <s v="DXCCCFH3SCAG"/>
        <s v="DAAXCD0809PR"/>
        <s v="DXCCCEB3BCAN"/>
        <s v="DXPGCEA4BCAE"/>
        <s v="DXPCCEH3BCAG"/>
        <s v="DXPCCEH3SCAG"/>
        <s v="DXPCCFH3BCAG"/>
        <s v="DXPCCFH3SCAG"/>
        <s v="DXGCCEE1BCANBNS"/>
        <s v="DXPCCED3BCANBNS"/>
        <s v="DXPCCED3SCANBNS"/>
        <s v="DXPCCFD3BCANBNS"/>
        <s v="G5172SP "/>
        <s v="G5172ST"/>
        <s v="G5408PG"/>
        <s v="DACCDBA2003PG"/>
        <s v="G5313ST"/>
        <s v="DACBSE1904DMC"/>
        <s v="DAJPMG1203LC"/>
        <s v="DACBSA1707DMC"/>
        <s v="DACBSJ1607PPS"/>
        <s v="DACBSH1201LC"/>
        <s v="DAJPMH1204LC"/>
        <s v="DAJPMI1204LC"/>
        <s v="DAJPMC1111LC"/>
        <s v="DAJPMD1111LC"/>
        <s v="DAJPML1205LC"/>
        <s v="DAJPMX1204ST"/>
        <s v="DAJPMM1205LC"/>
        <s v="DAJPMA0706X1"/>
        <s v="DACBSB1707DMC"/>
        <s v="DACBSD1707DMC"/>
        <s v="DACBSI1207LC"/>
        <s v="DAJPMJ1204LC"/>
        <s v="DAJPMK1204LC"/>
        <s v="DACBSC1707DMC"/>
        <s v="DACBSF1904DMC"/>
        <s v="DACBSG2002DMC"/>
        <s v="DACFAA1405SP"/>
        <s v="G5258SP"/>
        <s v="G5261SP"/>
        <s v="G5306SP"/>
        <s v="G5306ST"/>
        <s v="G5306ST "/>
        <s v="G5324SP"/>
        <s v="G5324ST"/>
        <s v="G5249SP"/>
        <s v="G5249ST"/>
        <s v="G5249ST "/>
        <s v="G5248SP"/>
        <s v="G5248ST"/>
        <s v="G5227SP"/>
        <s v="G5227ST"/>
        <s v="DACCGGA1912ST"/>
        <s v="DACCGGHA1912ST"/>
        <s v="DACHSA0904ST"/>
        <s v="DACITA1107TC"/>
        <s v="DACITB1111LC"/>
        <s v="DACITC1504PPS"/>
        <s v="DACITD1504PPS"/>
        <s v="DACAPA0707ST"/>
        <s v="DACNBA1204PR"/>
        <s v="G5414PG"/>
        <s v="DACCLAA1909PR"/>
        <s v="G5375PG"/>
        <s v="G5375SP"/>
        <s v="G5375ST"/>
        <s v="DACHAA1611PR"/>
        <s v="DACHAA1611SP"/>
        <s v="DACHAA1611ST"/>
        <s v="DACOHA1609ST"/>
        <s v="DAFCSA1512PR"/>
        <s v="DAYECA1410PR"/>
        <s v="GRPPR"/>
        <s v="GRPPRLA"/>
        <s v="GRPSP"/>
        <s v="GRPSPLA"/>
        <s v="GRPST"/>
        <s v="GRPSTLA"/>
        <s v="DABANA1410MCPP"/>
        <s v="G5389PG"/>
        <s v="G5389ST"/>
        <s v="DACDEFA1906ST"/>
        <s v="G5319ST"/>
        <s v="DACDWMA1910ST"/>
        <s v="DADRIA1311ST"/>
        <s v="DADFSC1206LC"/>
        <s v="DADFSD1206LC"/>
        <s v="G5374PG"/>
        <s v="G5255PG"/>
        <s v="G5279PG"/>
        <s v="DADODC1307PR"/>
        <s v="DADODD1307PR"/>
        <s v="G5386PG"/>
        <s v="LSDAELO1706"/>
        <s v="DAEXPA1307ST"/>
        <s v="DAEXPB1307SP"/>
        <s v="DADRIB1608ST"/>
        <s v="DACFCDA1912ST"/>
        <s v="G5343SP"/>
        <s v="DACFESA1911SP"/>
        <s v="G5346SP"/>
        <s v="G5346ST"/>
        <s v="DACFGEA1909SP"/>
        <s v="DACFGEA1909ST"/>
        <s v="DAFIRA1404MCPP"/>
        <s v="DAFIRB1404MCPP"/>
        <s v="G5411ST"/>
        <s v="DACFCTA1905ST"/>
        <s v="DAFHBE1111LC"/>
        <s v="DAFHBF1111LC"/>
        <s v="DAFHBG1111LC"/>
        <s v="DAFHBH1111LC"/>
        <s v="DAFHBI1502PPS"/>
        <s v="DAFHBJ1502PPS"/>
        <s v="G5350PG"/>
        <s v="G5397ST"/>
        <s v="DAFXTA1701ST"/>
        <s v="G5391PG"/>
        <s v="G5391ST"/>
        <s v="DACGAUA1910PR"/>
        <s v="DACGAUA1910ST"/>
        <s v="DAGBSA0901ST"/>
        <s v="DAGEMA1301ST"/>
        <s v="G5361SP"/>
        <s v="DAGSTA1808PP"/>
        <s v="DAGSTB1808PP"/>
        <s v="DAGSTC1808PP"/>
        <s v="DAGSTD1808PP"/>
        <s v="G5377PG"/>
        <s v="G5231SP"/>
        <s v="G5231ST"/>
        <s v="DACGEPA1910ST"/>
        <s v="DXGCBSD3BCOU"/>
        <s v="DXPCCSB3BCONBSA"/>
        <s v="DXCSWSC4BCLUSDR"/>
        <s v="DXPCCSA4BCLUSDR"/>
        <s v="DXPSWSC4BCLUSDR"/>
        <s v="DXDCCS54BECUBDG"/>
        <s v="DXDCCSD4BECUBDG"/>
        <s v="DXFCRSD4BECUGDG"/>
        <s v="DXPCCS54BECUBDG"/>
        <s v="DXPCCSD4BECUBDG"/>
        <s v="DXZCCSA4SMXUSDR"/>
        <s v="DXBCCSA4BMXUHSB"/>
        <s v="DXPCCSB3BUYUBNS"/>
        <s v="DXPCCSB3SUYUBNS"/>
        <s v="DXPCCSD4BUYUBNS"/>
        <s v="DXPCCSD4SUYUBNS"/>
        <s v="G5358SP"/>
        <s v="G5358SP "/>
        <s v="G5385ST"/>
        <s v="G5368SP"/>
        <s v="DAGROUPON1V"/>
        <s v="DAGROUPON2V"/>
        <s v="G5381ST"/>
        <s v="G5381ST "/>
        <s v="DAHELA1403LC"/>
        <s v="DXSASEA4BUSE"/>
        <s v="DXSCBED4BUSE"/>
        <s v="DAGGVA1202SP"/>
        <s v="DAGGVC1202SP"/>
        <s v="DAHGVA1202SP"/>
        <s v="DAHGVB1202SP"/>
        <s v="DAHGVD1202SP"/>
        <s v="DXSACED4BUSE"/>
        <s v="DAHSBCA1912MCPP"/>
        <s v="DAHSBA1401LC"/>
        <n v="10332"/>
        <s v="DAHSBA1512MCPP"/>
        <s v="DAICIA1604ST"/>
        <s v="DAINCA1304ST"/>
        <s v="DAINSA1208ST"/>
        <s v="G5360PG"/>
        <s v="DAIIPA1002ST"/>
        <s v="DAIIPB1909ST"/>
        <s v="DAIIPA0709PR"/>
        <s v="G5378PG"/>
        <s v="DAICEA1505ST"/>
        <s v="G5307ST"/>
        <s v="DACIFRPIA1908ST"/>
        <s v="G5348PG"/>
        <s v="G5348SP"/>
        <s v="G5348ST"/>
        <s v="DACIRCA1910PR"/>
        <s v="DACIRCA1910SP"/>
        <s v="DACIRCA1911ST"/>
        <s v="G5339SP"/>
        <s v="G5339ST"/>
        <s v="G5373ST"/>
        <s v="DAJNBA1611ST"/>
        <s v="DAJNBB1704ST"/>
        <s v="DAJNBC1909ST"/>
        <s v="G5382SP"/>
        <s v="DAJLLA1402ST"/>
        <s v="G5370PG"/>
        <s v="DAKEYA1305MCLC"/>
        <s v="G5344SP"/>
        <s v="G5344ST"/>
        <s v="G5344ST "/>
        <s v="DXCCCSA3BIDCLAP"/>
        <s v="DXCCCSA3BIDN"/>
        <s v="DXCCCSA3SIDCLAP"/>
        <s v="DXCCCSA3SIDN"/>
        <s v="DXCCCSB3SIDN"/>
        <s v="DXCPCSA3BIDN"/>
        <s v="DXCPCSA3SIDN"/>
        <s v="DXCPCSB3SIDN"/>
        <s v="DXPGCSB3BIDN"/>
        <s v="DXGCCSD4BIDCLAU"/>
        <s v="DXPCCSA3BIDCLAP"/>
        <s v="DXPCCSA3SIDCLAP"/>
        <s v="DXPCCSH3BIDN"/>
        <s v="DXPCCSH3SIDN"/>
        <s v="DXPCCSH3UIDN"/>
        <s v="DXPPCSH3BIDN"/>
        <s v="DXPPCSH3SIDN"/>
        <s v="DXPPCSH3UIDN"/>
        <s v="G5402PG"/>
        <s v="G5402SP"/>
        <s v="G5402ST"/>
        <s v="DACLACA1912PR"/>
        <s v="DACLACA1912SP"/>
        <s v="DACLACA1912ST"/>
        <s v="G5364PG"/>
        <s v="DALHWA1101SP"/>
        <s v="G5392PG"/>
        <s v="G5401SP"/>
        <s v="G5401ST"/>
        <s v="DACLIFA1904ST"/>
        <s v="G5312ST"/>
        <s v="DALETA1704ST"/>
        <s v="DALTAA0803PR"/>
        <s v="DALTAB0809PR"/>
        <s v="G5403PG"/>
        <s v="MARD08"/>
        <s v="MCAEDANYIMG"/>
        <s v="MCAEDCGIM0G"/>
        <s v="MCAEDUFVMG"/>
        <s v="MCAEDUFVMGARG"/>
        <s v="MCAEDUFVMGBR"/>
        <s v="MCAEDUFVMGCAN"/>
        <s v="MCAEDUFVMGCOB"/>
        <s v="MCAEDUFVMGCOX"/>
        <s v="MCAEDUFVMGX"/>
        <s v="MCAED0M0G"/>
        <s v="MCAED0M0GBMOAU"/>
        <s v="MCAED0M0GBMOCB"/>
        <s v="MCAED0M0GBMOW"/>
        <s v="MCAED0M0GBR"/>
        <s v="MCAED0M0GBRCOB"/>
        <s v="MCAED0M0GCAN"/>
        <s v="MCAED0M0GCANCOB"/>
        <s v="MCAED0M0GCANCOX"/>
        <s v="MCAED0M0GCOB"/>
        <s v="MCAED0M0GCOX"/>
        <s v="MCAED0M0GW"/>
        <s v="MCAED0M0GX"/>
        <s v="MCAED2FVMG"/>
        <s v="MCAED2FVMGARG"/>
        <s v="MCAED2FVMGBMOAM"/>
        <s v="MCAED2FVMGBR"/>
        <s v="MCAED2FVMGCAN"/>
        <s v="MCAED2FVMGCOB"/>
        <s v="MCAED2FVMGSUN"/>
        <s v="MCAED2FVMGUS"/>
        <s v="MCAED2FVMGX"/>
        <s v="MCAED10FVMG"/>
        <s v="MCAED10FVMGBR"/>
        <s v="MCAED10FVMGX"/>
        <s v="MCAED4FVMG"/>
        <s v="MCAED4FVMGBMOWE"/>
        <s v="MCAED4FVMGBRCOB"/>
        <s v="MCAED4FVMGCAN"/>
        <s v="MCAED4FVMGCOB"/>
        <s v="MCAED4FVMGUS"/>
        <s v="MCAED4FVMGX"/>
        <s v="MCAEDUM0G"/>
        <s v="MCAEDUM0GBR"/>
        <s v="MCAEDUM0GCOB"/>
        <s v="MCAEDUM0GX"/>
        <s v="MCAEDUM7FGPY          "/>
        <s v="MCAED6FVMG"/>
        <s v="MCAED6FVMGCOX"/>
        <s v="MCAED6FVMGX"/>
        <s v="MCAED8FVMG"/>
        <s v="MCAED8FVMGCOB"/>
        <s v="MCAED8FVMGCOX"/>
        <s v="MCAED5FVMG"/>
        <s v="MCAED5FVMGUS"/>
        <s v="MCAEDUM1GPV"/>
        <s v="MCAEDUM1GPVBR"/>
        <s v="MCAEDUM1GPVX"/>
        <s v="MCAEDUM2GPV"/>
        <s v="MCAEDUFVMGS"/>
        <s v="MCAEDUFVMGXS"/>
        <s v="MCAEDUM4GPV"/>
        <s v="MCAEDUM4GPVX"/>
        <s v="MCAED3M0G"/>
        <s v="MCAED3M0GCOB"/>
        <s v="MCAEDUM8G"/>
        <s v="MCAEDUM8GPV"/>
        <s v="MCAED3FVMG"/>
        <s v="MCAEDUM5GPY"/>
        <s v="LKMCOWEKEYUS18"/>
        <s v="MCAED1FVMG"/>
        <s v="MCAED1M1GFV"/>
        <s v="MCAEH5M0G"/>
        <s v="MCAEHANYIMG"/>
        <s v="MCAEHSAMSUMGKR"/>
        <s v="MCAELANYIMG1"/>
        <s v="MCAEHCGIM0G"/>
        <s v="MCAELCGIM0G"/>
        <s v="MCAELMC5IM0G"/>
        <s v="MCAELMCIM0G"/>
        <s v="MCAELUFVMG"/>
        <s v="MCAELUFVMGNOR"/>
        <s v="MCAELUFVMGSWE"/>
        <s v="MCAED0M0GCANX"/>
        <s v="MCAEH0M0G"/>
        <s v="MCAEH0M0GCOB"/>
        <s v="MCAEL0M0G"/>
        <s v="MCAEL0M0GE"/>
        <s v="MCAEL0M0GTBC"/>
        <s v="MCAEH2FVMG"/>
        <s v="MCAEH2FVMGAUS"/>
        <s v="MCAEL2FVMG"/>
        <s v="MCAEL2FVMGE"/>
        <s v="MCAEL10FVMG"/>
        <s v="MCAEL10FVMGNOR"/>
        <s v="MCAEL10FVMGSWE"/>
        <s v="MCAED4FVMGBR"/>
        <s v="MCAEH4FVMGCOB"/>
        <s v="MCAEL4FVMG"/>
        <s v="MCAEL4FVMGNOR"/>
        <s v="MCAEL4FVMGSWE"/>
        <s v="MCAEHUM0G"/>
        <s v="MCAELUM0G"/>
        <s v="MCAEH6FVMG"/>
        <s v="MCAEH8FVMGCOB"/>
        <s v="MCAEL8FVMG"/>
        <s v="MCAEH5FVMG"/>
        <s v="MCAEH9FVMG"/>
        <s v="MCAEH9M0G"/>
        <s v="MCAEH2M0G"/>
        <s v="MCAEL2M0G"/>
        <s v="MCAEL2M0GE"/>
        <s v="MCAEL2M0GNOR"/>
        <s v="MCAEDUM1GCOB"/>
        <s v="MCAEDUM1GPVUS"/>
        <s v="MCAEHUM1GPV"/>
        <s v="MCAEH4M0G"/>
        <s v="MCAEH1M0G"/>
        <s v="MCAEH1M0GCOB"/>
        <s v="MCAEHUFVMGCOBH"/>
        <s v="MCAEHUFVMGH"/>
        <s v="MCAEHUFVMGHCOB"/>
        <s v="MCAEHUFVMGS"/>
        <s v="MCAEL0M0GES"/>
        <s v="MCAELUFVMGCOBS"/>
        <s v="MCAELUFVMGES"/>
        <s v="MCAELUFVMGH"/>
        <s v="MCAELUFVMGS"/>
        <s v="MCAEL8FVMGUK"/>
        <s v="MCAEL8M0G"/>
        <s v="MCAEL8M0GUK"/>
        <s v="MCAEH12FVMGCOB"/>
        <s v="MCAEL10M0G"/>
        <s v="MCAEHUM3GPV"/>
        <s v="MCAELUMFV3GPV"/>
        <s v="MCAELUM8GPY"/>
        <s v="MCAEL6M0G"/>
        <s v="MCAEDUM3GPYX"/>
        <s v="MCAEH12M0G"/>
        <n v="10045"/>
        <n v="10046"/>
        <n v="10049"/>
        <n v="10095"/>
        <n v="10118"/>
        <n v="10138"/>
        <n v="10163"/>
        <n v="10185"/>
        <n v="10198"/>
        <n v="10207"/>
        <n v="10221"/>
        <n v="10294"/>
        <n v="10296"/>
        <n v="10315"/>
        <n v="10322"/>
        <s v="DACOMA1306MCLC"/>
        <s v="DASOVA1307MCLC"/>
        <s v="DASNTA1507MCPP"/>
        <s v="DABBVA1603MCPP"/>
        <s v="DACELTA1808MCPP"/>
        <s v="DACIBCA1808MCPP"/>
        <s v="DACITA1410MCPP"/>
        <s v="DACZNA1909MCPP"/>
        <s v="DASUNA1607MCPP"/>
        <s v="G5159SP"/>
        <s v="DACMEDA1906ST"/>
        <s v="G5399PG"/>
        <s v="G5415PG"/>
        <s v="DAV10M0812ST"/>
        <s v="AMEXCENT0304MX"/>
        <s v="AMEXCENT0304MXS"/>
        <s v="DXCCCSB3BMXN"/>
        <s v="DXCCCSH3BMXG"/>
        <s v="DXCCCSH3SMXG"/>
        <s v="DXCCCSH3BMXX"/>
        <s v="DAXPLGCMXB1S"/>
        <s v="DXGCCSC3BMXG"/>
        <s v="DXGCCSD3BMXG"/>
        <s v="DXGCCSD4BMXG"/>
        <s v="AXPLAT0502MXB"/>
        <s v="AXPLAT0502MXS"/>
        <s v="DXPAMSB3BMXX"/>
        <s v="DXPCCSB3BMXG"/>
        <s v="DXPCCSB3BMXN"/>
        <s v="DXPCCSB3BMXX"/>
        <s v="AXPLAT0502MAB"/>
        <s v="AXPLAT0502MAS"/>
        <s v="DXPAMSB3BMXG"/>
        <s v="DXGGCSD4BMXN"/>
        <s v="DXPRCSD4BMXG"/>
        <s v="DXPRCSD4BMXP"/>
        <s v="G5406SP"/>
        <s v="G5354ST"/>
        <s v="DACMOHA1904ST"/>
        <s v="DATBA1706PP"/>
        <s v="DATBB1706PP"/>
        <s v="DATBC1904PP"/>
        <s v="G5169SP"/>
        <s v="G5169ST"/>
        <s v="DACNBCA1909SP"/>
        <s v="DACNBCA1909ST"/>
        <s v="DANHAA1110SP"/>
        <s v="G5311SP"/>
        <s v="G5355SP"/>
        <s v="DACNRGI1906SP"/>
        <s v="G5336PG"/>
        <s v="G5336ST"/>
        <s v="G5304PG"/>
        <s v="G5240SP"/>
        <s v="G5240SP "/>
        <s v="DAOMEA1309SP"/>
        <s v="G5340ST"/>
        <s v="G5362PG"/>
        <s v="G5362PG "/>
        <s v="G5362SP"/>
        <s v="G5362SP "/>
        <s v="DAPEND1906PPS"/>
        <s v="DAPENB1201LC"/>
        <s v="DAPENC1201LC"/>
        <s v="DAPENB1806ST"/>
        <s v="DAPENC1806ST"/>
        <s v="DAPENT1801ST"/>
        <s v="PHILIPSUS"/>
        <s v="G5331PG"/>
        <s v="G5376PG"/>
        <s v="DAPSDA1508PR"/>
        <s v="G5410SP"/>
        <s v="G5369ST"/>
        <s v="PPCRSP16"/>
        <s v="G5356SP"/>
        <s v="G5356SP "/>
        <s v="DAREA1806ST"/>
        <s v="G5181SP"/>
        <s v="DARTXA1206ST"/>
        <s v="DATRXA1206ST"/>
        <s v="G5398SP"/>
        <s v="DACROWA2002SP"/>
        <s v="DARBCA0712ST"/>
        <s v="DARBCB0712ST"/>
        <s v="G5393PG"/>
        <s v="G5393SP"/>
        <s v="DACSACHA1912PR"/>
        <s v="DACSACHA1912SP"/>
        <s v="DASAGA1410MCPP"/>
        <s v="G5184SP"/>
        <s v="G5184ST"/>
        <s v="G5420PG"/>
        <s v="DACATAROA1908PR"/>
        <s v="DACATAROB1908PR"/>
        <s v="G5192PG"/>
        <s v="G5359SP"/>
        <s v="G5347SP"/>
        <s v="G5421PG"/>
        <s v="G5421SP"/>
        <s v="G5301PG"/>
        <s v="DASVBD1906PPS"/>
        <s v="DASVBA1104TC"/>
        <s v="DASVBB1209LC"/>
        <s v="DASVBC1209LC"/>
        <s v="G5326ST"/>
        <s v="G5292PG"/>
        <s v="DASOLA1706PP"/>
        <s v="DASOLB1706PP"/>
        <s v="DASOLC1706PP"/>
        <s v="G5400PG"/>
        <s v="G5371PG"/>
        <s v="G5371SP"/>
        <s v="G5371ST"/>
        <s v="DACSCCA1909SP"/>
        <s v="DACSCCA1909ST"/>
        <s v="G5409ST"/>
        <s v="DATEST1108LC"/>
        <s v="G5333SP"/>
        <s v="DATIGA1607ST"/>
        <s v="DATIGB1607ST"/>
        <s v="G5197SP"/>
        <s v="DAOXCA1506ST"/>
        <s v="DAOXCC02"/>
        <s v="DATRCA1408ST"/>
        <s v="DATRBA1512ST"/>
        <s v="G5345SP"/>
        <s v="DACTHIA1907SP"/>
        <s v="DACTROCA1907PR"/>
        <s v="DACTROCB1907PR"/>
        <s v="DATOO0808"/>
        <s v="DATTCA1510ST"/>
        <s v="DATTCB1608ST"/>
        <s v="DATTCC1801ST"/>
        <s v="DATTCD1801ST"/>
        <s v="DATCMA1303ST"/>
        <s v="DATZ69FV1"/>
        <s v="DATZ95FV2"/>
        <s v="G5351PG"/>
        <s v="DACCOCA2002PR"/>
        <s v="DAUNFA1410PPS"/>
        <s v="DAUNFB1410PPS"/>
        <s v="DAUNFC1410PPS"/>
        <s v="DAUNFD1410PPS"/>
        <s v="DAUNAA1002ST"/>
        <s v="G5407SP"/>
        <s v="DXCCBED3BUSE"/>
        <s v="DXCCBED3SUSE"/>
        <s v="DXCCCED3BUSE"/>
        <s v="DXCCCED3SUSE"/>
        <s v="DXCGCED3BUSE"/>
        <s v="DXPGCEA4BUSE"/>
        <s v="G5404PG"/>
        <s v="DXUSTEA4BUSE"/>
        <s v="DXPCBEA4BUSP"/>
        <s v="DXPCBEA4SUSP"/>
        <s v="DXPCCEA4BUSP"/>
        <s v="DXPCCEA4SUSP"/>
        <s v="DALSRA1111ST"/>
        <s v="DALSRB1111ST"/>
        <s v="DAVACA1109ST"/>
        <s v="DAVACB1109ST"/>
        <s v="DAENSC1301PR"/>
        <s v="DAENSC1802SP"/>
        <s v="G5379PG"/>
        <s v="G5379PG "/>
        <s v="G5328PG"/>
        <s v="DACVANA1906PR"/>
        <s v="G5383ST"/>
        <s v="G5387PG"/>
        <s v="DACVENA1904PR"/>
        <s v="DAVCN"/>
        <s v="DAVCNA1510SP"/>
        <s v="DAVCNB1510SP"/>
        <s v="DAVCNC1510SP"/>
        <s v="DAVCND1510SP"/>
        <s v="DAVCNE1510SP"/>
        <s v="DAVCNF1510PPS"/>
        <s v="DAVCNF1510SP"/>
        <s v="DAVCNG1510SP"/>
        <s v="DAVCNH1510SP"/>
        <s v="DAVCNI1510SP"/>
        <s v="DAVCNJ1510SP"/>
        <s v="DAVCNK1510SP"/>
        <s v="DAVCNL1510SP"/>
        <s v="DAVCNM1510SP"/>
        <s v="DAVCNN1603SP"/>
        <s v="DAVCNO1611SP"/>
        <s v="DAVCNP1611SP"/>
        <s v="DAVCAH1906ST"/>
        <s v="DAVCAI1912PP"/>
        <s v="DAVCNX1807ST"/>
        <s v="DAVCNV1807ST"/>
        <s v="DAVCNW1807ST"/>
        <s v="DAVCNQ1712SP"/>
        <s v="DAVCNS1712SP"/>
        <s v="DAVCAF1907PP"/>
        <s v="DAVCAG1907PP"/>
        <s v="DAVCAC1902ST"/>
        <s v="DAVCAD1902ST"/>
        <s v="DAVCAA1901ST"/>
        <s v="DAVCAB1901ST"/>
        <s v="DAVCNY1807ST"/>
        <s v="DAVCNZ1810ST"/>
        <s v="DAVCAE1906ST"/>
        <s v="DAVBBA1506PR"/>
        <s v="DAVCBA1511ST"/>
        <s v="DAVCBB1511ST"/>
        <s v="DAVRBA1512ST"/>
        <s v="DAVBCA1409PR"/>
        <s v="DAVBDA1409PR1"/>
        <s v="DAVFBA1412SP"/>
        <s v="DAVFBB1412SP"/>
        <s v="DAVBIA1811ST"/>
        <s v="DAVRBCA1501SP"/>
        <s v="DAVGUA1803ST"/>
        <s v="DAVGUB1910ST"/>
        <s v="DAVBSA1702ST"/>
        <s v="DABBVC1612ST"/>
        <s v="DABBVA1612ST"/>
        <s v="DABBVB1612ST"/>
        <s v="DAVLAA1711DMC"/>
        <s v="LKVSBRAINFBRA17"/>
        <s v="LKVSCAIINFBRA16"/>
        <s v="LKVSITAINFBR18"/>
        <s v="LKVSPORINFBRA16"/>
        <s v="LKVSSAFINFBR17"/>
        <s v="LKVSSANINFBRA16"/>
        <s v="LKVSVISINFBRA16"/>
        <s v="LKVSITAPLTBRA18"/>
        <s v="LKVSITPINFBRA18"/>
        <s v="LKVSITACINBR18"/>
        <s v="LKVSBRAINFBRA19"/>
        <s v="LKVSITAINFBRA19"/>
        <s v="LKVSSANVARCL17"/>
        <s v="LKVSBANINFDOM18"/>
        <s v="LKVSMULINFDO17"/>
        <s v="LKVSPOPINFDO17"/>
        <s v="LKVSAPAINFDOM18"/>
        <s v="LKVSSANINFDOM19"/>
        <s v="LKVSGTCINFGTM18"/>
        <s v="LKVSGTCSIGGTM18"/>
        <s v="LKVSBANINFHND19"/>
        <s v="LKVSBPPLTSHND19"/>
        <s v="LKVSHSBCINMX17"/>
        <s v="LKVSBANPLTMEX18"/>
        <s v="LKVSBANINFMEX18"/>
        <s v="LKVSSANINFMEX18"/>
        <s v="LKVSGLOINFPAN18"/>
        <s v="LKVSBCINFPRY18"/>
        <s v="LKVSBBVINFPER18"/>
        <s v="LKVSSTGSIGPAN19"/>
        <s v="LKVSSTGINFPAN19"/>
        <s v="LKVSPROINFDOM18"/>
        <s v="LKVSPROPLTDOM18"/>
        <s v="LKVSSCOPLTURY19"/>
        <s v="LKVSSCOINFURY19"/>
        <s v="LKVSSCOVARPE17"/>
        <s v="LKVSBFIINFNI19"/>
        <s v="LKVSBFISIGNI19"/>
        <s v="LKVSBNTINFGT19"/>
        <s v="LKVSBPOINFCR19"/>
        <s v="LKVSBPOPLTCR19"/>
        <s v="LKVSBRBINFBR19"/>
        <s v="LKVSDOCINFBR19"/>
        <s v="LKVSITAINFBR19"/>
        <s v="LKVSBRADINFBR19"/>
        <s v="LKVSFEDINFSLV19"/>
        <s v="LKVSOCCINFCOL19"/>
        <s v="LKVSSTGINIPAN19"/>
        <s v="LKVSBIESIGEC19"/>
        <s v="LKVSBHDSIGPA19"/>
        <s v="LKVSBAPPLTHN19"/>
        <s v="LKVSBDBINFBR19"/>
        <s v="LKVSSADINFBR19"/>
        <s v="LKVSSANINFMX20"/>
        <s v="LKVSBSCINFDO19"/>
        <s v="LKVSITUINFBR20"/>
        <s v="LKVSBMEINFBR20"/>
        <s v="LKVSBRBINFBR20"/>
        <s v="LKVSSNUINFBR20"/>
        <s v="LKVSSANPLTMX20"/>
        <s v="DAVUSF1704PPS"/>
        <s v="DAVUSA1504PPS"/>
        <s v="DAVUSR1911PPS"/>
        <s v="DAVU2E0903ST"/>
        <s v="DAVUSD1606PPS"/>
        <s v="DAVUSC1605PPS"/>
        <s v="DAVUSO1901PPS"/>
        <s v="DAVUSP1901PPS"/>
        <s v="LKVSBOACOMUS19"/>
        <s v="LKVSBOACOMUS19 "/>
        <s v="DAVUSB1604PPS"/>
        <s v="DAVUSE1606PPS"/>
        <s v="DAVUSS2002PPS"/>
        <s v="DAVUSQ1905PPS"/>
        <s v="DAVUSH1801PPS"/>
        <s v="DAVUSG1712PPS"/>
        <s v="DAVUSJ1804PPS"/>
        <s v="DAVUSI1803PPS"/>
        <s v="DAVUSK1804PPS"/>
        <s v="DAVUSL1804PPS"/>
        <s v="DAVUSM1804PPS"/>
        <s v="DAVUSN1804PPS"/>
        <s v="G5384SP"/>
        <s v="DACVITA2002SP"/>
        <s v="G5390PG"/>
        <s v="DACVOLA1906PR"/>
        <s v="G5282ST"/>
        <s v="DACWATA2002ST"/>
        <s v="DACWAWA1905PR"/>
        <s v="DACWAWA1905SP"/>
        <s v="DAWSIA1611ST"/>
        <s v="DAWSIB1901ST"/>
        <s v="DAWSIC1909ST"/>
        <s v="DAWSID1909ST"/>
        <s v="DAWSIE1909ST"/>
        <s v="DAWSIF1909ST"/>
        <s v="G5357ST"/>
        <s v="DACWELA1905ST"/>
        <s v="LCUS"/>
        <s v="TPUS"/>
        <s v="USCORP"/>
        <s v="USMCAULC"/>
        <s v="USMCAUPP"/>
        <s v="USMCLC"/>
        <s v="USMCPP"/>
        <s v="USVISAPP"/>
        <n v="1070"/>
        <s v="G5394SP"/>
        <s v="G5394ST"/>
        <s v="DACWWBA1912ST"/>
        <s v="DACWWBA1912SP"/>
        <s v="DAWSH1910ST"/>
        <s v="DAWSA1708ST"/>
        <s v="DAXCUA1510PPS"/>
        <s v="DABACD1011SP"/>
        <s v="DABACB0907PR"/>
        <s v="G5156PG"/>
        <s v="G5156ST"/>
        <s v="DACZYCA1908PR"/>
        <s v="DACZYCA1908ST"/>
        <s v="LKVSSNINFBMX20"/>
        <s v="LKVSMEXPLTMX20"/>
        <s v="DAVUST2004PPS"/>
        <s v="DAVUSU2005PPS"/>
        <s v="DXUCCSD4BUYUBNS"/>
        <s v="DXUCCSD4SUYUBNS"/>
        <s v="LKVSCRDPLTPA20"/>
        <s v="LKVSINDINFBR20"/>
        <s v="LKVSINDINFGU20"/>
        <s v="LKVSBRADINFBR20"/>
        <s v="LKVSBDSINFBR20"/>
        <s v="LKVSMODINFBR20"/>
        <s v="LKVSUNIINFBR20"/>
        <s v="DAVCA"/>
        <s v="LKVSBAINCMHN20"/>
        <s v="DAVUSW2009PPS"/>
        <s v="DAVUSV2007PPS"/>
        <s v="LKVSBXPINFBR20"/>
        <s v="DXUCBEC4BCAG"/>
        <s v="DXUCBFC4BCAG"/>
        <s v="LKVSBIBINFPA20"/>
        <s v="LKVSILAINFBR20"/>
        <s v="LKVSIAZINFBR20"/>
        <s v="LKVSBBAINFBR20"/>
        <s v="LKVSPAIINFHN20"/>
        <s v="DASANA2003MCPP"/>
        <s v="LKVSPAIPLTHN20"/>
        <s v="LKVSBSCINFPA20"/>
        <s v="DXPCCSA4BDOUBNS"/>
        <s v="DXZCCSA4BMXUSFI"/>
        <s v="DXZCCSB4SMXUSFI"/>
        <s v="DXZCCSD1BPRUBIB"/>
        <s v="DXZCCSD1SPRUBIB"/>
        <s v="DABACR2011DIG"/>
        <s v="DABACRB2011DIG"/>
        <s v="DABAES2011DIG"/>
        <s v="DABAESB2011DIG"/>
        <s v="DABAESC2011DIG"/>
        <s v="DABAGU2011DIG"/>
        <s v="DABAGUB2011DIG"/>
        <s v="DABAGUC2011DIG"/>
        <s v="DABAHOA2011DIG"/>
        <s v="DABAHOB2011DIG"/>
        <s v="DABANI2011DIG"/>
        <s v="DABAPAB2011DIG"/>
        <s v="DABAPA2011DIG"/>
        <s v="DABFAF2012DMC"/>
        <s v="DAINBA2011DMC"/>
        <s v="DAINBB2011PP"/>
        <s v="DAJPML2101PPS"/>
        <s v="DACVANB1906PR"/>
        <s v="LKVSBREINFBR21"/>
        <s v="DACTC2103PP"/>
        <s v="DACTCB2103PP"/>
        <s v="LKVSBIDSIGGT21"/>
        <s v="LKVSBRIINFBR21"/>
        <s v="DAHSBCA2002MCPP"/>
        <s v="DAWSCP2011DMC"/>
        <s v="DAOXYA2104ST"/>
        <s v="DAOXYB2104ST"/>
        <s v="LKVSBMAPLTDO21"/>
        <s v="LKVSBPOINFDO21"/>
        <s v="LKVSBPOPLTDO21"/>
        <s v="DACMVB2106ST"/>
        <s v="LKVSSANPLTURY21"/>
        <n v="10370"/>
        <n v="10369"/>
        <s v="DACGCT2107ST"/>
        <s v="DACGCT2107SP"/>
        <s v="DACGCT2107PR"/>
        <s v="DAVUSX2106PPS"/>
        <s v="DAFTBA2106MCPPD"/>
        <s v="DASTIA2106MCPPD"/>
        <s v="DXPCVED4BBSUBNS"/>
      </sharedItems>
    </cacheField>
    <cacheField name="BIN" numFmtId="0">
      <sharedItems containsBlank="1" containsMixedTypes="1" containsNumber="1" containsInteger="1" minValue="220093" maxValue="7800028011"/>
    </cacheField>
    <cacheField name="Code/Bin Combo" numFmtId="0">
      <sharedItems containsBlank="1"/>
    </cacheField>
    <cacheField name="Country" numFmtId="0">
      <sharedItems containsBlank="1"/>
    </cacheField>
    <cacheField name="Status?" numFmtId="0">
      <sharedItems containsBlank="1"/>
    </cacheField>
    <cacheField name="CC" numFmtId="0">
      <sharedItems containsBlank="1" count="4">
        <s v="PP"/>
        <s v="LC"/>
        <s v="LK"/>
        <m/>
      </sharedItems>
    </cacheField>
    <cacheField name="Program Name (should match program name on Client Invoices tab)" numFmtId="0">
      <sharedItems count="378">
        <s v="6950 Logistics LCC - Apollo Group USA"/>
        <s v="ADAMAS Consulting"/>
        <s v="Adium Pharma"/>
        <s v="Adium Pharma - Amedrugs"/>
        <s v="Adium Pharma - Bameril"/>
        <s v="AEROMEXICO GOLD"/>
        <s v="Affinion Group"/>
        <s v="Affinion Platinum Travel"/>
        <s v="Affinity Development Group"/>
        <s v="Africa Exchange Holdings"/>
        <s v="AGP Wealth Advisors"/>
        <s v="Air Tahiti Nui"/>
        <s v="Air Transat"/>
        <s v="Amazon"/>
        <s v="Amerant Bank, NA"/>
        <s v="Ameriflight LLC"/>
        <s v="AMEX CANADA AIR MILES"/>
        <s v="AMEX GNS BANCO DEL PROGRESSO"/>
        <s v="AMEX GNS BANCO ITAU"/>
        <s v="AMEX GNS Brazil Bradesco"/>
        <s v="AMEX GNS COLOMBIA COLPATRIA"/>
        <s v="AMEX GNS PERU"/>
        <s v="Amex Mexico Corporate Gold LC"/>
        <s v="Amex US Non-Centurion"/>
        <s v="AMRI"/>
        <s v="Andrew Harper"/>
        <s v="ARGENTINA CENT"/>
        <s v="Argentina Corporate Platinum"/>
        <s v="ARGENTINA GOLD"/>
        <s v="ARGENTINA GOLD CONSUMER"/>
        <s v="ARGENTINA PLATINUM"/>
        <s v="Arlon"/>
        <s v="Ascenta Health Limited"/>
        <s v="ATB Financial MC World Elite"/>
        <s v="ATB Secondary CHs"/>
        <s v="Atwood Oceanics"/>
        <s v="Aura Minerals Inc."/>
        <s v="Avia Marketing"/>
        <s v="BAC - FIA Card Serv Rewards Amex Plat "/>
        <s v="BAC - Fidelity Private Client Amex Card "/>
        <s v="BAC - Merrill Visa "/>
        <s v="BAC - Platinum Amex "/>
        <s v="BAC - Regions Reserve Amex Card "/>
        <s v="BAC Accolades"/>
        <s v="BAC Panama"/>
        <s v="Banca Mifel"/>
        <s v="Banco do Brasil"/>
        <s v="Banco Economico"/>
        <s v="Banco Falabella"/>
        <s v="Banco Int'l del Peru - Interbank"/>
        <s v="Banco Popular"/>
        <s v="Banco Santander PR"/>
        <s v="Bank of America 1"/>
        <s v="Bank Of Montreal"/>
        <s v="Bank of Nova Scotia (Scotiabank)"/>
        <s v="Best Western International"/>
        <s v="BMO Harris Bank (LC)"/>
        <s v="BMO Harris Bank PP"/>
        <s v="Bump Network"/>
        <s v="BW Papersystems"/>
        <s v="Caledonian Bank"/>
        <s v="CANADA AEROPLAN"/>
        <s v="CANADA AEROPLAN PLUS"/>
        <s v="CANADA BUSINESS"/>
        <s v="CANADA CENTURION"/>
        <s v="CANADA CORPORATE"/>
        <s v="CANADA PLATINUM CONSUMER"/>
        <s v="CANADA PLATINUM CONSUMER GNS"/>
        <s v="Canadian Baptist Ministries"/>
        <s v="Caribbean Development Bank"/>
        <s v="Carlson Marketing/Aimia"/>
        <s v="CBSI - Barclays-Lufthansa (LC)"/>
        <s v="CBSI - Chase Fairmont Visa Signature USA (LC)"/>
        <s v="CBSI - Chase Sapphire Reserve"/>
        <s v="CBSI - Citi Commercial USA PPS"/>
        <s v="CBSI - Corp Executives (LC)"/>
        <s v="CBSI - JP Morgan Palladium Card (LC)"/>
        <s v="CBSI - JPMC Chase Ink Card (LC)"/>
        <s v="CBSI - JPMC Exec US"/>
        <s v="CBSI - JPMC Executive Card Europe (LC)"/>
        <s v="CBSI - JPMC Private Bank"/>
        <s v="CBSI - JPMorgan Reserve (PP)"/>
        <s v="CBSI - Luxury/Black Card"/>
        <s v="CBSI - PNC Corporate Card (LC)"/>
        <s v="CBSI - Ritz-Carlton (LC)"/>
        <s v="CBSI - Ritz-Carlton (PP)"/>
        <s v="CBSI - UBS (PP)"/>
        <s v="CBSI DMC – Barclays Emirates"/>
        <s v="CFA Institute  "/>
        <s v="CGG Norway"/>
        <s v="CGG Pros France"/>
        <s v="CGG Singapore"/>
        <s v="CGG Switzerland Land"/>
        <s v="CGG Switzerland Marine"/>
        <s v="CGG Veritas Holding (U.S.)"/>
        <s v="Chase Sm.Bus. Ink Card / CBSI"/>
        <s v="Citi Commercial (LC)"/>
        <s v="Citi Commercial (PPS)"/>
        <s v="Citi Platinum Amex"/>
        <s v="City National Bank (LC)"/>
        <s v="CLASP / Collaborative Labeling"/>
        <s v="Clinton Health Access Initiative"/>
        <s v="Club 1 Hotels"/>
        <s v="CommunityCo (Forbes Council)"/>
        <s v="CommunityCo (YEC)"/>
        <s v="Corporate - Rpt Codes"/>
        <s v="Credomatic International"/>
        <s v="Dabanaci, DR"/>
        <s v="Defender Engineering"/>
        <s v="Developing World Markets"/>
        <s v="Diamond Resorts Int'l"/>
        <s v="Diners Club Peru"/>
        <s v="Discover Premium (LC)"/>
        <s v="Discovery Communications"/>
        <s v="DODI (Diamond Offshore Drilling)"/>
        <s v="Doka Panama SA"/>
        <s v="ELO"/>
        <s v="Expedia Elite"/>
        <s v="Extraordinary Escapes"/>
        <s v="FCD Prevention Works"/>
        <s v="Festiva - Resort Travel &amp; Xchange"/>
        <s v="FGE Fesharaki Assoc"/>
        <s v="First Bank MC Puerto Rico"/>
        <s v="First Choice Travel Group"/>
        <s v="First Hawaiian Bank"/>
        <s v="FMC Corporation"/>
        <s v="Furlong-Fox"/>
        <s v="FXT Solutions"/>
        <s v="Gauss"/>
        <s v="GBS Hotel Reservation Club"/>
        <s v="GBT Travel Mexico"/>
        <s v="Gemaire Distributors Usa"/>
        <s v="GeofieLD Ship Management Services"/>
        <s v="GEOS Travel Safety"/>
        <s v="Gigya Inc"/>
        <s v="Global E Procure"/>
        <s v="GNS BANCOLOMBIA BUSINESS"/>
        <s v="GNS BANCOLOMBIA CONSUMER"/>
        <s v="GNS CHILE"/>
        <s v="GNS ECUADOR"/>
        <s v="GNS Mexico"/>
        <s v="GNS Mexico HSBC"/>
        <s v="GNS URUGUAY CONSUMER"/>
        <s v="Goertek"/>
        <s v="Greater Hudson Bank"/>
        <s v="GreenWood Resources"/>
        <s v="Groupon"/>
        <s v="Guinness World Records"/>
        <s v="Helix Global Solutions (LC)"/>
        <s v="Hilton Aspire"/>
        <s v="Hilton Business"/>
        <s v="Hilton Grand Vacation"/>
        <s v="Hilton Surpass Card"/>
        <s v="HSBC Bank Canada"/>
        <s v="HSBC Bank Commercial USA (LC)"/>
        <s v="HSBC Bank USA"/>
        <s v="HSBC MC USA"/>
        <s v="ICLP Sao Paulo / Intel"/>
        <s v="Incarte International"/>
        <s v="Inspirato LLC"/>
        <s v="International Sales Group"/>
        <s v="Interval Int'l Platinum"/>
        <s v="Interval Preferred Residences"/>
        <s v="Interworks Inc"/>
        <s v="Int'l Cruise"/>
        <s v="Int'l Food Policy Research Institute"/>
        <s v="Int'l Rescue Committee"/>
        <s v="IOActive"/>
        <s v="IRIIS"/>
        <s v="Jamaica National Building Society"/>
        <s v="Janus Global Operations LLC "/>
        <s v="Jones Lang LaSalle"/>
        <s v="KapStone Paper and Packaging Corporation"/>
        <s v="Key Bank"/>
        <s v="KPI Bridge Oil"/>
        <s v="LAC CENTURION"/>
        <s v="LAC CORPORATE"/>
        <s v="LAC Gold Consumer"/>
        <s v="LAC PLATINUM"/>
        <s v="LACNIC"/>
        <s v="LDS Church"/>
        <s v="Leading Hotels Of The World"/>
        <s v="LGFG Fashion House"/>
        <s v="Liferay Latin America"/>
        <s v="Lloyd's Register Energy"/>
        <s v="Loyal Experience - Telefonica"/>
        <s v="Loyalty Travel Agency"/>
        <s v="Magellan Aerospace Corporation"/>
        <s v="Marriott Rewards"/>
        <s v="Master Card - Source Codes"/>
        <s v="MC - Rpt Codes"/>
        <s v="MC LC Commerce Bank"/>
        <s v="MC LC Sovereign Bank"/>
        <s v="MC PP - Banco Santander"/>
        <s v="MC PP - BBVA"/>
        <s v="MC PP - Celtic"/>
        <s v="MC PP - CIBC"/>
        <s v="MC PP - Citibank"/>
        <s v="MC PP - Citizens Bank"/>
        <s v="MC PP - Suntrust"/>
        <s v="MEDA Lancaster"/>
        <s v="MEGA MLA SA DE CV"/>
        <s v="Mercardo Libre (Argentina)"/>
        <s v="Merrill Lynch Visa +10 Visits"/>
        <s v="MEX CENTURION"/>
        <s v="MEX CORP PLATINUM"/>
        <s v="MEX GOLD"/>
        <s v="MEX PLAT"/>
        <s v="MEX PLAT AEROMEXICO"/>
        <s v="Mexico Gold Corp PP"/>
        <s v="Mexico Platinum GRCC"/>
        <s v="Michelin Tire"/>
        <s v="Mohawk Energy"/>
        <s v="My Travel Biz"/>
        <s v="National Board for Certified Counselors - NBCC"/>
        <s v="Natural Habitat Adventures"/>
        <s v="Natural Resource Governance"/>
        <s v="Nissan Chemical"/>
        <s v="Oceaneering Inspection Mmgt"/>
        <s v="Oceaneering ROV"/>
        <s v="Odyssey Marine Exploration"/>
        <s v="Panthera"/>
        <s v="Pantrust International"/>
        <s v="Pentagon"/>
        <s v="Pentagon (LC)"/>
        <s v="Pentathon DBA Ubanx"/>
        <s v="Philips Dollars March 05"/>
        <s v="PMSL"/>
        <s v="Premier Tech"/>
        <s v="Procurement Services Delaware - Petrosaudi"/>
        <s v="Pure Entertainment Group"/>
        <s v="Radiomar Electronica Naval Ltda"/>
        <s v="Radisson Rewards"/>
        <s v="Regional 1 Airlines"/>
        <s v="Rental Escapes"/>
        <s v="Repsol E&amp;P T&amp;T Limited"/>
        <s v="Resort Travel And Exchange"/>
        <s v="ROW Management USA"/>
        <s v="Royal Bank Of Canada"/>
        <s v="Sacha Cosmetics"/>
        <s v="Sagicor"/>
        <s v="Samaritan's Purse"/>
        <s v="Saudi Aramco Rowan Offshore Drilling Co."/>
        <s v="Schwan Food Company"/>
        <s v="Seabed Geosolutions"/>
        <s v="Sicredi"/>
        <s v="Side FX"/>
        <s v="Siemens  //  Simmens"/>
        <s v="Silicon Valley Bank"/>
        <s v="Silicon Valley Bank (LC)"/>
        <s v="SimCorp"/>
        <s v="Sinclair Group"/>
        <s v="Solvera"/>
        <s v="Sony Inter American"/>
        <s v="Standards Council of Canada"/>
        <s v="Studio O + A"/>
        <s v="Tarjeta Modelo"/>
        <s v="Technip"/>
        <s v="Telefonica Celular de Bolivia"/>
        <s v="TeleManagement Forum"/>
        <s v="The Oxford Club"/>
        <s v="The Regal Card"/>
        <s v="The Regulus Black Card"/>
        <s v="THINK Global School"/>
        <s v="TransOcean Offshore Deepwater"/>
        <s v="Travel Team Consulting"/>
        <s v="Traveler Club Mexico"/>
        <s v="TravelZoo"/>
        <s v="TRW Automotive Inc"/>
        <s v="Turismo COCHA"/>
        <s v="UNFCU"/>
        <s v="United Airlines Pilot"/>
        <s v="University of Colorado"/>
        <s v="US CENTURION"/>
        <s v="US CORP CENTURION"/>
        <s v="US CORP PLATINUM"/>
        <s v="US Housing Consultants"/>
        <s v="US Marriott Bonvoy Brillant"/>
        <s v="US PLATINUM"/>
        <s v="Vacancy Rewards (Distribution Systems)"/>
        <s v="Valaris (fka Ensco)"/>
        <s v="Vandelay Procurement "/>
        <s v="Vantage Drilling"/>
        <s v="Vatit USA"/>
        <s v="Venus Concept"/>
        <s v="Visa Canada - Rpts"/>
        <s v="Visa Canada Infinite Privilege"/>
        <s v="Visa Canada VI - CIBC"/>
        <s v="Visa Canada VI - Scotia Consumer"/>
        <s v="Visa Canada VI - Vancity VI"/>
        <s v="Visa Canada VIB - RBC"/>
        <s v="Visa Canada VIB - Scotia Business"/>
        <s v="Visa Canada VIB - VanCity Business"/>
        <s v="Visa LAC - Avianca Lifemiles Bancolo"/>
        <s v="Visa LAC - Clarien Bank Bermuda"/>
        <s v="Visa LAC - Inf. Republic Bank"/>
        <s v="Visa LAC - Infinite Bancolombia"/>
        <s v="Visa LAC - Infinite First Bank"/>
        <s v="Visa LAC - Itau Corp "/>
        <s v="Visa LAC - RBC"/>
        <s v="Visa LAC Banco de Guayaquil"/>
        <s v="Visa LAC Banco Santander Chile"/>
        <s v="Visa LAC BBVA Banco Continental Peru"/>
        <s v="Visa LAC Prisma"/>
        <s v="Visa LK LAC - Source Codes"/>
        <s v="Visa USA Altitude Reserve"/>
        <s v="Visa USA City National Bank"/>
        <s v="Visa USA Commerce Bank"/>
        <s v="Visa USA Corporate"/>
        <s v="Visa USA Fidelity"/>
        <s v="Visa USA Forcht Bank "/>
        <s v="Visa USA LoungeKey Bank of America USA - Visa Commercial"/>
        <s v="Visa USA MUFG Union Bank "/>
        <s v="Visa USA Pentagon Federal Credit Union (PenFed) "/>
        <s v="Visa USA PNC Bank"/>
        <s v="Visa USA Provident Credit Union"/>
        <s v="Visa USA Suntrust Bank"/>
        <s v="Visa USA Zions Amegy Bank"/>
        <s v="Visa USA Zions Bank"/>
        <s v="Visa USA Zions Cali Bank"/>
        <s v="Visa USA Zions Nat'l Arizona"/>
        <s v="Visa USA Zions Nevada Bank"/>
        <s v="Visa USA Zions Vectra Bank"/>
        <s v="Vital Strategies "/>
        <s v="Volvo Group Mexico"/>
        <s v="Watermark LLC"/>
        <s v="Wawanesa Mutual Insurance"/>
        <s v="Wealthsimple Inc."/>
        <s v="Wellspring Advisors"/>
        <s v="Wellspring Philanthropic Fund"/>
        <s v="Wholesale - Rpt Codes"/>
        <s v="Women's World Banking"/>
        <s v="World Shipping Alliance"/>
        <s v="WorldSmart Association"/>
        <s v="Xceed Financial Credit Union"/>
        <s v="XXX - ML Accolades 10 Visits"/>
        <s v="XXX - Regions Program for BAC"/>
        <s v="Zycus"/>
        <s v="Visa USA First Command Bank"/>
        <s v="Visa USA Axos Bank"/>
        <s v="GNS Uruguay - Plat Cobrand"/>
        <s v="Visa USA First International Bank &amp; Trust (FIBT)"/>
        <s v="Visa USA First Command Bank Premier"/>
        <s v="Canada Aeroplan Business"/>
        <s v="MC PP - Santander USA"/>
        <s v="GNS Scotiabank Dominican Republic"/>
        <s v="GNS Grupo Financiero Inbursa Mexico "/>
        <s v="GNS Banco Bancredito Puerto Rico"/>
        <s v="BAC Credomatic Costa Rica"/>
        <s v="BAC Credomatic El Salvador"/>
        <s v="BAC Credomatic Guatemala"/>
        <s v="BAC Credomatic Honduras"/>
        <s v="BAC Credomatic Nicaragua"/>
        <s v="BAC Credomatic Panama"/>
        <s v="Inbursa"/>
        <s v="CBSI - JPMC Exec US (PP)"/>
        <s v="Club TripClick"/>
        <s v="MC PP - HSBC Bank USA"/>
        <s v="Complimentary Members"/>
        <s v="Oxygen"/>
        <s v="MV Informatica Nordeste Ltda"/>
        <s v="Globalia Corporate Travel"/>
        <s v="Visa USA Bank of America"/>
        <s v="MC PP - Fifth Third Bank"/>
        <s v="MC PP - Stifel Bank"/>
        <s v="GNS DR - Bahamas Platinum"/>
        <s v="Visa USA LoungeKey Bank of America USA - Visa Commercial " u="1"/>
        <s v="SunTrust, USA" u="1"/>
        <s v="CBSI Ritz-Carlton" u="1"/>
        <s v="CBSI Barclays Luftansa M&amp;M (LC)" u="1"/>
        <s v="Watermark" u="1"/>
        <s v="CBSI - JP Morgan Ritz-Carlton (LC)" u="1"/>
        <s v="Mexico Gold Corp LC" u="1"/>
        <s v="CBSI UBS" u="1"/>
        <s v="ATPI ARO Drilling-Global Transp" u="1"/>
        <s v="CBSI JPMorgan Reserve" u="1"/>
        <s v="MC HSBC Bank, Canada" u="1"/>
        <s v="CBSI Chase Sapphire Reserve" u="1"/>
      </sharedItems>
    </cacheField>
    <cacheField name="Name 2" numFmtId="0">
      <sharedItems containsMixedTypes="1" containsNumber="1" containsInteger="1" minValue="0" maxValue="0" count="137">
        <n v="0"/>
        <s v="Adium Pharma"/>
        <s v="Adium Pharma - Bameril"/>
        <s v="Amex Mex Aeromexico Gold"/>
        <s v="Amex Canada Airmiles"/>
        <s v="Amex GNS Dominican Republic - Banco del Progresso"/>
        <s v="Amex GNS Paraguay - Banco Itau"/>
        <s v="Amex GNS Brazil - Banco Bradesco"/>
        <s v="Amex GNS Colombia - Colpatria"/>
        <s v="Amex GNS Peru - Banco de Credito"/>
        <s v="Amex Mexico Corporate Gold LC"/>
        <s v="Amex US Non-Centurion"/>
        <s v="Amex Argentina Consumer Centurion"/>
        <s v="Amex Argentina Corporate Platinum"/>
        <s v="Amex Argentina Corporate Gold"/>
        <s v="Amex Argentina Consumer Gold"/>
        <s v="Amex Argentina Consumer Platinum"/>
        <e v="#N/A"/>
        <s v="Amex Canada Aeroplan"/>
        <s v="Amex Canada Aeroplan Plus"/>
        <s v="Amex Canada Business"/>
        <s v="Amex Canada Consumer Centurion"/>
        <s v="Amex Canada Corporate Platinum"/>
        <s v="Amex Canada Consumer Platinum "/>
        <s v="Amex GNS Canada"/>
        <s v="Caribbean Development Bank"/>
        <s v="Barclays Luftansa M&amp;M"/>
        <s v="Chase Fairmont Visa Signature USA (LC)"/>
        <s v="Chase Sapphire"/>
        <s v="Corp Executives (LC)"/>
        <s v="JP Morgan Palladium Card (LC)"/>
        <s v="JPMC Chase Ink Card (LC)"/>
        <s v="JPMC Executive Card US (LC)"/>
        <s v="JPMC Executive Card Europe (LC)"/>
        <s v="JPMC Private Bank"/>
        <s v="JPM Reserve"/>
        <s v="Luxury/Black Card"/>
        <s v="PNC Corporate Card (LC)"/>
        <s v="JP Morgan Ritz-Carlton (LC)"/>
        <s v="JPM Ritz-Carlton"/>
        <s v="UBS"/>
        <s v="Barclays Emirates"/>
        <s v="CGG Singapore"/>
        <s v="Chase Sm.Bus. Ink Card / CBSI"/>
        <s v="Forbes Council"/>
        <s v="YEC"/>
        <s v="First Bank, PR"/>
        <s v="Amex GNS Bancolombia Business Gold"/>
        <s v="Amex GNS Bancolombia Consumer Plat"/>
        <s v="Amex GNS Chile - Banco Santander"/>
        <s v="Amex GNS Ecuador - Banco Guayaquil"/>
        <s v="Amex GNS Mexico - Banco Santander"/>
        <s v="Amex GNS Mexico - HSBC"/>
        <s v="Amex GNS Uruguay - Scotiabank"/>
        <s v="Amex US Hilton Aspire"/>
        <s v="Amex US Hilton Business"/>
        <s v="Amex US Hilton Surpass Card"/>
        <s v="HSBC Bank Canada"/>
        <s v="Amex LAC Consumer Centurion"/>
        <s v="Amex LAC Corporate"/>
        <s v="Amex LAC Gold Consumer"/>
        <s v="Amex LAC Consumer Platinum"/>
        <s v="Commerce Bank"/>
        <s v="Sovereign Bank"/>
        <s v="Banco Santander "/>
        <s v="BBVA"/>
        <s v="Celtic"/>
        <s v="CIBC"/>
        <s v="Citibank"/>
        <s v="Citizens Bank"/>
        <s v="Suntrust"/>
        <s v="Amex Mex Consumer Centurion"/>
        <s v="Amex Mex Corporate Platinum"/>
        <s v="Amex Mex Consumer Gold"/>
        <s v="Amex Mex Consumer Platinum"/>
        <s v="Amex Mex Aeromexico Platinum"/>
        <s v="Amex Mexico Corporate Gold PP"/>
        <s v="Amex Mexico Plat GRCC"/>
        <s v="Amex US Centurion"/>
        <s v="Amex US Corp Centurion"/>
        <s v="Amex US Corp Platinum"/>
        <s v="AMEX US Marriott Bonvoy Brillant"/>
        <s v="Amex US Platinum"/>
        <s v="Scotiabank (Visa Canada)"/>
        <s v="Vancouver City "/>
        <s v="RBC Avion"/>
        <s v="Avianca Lifemiles Bancolo"/>
        <s v="Clarien Bank Bermuda"/>
        <s v="Inf. Republic Bank"/>
        <s v="Infinite Bancolombia"/>
        <s v="Infinite First Bank"/>
        <s v="RBC"/>
        <s v="Banco de Guayaquil"/>
        <s v="Banco Santander Chile"/>
        <s v="BBVA Banco Continental Peru"/>
        <s v="Visa LAC Prisma DMC"/>
        <s v="Altitude Reserve"/>
        <s v="City National Bank"/>
        <s v="Visa USA Corporate"/>
        <s v="Fidelity"/>
        <s v="Forcht Bank "/>
        <s v="Bank of America USA - Visa Commercial "/>
        <s v="MUFG Union Bank"/>
        <s v="Visa USA Pentagon Federal Credit Union (PenFed) "/>
        <s v="PNC Bank"/>
        <s v="Provident Credit Union"/>
        <s v="SunTrust Bank"/>
        <s v="Zions Amegy Bank"/>
        <s v="Zions Bank"/>
        <s v="Zions Cali Bank"/>
        <s v="Zions Nat'l Arizona"/>
        <s v="Zions Nevada Bank"/>
        <s v="Zions Vectra Bank"/>
        <s v="Visa USA First Command Bank"/>
        <s v="Visa USA Axos Bank"/>
        <s v="Amex GNS Uruguay - Plat Cobrand"/>
        <s v="Visa USA FIBT"/>
        <s v="Visa USA First Command Bank Premier"/>
        <s v="Amex Canada Aeroplan Business"/>
        <s v="Santander MC USA"/>
        <s v="Amex GNS Dominican Republic - Scotiabank"/>
        <s v="Amex GNS Mexico - Inbursa"/>
        <s v="Amex GNS Puerto Rico - Bancredito"/>
        <s v="Credomatic de Costa Rica"/>
        <s v="Credomatic de El Salvador"/>
        <s v="Credomatic de Guatemala"/>
        <s v="Honduras"/>
        <s v="Credito SA Nicaragua"/>
        <s v="BAC Panama"/>
        <s v="Grupo Financiero Inbursa"/>
        <s v="JPMC Executive Card US (PP)"/>
        <s v="HSBC Bank USA"/>
        <s v="Oxygen"/>
        <s v="Visa USA Bank of America"/>
        <s v="Fifth Third Bank"/>
        <s v="Stifel Bank"/>
        <s v="Amex GNS DR - Bahamas Platinum"/>
      </sharedItems>
    </cacheField>
    <cacheField name="Client Code" numFmtId="0">
      <sharedItems containsMixedTypes="1" containsNumber="1" containsInteger="1" minValue="0" maxValue="0"/>
    </cacheField>
    <cacheField name="Invoice Active?" numFmtId="0">
      <sharedItems containsMixedTypes="1" containsNumber="1" containsInteger="1" minValue="0" maxValue="0"/>
    </cacheField>
    <cacheField name="Chrg Type" numFmtId="0">
      <sharedItems containsMixedTypes="1" containsNumber="1" containsInteger="1" minValue="0" maxValue="0"/>
    </cacheField>
    <cacheField name="Deal" numFmtId="0">
      <sharedItems containsMixedTypes="1" containsNumber="1" containsInteger="1" minValue="0" maxValue="0" count="18">
        <s v="Corporate"/>
        <s v="Amex"/>
        <s v="Wholesale"/>
        <e v="#N/A"/>
        <s v="Associate"/>
        <s v="Associate, Whls and WSD"/>
        <s v="MC Wholesale"/>
        <s v="Hybrid Associate DMC   "/>
        <s v="Wholesale - LC"/>
        <s v="ELO"/>
        <n v="0"/>
        <s v="MC Intercompany"/>
        <s v="MC LK"/>
        <s v="Visa Canada"/>
        <s v="Visa LAC"/>
        <s v="Visa USA"/>
        <s v="WSD"/>
        <s v="Wholesale and WSD"/>
      </sharedItems>
    </cacheField>
    <cacheField name="Group" numFmtId="0">
      <sharedItems containsMixedTypes="1" containsNumber="1" containsInteger="1" minValue="0" maxValue="0" count="19">
        <s v="Corporate"/>
        <n v="0"/>
        <s v="Amex Wholesale"/>
        <s v="Wholesale - Other"/>
        <s v="Amex Associate"/>
        <e v="#N/A"/>
        <s v="Associate"/>
        <s v="Associate, Whls and WSD"/>
        <s v="CBSI Other "/>
        <s v="CBSI Chase"/>
        <s v="Wholesale - LC"/>
        <s v="Visa Wholesale"/>
        <s v="Visa Associate DMC"/>
        <s v="Visa LK"/>
        <s v="Amex WSD"/>
        <s v="WSD"/>
        <s v="EP"/>
        <s v="Visa WSD"/>
        <s v="MC WSD"/>
      </sharedItems>
    </cacheField>
    <cacheField name="Segment/Card Type" numFmtId="0">
      <sharedItems containsMixedTypes="1" containsNumber="1" containsInteger="1" minValue="0" maxValue="0"/>
    </cacheField>
    <cacheField name="Orig Name" numFmtId="0">
      <sharedItems containsBlank="1"/>
    </cacheField>
    <cacheField name="Reports" numFmtId="0">
      <sharedItems containsMixedTypes="1" containsNumber="1" containsInteger="1" minValue="0" maxValue="0"/>
    </cacheField>
    <cacheField name="Membership Fee" numFmtId="164">
      <sharedItems containsBlank="1" containsMixedTypes="1" containsNumber="1" minValue="0" maxValue="399"/>
    </cacheField>
    <cacheField name="Assign Mbrs" numFmtId="0">
      <sharedItems containsBlank="1"/>
    </cacheField>
    <cacheField name="Assign Visi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0">
  <r>
    <s v="Group Code"/>
    <x v="0"/>
    <m/>
    <m/>
    <m/>
    <m/>
    <x v="0"/>
    <x v="0"/>
    <x v="0"/>
    <s v="SL04"/>
    <s v="Yes"/>
    <s v="M,V,P"/>
    <x v="0"/>
    <x v="0"/>
    <n v="0"/>
    <m/>
    <n v="0"/>
    <s v=""/>
    <s v="Migrated"/>
    <m/>
  </r>
  <r>
    <s v="Source Code"/>
    <x v="1"/>
    <m/>
    <m/>
    <m/>
    <m/>
    <x v="0"/>
    <x v="0"/>
    <x v="0"/>
    <s v="SL04"/>
    <s v="Yes"/>
    <s v="M,V,P"/>
    <x v="0"/>
    <x v="0"/>
    <n v="0"/>
    <m/>
    <s v="1   (Visit Rpts: 1   Mbr Rpts: 0)"/>
    <n v="386"/>
    <s v="EP"/>
    <m/>
  </r>
  <r>
    <s v="Group Code"/>
    <x v="2"/>
    <m/>
    <m/>
    <m/>
    <m/>
    <x v="0"/>
    <x v="1"/>
    <x v="0"/>
    <n v="0"/>
    <s v="No"/>
    <n v="0"/>
    <x v="0"/>
    <x v="1"/>
    <n v="0"/>
    <m/>
    <n v="0"/>
    <s v=""/>
    <s v="Cancelled"/>
    <m/>
  </r>
  <r>
    <s v="Group Code"/>
    <x v="3"/>
    <m/>
    <m/>
    <m/>
    <m/>
    <x v="0"/>
    <x v="2"/>
    <x v="1"/>
    <s v="SA01"/>
    <s v="Yes"/>
    <s v="M,V,P"/>
    <x v="0"/>
    <x v="0"/>
    <n v="0"/>
    <m/>
    <n v="0"/>
    <s v=""/>
    <s v="Migrated"/>
    <m/>
  </r>
  <r>
    <s v="Group Code"/>
    <x v="4"/>
    <m/>
    <m/>
    <m/>
    <m/>
    <x v="0"/>
    <x v="2"/>
    <x v="1"/>
    <s v="SA01"/>
    <s v="Yes"/>
    <s v="M,V,P"/>
    <x v="0"/>
    <x v="0"/>
    <n v="0"/>
    <m/>
    <n v="0"/>
    <s v=""/>
    <s v="Migrated"/>
    <m/>
  </r>
  <r>
    <s v="Source Code"/>
    <x v="5"/>
    <m/>
    <m/>
    <m/>
    <m/>
    <x v="0"/>
    <x v="2"/>
    <x v="1"/>
    <s v="SA01"/>
    <s v="Yes"/>
    <s v="M,V,P"/>
    <x v="0"/>
    <x v="0"/>
    <n v="0"/>
    <m/>
    <s v="2   (Visit Rpts: 1   Mbr Rpts: 1)"/>
    <n v="343"/>
    <s v="EP"/>
    <m/>
  </r>
  <r>
    <s v="Source Code"/>
    <x v="6"/>
    <m/>
    <m/>
    <m/>
    <m/>
    <x v="0"/>
    <x v="2"/>
    <x v="1"/>
    <s v="SA01"/>
    <s v="Yes"/>
    <s v="M,V,P"/>
    <x v="0"/>
    <x v="0"/>
    <n v="0"/>
    <m/>
    <s v="2   (Visit Rpts: 1   Mbr Rpts: 1)"/>
    <n v="239"/>
    <s v="EP"/>
    <m/>
  </r>
  <r>
    <s v="Group Code"/>
    <x v="7"/>
    <m/>
    <m/>
    <m/>
    <m/>
    <x v="0"/>
    <x v="3"/>
    <x v="0"/>
    <s v="SA01"/>
    <s v="Yes"/>
    <s v="M,V,P"/>
    <x v="0"/>
    <x v="0"/>
    <n v="0"/>
    <m/>
    <n v="0"/>
    <s v=""/>
    <s v="Migrated"/>
    <m/>
  </r>
  <r>
    <s v="Group Code"/>
    <x v="8"/>
    <m/>
    <m/>
    <m/>
    <m/>
    <x v="0"/>
    <x v="3"/>
    <x v="0"/>
    <s v="SA01"/>
    <s v="Yes"/>
    <s v="M,V,P"/>
    <x v="0"/>
    <x v="0"/>
    <n v="0"/>
    <m/>
    <n v="0"/>
    <s v=""/>
    <s v="Migrated"/>
    <m/>
  </r>
  <r>
    <s v="Source Code"/>
    <x v="9"/>
    <m/>
    <m/>
    <m/>
    <m/>
    <x v="0"/>
    <x v="3"/>
    <x v="0"/>
    <s v="SA01"/>
    <s v="Yes"/>
    <s v="M,V,P"/>
    <x v="0"/>
    <x v="0"/>
    <n v="0"/>
    <m/>
    <s v="2   (Visit Rpts: 1   Mbr Rpts: 1)"/>
    <n v="343"/>
    <s v="EP"/>
    <m/>
  </r>
  <r>
    <s v="Source Code"/>
    <x v="10"/>
    <m/>
    <m/>
    <m/>
    <m/>
    <x v="0"/>
    <x v="3"/>
    <x v="0"/>
    <s v="SA01"/>
    <s v="Yes"/>
    <s v="M,V,P"/>
    <x v="0"/>
    <x v="0"/>
    <n v="0"/>
    <m/>
    <s v="2   (Visit Rpts: 1   Mbr Rpts: 1)"/>
    <n v="239"/>
    <s v="EP"/>
    <m/>
  </r>
  <r>
    <s v="Group Code"/>
    <x v="11"/>
    <m/>
    <m/>
    <m/>
    <m/>
    <x v="0"/>
    <x v="4"/>
    <x v="2"/>
    <s v="SA01"/>
    <s v="Yes"/>
    <s v="M,V,P"/>
    <x v="0"/>
    <x v="0"/>
    <n v="0"/>
    <m/>
    <n v="0"/>
    <s v=""/>
    <s v="Migrated"/>
    <m/>
  </r>
  <r>
    <s v="Source Code"/>
    <x v="12"/>
    <m/>
    <m/>
    <m/>
    <m/>
    <x v="0"/>
    <x v="4"/>
    <x v="2"/>
    <s v="SA01"/>
    <s v="Yes"/>
    <s v="M,V,P"/>
    <x v="0"/>
    <x v="0"/>
    <n v="0"/>
    <m/>
    <s v="2   (Visit Rpts: 1   Mbr Rpts: 1)"/>
    <n v="239"/>
    <s v="EP"/>
    <m/>
  </r>
  <r>
    <s v="Source Code"/>
    <x v="13"/>
    <m/>
    <m/>
    <m/>
    <m/>
    <x v="0"/>
    <x v="5"/>
    <x v="3"/>
    <s v="WA13"/>
    <s v="Yes"/>
    <s v="M,V,P"/>
    <x v="1"/>
    <x v="2"/>
    <n v="0"/>
    <m/>
    <n v="0"/>
    <s v=""/>
    <s v="SS"/>
    <m/>
  </r>
  <r>
    <s v="Source Code"/>
    <x v="14"/>
    <m/>
    <m/>
    <m/>
    <s v="Cancelled"/>
    <x v="0"/>
    <x v="6"/>
    <x v="0"/>
    <n v="0"/>
    <s v="No"/>
    <n v="0"/>
    <x v="2"/>
    <x v="1"/>
    <n v="0"/>
    <m/>
    <n v="0"/>
    <n v="0"/>
    <s v="Cancelled"/>
    <m/>
  </r>
  <r>
    <s v="Source Code"/>
    <x v="15"/>
    <m/>
    <m/>
    <m/>
    <m/>
    <x v="0"/>
    <x v="7"/>
    <x v="0"/>
    <n v="0"/>
    <s v="No"/>
    <n v="0"/>
    <x v="2"/>
    <x v="1"/>
    <n v="0"/>
    <m/>
    <s v="1   (Visit Rpts: 1   Mbr Rpts: 0)"/>
    <s v=""/>
    <s v="EP"/>
    <m/>
  </r>
  <r>
    <s v="Group Code"/>
    <x v="16"/>
    <m/>
    <m/>
    <m/>
    <m/>
    <x v="0"/>
    <x v="8"/>
    <x v="0"/>
    <s v="SA03"/>
    <s v="No"/>
    <n v="0"/>
    <x v="0"/>
    <x v="1"/>
    <n v="0"/>
    <m/>
    <n v="0"/>
    <s v=""/>
    <s v="Cancelled"/>
    <m/>
  </r>
  <r>
    <s v="Group Code"/>
    <x v="17"/>
    <m/>
    <m/>
    <m/>
    <m/>
    <x v="0"/>
    <x v="9"/>
    <x v="0"/>
    <n v="0"/>
    <s v="No"/>
    <n v="0"/>
    <x v="0"/>
    <x v="1"/>
    <n v="0"/>
    <m/>
    <n v="0"/>
    <s v=""/>
    <s v="Cancelled"/>
    <m/>
  </r>
  <r>
    <s v="Group Code"/>
    <x v="18"/>
    <m/>
    <m/>
    <m/>
    <m/>
    <x v="0"/>
    <x v="10"/>
    <x v="0"/>
    <s v="SA10"/>
    <s v="No"/>
    <n v="0"/>
    <x v="0"/>
    <x v="1"/>
    <n v="0"/>
    <m/>
    <n v="0"/>
    <s v=""/>
    <s v="Cancelled"/>
    <m/>
  </r>
  <r>
    <s v="Group Code"/>
    <x v="19"/>
    <m/>
    <m/>
    <m/>
    <m/>
    <x v="0"/>
    <x v="10"/>
    <x v="0"/>
    <s v="SA10"/>
    <s v="No"/>
    <n v="0"/>
    <x v="0"/>
    <x v="1"/>
    <n v="0"/>
    <m/>
    <n v="0"/>
    <s v=""/>
    <s v="Cancelled"/>
    <m/>
  </r>
  <r>
    <s v="Group Code"/>
    <x v="20"/>
    <m/>
    <m/>
    <m/>
    <m/>
    <x v="0"/>
    <x v="10"/>
    <x v="0"/>
    <s v="SA10"/>
    <s v="No"/>
    <n v="0"/>
    <x v="0"/>
    <x v="1"/>
    <n v="0"/>
    <m/>
    <n v="0"/>
    <s v=""/>
    <s v="Cancelled"/>
    <m/>
  </r>
  <r>
    <s v="Group Code"/>
    <x v="21"/>
    <m/>
    <m/>
    <m/>
    <m/>
    <x v="0"/>
    <x v="11"/>
    <x v="0"/>
    <n v="0"/>
    <s v="No"/>
    <n v="0"/>
    <x v="0"/>
    <x v="1"/>
    <n v="0"/>
    <m/>
    <n v="0"/>
    <s v=""/>
    <s v="Cancelled"/>
    <m/>
  </r>
  <r>
    <s v="Group Code"/>
    <x v="22"/>
    <m/>
    <m/>
    <m/>
    <m/>
    <x v="0"/>
    <x v="12"/>
    <x v="0"/>
    <s v="SA05"/>
    <s v="No"/>
    <n v="0"/>
    <x v="0"/>
    <x v="1"/>
    <n v="0"/>
    <m/>
    <n v="0"/>
    <s v=""/>
    <s v="Cancelled"/>
    <m/>
  </r>
  <r>
    <s v="Group Code"/>
    <x v="23"/>
    <m/>
    <m/>
    <m/>
    <m/>
    <x v="0"/>
    <x v="12"/>
    <x v="0"/>
    <s v="SA05"/>
    <s v="No"/>
    <n v="0"/>
    <x v="0"/>
    <x v="1"/>
    <n v="0"/>
    <m/>
    <n v="0"/>
    <s v=""/>
    <s v="Cancelled"/>
    <m/>
  </r>
  <r>
    <s v="Source Code"/>
    <x v="24"/>
    <m/>
    <m/>
    <m/>
    <s v="No billing"/>
    <x v="0"/>
    <x v="13"/>
    <x v="0"/>
    <n v="0"/>
    <s v="No"/>
    <n v="0"/>
    <x v="2"/>
    <x v="1"/>
    <n v="0"/>
    <m/>
    <n v="0"/>
    <n v="0"/>
    <s v="No billing"/>
    <m/>
  </r>
  <r>
    <s v="Source Code"/>
    <x v="25"/>
    <m/>
    <m/>
    <m/>
    <m/>
    <x v="0"/>
    <x v="14"/>
    <x v="0"/>
    <s v="WM01"/>
    <s v="Yes"/>
    <s v="M,V,P"/>
    <x v="2"/>
    <x v="3"/>
    <n v="0"/>
    <m/>
    <s v="1   (Visit Rpts: 1   Mbr Rpts: 0)"/>
    <n v="37"/>
    <s v="EP"/>
    <m/>
  </r>
  <r>
    <s v="Source Code"/>
    <x v="26"/>
    <m/>
    <m/>
    <m/>
    <m/>
    <x v="0"/>
    <x v="14"/>
    <x v="0"/>
    <s v="WM01"/>
    <s v="Yes"/>
    <s v="M,V,P"/>
    <x v="2"/>
    <x v="3"/>
    <n v="0"/>
    <m/>
    <s v="1   (Visit Rpts: 1   Mbr Rpts: 0)"/>
    <n v="37"/>
    <s v="EP"/>
    <m/>
  </r>
  <r>
    <s v="Source Code"/>
    <x v="27"/>
    <m/>
    <m/>
    <m/>
    <m/>
    <x v="0"/>
    <x v="14"/>
    <x v="0"/>
    <s v="WM01"/>
    <s v="Yes"/>
    <s v="M,V,P"/>
    <x v="2"/>
    <x v="3"/>
    <n v="0"/>
    <m/>
    <s v="1   (Visit Rpts: 1   Mbr Rpts: 0)"/>
    <n v="37"/>
    <s v="EP"/>
    <m/>
  </r>
  <r>
    <s v="Source Code"/>
    <x v="28"/>
    <m/>
    <m/>
    <m/>
    <m/>
    <x v="0"/>
    <x v="14"/>
    <x v="0"/>
    <s v="WM01"/>
    <s v="Yes"/>
    <s v="M,V,P"/>
    <x v="2"/>
    <x v="3"/>
    <n v="0"/>
    <m/>
    <s v="1   (Visit Rpts: 1   Mbr Rpts: 0)"/>
    <n v="37"/>
    <s v="EP"/>
    <m/>
  </r>
  <r>
    <s v="Source Code"/>
    <x v="29"/>
    <m/>
    <m/>
    <m/>
    <m/>
    <x v="0"/>
    <x v="14"/>
    <x v="0"/>
    <s v="WM01"/>
    <s v="Yes"/>
    <s v="M,V,P"/>
    <x v="2"/>
    <x v="3"/>
    <n v="0"/>
    <m/>
    <s v="1   (Visit Rpts: 1   Mbr Rpts: 0)"/>
    <n v="37"/>
    <s v="EP"/>
    <m/>
  </r>
  <r>
    <s v="Source Code"/>
    <x v="30"/>
    <m/>
    <m/>
    <m/>
    <m/>
    <x v="0"/>
    <x v="14"/>
    <x v="0"/>
    <s v="WM01"/>
    <s v="Yes"/>
    <s v="M,V,P"/>
    <x v="2"/>
    <x v="3"/>
    <n v="0"/>
    <m/>
    <s v="1   (Visit Rpts: 1   Mbr Rpts: 0)"/>
    <n v="37"/>
    <s v="EP"/>
    <m/>
  </r>
  <r>
    <s v="Source Code"/>
    <x v="31"/>
    <m/>
    <m/>
    <m/>
    <m/>
    <x v="0"/>
    <x v="14"/>
    <x v="0"/>
    <s v="WM01"/>
    <s v="Yes"/>
    <s v="M,V,P"/>
    <x v="2"/>
    <x v="3"/>
    <n v="0"/>
    <m/>
    <s v="1   (Visit Rpts: 1   Mbr Rpts: 0)"/>
    <n v="37"/>
    <s v="EP"/>
    <m/>
  </r>
  <r>
    <s v="Source Code"/>
    <x v="32"/>
    <m/>
    <m/>
    <m/>
    <m/>
    <x v="0"/>
    <x v="14"/>
    <x v="0"/>
    <s v="WM01"/>
    <s v="Yes"/>
    <s v="M,V,P"/>
    <x v="2"/>
    <x v="3"/>
    <n v="0"/>
    <m/>
    <s v="1   (Visit Rpts: 1   Mbr Rpts: 0)"/>
    <n v="37"/>
    <s v="EP"/>
    <m/>
  </r>
  <r>
    <s v="Group Code"/>
    <x v="33"/>
    <m/>
    <m/>
    <m/>
    <m/>
    <x v="0"/>
    <x v="15"/>
    <x v="0"/>
    <s v="SA09"/>
    <s v="Yes"/>
    <s v="M,V,P"/>
    <x v="0"/>
    <x v="0"/>
    <n v="0"/>
    <m/>
    <n v="0"/>
    <s v=""/>
    <s v="Migrated"/>
    <m/>
  </r>
  <r>
    <s v="Group Code"/>
    <x v="34"/>
    <m/>
    <m/>
    <m/>
    <m/>
    <x v="0"/>
    <x v="15"/>
    <x v="0"/>
    <s v="SA09"/>
    <s v="Yes"/>
    <s v="M,V,P"/>
    <x v="0"/>
    <x v="0"/>
    <n v="0"/>
    <m/>
    <n v="0"/>
    <s v=""/>
    <s v="Migrated"/>
    <m/>
  </r>
  <r>
    <s v="Source Code"/>
    <x v="35"/>
    <m/>
    <m/>
    <m/>
    <m/>
    <x v="0"/>
    <x v="15"/>
    <x v="0"/>
    <s v="SA09"/>
    <s v="Yes"/>
    <s v="M,V,P"/>
    <x v="0"/>
    <x v="0"/>
    <n v="0"/>
    <m/>
    <s v="2   (Visit Rpts: 1   Mbr Rpts: 1)"/>
    <n v="84"/>
    <s v="EP"/>
    <m/>
  </r>
  <r>
    <s v="Source Code"/>
    <x v="36"/>
    <m/>
    <m/>
    <m/>
    <m/>
    <x v="0"/>
    <x v="16"/>
    <x v="4"/>
    <s v="WA04"/>
    <s v="Yes"/>
    <s v="M,V,P"/>
    <x v="1"/>
    <x v="2"/>
    <n v="0"/>
    <m/>
    <n v="0"/>
    <s v=""/>
    <s v="SS"/>
    <m/>
  </r>
  <r>
    <s v="Source Code"/>
    <x v="37"/>
    <m/>
    <m/>
    <m/>
    <m/>
    <x v="0"/>
    <x v="16"/>
    <x v="4"/>
    <s v="WA04"/>
    <s v="Yes"/>
    <s v="M,V,P"/>
    <x v="1"/>
    <x v="2"/>
    <n v="0"/>
    <m/>
    <n v="0"/>
    <s v=""/>
    <s v="SS"/>
    <m/>
  </r>
  <r>
    <s v="BIN"/>
    <x v="38"/>
    <n v="7800028011"/>
    <m/>
    <m/>
    <m/>
    <x v="0"/>
    <x v="17"/>
    <x v="5"/>
    <s v="WA15"/>
    <s v="Yes"/>
    <s v="M,V,P"/>
    <x v="1"/>
    <x v="4"/>
    <n v="0"/>
    <m/>
    <n v="0"/>
    <s v=""/>
    <s v="SS"/>
    <m/>
  </r>
  <r>
    <s v="BIN"/>
    <x v="38"/>
    <n v="7800028008"/>
    <m/>
    <m/>
    <m/>
    <x v="0"/>
    <x v="18"/>
    <x v="6"/>
    <s v="WA17"/>
    <s v="Yes"/>
    <s v="M,V,P"/>
    <x v="1"/>
    <x v="4"/>
    <n v="0"/>
    <m/>
    <n v="0"/>
    <s v=""/>
    <s v="SS"/>
    <m/>
  </r>
  <r>
    <s v="BIN"/>
    <x v="38"/>
    <n v="780002"/>
    <m/>
    <m/>
    <m/>
    <x v="0"/>
    <x v="19"/>
    <x v="7"/>
    <s v="WA34"/>
    <s v="Yes"/>
    <s v="M,V,P"/>
    <x v="1"/>
    <x v="4"/>
    <n v="0"/>
    <m/>
    <n v="0"/>
    <m/>
    <s v="SS"/>
    <m/>
  </r>
  <r>
    <s v="BIN"/>
    <x v="38"/>
    <n v="780004"/>
    <m/>
    <m/>
    <m/>
    <x v="0"/>
    <x v="20"/>
    <x v="8"/>
    <s v="WA29"/>
    <s v="Yes"/>
    <s v="M,V,P"/>
    <x v="1"/>
    <x v="4"/>
    <n v="0"/>
    <m/>
    <n v="0"/>
    <s v=""/>
    <s v="SS"/>
    <m/>
  </r>
  <r>
    <s v="BIN"/>
    <x v="38"/>
    <n v="788034"/>
    <m/>
    <m/>
    <m/>
    <x v="0"/>
    <x v="21"/>
    <x v="9"/>
    <s v="WA32"/>
    <s v="Yes"/>
    <s v="M,V,P"/>
    <x v="1"/>
    <x v="4"/>
    <n v="0"/>
    <m/>
    <n v="0"/>
    <s v=""/>
    <s v="SS"/>
    <m/>
  </r>
  <r>
    <s v="BIN"/>
    <x v="38"/>
    <n v="780005"/>
    <m/>
    <m/>
    <m/>
    <x v="0"/>
    <x v="21"/>
    <x v="9"/>
    <s v="WA32"/>
    <s v="Yes"/>
    <s v="M,V,P"/>
    <x v="1"/>
    <x v="4"/>
    <n v="0"/>
    <m/>
    <n v="0"/>
    <s v=""/>
    <s v="SS"/>
    <m/>
  </r>
  <r>
    <s v="Source Code"/>
    <x v="39"/>
    <m/>
    <m/>
    <m/>
    <m/>
    <x v="1"/>
    <x v="22"/>
    <x v="10"/>
    <s v="WA13"/>
    <s v="No"/>
    <s v="M,V,P"/>
    <x v="1"/>
    <x v="2"/>
    <n v="0"/>
    <m/>
    <n v="0"/>
    <s v=""/>
    <s v="Cancelled"/>
    <m/>
  </r>
  <r>
    <s v="Source Code"/>
    <x v="40"/>
    <m/>
    <m/>
    <m/>
    <m/>
    <x v="0"/>
    <x v="23"/>
    <x v="11"/>
    <n v="0"/>
    <s v="No"/>
    <s v="M,V,P"/>
    <x v="1"/>
    <x v="2"/>
    <n v="0"/>
    <m/>
    <n v="0"/>
    <s v=""/>
    <s v="No billing"/>
    <m/>
  </r>
  <r>
    <s v="Group Code"/>
    <x v="41"/>
    <m/>
    <m/>
    <m/>
    <m/>
    <x v="0"/>
    <x v="24"/>
    <x v="0"/>
    <n v="0"/>
    <s v="No"/>
    <n v="0"/>
    <x v="0"/>
    <x v="1"/>
    <n v="0"/>
    <m/>
    <n v="0"/>
    <s v=""/>
    <s v="Cancelled"/>
    <m/>
  </r>
  <r>
    <s v="Source Code"/>
    <x v="42"/>
    <m/>
    <m/>
    <m/>
    <s v="Cancelled"/>
    <x v="0"/>
    <x v="25"/>
    <x v="0"/>
    <n v="0"/>
    <s v="No"/>
    <n v="0"/>
    <x v="2"/>
    <x v="1"/>
    <n v="0"/>
    <m/>
    <n v="0"/>
    <n v="0"/>
    <s v="Cancelled"/>
    <m/>
  </r>
  <r>
    <s v="Source Code"/>
    <x v="43"/>
    <m/>
    <m/>
    <m/>
    <m/>
    <x v="0"/>
    <x v="26"/>
    <x v="12"/>
    <s v="WA10"/>
    <s v="Yes"/>
    <s v="M,V,P"/>
    <x v="1"/>
    <x v="2"/>
    <n v="0"/>
    <m/>
    <n v="0"/>
    <s v=""/>
    <s v="SS"/>
    <m/>
  </r>
  <r>
    <s v="Source Code"/>
    <x v="44"/>
    <m/>
    <m/>
    <m/>
    <m/>
    <x v="0"/>
    <x v="26"/>
    <x v="12"/>
    <s v="WA10"/>
    <s v="Yes"/>
    <s v="M,V,P"/>
    <x v="1"/>
    <x v="2"/>
    <n v="0"/>
    <m/>
    <n v="0"/>
    <s v=""/>
    <s v="SS"/>
    <m/>
  </r>
  <r>
    <s v="Source Code"/>
    <x v="45"/>
    <m/>
    <m/>
    <m/>
    <m/>
    <x v="0"/>
    <x v="26"/>
    <x v="12"/>
    <s v="WA10"/>
    <s v="Yes"/>
    <s v="M,V,P"/>
    <x v="1"/>
    <x v="2"/>
    <n v="0"/>
    <m/>
    <n v="0"/>
    <s v=""/>
    <s v="SS"/>
    <m/>
  </r>
  <r>
    <s v="Source Code"/>
    <x v="46"/>
    <m/>
    <m/>
    <m/>
    <m/>
    <x v="0"/>
    <x v="26"/>
    <x v="12"/>
    <s v="WA10"/>
    <s v="Yes"/>
    <s v="M,V,P"/>
    <x v="1"/>
    <x v="2"/>
    <n v="0"/>
    <m/>
    <n v="0"/>
    <s v=""/>
    <s v="SS"/>
    <m/>
  </r>
  <r>
    <s v="Source Code"/>
    <x v="47"/>
    <m/>
    <m/>
    <m/>
    <m/>
    <x v="0"/>
    <x v="27"/>
    <x v="13"/>
    <s v="WA13"/>
    <s v="Yes"/>
    <s v="M,V,P"/>
    <x v="1"/>
    <x v="2"/>
    <n v="0"/>
    <m/>
    <n v="0"/>
    <s v=""/>
    <s v="SS"/>
    <m/>
  </r>
  <r>
    <s v="Source Code"/>
    <x v="48"/>
    <m/>
    <m/>
    <m/>
    <m/>
    <x v="0"/>
    <x v="28"/>
    <x v="14"/>
    <s v="WA13"/>
    <s v="Yes"/>
    <s v="M,V,P"/>
    <x v="1"/>
    <x v="2"/>
    <n v="0"/>
    <m/>
    <n v="0"/>
    <s v=""/>
    <s v="SS"/>
    <m/>
  </r>
  <r>
    <s v="Source Code"/>
    <x v="49"/>
    <m/>
    <m/>
    <m/>
    <m/>
    <x v="0"/>
    <x v="28"/>
    <x v="14"/>
    <s v="WA13"/>
    <s v="Yes"/>
    <s v="M,V,P"/>
    <x v="1"/>
    <x v="2"/>
    <n v="0"/>
    <m/>
    <n v="0"/>
    <s v=""/>
    <s v="SS"/>
    <m/>
  </r>
  <r>
    <s v="Source Code"/>
    <x v="50"/>
    <m/>
    <m/>
    <m/>
    <m/>
    <x v="0"/>
    <x v="29"/>
    <x v="15"/>
    <s v="WA28"/>
    <s v="Yes"/>
    <s v="M,V,P"/>
    <x v="1"/>
    <x v="2"/>
    <n v="0"/>
    <m/>
    <n v="0"/>
    <s v=""/>
    <s v="SS"/>
    <m/>
  </r>
  <r>
    <s v="Source Code"/>
    <x v="51"/>
    <m/>
    <m/>
    <m/>
    <m/>
    <x v="0"/>
    <x v="30"/>
    <x v="16"/>
    <s v="WA09"/>
    <s v="Yes"/>
    <s v="M,V,P"/>
    <x v="1"/>
    <x v="2"/>
    <n v="0"/>
    <m/>
    <n v="0"/>
    <s v=""/>
    <s v="SS"/>
    <m/>
  </r>
  <r>
    <s v="Source Code"/>
    <x v="52"/>
    <m/>
    <m/>
    <m/>
    <m/>
    <x v="0"/>
    <x v="30"/>
    <x v="16"/>
    <s v="WA09"/>
    <s v="Yes"/>
    <s v="M,V,P"/>
    <x v="1"/>
    <x v="2"/>
    <n v="0"/>
    <m/>
    <n v="0"/>
    <s v=""/>
    <s v="SS"/>
    <m/>
  </r>
  <r>
    <s v="Source Code"/>
    <x v="53"/>
    <m/>
    <m/>
    <m/>
    <m/>
    <x v="0"/>
    <x v="30"/>
    <x v="16"/>
    <s v="WA09"/>
    <s v="Yes"/>
    <s v="M,V,P"/>
    <x v="1"/>
    <x v="2"/>
    <n v="0"/>
    <m/>
    <n v="0"/>
    <s v=""/>
    <s v="SS"/>
    <m/>
  </r>
  <r>
    <s v="Source Code"/>
    <x v="54"/>
    <m/>
    <m/>
    <m/>
    <m/>
    <x v="0"/>
    <x v="30"/>
    <x v="16"/>
    <s v="WA09"/>
    <s v="Yes"/>
    <s v="M,V,P"/>
    <x v="1"/>
    <x v="2"/>
    <n v="0"/>
    <m/>
    <n v="0"/>
    <s v=""/>
    <s v="SS"/>
    <m/>
  </r>
  <r>
    <s v="Source Code"/>
    <x v="55"/>
    <m/>
    <m/>
    <m/>
    <m/>
    <x v="0"/>
    <x v="30"/>
    <x v="16"/>
    <s v="WA09"/>
    <s v="Yes"/>
    <s v="M,V,P"/>
    <x v="1"/>
    <x v="2"/>
    <n v="0"/>
    <m/>
    <n v="0"/>
    <s v=""/>
    <s v="SS"/>
    <m/>
  </r>
  <r>
    <s v="Source Code"/>
    <x v="56"/>
    <m/>
    <m/>
    <m/>
    <m/>
    <x v="0"/>
    <x v="30"/>
    <x v="16"/>
    <s v="WA09"/>
    <s v="Yes"/>
    <s v="M,V,P"/>
    <x v="1"/>
    <x v="2"/>
    <n v="0"/>
    <m/>
    <n v="0"/>
    <s v=""/>
    <s v="SS"/>
    <m/>
  </r>
  <r>
    <s v="Group Code"/>
    <x v="57"/>
    <m/>
    <m/>
    <m/>
    <m/>
    <x v="0"/>
    <x v="31"/>
    <x v="0"/>
    <n v="0"/>
    <s v="No"/>
    <n v="0"/>
    <x v="0"/>
    <x v="1"/>
    <n v="0"/>
    <m/>
    <n v="0"/>
    <s v=""/>
    <s v="Cancelled"/>
    <m/>
  </r>
  <r>
    <s v="Group Code"/>
    <x v="58"/>
    <m/>
    <m/>
    <m/>
    <m/>
    <x v="0"/>
    <x v="31"/>
    <x v="0"/>
    <n v="0"/>
    <s v="No"/>
    <n v="0"/>
    <x v="0"/>
    <x v="1"/>
    <n v="0"/>
    <m/>
    <n v="0"/>
    <s v=""/>
    <s v="Cancelled"/>
    <m/>
  </r>
  <r>
    <s v="Group Code"/>
    <x v="59"/>
    <m/>
    <m/>
    <m/>
    <m/>
    <x v="0"/>
    <x v="32"/>
    <x v="0"/>
    <s v="SA07"/>
    <s v="No"/>
    <n v="0"/>
    <x v="0"/>
    <x v="1"/>
    <n v="0"/>
    <m/>
    <n v="0"/>
    <s v=""/>
    <s v="Cancelled"/>
    <m/>
  </r>
  <r>
    <s v="Group Code"/>
    <x v="60"/>
    <m/>
    <m/>
    <m/>
    <m/>
    <x v="0"/>
    <x v="32"/>
    <x v="0"/>
    <s v="SA07"/>
    <s v="No"/>
    <n v="0"/>
    <x v="0"/>
    <x v="1"/>
    <n v="0"/>
    <m/>
    <n v="0"/>
    <s v=""/>
    <s v="Cancelled"/>
    <m/>
  </r>
  <r>
    <s v="Source Code"/>
    <x v="61"/>
    <m/>
    <m/>
    <m/>
    <s v="No billing"/>
    <x v="0"/>
    <x v="33"/>
    <x v="17"/>
    <e v="#N/A"/>
    <e v="#N/A"/>
    <e v="#N/A"/>
    <x v="3"/>
    <x v="5"/>
    <e v="#N/A"/>
    <m/>
    <s v="1   (Visit Rpts: 1   Mbr Rpts: 0)"/>
    <s v=""/>
    <s v="No billing"/>
    <m/>
  </r>
  <r>
    <s v="Source Code"/>
    <x v="62"/>
    <m/>
    <m/>
    <m/>
    <s v="No billing"/>
    <x v="0"/>
    <x v="34"/>
    <x v="17"/>
    <e v="#N/A"/>
    <e v="#N/A"/>
    <e v="#N/A"/>
    <x v="3"/>
    <x v="5"/>
    <e v="#N/A"/>
    <m/>
    <s v="1   (Visit Rpts: 1   Mbr Rpts: 0)"/>
    <s v=""/>
    <s v="No billing"/>
    <m/>
  </r>
  <r>
    <s v="Group Code"/>
    <x v="63"/>
    <m/>
    <m/>
    <m/>
    <m/>
    <x v="0"/>
    <x v="35"/>
    <x v="0"/>
    <s v="SA08"/>
    <s v="No"/>
    <n v="0"/>
    <x v="0"/>
    <x v="1"/>
    <n v="0"/>
    <m/>
    <n v="0"/>
    <s v=""/>
    <s v="Cancelled"/>
    <m/>
  </r>
  <r>
    <s v="Group Code"/>
    <x v="64"/>
    <m/>
    <m/>
    <m/>
    <m/>
    <x v="0"/>
    <x v="36"/>
    <x v="0"/>
    <n v="0"/>
    <s v="No"/>
    <n v="0"/>
    <x v="0"/>
    <x v="1"/>
    <n v="0"/>
    <m/>
    <n v="0"/>
    <s v=""/>
    <s v="Cancelled"/>
    <m/>
  </r>
  <r>
    <s v="Group Code"/>
    <x v="65"/>
    <m/>
    <m/>
    <m/>
    <m/>
    <x v="0"/>
    <x v="36"/>
    <x v="0"/>
    <n v="0"/>
    <s v="No"/>
    <n v="0"/>
    <x v="0"/>
    <x v="1"/>
    <n v="0"/>
    <m/>
    <n v="0"/>
    <s v=""/>
    <s v="Cancelled"/>
    <m/>
  </r>
  <r>
    <s v="Group Code"/>
    <x v="66"/>
    <m/>
    <m/>
    <m/>
    <m/>
    <x v="0"/>
    <x v="37"/>
    <x v="0"/>
    <s v="SA12"/>
    <s v="No"/>
    <n v="0"/>
    <x v="0"/>
    <x v="1"/>
    <n v="0"/>
    <m/>
    <n v="0"/>
    <s v=""/>
    <s v="Cancelled"/>
    <m/>
  </r>
  <r>
    <s v="Source Code"/>
    <x v="67"/>
    <m/>
    <m/>
    <m/>
    <s v="Cancelled"/>
    <x v="1"/>
    <x v="38"/>
    <x v="0"/>
    <n v="0"/>
    <s v="No"/>
    <n v="0"/>
    <x v="2"/>
    <x v="1"/>
    <n v="0"/>
    <m/>
    <n v="0"/>
    <n v="0"/>
    <s v="Cancelled"/>
    <m/>
  </r>
  <r>
    <s v="Source Code"/>
    <x v="68"/>
    <m/>
    <m/>
    <m/>
    <s v="Cancelled"/>
    <x v="1"/>
    <x v="38"/>
    <x v="0"/>
    <n v="0"/>
    <s v="No"/>
    <n v="0"/>
    <x v="2"/>
    <x v="1"/>
    <n v="0"/>
    <m/>
    <n v="0"/>
    <n v="0"/>
    <s v="Cancelled"/>
    <m/>
  </r>
  <r>
    <s v="Source Code"/>
    <x v="69"/>
    <m/>
    <m/>
    <m/>
    <s v="Cancelled"/>
    <x v="1"/>
    <x v="39"/>
    <x v="0"/>
    <n v="0"/>
    <s v="No"/>
    <n v="0"/>
    <x v="2"/>
    <x v="1"/>
    <n v="0"/>
    <m/>
    <n v="0"/>
    <n v="0"/>
    <s v="Cancelled"/>
    <m/>
  </r>
  <r>
    <s v="Source Code"/>
    <x v="70"/>
    <m/>
    <m/>
    <m/>
    <s v="Cancelled"/>
    <x v="1"/>
    <x v="39"/>
    <x v="0"/>
    <n v="0"/>
    <s v="No"/>
    <n v="0"/>
    <x v="2"/>
    <x v="1"/>
    <n v="0"/>
    <m/>
    <n v="0"/>
    <n v="0"/>
    <s v="Cancelled"/>
    <m/>
  </r>
  <r>
    <s v="Source Code"/>
    <x v="71"/>
    <m/>
    <m/>
    <m/>
    <s v="Cancelled"/>
    <x v="1"/>
    <x v="40"/>
    <x v="0"/>
    <n v="0"/>
    <s v="No"/>
    <n v="0"/>
    <x v="2"/>
    <x v="1"/>
    <n v="0"/>
    <m/>
    <n v="0"/>
    <n v="0"/>
    <s v="Cancelled"/>
    <m/>
  </r>
  <r>
    <s v="Source Code"/>
    <x v="72"/>
    <m/>
    <m/>
    <m/>
    <s v="Cancelled"/>
    <x v="1"/>
    <x v="40"/>
    <x v="0"/>
    <n v="0"/>
    <s v="No"/>
    <n v="0"/>
    <x v="2"/>
    <x v="1"/>
    <n v="0"/>
    <m/>
    <n v="0"/>
    <n v="0"/>
    <s v="Cancelled"/>
    <m/>
  </r>
  <r>
    <s v="Source Code"/>
    <x v="73"/>
    <m/>
    <m/>
    <m/>
    <s v="Cancelled"/>
    <x v="1"/>
    <x v="41"/>
    <x v="0"/>
    <n v="0"/>
    <s v="No"/>
    <n v="0"/>
    <x v="2"/>
    <x v="1"/>
    <n v="0"/>
    <m/>
    <n v="0"/>
    <n v="0"/>
    <s v="Cancelled"/>
    <m/>
  </r>
  <r>
    <s v="Source Code"/>
    <x v="74"/>
    <m/>
    <m/>
    <m/>
    <s v="Cancelled"/>
    <x v="1"/>
    <x v="42"/>
    <x v="0"/>
    <n v="0"/>
    <s v="No"/>
    <n v="0"/>
    <x v="2"/>
    <x v="1"/>
    <n v="0"/>
    <m/>
    <n v="0"/>
    <n v="0"/>
    <s v="Cancelled"/>
    <m/>
  </r>
  <r>
    <s v="Source Code"/>
    <x v="75"/>
    <m/>
    <m/>
    <m/>
    <s v="Cancelled"/>
    <x v="1"/>
    <x v="42"/>
    <x v="0"/>
    <n v="0"/>
    <s v="No"/>
    <n v="0"/>
    <x v="2"/>
    <x v="1"/>
    <n v="0"/>
    <m/>
    <n v="0"/>
    <n v="0"/>
    <s v="Cancelled"/>
    <m/>
  </r>
  <r>
    <s v="Source Code"/>
    <x v="76"/>
    <m/>
    <m/>
    <m/>
    <m/>
    <x v="0"/>
    <x v="43"/>
    <x v="0"/>
    <n v="0"/>
    <s v="No"/>
    <n v="0"/>
    <x v="2"/>
    <x v="1"/>
    <n v="0"/>
    <m/>
    <n v="0"/>
    <n v="0"/>
    <s v="EP"/>
    <m/>
  </r>
  <r>
    <s v="Source Code"/>
    <x v="77"/>
    <m/>
    <m/>
    <m/>
    <s v="Cancelled"/>
    <x v="0"/>
    <x v="43"/>
    <x v="0"/>
    <n v="0"/>
    <s v="No"/>
    <n v="0"/>
    <x v="2"/>
    <x v="1"/>
    <n v="0"/>
    <m/>
    <n v="0"/>
    <n v="0"/>
    <s v="Cancelled"/>
    <m/>
  </r>
  <r>
    <s v="Source Code"/>
    <x v="78"/>
    <m/>
    <m/>
    <m/>
    <s v="Cancelled"/>
    <x v="1"/>
    <x v="43"/>
    <x v="0"/>
    <n v="0"/>
    <s v="No"/>
    <n v="0"/>
    <x v="2"/>
    <x v="1"/>
    <n v="0"/>
    <m/>
    <n v="0"/>
    <n v="0"/>
    <s v="Cancelled"/>
    <m/>
  </r>
  <r>
    <s v="Source Code"/>
    <x v="79"/>
    <m/>
    <m/>
    <m/>
    <s v="Cancelled"/>
    <x v="1"/>
    <x v="43"/>
    <x v="0"/>
    <n v="0"/>
    <s v="No"/>
    <n v="0"/>
    <x v="2"/>
    <x v="1"/>
    <n v="0"/>
    <m/>
    <n v="0"/>
    <n v="0"/>
    <s v="Cancelled"/>
    <m/>
  </r>
  <r>
    <s v="Source Code"/>
    <x v="80"/>
    <m/>
    <m/>
    <m/>
    <s v="Cancelled"/>
    <x v="1"/>
    <x v="43"/>
    <x v="0"/>
    <n v="0"/>
    <s v="No"/>
    <n v="0"/>
    <x v="2"/>
    <x v="1"/>
    <n v="0"/>
    <m/>
    <n v="0"/>
    <n v="0"/>
    <s v="Cancelled"/>
    <m/>
  </r>
  <r>
    <s v="Source Code"/>
    <x v="81"/>
    <m/>
    <m/>
    <m/>
    <s v="Cancelled"/>
    <x v="1"/>
    <x v="43"/>
    <x v="0"/>
    <n v="0"/>
    <s v="No"/>
    <n v="0"/>
    <x v="2"/>
    <x v="1"/>
    <n v="0"/>
    <m/>
    <n v="0"/>
    <n v="0"/>
    <s v="Cancelled"/>
    <m/>
  </r>
  <r>
    <s v="Source Code"/>
    <x v="82"/>
    <m/>
    <m/>
    <m/>
    <s v="Cancelled"/>
    <x v="1"/>
    <x v="43"/>
    <x v="0"/>
    <n v="0"/>
    <s v="No"/>
    <n v="0"/>
    <x v="2"/>
    <x v="1"/>
    <n v="0"/>
    <m/>
    <n v="0"/>
    <n v="0"/>
    <s v="Cancelled"/>
    <m/>
  </r>
  <r>
    <s v="Source Code"/>
    <x v="83"/>
    <m/>
    <m/>
    <m/>
    <s v="Cancelled"/>
    <x v="1"/>
    <x v="43"/>
    <x v="0"/>
    <n v="0"/>
    <s v="No"/>
    <n v="0"/>
    <x v="2"/>
    <x v="1"/>
    <n v="0"/>
    <m/>
    <n v="0"/>
    <n v="0"/>
    <s v="Cancelled"/>
    <m/>
  </r>
  <r>
    <s v="BIN"/>
    <x v="38"/>
    <n v="700436"/>
    <m/>
    <m/>
    <m/>
    <x v="0"/>
    <x v="44"/>
    <x v="0"/>
    <s v="ZB01"/>
    <s v="Yes"/>
    <n v="0"/>
    <x v="4"/>
    <x v="6"/>
    <n v="0"/>
    <m/>
    <n v="0"/>
    <n v="4"/>
    <s v="CT"/>
    <m/>
  </r>
  <r>
    <s v="BIN"/>
    <x v="38"/>
    <n v="700381"/>
    <m/>
    <m/>
    <m/>
    <x v="0"/>
    <x v="44"/>
    <x v="0"/>
    <s v="ZB01"/>
    <s v="Yes"/>
    <n v="0"/>
    <x v="4"/>
    <x v="6"/>
    <n v="0"/>
    <m/>
    <n v="0"/>
    <n v="4"/>
    <s v="CT"/>
    <m/>
  </r>
  <r>
    <s v="BIN"/>
    <x v="38"/>
    <n v="700383"/>
    <m/>
    <m/>
    <m/>
    <x v="0"/>
    <x v="44"/>
    <x v="0"/>
    <s v="ZB01"/>
    <s v="Yes"/>
    <n v="0"/>
    <x v="4"/>
    <x v="6"/>
    <n v="0"/>
    <m/>
    <n v="0"/>
    <n v="4"/>
    <s v="CT"/>
    <m/>
  </r>
  <r>
    <s v="BIN"/>
    <x v="38"/>
    <n v="700387"/>
    <m/>
    <m/>
    <m/>
    <x v="0"/>
    <x v="44"/>
    <x v="0"/>
    <s v="ZB01"/>
    <s v="Yes"/>
    <n v="0"/>
    <x v="4"/>
    <x v="6"/>
    <n v="0"/>
    <m/>
    <n v="0"/>
    <n v="4"/>
    <s v="CT"/>
    <m/>
  </r>
  <r>
    <s v="BIN"/>
    <x v="38"/>
    <n v="700393"/>
    <m/>
    <m/>
    <m/>
    <x v="0"/>
    <x v="44"/>
    <x v="0"/>
    <s v="ZB01"/>
    <s v="Yes"/>
    <n v="0"/>
    <x v="4"/>
    <x v="6"/>
    <n v="0"/>
    <m/>
    <n v="0"/>
    <n v="4"/>
    <s v="CT"/>
    <m/>
  </r>
  <r>
    <s v="BIN"/>
    <x v="38"/>
    <n v="700427"/>
    <m/>
    <m/>
    <m/>
    <x v="0"/>
    <x v="44"/>
    <x v="0"/>
    <s v="ZB01"/>
    <s v="Yes"/>
    <n v="0"/>
    <x v="4"/>
    <x v="6"/>
    <n v="0"/>
    <m/>
    <n v="0"/>
    <n v="4"/>
    <s v="CT"/>
    <m/>
  </r>
  <r>
    <s v="BIN"/>
    <x v="38"/>
    <n v="700428"/>
    <m/>
    <m/>
    <m/>
    <x v="0"/>
    <x v="44"/>
    <x v="0"/>
    <s v="ZB01"/>
    <s v="Yes"/>
    <n v="0"/>
    <x v="4"/>
    <x v="6"/>
    <n v="0"/>
    <m/>
    <n v="0"/>
    <n v="4"/>
    <s v="CT"/>
    <m/>
  </r>
  <r>
    <s v="BIN"/>
    <x v="38"/>
    <n v="700395"/>
    <m/>
    <m/>
    <m/>
    <x v="0"/>
    <x v="44"/>
    <x v="0"/>
    <s v="ZB01"/>
    <s v="Yes"/>
    <n v="0"/>
    <x v="4"/>
    <x v="6"/>
    <n v="0"/>
    <m/>
    <n v="0"/>
    <n v="4"/>
    <s v="CT"/>
    <m/>
  </r>
  <r>
    <s v="BIN"/>
    <x v="38"/>
    <n v="700399"/>
    <m/>
    <m/>
    <m/>
    <x v="0"/>
    <x v="44"/>
    <x v="0"/>
    <s v="ZB01"/>
    <s v="Yes"/>
    <n v="0"/>
    <x v="4"/>
    <x v="6"/>
    <n v="0"/>
    <m/>
    <n v="0"/>
    <n v="4"/>
    <s v="CT"/>
    <m/>
  </r>
  <r>
    <s v="BIN"/>
    <x v="38"/>
    <n v="700379"/>
    <m/>
    <m/>
    <m/>
    <x v="0"/>
    <x v="44"/>
    <x v="0"/>
    <s v="ZB01"/>
    <s v="Yes"/>
    <n v="0"/>
    <x v="4"/>
    <x v="6"/>
    <n v="0"/>
    <m/>
    <n v="0"/>
    <n v="4"/>
    <s v="CT"/>
    <m/>
  </r>
  <r>
    <s v="BIN"/>
    <x v="38"/>
    <n v="700380"/>
    <m/>
    <m/>
    <m/>
    <x v="0"/>
    <x v="44"/>
    <x v="0"/>
    <s v="ZB01"/>
    <s v="Yes"/>
    <n v="0"/>
    <x v="4"/>
    <x v="6"/>
    <n v="0"/>
    <m/>
    <n v="0"/>
    <n v="4"/>
    <s v="CT"/>
    <m/>
  </r>
  <r>
    <s v="BIN"/>
    <x v="38"/>
    <n v="700382"/>
    <m/>
    <m/>
    <m/>
    <x v="0"/>
    <x v="44"/>
    <x v="0"/>
    <s v="ZB01"/>
    <s v="Yes"/>
    <n v="0"/>
    <x v="4"/>
    <x v="6"/>
    <n v="0"/>
    <m/>
    <n v="0"/>
    <n v="4"/>
    <s v="CT"/>
    <m/>
  </r>
  <r>
    <s v="BIN"/>
    <x v="38"/>
    <n v="700392"/>
    <m/>
    <m/>
    <m/>
    <x v="0"/>
    <x v="44"/>
    <x v="0"/>
    <s v="ZB01"/>
    <s v="Yes"/>
    <n v="0"/>
    <x v="4"/>
    <x v="6"/>
    <n v="0"/>
    <m/>
    <n v="0"/>
    <n v="4"/>
    <s v="CT"/>
    <m/>
  </r>
  <r>
    <s v="BIN"/>
    <x v="38"/>
    <n v="700441"/>
    <m/>
    <m/>
    <m/>
    <x v="0"/>
    <x v="44"/>
    <x v="0"/>
    <s v="ZB01"/>
    <s v="Yes"/>
    <n v="0"/>
    <x v="4"/>
    <x v="6"/>
    <n v="0"/>
    <m/>
    <n v="0"/>
    <n v="4"/>
    <s v="CT"/>
    <m/>
  </r>
  <r>
    <s v="BIN"/>
    <x v="38"/>
    <n v="700426"/>
    <m/>
    <m/>
    <m/>
    <x v="0"/>
    <x v="44"/>
    <x v="0"/>
    <s v="ZB01"/>
    <s v="Yes"/>
    <n v="0"/>
    <x v="4"/>
    <x v="6"/>
    <n v="0"/>
    <m/>
    <n v="0"/>
    <n v="4"/>
    <s v="CT"/>
    <m/>
  </r>
  <r>
    <s v="BIN"/>
    <x v="38"/>
    <n v="700400"/>
    <m/>
    <m/>
    <m/>
    <x v="0"/>
    <x v="45"/>
    <x v="0"/>
    <s v="ZB02"/>
    <s v="Yes"/>
    <n v="0"/>
    <x v="4"/>
    <x v="6"/>
    <n v="0"/>
    <m/>
    <n v="0"/>
    <n v="12.55"/>
    <s v="CT"/>
    <m/>
  </r>
  <r>
    <s v="Source Code"/>
    <x v="84"/>
    <m/>
    <m/>
    <m/>
    <m/>
    <x v="0"/>
    <x v="46"/>
    <x v="0"/>
    <s v="WB01"/>
    <s v="Yes"/>
    <s v="M,V,P"/>
    <x v="2"/>
    <x v="3"/>
    <n v="0"/>
    <m/>
    <s v="1   (Visit Rpts: 1   Mbr Rpts: 0)"/>
    <n v="37"/>
    <s v="EP"/>
    <m/>
  </r>
  <r>
    <s v="Source Code"/>
    <x v="85"/>
    <m/>
    <m/>
    <m/>
    <m/>
    <x v="0"/>
    <x v="46"/>
    <x v="0"/>
    <s v="WB01"/>
    <s v="Yes"/>
    <s v="M,V,P"/>
    <x v="2"/>
    <x v="3"/>
    <n v="0"/>
    <m/>
    <s v="1   (Visit Rpts: 1   Mbr Rpts: 0)"/>
    <n v="37"/>
    <s v="EP"/>
    <m/>
  </r>
  <r>
    <s v="Source Code"/>
    <x v="86"/>
    <m/>
    <m/>
    <m/>
    <m/>
    <x v="1"/>
    <x v="46"/>
    <x v="0"/>
    <s v="WB01"/>
    <s v="Yes"/>
    <s v="M,V,P"/>
    <x v="2"/>
    <x v="3"/>
    <n v="0"/>
    <m/>
    <s v="1   (Visit Rpts: 1   Mbr Rpts: 0)"/>
    <n v="37"/>
    <s v="EP"/>
    <m/>
  </r>
  <r>
    <s v="Source Code"/>
    <x v="87"/>
    <m/>
    <m/>
    <m/>
    <m/>
    <x v="0"/>
    <x v="46"/>
    <x v="0"/>
    <s v="WB01"/>
    <s v="Yes"/>
    <s v="M,V,P"/>
    <x v="2"/>
    <x v="3"/>
    <n v="0"/>
    <m/>
    <s v="1   (Visit Rpts: 1   Mbr Rpts: 0)"/>
    <n v="37"/>
    <s v="EP"/>
    <m/>
  </r>
  <r>
    <s v="Source Code"/>
    <x v="88"/>
    <m/>
    <m/>
    <m/>
    <m/>
    <x v="0"/>
    <x v="46"/>
    <x v="0"/>
    <s v="WB01"/>
    <s v="Yes"/>
    <s v="M,V,P"/>
    <x v="2"/>
    <x v="3"/>
    <n v="0"/>
    <m/>
    <s v="1   (Visit Rpts: 1   Mbr Rpts: 0)"/>
    <n v="37"/>
    <s v="EP"/>
    <m/>
  </r>
  <r>
    <s v="Source Code"/>
    <x v="89"/>
    <m/>
    <m/>
    <m/>
    <m/>
    <x v="0"/>
    <x v="46"/>
    <x v="0"/>
    <s v="WB01"/>
    <s v="Yes"/>
    <s v="M,V,P"/>
    <x v="2"/>
    <x v="3"/>
    <n v="0"/>
    <m/>
    <s v="1   (Visit Rpts: 1   Mbr Rpts: 0)"/>
    <n v="37"/>
    <s v="EP"/>
    <m/>
  </r>
  <r>
    <s v="Source Code"/>
    <x v="90"/>
    <m/>
    <m/>
    <m/>
    <m/>
    <x v="0"/>
    <x v="46"/>
    <x v="0"/>
    <s v="WB01"/>
    <s v="Yes"/>
    <s v="M,V,P"/>
    <x v="2"/>
    <x v="3"/>
    <n v="0"/>
    <m/>
    <n v="0"/>
    <s v=""/>
    <s v="EP"/>
    <m/>
  </r>
  <r>
    <s v="BIN"/>
    <x v="38"/>
    <n v="700453"/>
    <m/>
    <m/>
    <m/>
    <x v="0"/>
    <x v="47"/>
    <x v="0"/>
    <s v="ZB05"/>
    <s v="Yes"/>
    <n v="0"/>
    <x v="4"/>
    <x v="6"/>
    <n v="0"/>
    <m/>
    <n v="0"/>
    <n v="11.55"/>
    <s v="CT"/>
    <m/>
  </r>
  <r>
    <s v="BIN"/>
    <x v="38"/>
    <n v="700452"/>
    <m/>
    <m/>
    <m/>
    <x v="0"/>
    <x v="48"/>
    <x v="0"/>
    <s v="WB02"/>
    <s v="Yes"/>
    <s v="M,V,P"/>
    <x v="5"/>
    <x v="7"/>
    <n v="0"/>
    <m/>
    <n v="0"/>
    <n v="10.9"/>
    <s v="CT"/>
    <m/>
  </r>
  <r>
    <s v="Source Code"/>
    <x v="91"/>
    <m/>
    <m/>
    <m/>
    <s v="Cancelled"/>
    <x v="0"/>
    <x v="48"/>
    <x v="0"/>
    <s v="WB02"/>
    <s v="No"/>
    <s v="M,V,P"/>
    <x v="5"/>
    <x v="7"/>
    <n v="0"/>
    <m/>
    <n v="0"/>
    <n v="0"/>
    <s v="Cancelled"/>
    <m/>
  </r>
  <r>
    <s v="Source Code"/>
    <x v="92"/>
    <m/>
    <m/>
    <m/>
    <s v="Cancelled"/>
    <x v="0"/>
    <x v="48"/>
    <x v="0"/>
    <s v="WB02"/>
    <s v="No"/>
    <s v="M,V,P"/>
    <x v="5"/>
    <x v="7"/>
    <n v="0"/>
    <m/>
    <n v="0"/>
    <n v="0"/>
    <s v="Cancelled"/>
    <m/>
  </r>
  <r>
    <s v="Source Code"/>
    <x v="93"/>
    <m/>
    <m/>
    <m/>
    <s v="Cancelled"/>
    <x v="0"/>
    <x v="48"/>
    <x v="0"/>
    <s v="WB02"/>
    <s v="No"/>
    <s v="M,V,P"/>
    <x v="5"/>
    <x v="7"/>
    <n v="0"/>
    <m/>
    <n v="0"/>
    <n v="0"/>
    <s v="Cancelled"/>
    <m/>
  </r>
  <r>
    <s v="Source Code"/>
    <x v="94"/>
    <m/>
    <m/>
    <m/>
    <m/>
    <x v="0"/>
    <x v="48"/>
    <x v="0"/>
    <s v="WB02"/>
    <s v="Yes"/>
    <s v="M,V,P"/>
    <x v="5"/>
    <x v="7"/>
    <n v="0"/>
    <m/>
    <s v="1   (Visit Rpts: 1   Mbr Rpts: 0)"/>
    <n v="10.9"/>
    <s v="CT"/>
    <m/>
  </r>
  <r>
    <s v="Source Code"/>
    <x v="95"/>
    <m/>
    <m/>
    <m/>
    <m/>
    <x v="0"/>
    <x v="48"/>
    <x v="0"/>
    <s v="WB02"/>
    <s v="Yes"/>
    <s v="M,V,P"/>
    <x v="5"/>
    <x v="7"/>
    <n v="0"/>
    <m/>
    <s v="1   (Visit Rpts: 1   Mbr Rpts: 0)"/>
    <n v="10.9"/>
    <s v="CT"/>
    <m/>
  </r>
  <r>
    <s v="BIN"/>
    <x v="38"/>
    <n v="700336"/>
    <m/>
    <m/>
    <m/>
    <x v="0"/>
    <x v="49"/>
    <x v="0"/>
    <s v="ZB04"/>
    <s v="Yes"/>
    <n v="0"/>
    <x v="4"/>
    <x v="6"/>
    <n v="0"/>
    <m/>
    <n v="0"/>
    <n v="4"/>
    <s v="CT"/>
    <m/>
  </r>
  <r>
    <s v="BIN"/>
    <x v="38"/>
    <n v="700444"/>
    <m/>
    <m/>
    <m/>
    <x v="0"/>
    <x v="49"/>
    <x v="0"/>
    <s v="ZB04"/>
    <s v="Yes"/>
    <n v="0"/>
    <x v="4"/>
    <x v="6"/>
    <n v="0"/>
    <m/>
    <n v="0"/>
    <n v="4"/>
    <s v="CT"/>
    <m/>
  </r>
  <r>
    <s v="BIN"/>
    <x v="38"/>
    <n v="700377"/>
    <m/>
    <m/>
    <m/>
    <x v="0"/>
    <x v="49"/>
    <x v="0"/>
    <s v="ZB04"/>
    <s v="Yes"/>
    <n v="0"/>
    <x v="4"/>
    <x v="6"/>
    <n v="0"/>
    <m/>
    <n v="0"/>
    <n v="4"/>
    <s v="CT"/>
    <m/>
  </r>
  <r>
    <s v="BIN"/>
    <x v="38"/>
    <n v="700231"/>
    <m/>
    <m/>
    <m/>
    <x v="0"/>
    <x v="49"/>
    <x v="0"/>
    <s v="ZB04"/>
    <s v="Yes"/>
    <n v="0"/>
    <x v="4"/>
    <x v="6"/>
    <n v="0"/>
    <m/>
    <n v="0"/>
    <n v="4"/>
    <s v="CT"/>
    <m/>
  </r>
  <r>
    <s v="BIN"/>
    <x v="38"/>
    <n v="700335"/>
    <m/>
    <m/>
    <m/>
    <x v="0"/>
    <x v="49"/>
    <x v="0"/>
    <s v="ZB04"/>
    <s v="Yes"/>
    <n v="0"/>
    <x v="4"/>
    <x v="6"/>
    <n v="0"/>
    <m/>
    <n v="0"/>
    <n v="4"/>
    <s v="CT"/>
    <m/>
  </r>
  <r>
    <s v="Source Code"/>
    <x v="96"/>
    <m/>
    <m/>
    <m/>
    <s v="Cancelled"/>
    <x v="0"/>
    <x v="50"/>
    <x v="0"/>
    <n v="0"/>
    <s v="No"/>
    <n v="0"/>
    <x v="2"/>
    <x v="1"/>
    <n v="0"/>
    <m/>
    <n v="0"/>
    <n v="0"/>
    <s v="Cancelled"/>
    <m/>
  </r>
  <r>
    <s v="Source Code"/>
    <x v="97"/>
    <m/>
    <m/>
    <m/>
    <s v="Cancelled"/>
    <x v="0"/>
    <x v="50"/>
    <x v="0"/>
    <n v="0"/>
    <s v="No"/>
    <n v="0"/>
    <x v="2"/>
    <x v="1"/>
    <n v="0"/>
    <m/>
    <n v="0"/>
    <n v="0"/>
    <s v="Cancelled"/>
    <m/>
  </r>
  <r>
    <s v="Source Code"/>
    <x v="98"/>
    <m/>
    <m/>
    <m/>
    <s v="Cancelled"/>
    <x v="0"/>
    <x v="50"/>
    <x v="0"/>
    <n v="0"/>
    <s v="No"/>
    <n v="0"/>
    <x v="2"/>
    <x v="1"/>
    <n v="0"/>
    <m/>
    <n v="0"/>
    <n v="0"/>
    <s v="Cancelled"/>
    <m/>
  </r>
  <r>
    <s v="BIN"/>
    <x v="38"/>
    <n v="700239"/>
    <m/>
    <m/>
    <m/>
    <x v="0"/>
    <x v="51"/>
    <x v="0"/>
    <s v="ZA01"/>
    <s v="Yes"/>
    <n v="0"/>
    <x v="4"/>
    <x v="6"/>
    <n v="0"/>
    <m/>
    <n v="0"/>
    <n v="8.25"/>
    <s v="CT"/>
    <m/>
  </r>
  <r>
    <s v="Source Code"/>
    <x v="99"/>
    <m/>
    <m/>
    <m/>
    <s v="Cancelled"/>
    <x v="0"/>
    <x v="52"/>
    <x v="0"/>
    <s v="WB03"/>
    <s v="No"/>
    <n v="0"/>
    <x v="2"/>
    <x v="1"/>
    <n v="0"/>
    <m/>
    <s v="1   (Visit Rpts: 1   Mbr Rpts: 0)"/>
    <s v=""/>
    <s v="Cancelled"/>
    <m/>
  </r>
  <r>
    <s v="Source Code"/>
    <x v="100"/>
    <m/>
    <m/>
    <m/>
    <s v="Cancelled"/>
    <x v="0"/>
    <x v="53"/>
    <x v="0"/>
    <s v="WB04"/>
    <s v="No"/>
    <n v="0"/>
    <x v="6"/>
    <x v="1"/>
    <n v="0"/>
    <m/>
    <n v="0"/>
    <n v="0"/>
    <s v="Cancelled"/>
    <m/>
  </r>
  <r>
    <s v="Source Code"/>
    <x v="101"/>
    <m/>
    <m/>
    <m/>
    <s v="Cancelled"/>
    <x v="0"/>
    <x v="53"/>
    <x v="0"/>
    <s v="WB04"/>
    <s v="No"/>
    <n v="0"/>
    <x v="6"/>
    <x v="1"/>
    <n v="0"/>
    <m/>
    <s v="1   (Visit Rpts: 1   Mbr Rpts: 0)"/>
    <s v=""/>
    <s v="Cancelled"/>
    <m/>
  </r>
  <r>
    <s v="Source Code"/>
    <x v="102"/>
    <m/>
    <m/>
    <m/>
    <s v="Cancelled"/>
    <x v="0"/>
    <x v="53"/>
    <x v="0"/>
    <s v="WB04"/>
    <s v="No"/>
    <n v="0"/>
    <x v="6"/>
    <x v="1"/>
    <n v="0"/>
    <m/>
    <s v="1   (Visit Rpts: 1   Mbr Rpts: 0)"/>
    <s v=""/>
    <s v="Cancelled"/>
    <m/>
  </r>
  <r>
    <s v="Source Code"/>
    <x v="103"/>
    <m/>
    <m/>
    <m/>
    <s v="Cancelled"/>
    <x v="0"/>
    <x v="53"/>
    <x v="0"/>
    <s v="WB04"/>
    <s v="No"/>
    <n v="0"/>
    <x v="6"/>
    <x v="1"/>
    <n v="0"/>
    <m/>
    <n v="0"/>
    <n v="0"/>
    <s v="Cancelled"/>
    <m/>
  </r>
  <r>
    <s v="Source Code"/>
    <x v="104"/>
    <m/>
    <m/>
    <m/>
    <s v="Cancelled"/>
    <x v="0"/>
    <x v="53"/>
    <x v="0"/>
    <s v="WB04"/>
    <s v="No"/>
    <n v="0"/>
    <x v="6"/>
    <x v="1"/>
    <n v="0"/>
    <m/>
    <s v="1   (Visit Rpts: 1   Mbr Rpts: 0)"/>
    <s v=""/>
    <s v="Cancelled"/>
    <m/>
  </r>
  <r>
    <s v="Source Code"/>
    <x v="105"/>
    <m/>
    <m/>
    <m/>
    <s v="Cancelled"/>
    <x v="0"/>
    <x v="53"/>
    <x v="0"/>
    <s v="WB04"/>
    <s v="No"/>
    <n v="0"/>
    <x v="6"/>
    <x v="1"/>
    <n v="0"/>
    <m/>
    <s v="1   (Visit Rpts: 1   Mbr Rpts: 0)"/>
    <s v=""/>
    <s v="Cancelled"/>
    <m/>
  </r>
  <r>
    <s v="Source Code"/>
    <x v="106"/>
    <m/>
    <m/>
    <m/>
    <m/>
    <x v="0"/>
    <x v="54"/>
    <x v="0"/>
    <s v="WB05"/>
    <s v="Yes"/>
    <s v="M,V,P"/>
    <x v="2"/>
    <x v="3"/>
    <n v="0"/>
    <m/>
    <s v="1   (Visit Rpts: 1   Mbr Rpts: 0)"/>
    <n v="29"/>
    <s v="EP"/>
    <m/>
  </r>
  <r>
    <s v="Source Code"/>
    <x v="107"/>
    <m/>
    <m/>
    <m/>
    <m/>
    <x v="0"/>
    <x v="54"/>
    <x v="0"/>
    <s v="WB05"/>
    <s v="Yes"/>
    <s v="M,V,P"/>
    <x v="2"/>
    <x v="3"/>
    <n v="0"/>
    <m/>
    <s v="1   (Visit Rpts: 1   Mbr Rpts: 0)"/>
    <n v="29"/>
    <s v="EP"/>
    <m/>
  </r>
  <r>
    <s v="Source Code"/>
    <x v="108"/>
    <m/>
    <m/>
    <m/>
    <m/>
    <x v="0"/>
    <x v="54"/>
    <x v="0"/>
    <s v="WB05"/>
    <s v="Yes"/>
    <s v="M,V,P"/>
    <x v="2"/>
    <x v="3"/>
    <n v="0"/>
    <m/>
    <s v="1   (Visit Rpts: 1   Mbr Rpts: 0)"/>
    <n v="29"/>
    <s v="EP"/>
    <m/>
  </r>
  <r>
    <s v="Source Code"/>
    <x v="109"/>
    <m/>
    <m/>
    <m/>
    <m/>
    <x v="0"/>
    <x v="54"/>
    <x v="0"/>
    <s v="WB05"/>
    <s v="Yes"/>
    <s v="M,V,P"/>
    <x v="2"/>
    <x v="3"/>
    <n v="0"/>
    <m/>
    <s v="1   (Visit Rpts: 1   Mbr Rpts: 0)"/>
    <n v="29"/>
    <s v="EP"/>
    <m/>
  </r>
  <r>
    <s v="Source Code"/>
    <x v="110"/>
    <m/>
    <m/>
    <m/>
    <m/>
    <x v="0"/>
    <x v="54"/>
    <x v="0"/>
    <s v="WB05"/>
    <s v="Yes"/>
    <s v="M,V,P"/>
    <x v="2"/>
    <x v="3"/>
    <n v="0"/>
    <m/>
    <s v="1   (Visit Rpts: 1   Mbr Rpts: 0)"/>
    <n v="29"/>
    <s v="EP"/>
    <m/>
  </r>
  <r>
    <s v="Source Code"/>
    <x v="111"/>
    <m/>
    <m/>
    <m/>
    <m/>
    <x v="0"/>
    <x v="54"/>
    <x v="0"/>
    <s v="WB05"/>
    <s v="Yes"/>
    <s v="M,V,P"/>
    <x v="2"/>
    <x v="3"/>
    <n v="0"/>
    <m/>
    <s v="1   (Visit Rpts: 1   Mbr Rpts: 0)"/>
    <n v="29"/>
    <s v="EP"/>
    <m/>
  </r>
  <r>
    <s v="Source Code"/>
    <x v="112"/>
    <m/>
    <m/>
    <m/>
    <s v="Cancelled"/>
    <x v="0"/>
    <x v="55"/>
    <x v="0"/>
    <n v="0"/>
    <s v="No"/>
    <n v="0"/>
    <x v="2"/>
    <x v="1"/>
    <n v="0"/>
    <m/>
    <s v="1   (Visit Rpts: 1   Mbr Rpts: 0)"/>
    <n v="0"/>
    <s v="Cancelled"/>
    <m/>
  </r>
  <r>
    <s v="Source Code"/>
    <x v="113"/>
    <m/>
    <m/>
    <m/>
    <m/>
    <x v="0"/>
    <x v="55"/>
    <x v="0"/>
    <n v="0"/>
    <s v="No"/>
    <n v="0"/>
    <x v="2"/>
    <x v="1"/>
    <n v="0"/>
    <m/>
    <s v="1   (Visit Rpts: 1   Mbr Rpts: 0)"/>
    <n v="58"/>
    <s v="EP"/>
    <m/>
  </r>
  <r>
    <s v="Source Code"/>
    <x v="114"/>
    <m/>
    <m/>
    <m/>
    <m/>
    <x v="0"/>
    <x v="55"/>
    <x v="0"/>
    <n v="0"/>
    <s v="No"/>
    <n v="0"/>
    <x v="2"/>
    <x v="1"/>
    <n v="0"/>
    <m/>
    <s v="1   (Visit Rpts: 1   Mbr Rpts: 0)"/>
    <n v="58"/>
    <s v="EP"/>
    <m/>
  </r>
  <r>
    <s v="Source Code"/>
    <x v="115"/>
    <m/>
    <m/>
    <m/>
    <m/>
    <x v="1"/>
    <x v="56"/>
    <x v="0"/>
    <s v="WB06"/>
    <s v="No"/>
    <n v="0"/>
    <x v="2"/>
    <x v="1"/>
    <n v="0"/>
    <m/>
    <s v="1   (Visit Rpts: 1   Mbr Rpts: 0)"/>
    <n v="23"/>
    <s v="EP"/>
    <m/>
  </r>
  <r>
    <s v="Source Code"/>
    <x v="116"/>
    <m/>
    <m/>
    <m/>
    <m/>
    <x v="1"/>
    <x v="56"/>
    <x v="0"/>
    <s v="WB06"/>
    <s v="No"/>
    <n v="0"/>
    <x v="2"/>
    <x v="1"/>
    <n v="0"/>
    <m/>
    <s v="1   (Visit Rpts: 1   Mbr Rpts: 0)"/>
    <n v="23"/>
    <s v="EP"/>
    <m/>
  </r>
  <r>
    <s v="Source Code"/>
    <x v="117"/>
    <m/>
    <m/>
    <m/>
    <m/>
    <x v="0"/>
    <x v="57"/>
    <x v="0"/>
    <s v="WB06"/>
    <s v="Yes"/>
    <s v="M,V,P"/>
    <x v="2"/>
    <x v="3"/>
    <n v="0"/>
    <m/>
    <s v="1   (Visit Rpts: 1   Mbr Rpts: 0)"/>
    <n v="23"/>
    <s v="EP"/>
    <m/>
  </r>
  <r>
    <s v="Source Code"/>
    <x v="118"/>
    <m/>
    <m/>
    <m/>
    <m/>
    <x v="0"/>
    <x v="57"/>
    <x v="0"/>
    <s v="WB06"/>
    <s v="Yes"/>
    <s v="M,V,P"/>
    <x v="2"/>
    <x v="3"/>
    <n v="0"/>
    <m/>
    <s v="1   (Visit Rpts: 1   Mbr Rpts: 0)"/>
    <n v="23"/>
    <s v="EP"/>
    <m/>
  </r>
  <r>
    <s v="Source Code"/>
    <x v="119"/>
    <m/>
    <m/>
    <m/>
    <m/>
    <x v="0"/>
    <x v="57"/>
    <x v="0"/>
    <s v="WB06"/>
    <s v="Yes"/>
    <s v="M,V,P"/>
    <x v="2"/>
    <x v="3"/>
    <n v="0"/>
    <m/>
    <s v="1   (Visit Rpts: 1   Mbr Rpts: 0)"/>
    <n v="23"/>
    <s v="EP"/>
    <m/>
  </r>
  <r>
    <s v="Source Code"/>
    <x v="120"/>
    <m/>
    <m/>
    <m/>
    <s v="Cancelled"/>
    <x v="0"/>
    <x v="58"/>
    <x v="0"/>
    <n v="0"/>
    <s v="No"/>
    <n v="0"/>
    <x v="2"/>
    <x v="1"/>
    <n v="0"/>
    <m/>
    <n v="0"/>
    <n v="0"/>
    <s v="Cancelled"/>
    <m/>
  </r>
  <r>
    <s v="Source Code"/>
    <x v="121"/>
    <m/>
    <m/>
    <m/>
    <s v="Cancelled"/>
    <x v="0"/>
    <x v="58"/>
    <x v="0"/>
    <n v="0"/>
    <s v="No"/>
    <n v="0"/>
    <x v="2"/>
    <x v="1"/>
    <n v="0"/>
    <m/>
    <n v="0"/>
    <n v="0"/>
    <s v="Cancelled"/>
    <m/>
  </r>
  <r>
    <s v="Source Code"/>
    <x v="122"/>
    <m/>
    <m/>
    <m/>
    <s v="Cancelled"/>
    <x v="0"/>
    <x v="58"/>
    <x v="0"/>
    <n v="0"/>
    <s v="No"/>
    <n v="0"/>
    <x v="2"/>
    <x v="1"/>
    <n v="0"/>
    <m/>
    <n v="0"/>
    <n v="0"/>
    <s v="Cancelled"/>
    <m/>
  </r>
  <r>
    <s v="Group Code"/>
    <x v="123"/>
    <m/>
    <m/>
    <m/>
    <m/>
    <x v="0"/>
    <x v="59"/>
    <x v="0"/>
    <s v="SB01"/>
    <s v="No"/>
    <n v="0"/>
    <x v="0"/>
    <x v="1"/>
    <n v="0"/>
    <m/>
    <n v="0"/>
    <s v=""/>
    <s v="Cancelled"/>
    <m/>
  </r>
  <r>
    <s v="Group Code"/>
    <x v="124"/>
    <m/>
    <m/>
    <m/>
    <m/>
    <x v="0"/>
    <x v="59"/>
    <x v="0"/>
    <s v="SB01"/>
    <s v="No"/>
    <n v="0"/>
    <x v="0"/>
    <x v="1"/>
    <n v="0"/>
    <m/>
    <n v="0"/>
    <s v=""/>
    <s v="Cancelled"/>
    <m/>
  </r>
  <r>
    <s v="Source Code"/>
    <x v="125"/>
    <m/>
    <m/>
    <m/>
    <s v="Cancelled"/>
    <x v="0"/>
    <x v="60"/>
    <x v="0"/>
    <n v="0"/>
    <s v="No"/>
    <n v="0"/>
    <x v="6"/>
    <x v="1"/>
    <n v="0"/>
    <m/>
    <s v="1   (Visit Rpts: 1   Mbr Rpts: 0)"/>
    <s v=""/>
    <s v="Cancelled"/>
    <m/>
  </r>
  <r>
    <s v="Source Code"/>
    <x v="126"/>
    <m/>
    <m/>
    <m/>
    <m/>
    <x v="0"/>
    <x v="61"/>
    <x v="18"/>
    <s v="WA03"/>
    <s v="Yes"/>
    <s v="M,V,P"/>
    <x v="1"/>
    <x v="2"/>
    <n v="0"/>
    <m/>
    <n v="0"/>
    <s v=""/>
    <s v="SS"/>
    <m/>
  </r>
  <r>
    <s v="Source Code"/>
    <x v="127"/>
    <m/>
    <m/>
    <m/>
    <m/>
    <x v="0"/>
    <x v="61"/>
    <x v="18"/>
    <s v="WA03"/>
    <s v="Yes"/>
    <s v="M,V,P"/>
    <x v="1"/>
    <x v="2"/>
    <n v="0"/>
    <m/>
    <n v="0"/>
    <s v=""/>
    <s v="SS"/>
    <m/>
  </r>
  <r>
    <s v="Source Code"/>
    <x v="128"/>
    <m/>
    <m/>
    <m/>
    <m/>
    <x v="0"/>
    <x v="62"/>
    <x v="19"/>
    <s v="WA23"/>
    <s v="Yes"/>
    <s v="M,V,P"/>
    <x v="1"/>
    <x v="2"/>
    <n v="0"/>
    <m/>
    <n v="0"/>
    <s v=""/>
    <s v="SS"/>
    <m/>
  </r>
  <r>
    <s v="Source Code"/>
    <x v="129"/>
    <m/>
    <m/>
    <m/>
    <m/>
    <x v="0"/>
    <x v="62"/>
    <x v="19"/>
    <s v="WA23"/>
    <s v="Yes"/>
    <s v="M,V,P"/>
    <x v="1"/>
    <x v="2"/>
    <n v="0"/>
    <m/>
    <n v="0"/>
    <s v=""/>
    <s v="SS"/>
    <m/>
  </r>
  <r>
    <s v="Source Code"/>
    <x v="130"/>
    <m/>
    <m/>
    <m/>
    <m/>
    <x v="0"/>
    <x v="62"/>
    <x v="19"/>
    <s v="WA23"/>
    <s v="Yes"/>
    <s v="M,V,P"/>
    <x v="1"/>
    <x v="2"/>
    <n v="0"/>
    <m/>
    <n v="0"/>
    <s v=""/>
    <s v="SS"/>
    <m/>
  </r>
  <r>
    <s v="Source Code"/>
    <x v="131"/>
    <m/>
    <m/>
    <m/>
    <m/>
    <x v="0"/>
    <x v="62"/>
    <x v="19"/>
    <s v="WA23"/>
    <s v="Yes"/>
    <s v="M,V,P"/>
    <x v="1"/>
    <x v="2"/>
    <n v="0"/>
    <m/>
    <n v="0"/>
    <s v=""/>
    <s v="SS"/>
    <m/>
  </r>
  <r>
    <s v="Source Code"/>
    <x v="132"/>
    <m/>
    <m/>
    <m/>
    <m/>
    <x v="0"/>
    <x v="63"/>
    <x v="20"/>
    <s v="WA24"/>
    <s v="Yes"/>
    <s v="M,V,P"/>
    <x v="1"/>
    <x v="2"/>
    <n v="0"/>
    <m/>
    <n v="0"/>
    <s v=""/>
    <s v="SS"/>
    <m/>
  </r>
  <r>
    <s v="Source Code"/>
    <x v="133"/>
    <m/>
    <m/>
    <m/>
    <m/>
    <x v="0"/>
    <x v="63"/>
    <x v="20"/>
    <s v="WA24"/>
    <s v="Yes"/>
    <s v="M,V,P"/>
    <x v="1"/>
    <x v="2"/>
    <n v="0"/>
    <m/>
    <n v="0"/>
    <s v=""/>
    <s v="SS"/>
    <m/>
  </r>
  <r>
    <s v="Source Code"/>
    <x v="134"/>
    <m/>
    <m/>
    <m/>
    <m/>
    <x v="0"/>
    <x v="63"/>
    <x v="20"/>
    <s v="WA24"/>
    <s v="Yes"/>
    <s v="M,V,P"/>
    <x v="1"/>
    <x v="2"/>
    <n v="0"/>
    <m/>
    <n v="0"/>
    <s v=""/>
    <s v="SS"/>
    <m/>
  </r>
  <r>
    <s v="Source Code"/>
    <x v="135"/>
    <m/>
    <m/>
    <m/>
    <m/>
    <x v="0"/>
    <x v="63"/>
    <x v="20"/>
    <s v="WA24"/>
    <s v="Yes"/>
    <s v="M,V,P"/>
    <x v="1"/>
    <x v="2"/>
    <n v="0"/>
    <m/>
    <n v="0"/>
    <s v=""/>
    <s v="SS"/>
    <m/>
  </r>
  <r>
    <s v="Source Code"/>
    <x v="136"/>
    <m/>
    <m/>
    <m/>
    <m/>
    <x v="0"/>
    <x v="63"/>
    <x v="20"/>
    <s v="WA24"/>
    <s v="Yes"/>
    <s v="M,V,P"/>
    <x v="1"/>
    <x v="2"/>
    <n v="0"/>
    <m/>
    <n v="0"/>
    <s v=""/>
    <s v="SS"/>
    <m/>
  </r>
  <r>
    <s v="Source Code"/>
    <x v="137"/>
    <m/>
    <m/>
    <m/>
    <m/>
    <x v="0"/>
    <x v="63"/>
    <x v="20"/>
    <s v="WA24"/>
    <s v="Yes"/>
    <s v="M,V,P"/>
    <x v="1"/>
    <x v="2"/>
    <n v="0"/>
    <m/>
    <n v="0"/>
    <s v=""/>
    <s v="SS"/>
    <m/>
  </r>
  <r>
    <s v="Source Code"/>
    <x v="138"/>
    <m/>
    <m/>
    <m/>
    <m/>
    <x v="0"/>
    <x v="63"/>
    <x v="20"/>
    <s v="WA24"/>
    <s v="Yes"/>
    <s v="M,V,P"/>
    <x v="1"/>
    <x v="2"/>
    <n v="0"/>
    <m/>
    <n v="0"/>
    <s v=""/>
    <s v="SS"/>
    <m/>
  </r>
  <r>
    <s v="Source Code"/>
    <x v="139"/>
    <m/>
    <m/>
    <m/>
    <m/>
    <x v="0"/>
    <x v="63"/>
    <x v="20"/>
    <s v="WA24"/>
    <s v="Yes"/>
    <s v="M,V,P"/>
    <x v="1"/>
    <x v="2"/>
    <n v="0"/>
    <m/>
    <n v="0"/>
    <s v=""/>
    <s v="SS"/>
    <m/>
  </r>
  <r>
    <s v="Source Code"/>
    <x v="140"/>
    <m/>
    <m/>
    <m/>
    <m/>
    <x v="0"/>
    <x v="64"/>
    <x v="21"/>
    <s v="WA02"/>
    <s v="Yes"/>
    <s v="M,V,P"/>
    <x v="1"/>
    <x v="2"/>
    <n v="0"/>
    <m/>
    <n v="0"/>
    <s v=""/>
    <s v="SS"/>
    <m/>
  </r>
  <r>
    <s v="Source Code"/>
    <x v="141"/>
    <m/>
    <m/>
    <m/>
    <m/>
    <x v="0"/>
    <x v="64"/>
    <x v="21"/>
    <s v="WA02"/>
    <s v="Yes"/>
    <s v="M,V,P"/>
    <x v="1"/>
    <x v="2"/>
    <n v="0"/>
    <m/>
    <n v="0"/>
    <s v=""/>
    <s v="SS"/>
    <m/>
  </r>
  <r>
    <s v="Source Code"/>
    <x v="142"/>
    <m/>
    <m/>
    <m/>
    <m/>
    <x v="0"/>
    <x v="64"/>
    <x v="21"/>
    <s v="WA02"/>
    <s v="Yes"/>
    <s v="M,V,P"/>
    <x v="1"/>
    <x v="2"/>
    <n v="0"/>
    <m/>
    <n v="0"/>
    <s v=""/>
    <s v="SS"/>
    <m/>
  </r>
  <r>
    <s v="Source Code"/>
    <x v="143"/>
    <m/>
    <m/>
    <m/>
    <m/>
    <x v="0"/>
    <x v="64"/>
    <x v="21"/>
    <s v="WA02"/>
    <s v="Yes"/>
    <s v="M,V,P"/>
    <x v="1"/>
    <x v="2"/>
    <n v="0"/>
    <m/>
    <n v="0"/>
    <s v=""/>
    <s v="SS"/>
    <m/>
  </r>
  <r>
    <s v="Source Code"/>
    <x v="144"/>
    <m/>
    <m/>
    <m/>
    <m/>
    <x v="0"/>
    <x v="64"/>
    <x v="21"/>
    <s v="WA02"/>
    <s v="Yes"/>
    <s v="M,V,P"/>
    <x v="1"/>
    <x v="2"/>
    <n v="0"/>
    <m/>
    <n v="0"/>
    <s v=""/>
    <s v="SS"/>
    <m/>
  </r>
  <r>
    <s v="Source Code"/>
    <x v="145"/>
    <m/>
    <m/>
    <m/>
    <m/>
    <x v="0"/>
    <x v="64"/>
    <x v="21"/>
    <s v="WA02"/>
    <s v="Yes"/>
    <s v="M,V,P"/>
    <x v="1"/>
    <x v="2"/>
    <n v="0"/>
    <m/>
    <n v="0"/>
    <s v=""/>
    <s v="SS"/>
    <m/>
  </r>
  <r>
    <s v="Source Code"/>
    <x v="146"/>
    <m/>
    <m/>
    <m/>
    <m/>
    <x v="0"/>
    <x v="64"/>
    <x v="21"/>
    <s v="WA02"/>
    <s v="Yes"/>
    <s v="M,V,P"/>
    <x v="1"/>
    <x v="2"/>
    <n v="0"/>
    <m/>
    <n v="0"/>
    <s v=""/>
    <s v="SS"/>
    <m/>
  </r>
  <r>
    <s v="Source Code"/>
    <x v="147"/>
    <m/>
    <m/>
    <m/>
    <m/>
    <x v="0"/>
    <x v="64"/>
    <x v="21"/>
    <s v="WA02"/>
    <s v="Yes"/>
    <s v="M,V,P"/>
    <x v="1"/>
    <x v="2"/>
    <n v="0"/>
    <m/>
    <n v="0"/>
    <s v=""/>
    <s v="SS"/>
    <m/>
  </r>
  <r>
    <s v="Source Code"/>
    <x v="148"/>
    <m/>
    <m/>
    <m/>
    <m/>
    <x v="0"/>
    <x v="64"/>
    <x v="21"/>
    <s v="WA02"/>
    <s v="Yes"/>
    <s v="M,V,P"/>
    <x v="1"/>
    <x v="2"/>
    <n v="0"/>
    <m/>
    <n v="0"/>
    <s v=""/>
    <s v="SS"/>
    <m/>
  </r>
  <r>
    <s v="Source Code"/>
    <x v="149"/>
    <m/>
    <m/>
    <m/>
    <m/>
    <x v="0"/>
    <x v="65"/>
    <x v="22"/>
    <s v="WA05"/>
    <s v="Yes"/>
    <s v="M,V,P"/>
    <x v="1"/>
    <x v="2"/>
    <n v="0"/>
    <m/>
    <n v="0"/>
    <s v=""/>
    <s v="SS"/>
    <m/>
  </r>
  <r>
    <s v="Source Code"/>
    <x v="150"/>
    <m/>
    <m/>
    <m/>
    <m/>
    <x v="0"/>
    <x v="66"/>
    <x v="23"/>
    <s v="WA06"/>
    <s v="Yes"/>
    <s v="M,V,P"/>
    <x v="1"/>
    <x v="2"/>
    <n v="0"/>
    <m/>
    <n v="0"/>
    <s v=""/>
    <s v="SS"/>
    <m/>
  </r>
  <r>
    <s v="Source Code"/>
    <x v="151"/>
    <m/>
    <m/>
    <m/>
    <m/>
    <x v="0"/>
    <x v="66"/>
    <x v="23"/>
    <s v="WA06"/>
    <s v="Yes"/>
    <s v="M,V,P"/>
    <x v="1"/>
    <x v="2"/>
    <n v="0"/>
    <m/>
    <n v="0"/>
    <s v=""/>
    <s v="SS"/>
    <m/>
  </r>
  <r>
    <s v="Source Code"/>
    <x v="152"/>
    <m/>
    <m/>
    <m/>
    <m/>
    <x v="0"/>
    <x v="66"/>
    <x v="23"/>
    <s v="WA06"/>
    <s v="Yes"/>
    <s v="M,V,P"/>
    <x v="1"/>
    <x v="2"/>
    <n v="0"/>
    <m/>
    <n v="0"/>
    <s v=""/>
    <s v="SS"/>
    <m/>
  </r>
  <r>
    <s v="Source Code"/>
    <x v="153"/>
    <m/>
    <m/>
    <m/>
    <m/>
    <x v="0"/>
    <x v="66"/>
    <x v="23"/>
    <s v="WA06"/>
    <s v="Yes"/>
    <s v="M,V,P"/>
    <x v="1"/>
    <x v="2"/>
    <n v="0"/>
    <m/>
    <n v="0"/>
    <s v=""/>
    <s v="SS"/>
    <m/>
  </r>
  <r>
    <s v="Source Code"/>
    <x v="154"/>
    <m/>
    <m/>
    <m/>
    <m/>
    <x v="0"/>
    <x v="67"/>
    <x v="24"/>
    <s v="WA14"/>
    <s v="Yes"/>
    <s v="M,V,P"/>
    <x v="1"/>
    <x v="2"/>
    <n v="0"/>
    <m/>
    <n v="0"/>
    <s v=""/>
    <s v="SS"/>
    <m/>
  </r>
  <r>
    <s v="Source Code"/>
    <x v="155"/>
    <m/>
    <m/>
    <m/>
    <m/>
    <x v="0"/>
    <x v="67"/>
    <x v="24"/>
    <s v="WA14"/>
    <s v="Yes"/>
    <s v="M,V,P"/>
    <x v="1"/>
    <x v="2"/>
    <n v="0"/>
    <m/>
    <n v="0"/>
    <s v=""/>
    <s v="SS"/>
    <m/>
  </r>
  <r>
    <s v="Source Code"/>
    <x v="156"/>
    <m/>
    <m/>
    <m/>
    <m/>
    <x v="0"/>
    <x v="67"/>
    <x v="24"/>
    <s v="WA14"/>
    <s v="Yes"/>
    <s v="M,V,P"/>
    <x v="1"/>
    <x v="2"/>
    <n v="0"/>
    <m/>
    <n v="0"/>
    <s v=""/>
    <s v="SS"/>
    <m/>
  </r>
  <r>
    <s v="Source Code"/>
    <x v="157"/>
    <m/>
    <m/>
    <m/>
    <m/>
    <x v="0"/>
    <x v="67"/>
    <x v="24"/>
    <s v="WA14"/>
    <s v="Yes"/>
    <s v="M,V,P"/>
    <x v="1"/>
    <x v="2"/>
    <n v="0"/>
    <m/>
    <n v="0"/>
    <s v=""/>
    <s v="SS"/>
    <m/>
  </r>
  <r>
    <s v="Group Code"/>
    <x v="158"/>
    <m/>
    <m/>
    <m/>
    <m/>
    <x v="0"/>
    <x v="68"/>
    <x v="0"/>
    <s v="SC08"/>
    <s v="No"/>
    <n v="0"/>
    <x v="0"/>
    <x v="1"/>
    <n v="0"/>
    <m/>
    <n v="0"/>
    <s v=""/>
    <s v="Cancelled"/>
    <m/>
  </r>
  <r>
    <s v="Group Code"/>
    <x v="159"/>
    <m/>
    <m/>
    <m/>
    <m/>
    <x v="0"/>
    <x v="68"/>
    <x v="0"/>
    <s v="SC08"/>
    <s v="No"/>
    <n v="0"/>
    <x v="0"/>
    <x v="1"/>
    <n v="0"/>
    <m/>
    <n v="0"/>
    <s v=""/>
    <s v="Cancelled"/>
    <m/>
  </r>
  <r>
    <s v="Group Code"/>
    <x v="160"/>
    <m/>
    <m/>
    <m/>
    <m/>
    <x v="0"/>
    <x v="69"/>
    <x v="25"/>
    <s v="SC09"/>
    <s v="Yes"/>
    <s v="M,V,P"/>
    <x v="0"/>
    <x v="0"/>
    <n v="0"/>
    <m/>
    <n v="0"/>
    <s v=""/>
    <s v="EP"/>
    <m/>
  </r>
  <r>
    <s v="Source Code"/>
    <x v="161"/>
    <m/>
    <m/>
    <m/>
    <m/>
    <x v="0"/>
    <x v="69"/>
    <x v="25"/>
    <s v="SC09"/>
    <s v="Yes"/>
    <s v="M,V,P"/>
    <x v="0"/>
    <x v="0"/>
    <n v="0"/>
    <m/>
    <s v="1   (Visit Rpts: 1   Mbr Rpts: 0)"/>
    <m/>
    <s v="EP"/>
    <m/>
  </r>
  <r>
    <s v="Group Code"/>
    <x v="162"/>
    <m/>
    <m/>
    <m/>
    <m/>
    <x v="0"/>
    <x v="70"/>
    <x v="0"/>
    <n v="0"/>
    <s v="No"/>
    <n v="0"/>
    <x v="0"/>
    <x v="1"/>
    <n v="0"/>
    <m/>
    <n v="0"/>
    <s v=""/>
    <s v="Cancelled"/>
    <m/>
  </r>
  <r>
    <s v="BIN"/>
    <x v="38"/>
    <n v="220093"/>
    <m/>
    <m/>
    <m/>
    <x v="1"/>
    <x v="71"/>
    <x v="26"/>
    <s v="ZC01"/>
    <s v="Yes"/>
    <n v="0"/>
    <x v="7"/>
    <x v="8"/>
    <n v="0"/>
    <m/>
    <n v="0"/>
    <n v="4"/>
    <s v="CT"/>
    <m/>
  </r>
  <r>
    <s v="Source Code"/>
    <x v="163"/>
    <m/>
    <m/>
    <m/>
    <m/>
    <x v="0"/>
    <x v="71"/>
    <x v="26"/>
    <s v="ZC01"/>
    <s v="Yes"/>
    <n v="0"/>
    <x v="7"/>
    <x v="8"/>
    <n v="0"/>
    <m/>
    <s v="1   (Visit Rpts: 0   Mbr Rpts: 1)"/>
    <s v=""/>
    <s v="CT"/>
    <m/>
  </r>
  <r>
    <s v="Source Code"/>
    <x v="164"/>
    <m/>
    <m/>
    <m/>
    <s v="Cancelled"/>
    <x v="1"/>
    <x v="72"/>
    <x v="27"/>
    <s v="ZC01"/>
    <s v="No"/>
    <n v="0"/>
    <x v="8"/>
    <x v="1"/>
    <n v="0"/>
    <m/>
    <n v="0"/>
    <n v="0"/>
    <s v="Cancelled"/>
    <m/>
  </r>
  <r>
    <s v="BIN"/>
    <x v="38"/>
    <n v="735745"/>
    <m/>
    <m/>
    <m/>
    <x v="0"/>
    <x v="73"/>
    <x v="28"/>
    <s v="ZC01"/>
    <s v="Yes"/>
    <n v="0"/>
    <x v="7"/>
    <x v="9"/>
    <n v="0"/>
    <m/>
    <n v="0"/>
    <n v="4"/>
    <s v="CT"/>
    <m/>
  </r>
  <r>
    <s v="Source Code"/>
    <x v="165"/>
    <m/>
    <m/>
    <m/>
    <m/>
    <x v="0"/>
    <x v="73"/>
    <x v="28"/>
    <s v="ZC01"/>
    <s v="Yes"/>
    <n v="0"/>
    <x v="7"/>
    <x v="9"/>
    <n v="0"/>
    <m/>
    <s v="1   (Visit Rpts: 0   Mbr Rpts: 1)"/>
    <s v=""/>
    <s v="CT"/>
    <m/>
  </r>
  <r>
    <s v="Source Code"/>
    <x v="166"/>
    <m/>
    <m/>
    <m/>
    <m/>
    <x v="0"/>
    <x v="74"/>
    <x v="0"/>
    <s v="ZC01"/>
    <s v="Yes"/>
    <s v="M,V,P"/>
    <x v="2"/>
    <x v="3"/>
    <n v="0"/>
    <m/>
    <s v="1   (Visit Rpts: 1   Mbr Rpts: 0)"/>
    <n v="37"/>
    <s v="EP"/>
    <m/>
  </r>
  <r>
    <s v="Source Code"/>
    <x v="167"/>
    <m/>
    <m/>
    <m/>
    <s v="Cancelled"/>
    <x v="1"/>
    <x v="75"/>
    <x v="29"/>
    <s v="ZC01"/>
    <s v="No"/>
    <n v="0"/>
    <x v="8"/>
    <x v="1"/>
    <n v="0"/>
    <m/>
    <n v="0"/>
    <n v="0"/>
    <s v="Cancelled"/>
    <m/>
  </r>
  <r>
    <s v="Source Code"/>
    <x v="168"/>
    <m/>
    <m/>
    <m/>
    <s v="Cancelled"/>
    <x v="1"/>
    <x v="76"/>
    <x v="30"/>
    <s v="ZC01"/>
    <s v="No"/>
    <n v="0"/>
    <x v="8"/>
    <x v="1"/>
    <n v="0"/>
    <m/>
    <n v="0"/>
    <n v="0"/>
    <s v="Cancelled"/>
    <m/>
  </r>
  <r>
    <s v="Source Code"/>
    <x v="169"/>
    <m/>
    <m/>
    <m/>
    <s v="Cancelled"/>
    <x v="1"/>
    <x v="76"/>
    <x v="30"/>
    <s v="ZC01"/>
    <s v="No"/>
    <n v="0"/>
    <x v="8"/>
    <x v="1"/>
    <n v="0"/>
    <m/>
    <n v="0"/>
    <n v="0"/>
    <s v="Cancelled"/>
    <m/>
  </r>
  <r>
    <s v="Source Code"/>
    <x v="170"/>
    <m/>
    <m/>
    <m/>
    <s v="Cancelled"/>
    <x v="1"/>
    <x v="77"/>
    <x v="31"/>
    <n v="0"/>
    <s v="No"/>
    <n v="0"/>
    <x v="8"/>
    <x v="1"/>
    <n v="0"/>
    <m/>
    <n v="0"/>
    <n v="0"/>
    <s v="Cancelled"/>
    <m/>
  </r>
  <r>
    <s v="Source Code"/>
    <x v="171"/>
    <m/>
    <m/>
    <m/>
    <s v="Cancelled"/>
    <x v="1"/>
    <x v="77"/>
    <x v="31"/>
    <n v="0"/>
    <s v="No"/>
    <n v="0"/>
    <x v="8"/>
    <x v="1"/>
    <n v="0"/>
    <m/>
    <n v="0"/>
    <n v="0"/>
    <s v="Cancelled"/>
    <m/>
  </r>
  <r>
    <s v="Source Code"/>
    <x v="172"/>
    <m/>
    <m/>
    <m/>
    <m/>
    <x v="1"/>
    <x v="78"/>
    <x v="32"/>
    <s v="ZC01"/>
    <s v="Yes"/>
    <s v="M,V,P"/>
    <x v="2"/>
    <x v="10"/>
    <n v="0"/>
    <m/>
    <s v="1   (Visit Rpts: 1   Mbr Rpts: 0)"/>
    <n v="26"/>
    <s v="EP"/>
    <m/>
  </r>
  <r>
    <s v="Source Code"/>
    <x v="173"/>
    <m/>
    <m/>
    <m/>
    <m/>
    <x v="1"/>
    <x v="78"/>
    <x v="32"/>
    <s v="ZC01"/>
    <s v="Yes"/>
    <s v="M,V,P"/>
    <x v="2"/>
    <x v="10"/>
    <n v="0"/>
    <m/>
    <s v="1   (Visit Rpts: 1   Mbr Rpts: 0)"/>
    <n v="26"/>
    <s v="EP"/>
    <m/>
  </r>
  <r>
    <s v="Source Code"/>
    <x v="174"/>
    <m/>
    <m/>
    <m/>
    <s v="Cancelled"/>
    <x v="1"/>
    <x v="79"/>
    <x v="33"/>
    <s v="ZC01"/>
    <s v="No"/>
    <n v="0"/>
    <x v="8"/>
    <x v="1"/>
    <n v="0"/>
    <m/>
    <n v="0"/>
    <n v="0"/>
    <s v="Cancelled"/>
    <m/>
  </r>
  <r>
    <s v="Source Code"/>
    <x v="175"/>
    <m/>
    <m/>
    <m/>
    <s v="Cancelled"/>
    <x v="0"/>
    <x v="80"/>
    <x v="34"/>
    <s v="ZC01"/>
    <s v="No"/>
    <n v="0"/>
    <x v="2"/>
    <x v="1"/>
    <n v="0"/>
    <m/>
    <n v="0"/>
    <n v="0"/>
    <s v="Cancelled"/>
    <m/>
  </r>
  <r>
    <s v="BIN"/>
    <x v="38"/>
    <n v="735734"/>
    <m/>
    <m/>
    <m/>
    <x v="0"/>
    <x v="81"/>
    <x v="35"/>
    <s v="ZC01"/>
    <s v="Yes"/>
    <n v="0"/>
    <x v="7"/>
    <x v="9"/>
    <n v="0"/>
    <m/>
    <n v="0"/>
    <n v="4"/>
    <s v="CT"/>
    <m/>
  </r>
  <r>
    <s v="Source Code"/>
    <x v="176"/>
    <m/>
    <m/>
    <m/>
    <m/>
    <x v="0"/>
    <x v="81"/>
    <x v="35"/>
    <s v="ZC01"/>
    <s v="Yes"/>
    <n v="0"/>
    <x v="7"/>
    <x v="9"/>
    <n v="0"/>
    <m/>
    <s v="1   (Visit Rpts: 0   Mbr Rpts: 1)"/>
    <s v=""/>
    <s v="CT"/>
    <m/>
  </r>
  <r>
    <s v="Source Code"/>
    <x v="177"/>
    <m/>
    <m/>
    <m/>
    <m/>
    <x v="0"/>
    <x v="81"/>
    <x v="35"/>
    <s v="ZC01"/>
    <s v="Yes"/>
    <n v="0"/>
    <x v="7"/>
    <x v="9"/>
    <n v="0"/>
    <m/>
    <s v="1   (Visit Rpts: 0   Mbr Rpts: 1)"/>
    <s v=""/>
    <s v="CT"/>
    <m/>
  </r>
  <r>
    <s v="BIN"/>
    <x v="38"/>
    <n v="735767"/>
    <m/>
    <m/>
    <m/>
    <x v="0"/>
    <x v="82"/>
    <x v="36"/>
    <s v="ZC01"/>
    <s v="Yes"/>
    <n v="0"/>
    <x v="7"/>
    <x v="8"/>
    <n v="0"/>
    <m/>
    <n v="0"/>
    <n v="4"/>
    <s v="CT"/>
    <m/>
  </r>
  <r>
    <s v="Source Code"/>
    <x v="178"/>
    <m/>
    <m/>
    <m/>
    <s v="Cancelled"/>
    <x v="1"/>
    <x v="83"/>
    <x v="37"/>
    <s v="ZC01"/>
    <s v="No"/>
    <n v="0"/>
    <x v="8"/>
    <x v="1"/>
    <n v="0"/>
    <m/>
    <n v="0"/>
    <n v="0"/>
    <s v="Cancelled"/>
    <m/>
  </r>
  <r>
    <s v="Source Code"/>
    <x v="179"/>
    <m/>
    <m/>
    <m/>
    <s v="Cancelled"/>
    <x v="1"/>
    <x v="84"/>
    <x v="38"/>
    <s v="ZC01"/>
    <s v="No"/>
    <n v="0"/>
    <x v="8"/>
    <x v="1"/>
    <n v="0"/>
    <m/>
    <n v="0"/>
    <n v="0"/>
    <s v="Cancelled"/>
    <m/>
  </r>
  <r>
    <s v="Source Code"/>
    <x v="180"/>
    <m/>
    <m/>
    <m/>
    <s v="Cancelled"/>
    <x v="1"/>
    <x v="84"/>
    <x v="38"/>
    <s v="ZC01"/>
    <s v="No"/>
    <n v="0"/>
    <x v="8"/>
    <x v="1"/>
    <n v="0"/>
    <m/>
    <n v="0"/>
    <n v="0"/>
    <s v="Cancelled"/>
    <m/>
  </r>
  <r>
    <s v="BIN"/>
    <x v="38"/>
    <n v="735723"/>
    <m/>
    <m/>
    <m/>
    <x v="0"/>
    <x v="85"/>
    <x v="39"/>
    <s v="ZC01"/>
    <s v="Yes"/>
    <n v="0"/>
    <x v="7"/>
    <x v="9"/>
    <n v="0"/>
    <m/>
    <n v="0"/>
    <n v="5"/>
    <s v="CT"/>
    <m/>
  </r>
  <r>
    <s v="Source Code"/>
    <x v="181"/>
    <m/>
    <m/>
    <m/>
    <m/>
    <x v="0"/>
    <x v="85"/>
    <x v="39"/>
    <s v="ZC01"/>
    <s v="Yes"/>
    <n v="0"/>
    <x v="7"/>
    <x v="9"/>
    <n v="0"/>
    <m/>
    <s v="1   (Visit Rpts: 0   Mbr Rpts: 1)"/>
    <s v=""/>
    <s v="CT"/>
    <m/>
  </r>
  <r>
    <s v="BIN"/>
    <x v="38"/>
    <n v="735755"/>
    <m/>
    <m/>
    <m/>
    <x v="0"/>
    <x v="86"/>
    <x v="40"/>
    <s v="ZC01"/>
    <s v="Yes"/>
    <n v="0"/>
    <x v="7"/>
    <x v="8"/>
    <n v="0"/>
    <m/>
    <n v="0"/>
    <n v="5.5"/>
    <s v="CT"/>
    <m/>
  </r>
  <r>
    <s v="Source Code"/>
    <x v="182"/>
    <m/>
    <m/>
    <m/>
    <m/>
    <x v="0"/>
    <x v="86"/>
    <x v="40"/>
    <s v="ZC01"/>
    <s v="Yes"/>
    <n v="0"/>
    <x v="7"/>
    <x v="8"/>
    <n v="0"/>
    <m/>
    <s v="1   (Visit Rpts: 0   Mbr Rpts: 1)"/>
    <s v=""/>
    <s v="CT"/>
    <m/>
  </r>
  <r>
    <s v="Source Code"/>
    <x v="183"/>
    <n v="735778"/>
    <m/>
    <m/>
    <m/>
    <x v="0"/>
    <x v="87"/>
    <x v="41"/>
    <s v="ZC01"/>
    <s v="Yes"/>
    <n v="0"/>
    <x v="7"/>
    <x v="8"/>
    <n v="0"/>
    <m/>
    <s v="1   (Visit Rpts: 0   Mbr Rpts: 1)"/>
    <n v="4"/>
    <s v="CT"/>
    <m/>
  </r>
  <r>
    <s v="Source Code"/>
    <x v="184"/>
    <m/>
    <m/>
    <m/>
    <m/>
    <x v="0"/>
    <x v="88"/>
    <x v="0"/>
    <n v="0"/>
    <s v="No"/>
    <n v="0"/>
    <x v="0"/>
    <x v="1"/>
    <n v="0"/>
    <m/>
    <n v="0"/>
    <s v=""/>
    <s v="Cancelled"/>
    <m/>
  </r>
  <r>
    <s v="Group Code"/>
    <x v="185"/>
    <m/>
    <m/>
    <m/>
    <m/>
    <x v="0"/>
    <x v="89"/>
    <x v="0"/>
    <s v="SC01"/>
    <s v="No"/>
    <n v="0"/>
    <x v="0"/>
    <x v="1"/>
    <n v="0"/>
    <m/>
    <n v="0"/>
    <s v=""/>
    <s v="Cancelled"/>
    <m/>
  </r>
  <r>
    <s v="Group Code"/>
    <x v="186"/>
    <m/>
    <m/>
    <m/>
    <m/>
    <x v="0"/>
    <x v="90"/>
    <x v="0"/>
    <s v="SC06"/>
    <s v="No"/>
    <n v="0"/>
    <x v="0"/>
    <x v="1"/>
    <n v="0"/>
    <m/>
    <n v="0"/>
    <s v=""/>
    <s v="Cancelled"/>
    <m/>
  </r>
  <r>
    <s v="Group Code"/>
    <x v="187"/>
    <m/>
    <m/>
    <m/>
    <m/>
    <x v="0"/>
    <x v="90"/>
    <x v="0"/>
    <s v="SC06"/>
    <s v="No"/>
    <n v="0"/>
    <x v="0"/>
    <x v="1"/>
    <n v="0"/>
    <m/>
    <n v="0"/>
    <s v=""/>
    <s v="Cancelled"/>
    <m/>
  </r>
  <r>
    <s v="Group Code"/>
    <x v="188"/>
    <m/>
    <m/>
    <m/>
    <m/>
    <x v="0"/>
    <x v="90"/>
    <x v="0"/>
    <s v="SC06"/>
    <s v="No"/>
    <n v="0"/>
    <x v="0"/>
    <x v="1"/>
    <n v="0"/>
    <m/>
    <n v="0"/>
    <s v=""/>
    <s v="Cancelled"/>
    <m/>
  </r>
  <r>
    <s v="Group Code"/>
    <x v="189"/>
    <m/>
    <m/>
    <m/>
    <m/>
    <x v="0"/>
    <x v="90"/>
    <x v="0"/>
    <s v="SC06"/>
    <s v="No"/>
    <n v="0"/>
    <x v="0"/>
    <x v="1"/>
    <n v="0"/>
    <m/>
    <n v="0"/>
    <s v=""/>
    <s v="Cancelled"/>
    <m/>
  </r>
  <r>
    <s v="Group Code"/>
    <x v="190"/>
    <m/>
    <m/>
    <m/>
    <m/>
    <x v="0"/>
    <x v="91"/>
    <x v="42"/>
    <s v="SC03"/>
    <s v="Yes"/>
    <s v="M,V,P"/>
    <x v="0"/>
    <x v="0"/>
    <n v="0"/>
    <m/>
    <n v="0"/>
    <s v=""/>
    <s v="Cancelled"/>
    <m/>
  </r>
  <r>
    <s v="Group Code"/>
    <x v="191"/>
    <m/>
    <m/>
    <m/>
    <m/>
    <x v="0"/>
    <x v="91"/>
    <x v="42"/>
    <s v="SC03"/>
    <s v="Yes"/>
    <s v="M,V,P"/>
    <x v="0"/>
    <x v="0"/>
    <n v="0"/>
    <m/>
    <n v="0"/>
    <s v=""/>
    <s v="Cancelled"/>
    <m/>
  </r>
  <r>
    <s v="Group Code"/>
    <x v="192"/>
    <m/>
    <m/>
    <m/>
    <m/>
    <x v="0"/>
    <x v="92"/>
    <x v="0"/>
    <s v="SC04"/>
    <s v="No"/>
    <n v="0"/>
    <x v="0"/>
    <x v="1"/>
    <n v="0"/>
    <m/>
    <n v="0"/>
    <s v=""/>
    <s v="Cancelled"/>
    <m/>
  </r>
  <r>
    <s v="Group Code"/>
    <x v="193"/>
    <m/>
    <m/>
    <m/>
    <m/>
    <x v="0"/>
    <x v="92"/>
    <x v="0"/>
    <s v="SC04"/>
    <s v="No"/>
    <n v="0"/>
    <x v="0"/>
    <x v="1"/>
    <n v="0"/>
    <m/>
    <n v="0"/>
    <s v=""/>
    <s v="Cancelled"/>
    <m/>
  </r>
  <r>
    <s v="Group Code"/>
    <x v="194"/>
    <m/>
    <m/>
    <m/>
    <m/>
    <x v="0"/>
    <x v="92"/>
    <x v="0"/>
    <s v="SC04"/>
    <s v="No"/>
    <n v="0"/>
    <x v="0"/>
    <x v="1"/>
    <n v="0"/>
    <m/>
    <n v="0"/>
    <s v=""/>
    <s v="Cancelled"/>
    <m/>
  </r>
  <r>
    <s v="Group Code"/>
    <x v="195"/>
    <m/>
    <m/>
    <m/>
    <m/>
    <x v="0"/>
    <x v="93"/>
    <x v="0"/>
    <s v="SC04"/>
    <s v="No"/>
    <n v="0"/>
    <x v="0"/>
    <x v="1"/>
    <n v="0"/>
    <m/>
    <n v="0"/>
    <s v=""/>
    <s v="Cancelled"/>
    <m/>
  </r>
  <r>
    <s v="Group Code"/>
    <x v="196"/>
    <m/>
    <m/>
    <m/>
    <m/>
    <x v="0"/>
    <x v="93"/>
    <x v="0"/>
    <s v="SC04"/>
    <s v="No"/>
    <n v="0"/>
    <x v="0"/>
    <x v="1"/>
    <n v="0"/>
    <m/>
    <n v="0"/>
    <s v=""/>
    <s v="Cancelled"/>
    <m/>
  </r>
  <r>
    <s v="Group Code"/>
    <x v="197"/>
    <m/>
    <m/>
    <m/>
    <m/>
    <x v="0"/>
    <x v="94"/>
    <x v="0"/>
    <s v="SC07"/>
    <s v="Yes - Yearly"/>
    <s v="M,P"/>
    <x v="0"/>
    <x v="0"/>
    <n v="0"/>
    <m/>
    <n v="0"/>
    <s v=""/>
    <s v="Migrated"/>
    <m/>
  </r>
  <r>
    <s v="Group Code"/>
    <x v="198"/>
    <m/>
    <m/>
    <m/>
    <m/>
    <x v="0"/>
    <x v="94"/>
    <x v="0"/>
    <s v="SC07"/>
    <s v="Yes - Yearly"/>
    <s v="M,P"/>
    <x v="0"/>
    <x v="0"/>
    <n v="0"/>
    <m/>
    <n v="0"/>
    <s v=""/>
    <s v="Migrated"/>
    <m/>
  </r>
  <r>
    <s v="Source Code"/>
    <x v="199"/>
    <m/>
    <m/>
    <m/>
    <m/>
    <x v="0"/>
    <x v="94"/>
    <x v="0"/>
    <s v="SC07"/>
    <s v="Yes - Yearly"/>
    <s v="M,P"/>
    <x v="0"/>
    <x v="0"/>
    <n v="0"/>
    <m/>
    <s v="2   (Visit Rpts: 1   Mbr Rpts: 1)"/>
    <n v="50"/>
    <s v="EP"/>
    <m/>
  </r>
  <r>
    <s v="Source Code"/>
    <x v="200"/>
    <m/>
    <m/>
    <m/>
    <m/>
    <x v="0"/>
    <x v="94"/>
    <x v="0"/>
    <s v="SC07"/>
    <s v="Yes - Yearly"/>
    <s v="M,P"/>
    <x v="0"/>
    <x v="0"/>
    <n v="0"/>
    <m/>
    <s v="1   (Visit Rpts: 1   Mbr Rpts: 0)"/>
    <n v="50"/>
    <s v="EP"/>
    <m/>
  </r>
  <r>
    <s v="Source Code"/>
    <x v="201"/>
    <m/>
    <m/>
    <m/>
    <s v="Cancelled"/>
    <x v="0"/>
    <x v="95"/>
    <x v="43"/>
    <s v="ZC01"/>
    <s v="No"/>
    <n v="0"/>
    <x v="2"/>
    <x v="1"/>
    <n v="0"/>
    <m/>
    <n v="0"/>
    <s v=""/>
    <s v="Cancelled"/>
    <m/>
  </r>
  <r>
    <s v="Source Code"/>
    <x v="202"/>
    <m/>
    <m/>
    <m/>
    <m/>
    <x v="1"/>
    <x v="96"/>
    <x v="0"/>
    <s v="WC01"/>
    <s v="No"/>
    <n v="0"/>
    <x v="2"/>
    <x v="1"/>
    <n v="0"/>
    <m/>
    <s v="1   (Visit Rpts: 1   Mbr Rpts: 0)"/>
    <n v="11"/>
    <s v="EP"/>
    <m/>
  </r>
  <r>
    <s v="Source Code"/>
    <x v="203"/>
    <m/>
    <m/>
    <m/>
    <m/>
    <x v="1"/>
    <x v="96"/>
    <x v="0"/>
    <s v="WC01"/>
    <s v="No"/>
    <n v="0"/>
    <x v="2"/>
    <x v="1"/>
    <n v="0"/>
    <m/>
    <s v="1   (Visit Rpts: 1   Mbr Rpts: 0)"/>
    <n v="11"/>
    <s v="EP"/>
    <m/>
  </r>
  <r>
    <s v="Source Code"/>
    <x v="204"/>
    <m/>
    <m/>
    <m/>
    <m/>
    <x v="0"/>
    <x v="97"/>
    <x v="0"/>
    <s v="WC01"/>
    <s v="Yes"/>
    <s v="M,V,P"/>
    <x v="2"/>
    <x v="3"/>
    <n v="0"/>
    <m/>
    <s v="1   (Visit Rpts: 1   Mbr Rpts: 0)"/>
    <n v="11"/>
    <s v="EP"/>
    <m/>
  </r>
  <r>
    <s v="Source Code"/>
    <x v="205"/>
    <m/>
    <m/>
    <m/>
    <m/>
    <x v="0"/>
    <x v="97"/>
    <x v="0"/>
    <s v="WC01"/>
    <s v="Yes"/>
    <s v="M,V,P"/>
    <x v="2"/>
    <x v="3"/>
    <n v="0"/>
    <m/>
    <s v="1   (Visit Rpts: 1   Mbr Rpts: 0)"/>
    <n v="11"/>
    <s v="EP"/>
    <m/>
  </r>
  <r>
    <s v="Source Code"/>
    <x v="206"/>
    <m/>
    <m/>
    <m/>
    <s v="Cancelled"/>
    <x v="0"/>
    <x v="98"/>
    <x v="0"/>
    <n v="0"/>
    <s v="No"/>
    <n v="0"/>
    <x v="2"/>
    <x v="1"/>
    <n v="0"/>
    <m/>
    <n v="0"/>
    <n v="0"/>
    <s v="Cancelled"/>
    <m/>
  </r>
  <r>
    <s v="Source Code"/>
    <x v="207"/>
    <m/>
    <m/>
    <m/>
    <s v="Cancelled"/>
    <x v="1"/>
    <x v="99"/>
    <x v="0"/>
    <s v="WC02"/>
    <s v="No"/>
    <n v="0"/>
    <x v="8"/>
    <x v="1"/>
    <n v="0"/>
    <m/>
    <n v="0"/>
    <n v="0"/>
    <s v="Cancelled"/>
    <m/>
  </r>
  <r>
    <s v="Group Code"/>
    <x v="208"/>
    <m/>
    <m/>
    <m/>
    <m/>
    <x v="0"/>
    <x v="100"/>
    <x v="0"/>
    <s v="SC10"/>
    <s v="Yes"/>
    <s v="M,V,P"/>
    <x v="0"/>
    <x v="0"/>
    <n v="0"/>
    <m/>
    <n v="0"/>
    <s v=""/>
    <s v="Migrated"/>
    <m/>
  </r>
  <r>
    <s v="Source Code"/>
    <x v="209"/>
    <m/>
    <m/>
    <m/>
    <m/>
    <x v="0"/>
    <x v="100"/>
    <x v="0"/>
    <s v="SC10"/>
    <s v="Yes"/>
    <s v="M,V,P"/>
    <x v="0"/>
    <x v="0"/>
    <n v="0"/>
    <m/>
    <s v="2   (Visit Rpts: 1   Mbr Rpts: 1)"/>
    <n v="386"/>
    <s v="EP"/>
    <m/>
  </r>
  <r>
    <s v="Group Code"/>
    <x v="210"/>
    <m/>
    <m/>
    <m/>
    <m/>
    <x v="0"/>
    <x v="101"/>
    <x v="0"/>
    <s v="WC05"/>
    <s v="No"/>
    <n v="0"/>
    <x v="0"/>
    <x v="1"/>
    <n v="0"/>
    <m/>
    <n v="0"/>
    <s v=""/>
    <s v="Migrated"/>
    <m/>
  </r>
  <r>
    <s v="Group Code"/>
    <x v="211"/>
    <m/>
    <m/>
    <m/>
    <m/>
    <x v="0"/>
    <x v="101"/>
    <x v="0"/>
    <s v="WC05"/>
    <s v="No"/>
    <n v="0"/>
    <x v="0"/>
    <x v="1"/>
    <n v="0"/>
    <m/>
    <n v="0"/>
    <s v=""/>
    <s v="Migrated"/>
    <m/>
  </r>
  <r>
    <s v="Group Code"/>
    <x v="212"/>
    <m/>
    <m/>
    <m/>
    <m/>
    <x v="0"/>
    <x v="101"/>
    <x v="0"/>
    <s v="WC05"/>
    <s v="No"/>
    <n v="0"/>
    <x v="0"/>
    <x v="1"/>
    <n v="0"/>
    <m/>
    <n v="0"/>
    <s v=""/>
    <s v="Migrated"/>
    <m/>
  </r>
  <r>
    <s v="Source Code"/>
    <x v="213"/>
    <m/>
    <m/>
    <m/>
    <m/>
    <x v="0"/>
    <x v="101"/>
    <x v="0"/>
    <s v="WC05"/>
    <s v="No"/>
    <n v="0"/>
    <x v="0"/>
    <x v="1"/>
    <n v="0"/>
    <m/>
    <s v="1   (Visit Rpts: 1   Mbr Rpts: 0)"/>
    <n v="343"/>
    <s v="EP"/>
    <m/>
  </r>
  <r>
    <s v="Source Code"/>
    <x v="214"/>
    <m/>
    <m/>
    <m/>
    <m/>
    <x v="0"/>
    <x v="101"/>
    <x v="0"/>
    <s v="WC05"/>
    <s v="No"/>
    <n v="0"/>
    <x v="0"/>
    <x v="1"/>
    <n v="0"/>
    <m/>
    <s v="1   (Visit Rpts: 1   Mbr Rpts: 0)"/>
    <n v="239"/>
    <s v="EP"/>
    <m/>
  </r>
  <r>
    <s v="Source Code"/>
    <x v="215"/>
    <m/>
    <m/>
    <m/>
    <m/>
    <x v="0"/>
    <x v="101"/>
    <x v="0"/>
    <s v="WC05"/>
    <s v="No"/>
    <n v="0"/>
    <x v="0"/>
    <x v="1"/>
    <n v="0"/>
    <m/>
    <s v="1   (Visit Rpts: 1   Mbr Rpts: 0)"/>
    <n v="50"/>
    <s v="EP"/>
    <m/>
  </r>
  <r>
    <s v="Source Code"/>
    <x v="216"/>
    <m/>
    <m/>
    <m/>
    <m/>
    <x v="0"/>
    <x v="102"/>
    <x v="0"/>
    <s v="WC04"/>
    <s v="Yes"/>
    <s v="M,V,P"/>
    <x v="2"/>
    <x v="3"/>
    <n v="0"/>
    <m/>
    <s v="1   (Visit Rpts: 1   Mbr Rpts: 0)"/>
    <n v="45"/>
    <s v="EP"/>
    <m/>
  </r>
  <r>
    <s v="Source Code"/>
    <x v="217"/>
    <m/>
    <m/>
    <m/>
    <s v="Cancelled"/>
    <x v="0"/>
    <x v="103"/>
    <x v="44"/>
    <s v="WC03"/>
    <s v="No"/>
    <n v="0"/>
    <x v="2"/>
    <x v="1"/>
    <n v="0"/>
    <m/>
    <n v="0"/>
    <n v="0"/>
    <s v="Cancelled"/>
    <m/>
  </r>
  <r>
    <s v="Source Code"/>
    <x v="218"/>
    <m/>
    <m/>
    <m/>
    <s v="Cancelled"/>
    <x v="0"/>
    <x v="104"/>
    <x v="45"/>
    <s v="WC03"/>
    <s v="No"/>
    <n v="0"/>
    <x v="2"/>
    <x v="1"/>
    <n v="0"/>
    <m/>
    <n v="0"/>
    <n v="0"/>
    <s v="Cancelled"/>
    <m/>
  </r>
  <r>
    <s v="Group Code"/>
    <x v="219"/>
    <m/>
    <m/>
    <m/>
    <m/>
    <x v="0"/>
    <x v="105"/>
    <x v="0"/>
    <n v="0"/>
    <s v="-"/>
    <n v="0"/>
    <x v="0"/>
    <x v="1"/>
    <n v="0"/>
    <m/>
    <s v="1   (Visit Rpts: 0   Mbr Rpts: 1)"/>
    <s v=""/>
    <s v="EP"/>
    <m/>
  </r>
  <r>
    <s v="Group Code"/>
    <x v="220"/>
    <m/>
    <m/>
    <m/>
    <m/>
    <x v="0"/>
    <x v="105"/>
    <x v="0"/>
    <n v="0"/>
    <s v="-"/>
    <n v="0"/>
    <x v="0"/>
    <x v="1"/>
    <n v="0"/>
    <m/>
    <s v="1   (Visit Rpts: 0   Mbr Rpts: 1)"/>
    <s v=""/>
    <s v="EP"/>
    <m/>
  </r>
  <r>
    <s v="Group Code"/>
    <x v="221"/>
    <m/>
    <m/>
    <m/>
    <m/>
    <x v="0"/>
    <x v="105"/>
    <x v="0"/>
    <n v="0"/>
    <s v="-"/>
    <n v="0"/>
    <x v="0"/>
    <x v="1"/>
    <n v="0"/>
    <m/>
    <s v="1   (Visit Rpts: 0   Mbr Rpts: 1)"/>
    <s v=""/>
    <s v="EP"/>
    <m/>
  </r>
  <r>
    <s v="Group Code"/>
    <x v="222"/>
    <m/>
    <m/>
    <m/>
    <m/>
    <x v="0"/>
    <x v="105"/>
    <x v="0"/>
    <n v="0"/>
    <s v="-"/>
    <n v="0"/>
    <x v="0"/>
    <x v="1"/>
    <n v="0"/>
    <m/>
    <s v="1   (Visit Rpts: 0   Mbr Rpts: 1)"/>
    <s v=""/>
    <s v="EP"/>
    <m/>
  </r>
  <r>
    <s v="Group Code"/>
    <x v="223"/>
    <m/>
    <m/>
    <m/>
    <m/>
    <x v="0"/>
    <x v="105"/>
    <x v="0"/>
    <n v="0"/>
    <s v="-"/>
    <n v="0"/>
    <x v="0"/>
    <x v="1"/>
    <n v="0"/>
    <m/>
    <s v="1   (Visit Rpts: 0   Mbr Rpts: 1)"/>
    <s v=""/>
    <s v="EP"/>
    <m/>
  </r>
  <r>
    <s v="Group Code"/>
    <x v="224"/>
    <m/>
    <m/>
    <m/>
    <m/>
    <x v="0"/>
    <x v="105"/>
    <x v="0"/>
    <n v="0"/>
    <s v="-"/>
    <n v="0"/>
    <x v="0"/>
    <x v="1"/>
    <n v="0"/>
    <m/>
    <s v="1   (Visit Rpts: 0   Mbr Rpts: 1)"/>
    <s v=""/>
    <s v="EP"/>
    <m/>
  </r>
  <r>
    <s v="BIN"/>
    <x v="38"/>
    <n v="700206"/>
    <m/>
    <m/>
    <m/>
    <x v="0"/>
    <x v="106"/>
    <x v="0"/>
    <s v="ZC03"/>
    <s v="Yes"/>
    <n v="0"/>
    <x v="4"/>
    <x v="6"/>
    <n v="0"/>
    <m/>
    <n v="0"/>
    <n v="4"/>
    <s v="CT"/>
    <m/>
  </r>
  <r>
    <s v="BIN"/>
    <x v="38"/>
    <n v="700206"/>
    <m/>
    <m/>
    <m/>
    <x v="0"/>
    <x v="106"/>
    <x v="0"/>
    <s v="ZC03"/>
    <s v="Yes"/>
    <n v="0"/>
    <x v="4"/>
    <x v="6"/>
    <n v="0"/>
    <m/>
    <n v="0"/>
    <n v="4"/>
    <s v="CT"/>
    <m/>
  </r>
  <r>
    <s v="BIN"/>
    <x v="38"/>
    <n v="700423"/>
    <m/>
    <m/>
    <m/>
    <x v="0"/>
    <x v="106"/>
    <x v="0"/>
    <s v="ZC03"/>
    <s v="Yes"/>
    <n v="0"/>
    <x v="4"/>
    <x v="6"/>
    <n v="0"/>
    <m/>
    <n v="0"/>
    <n v="4"/>
    <s v="CT"/>
    <m/>
  </r>
  <r>
    <s v="BIN"/>
    <x v="38"/>
    <n v="700422"/>
    <m/>
    <m/>
    <m/>
    <x v="0"/>
    <x v="106"/>
    <x v="0"/>
    <s v="ZC03"/>
    <s v="Yes"/>
    <n v="0"/>
    <x v="4"/>
    <x v="6"/>
    <n v="0"/>
    <m/>
    <n v="0"/>
    <n v="4"/>
    <s v="CT"/>
    <m/>
  </r>
  <r>
    <s v="BIN"/>
    <x v="38"/>
    <n v="700385"/>
    <m/>
    <m/>
    <m/>
    <x v="0"/>
    <x v="106"/>
    <x v="0"/>
    <s v="ZC03"/>
    <s v="Yes"/>
    <n v="0"/>
    <x v="4"/>
    <x v="6"/>
    <n v="0"/>
    <m/>
    <n v="0"/>
    <n v="4"/>
    <s v="CT"/>
    <m/>
  </r>
  <r>
    <s v="BIN"/>
    <x v="38"/>
    <n v="700202"/>
    <m/>
    <m/>
    <m/>
    <x v="0"/>
    <x v="106"/>
    <x v="0"/>
    <s v="ZC03"/>
    <s v="Yes"/>
    <n v="0"/>
    <x v="4"/>
    <x v="6"/>
    <n v="0"/>
    <m/>
    <n v="0"/>
    <n v="4"/>
    <s v="CT"/>
    <m/>
  </r>
  <r>
    <s v="BIN"/>
    <x v="38"/>
    <n v="700208"/>
    <m/>
    <m/>
    <m/>
    <x v="0"/>
    <x v="106"/>
    <x v="0"/>
    <s v="ZC03"/>
    <s v="Yes"/>
    <n v="0"/>
    <x v="4"/>
    <x v="6"/>
    <n v="0"/>
    <m/>
    <n v="0"/>
    <n v="4"/>
    <s v="CT"/>
    <m/>
  </r>
  <r>
    <s v="BIN"/>
    <x v="38"/>
    <n v="700396"/>
    <m/>
    <m/>
    <m/>
    <x v="0"/>
    <x v="106"/>
    <x v="0"/>
    <s v="ZC03"/>
    <s v="Yes"/>
    <n v="0"/>
    <x v="4"/>
    <x v="6"/>
    <n v="0"/>
    <m/>
    <n v="0"/>
    <n v="4"/>
    <s v="CT"/>
    <m/>
  </r>
  <r>
    <s v="BIN"/>
    <x v="38"/>
    <n v="700262"/>
    <m/>
    <m/>
    <m/>
    <x v="0"/>
    <x v="106"/>
    <x v="0"/>
    <s v="ZC03"/>
    <s v="Yes"/>
    <n v="0"/>
    <x v="4"/>
    <x v="6"/>
    <n v="0"/>
    <m/>
    <n v="0"/>
    <n v="4"/>
    <s v="CT"/>
    <m/>
  </r>
  <r>
    <s v="BIN"/>
    <x v="38"/>
    <n v="700263"/>
    <m/>
    <m/>
    <m/>
    <x v="0"/>
    <x v="106"/>
    <x v="0"/>
    <s v="ZC03"/>
    <s v="Yes"/>
    <n v="0"/>
    <x v="4"/>
    <x v="6"/>
    <n v="0"/>
    <m/>
    <n v="0"/>
    <n v="4"/>
    <s v="CT"/>
    <m/>
  </r>
  <r>
    <s v="BIN"/>
    <x v="38"/>
    <n v="700362"/>
    <m/>
    <m/>
    <m/>
    <x v="0"/>
    <x v="106"/>
    <x v="0"/>
    <s v="ZC03"/>
    <s v="Yes"/>
    <n v="0"/>
    <x v="4"/>
    <x v="6"/>
    <n v="0"/>
    <m/>
    <n v="0"/>
    <n v="4"/>
    <s v="CT"/>
    <m/>
  </r>
  <r>
    <s v="BIN"/>
    <x v="38"/>
    <n v="700361"/>
    <m/>
    <m/>
    <m/>
    <x v="0"/>
    <x v="106"/>
    <x v="0"/>
    <s v="ZC03"/>
    <s v="Yes"/>
    <n v="0"/>
    <x v="4"/>
    <x v="6"/>
    <n v="0"/>
    <m/>
    <n v="0"/>
    <n v="4"/>
    <s v="CT"/>
    <m/>
  </r>
  <r>
    <s v="BIN"/>
    <x v="38"/>
    <n v="700424"/>
    <m/>
    <m/>
    <m/>
    <x v="0"/>
    <x v="106"/>
    <x v="0"/>
    <s v="ZC03"/>
    <s v="Yes"/>
    <n v="0"/>
    <x v="4"/>
    <x v="6"/>
    <n v="0"/>
    <m/>
    <n v="0"/>
    <n v="4"/>
    <s v="CT"/>
    <m/>
  </r>
  <r>
    <s v="BIN"/>
    <x v="38"/>
    <n v="700425"/>
    <m/>
    <m/>
    <m/>
    <x v="0"/>
    <x v="106"/>
    <x v="0"/>
    <s v="ZC03"/>
    <s v="Yes"/>
    <n v="0"/>
    <x v="4"/>
    <x v="6"/>
    <n v="0"/>
    <m/>
    <n v="0"/>
    <n v="4"/>
    <s v="CT"/>
    <m/>
  </r>
  <r>
    <s v="BIN"/>
    <x v="38"/>
    <n v="700424"/>
    <m/>
    <m/>
    <m/>
    <x v="0"/>
    <x v="106"/>
    <x v="0"/>
    <s v="ZC03"/>
    <s v="Yes"/>
    <n v="0"/>
    <x v="4"/>
    <x v="6"/>
    <n v="0"/>
    <m/>
    <n v="0"/>
    <n v="4"/>
    <s v="CT"/>
    <m/>
  </r>
  <r>
    <s v="BIN"/>
    <x v="38"/>
    <n v="700425"/>
    <m/>
    <m/>
    <m/>
    <x v="0"/>
    <x v="106"/>
    <x v="0"/>
    <s v="ZC03"/>
    <s v="Yes"/>
    <n v="0"/>
    <x v="4"/>
    <x v="6"/>
    <n v="0"/>
    <m/>
    <n v="0"/>
    <n v="4"/>
    <s v="CT"/>
    <m/>
  </r>
  <r>
    <s v="BIN"/>
    <x v="38"/>
    <n v="700207"/>
    <m/>
    <m/>
    <m/>
    <x v="0"/>
    <x v="106"/>
    <x v="0"/>
    <s v="ZC03"/>
    <s v="Yes"/>
    <n v="0"/>
    <x v="4"/>
    <x v="6"/>
    <n v="0"/>
    <m/>
    <n v="0"/>
    <n v="4"/>
    <s v="CT"/>
    <m/>
  </r>
  <r>
    <s v="Source Code"/>
    <x v="225"/>
    <m/>
    <m/>
    <m/>
    <s v="Cancelled"/>
    <x v="0"/>
    <x v="107"/>
    <x v="0"/>
    <n v="0"/>
    <s v="No"/>
    <n v="0"/>
    <x v="6"/>
    <x v="1"/>
    <n v="0"/>
    <m/>
    <s v="1   (Visit Rpts: 1   Mbr Rpts: 0)"/>
    <s v=""/>
    <s v="Cancelled"/>
    <m/>
  </r>
  <r>
    <s v="Group Code"/>
    <x v="226"/>
    <m/>
    <m/>
    <m/>
    <m/>
    <x v="0"/>
    <x v="108"/>
    <x v="0"/>
    <s v="SD04"/>
    <s v="Yes"/>
    <s v="M,V,P"/>
    <x v="0"/>
    <x v="0"/>
    <n v="0"/>
    <m/>
    <n v="0"/>
    <s v=""/>
    <s v="Migrated"/>
    <m/>
  </r>
  <r>
    <s v="Group Code"/>
    <x v="227"/>
    <m/>
    <m/>
    <m/>
    <m/>
    <x v="0"/>
    <x v="108"/>
    <x v="0"/>
    <s v="SD04"/>
    <s v="Yes"/>
    <s v="M,V,P"/>
    <x v="0"/>
    <x v="0"/>
    <n v="0"/>
    <m/>
    <n v="0"/>
    <s v=""/>
    <s v="Migrated"/>
    <m/>
  </r>
  <r>
    <s v="Source Code"/>
    <x v="228"/>
    <m/>
    <m/>
    <m/>
    <m/>
    <x v="0"/>
    <x v="108"/>
    <x v="0"/>
    <s v="SD04"/>
    <s v="Yes"/>
    <s v="M,V,P"/>
    <x v="0"/>
    <x v="0"/>
    <n v="0"/>
    <m/>
    <s v="2   (Visit Rpts: 1   Mbr Rpts: 1)"/>
    <n v="79"/>
    <s v="EP"/>
    <m/>
  </r>
  <r>
    <s v="Group Code"/>
    <x v="229"/>
    <m/>
    <m/>
    <m/>
    <m/>
    <x v="0"/>
    <x v="109"/>
    <x v="0"/>
    <s v="SD02"/>
    <s v="Yes"/>
    <s v="M,V,P"/>
    <x v="0"/>
    <x v="0"/>
    <n v="0"/>
    <m/>
    <n v="0"/>
    <s v=""/>
    <s v="Migrated"/>
    <m/>
  </r>
  <r>
    <s v="Source Code"/>
    <x v="230"/>
    <m/>
    <m/>
    <m/>
    <m/>
    <x v="0"/>
    <x v="109"/>
    <x v="0"/>
    <s v="SD02"/>
    <s v="Yes"/>
    <s v="M,V,P"/>
    <x v="0"/>
    <x v="0"/>
    <n v="0"/>
    <m/>
    <s v="2   (Visit Rpts: 1   Mbr Rpts: 1)"/>
    <n v="99"/>
    <s v="EP"/>
    <m/>
  </r>
  <r>
    <s v="Source Code"/>
    <x v="231"/>
    <m/>
    <m/>
    <m/>
    <m/>
    <x v="0"/>
    <x v="110"/>
    <x v="0"/>
    <s v="WD01"/>
    <s v="Yes"/>
    <s v="M,V,P"/>
    <x v="2"/>
    <x v="3"/>
    <n v="0"/>
    <m/>
    <s v="1   (Visit Rpts: 1   Mbr Rpts: 0)"/>
    <n v="29"/>
    <s v="EP"/>
    <m/>
  </r>
  <r>
    <s v="BIN"/>
    <x v="38"/>
    <n v="700450"/>
    <m/>
    <m/>
    <m/>
    <x v="0"/>
    <x v="111"/>
    <x v="0"/>
    <s v="ZD01"/>
    <s v="Yes"/>
    <n v="0"/>
    <x v="4"/>
    <x v="6"/>
    <n v="0"/>
    <m/>
    <n v="0"/>
    <n v="9.81"/>
    <s v="CT"/>
    <m/>
  </r>
  <r>
    <s v="Source Code"/>
    <x v="232"/>
    <m/>
    <m/>
    <m/>
    <m/>
    <x v="1"/>
    <x v="112"/>
    <x v="0"/>
    <n v="0"/>
    <s v="No"/>
    <n v="0"/>
    <x v="8"/>
    <x v="1"/>
    <n v="0"/>
    <m/>
    <n v="0"/>
    <n v="0"/>
    <s v="EP"/>
    <m/>
  </r>
  <r>
    <s v="Source Code"/>
    <x v="233"/>
    <m/>
    <m/>
    <m/>
    <m/>
    <x v="1"/>
    <x v="112"/>
    <x v="0"/>
    <n v="0"/>
    <s v="No"/>
    <n v="0"/>
    <x v="8"/>
    <x v="1"/>
    <n v="0"/>
    <m/>
    <n v="0"/>
    <n v="0"/>
    <s v="EP"/>
    <m/>
  </r>
  <r>
    <s v="Group Code"/>
    <x v="234"/>
    <m/>
    <m/>
    <m/>
    <m/>
    <x v="0"/>
    <x v="113"/>
    <x v="0"/>
    <n v="0"/>
    <s v="No"/>
    <n v="0"/>
    <x v="0"/>
    <x v="1"/>
    <n v="0"/>
    <m/>
    <n v="0"/>
    <s v=""/>
    <s v="Cancelled"/>
    <m/>
  </r>
  <r>
    <s v="Group Code"/>
    <x v="235"/>
    <m/>
    <m/>
    <m/>
    <m/>
    <x v="0"/>
    <x v="114"/>
    <x v="0"/>
    <s v="SD01"/>
    <s v="Yes"/>
    <s v="M,V,P"/>
    <x v="0"/>
    <x v="0"/>
    <n v="0"/>
    <m/>
    <n v="0"/>
    <s v=""/>
    <s v="Migrated"/>
    <m/>
  </r>
  <r>
    <s v="Group Code"/>
    <x v="236"/>
    <m/>
    <m/>
    <m/>
    <m/>
    <x v="0"/>
    <x v="114"/>
    <x v="0"/>
    <s v="SD01"/>
    <s v="Yes"/>
    <s v="M,V,P"/>
    <x v="0"/>
    <x v="0"/>
    <n v="0"/>
    <m/>
    <n v="0"/>
    <s v=""/>
    <s v="Migrated"/>
    <m/>
  </r>
  <r>
    <s v="Source Code"/>
    <x v="237"/>
    <m/>
    <m/>
    <m/>
    <m/>
    <x v="0"/>
    <x v="114"/>
    <x v="0"/>
    <s v="SD01"/>
    <s v="Yes"/>
    <s v="M,V,P"/>
    <x v="0"/>
    <x v="0"/>
    <n v="0"/>
    <m/>
    <s v="2   (Visit Rpts: 1   Mbr Rpts: 1)"/>
    <n v="343"/>
    <s v="EP"/>
    <m/>
  </r>
  <r>
    <s v="Source Code"/>
    <x v="238"/>
    <m/>
    <m/>
    <m/>
    <m/>
    <x v="0"/>
    <x v="114"/>
    <x v="0"/>
    <s v="SD01"/>
    <s v="Yes"/>
    <s v="M,V,P"/>
    <x v="0"/>
    <x v="0"/>
    <n v="0"/>
    <m/>
    <s v="2   (Visit Rpts: 1   Mbr Rpts: 1)"/>
    <n v="343"/>
    <s v="EP"/>
    <m/>
  </r>
  <r>
    <s v="Group Code"/>
    <x v="239"/>
    <m/>
    <m/>
    <m/>
    <m/>
    <x v="0"/>
    <x v="115"/>
    <x v="0"/>
    <s v="SD03"/>
    <s v="No"/>
    <n v="0"/>
    <x v="0"/>
    <x v="1"/>
    <n v="0"/>
    <m/>
    <n v="0"/>
    <s v=""/>
    <s v="Cancelled"/>
    <m/>
  </r>
  <r>
    <s v="Source Code"/>
    <x v="240"/>
    <m/>
    <m/>
    <m/>
    <m/>
    <x v="2"/>
    <x v="116"/>
    <x v="0"/>
    <s v="ZE01"/>
    <s v="Yes"/>
    <n v="0"/>
    <x v="9"/>
    <x v="1"/>
    <n v="0"/>
    <m/>
    <s v="1   (Visit Rpts: 1   Mbr Rpts: 0)"/>
    <s v=""/>
    <s v="CT"/>
    <m/>
  </r>
  <r>
    <s v="Source Code"/>
    <x v="241"/>
    <m/>
    <m/>
    <m/>
    <m/>
    <x v="0"/>
    <x v="117"/>
    <x v="0"/>
    <n v="0"/>
    <s v="No"/>
    <n v="0"/>
    <x v="2"/>
    <x v="1"/>
    <n v="0"/>
    <m/>
    <n v="0"/>
    <n v="0"/>
    <s v="EP"/>
    <m/>
  </r>
  <r>
    <s v="Source Code"/>
    <x v="242"/>
    <m/>
    <m/>
    <m/>
    <m/>
    <x v="0"/>
    <x v="117"/>
    <x v="0"/>
    <n v="0"/>
    <s v="No"/>
    <n v="0"/>
    <x v="2"/>
    <x v="1"/>
    <n v="0"/>
    <m/>
    <n v="0"/>
    <n v="0"/>
    <s v="EP"/>
    <m/>
  </r>
  <r>
    <s v="Source Code"/>
    <x v="243"/>
    <m/>
    <m/>
    <m/>
    <m/>
    <x v="0"/>
    <x v="118"/>
    <x v="0"/>
    <s v="WD01"/>
    <s v="Yes"/>
    <s v="M,V,P"/>
    <x v="2"/>
    <x v="3"/>
    <n v="0"/>
    <m/>
    <s v="1   (Visit Rpts: 1   Mbr Rpts: 0)"/>
    <n v="29"/>
    <s v="EP"/>
    <m/>
  </r>
  <r>
    <s v="Source Code"/>
    <x v="244"/>
    <m/>
    <m/>
    <m/>
    <m/>
    <x v="0"/>
    <x v="119"/>
    <x v="0"/>
    <s v="SF04"/>
    <s v="Yes"/>
    <s v="M,V,P"/>
    <x v="0"/>
    <x v="0"/>
    <n v="0"/>
    <m/>
    <s v="2   (Visit Rpts: 1   Mbr Rpts: 1)"/>
    <n v="59"/>
    <s v="EP"/>
    <m/>
  </r>
  <r>
    <s v="Group Code"/>
    <x v="245"/>
    <m/>
    <m/>
    <m/>
    <m/>
    <x v="0"/>
    <x v="120"/>
    <x v="0"/>
    <s v="WR01"/>
    <s v="Yes"/>
    <s v="M,V,P"/>
    <x v="0"/>
    <x v="0"/>
    <s v="Corporate"/>
    <m/>
    <n v="0"/>
    <s v=""/>
    <s v="Migrated"/>
    <m/>
  </r>
  <r>
    <s v="Source Code"/>
    <x v="246"/>
    <m/>
    <m/>
    <m/>
    <m/>
    <x v="0"/>
    <x v="120"/>
    <x v="0"/>
    <s v="WR01"/>
    <s v="Yes"/>
    <s v="M,V,P"/>
    <x v="0"/>
    <x v="0"/>
    <s v="Corporate"/>
    <m/>
    <s v="1   (Visit Rpts: 1   Mbr Rpts: 0)"/>
    <n v="269"/>
    <s v="EP"/>
    <m/>
  </r>
  <r>
    <s v="Group Code"/>
    <x v="247"/>
    <m/>
    <m/>
    <m/>
    <m/>
    <x v="0"/>
    <x v="121"/>
    <x v="0"/>
    <s v="SF01"/>
    <s v="Yes"/>
    <s v="M,V,P"/>
    <x v="0"/>
    <x v="0"/>
    <n v="0"/>
    <m/>
    <n v="0"/>
    <s v=""/>
    <s v="Migrated"/>
    <m/>
  </r>
  <r>
    <s v="Group Code"/>
    <x v="248"/>
    <m/>
    <m/>
    <m/>
    <m/>
    <x v="0"/>
    <x v="121"/>
    <x v="0"/>
    <s v="SF01"/>
    <s v="Yes"/>
    <s v="M,V,P"/>
    <x v="0"/>
    <x v="0"/>
    <n v="0"/>
    <m/>
    <n v="0"/>
    <s v=""/>
    <s v="Migrated"/>
    <m/>
  </r>
  <r>
    <s v="Source Code"/>
    <x v="249"/>
    <m/>
    <m/>
    <m/>
    <m/>
    <x v="0"/>
    <x v="121"/>
    <x v="0"/>
    <s v="SF01"/>
    <s v="Yes"/>
    <s v="M,V,P"/>
    <x v="0"/>
    <x v="0"/>
    <n v="0"/>
    <m/>
    <s v="2   (Visit Rpts: 1   Mbr Rpts: 1)"/>
    <n v="269"/>
    <s v="EP"/>
    <m/>
  </r>
  <r>
    <s v="Source Code"/>
    <x v="250"/>
    <m/>
    <m/>
    <m/>
    <m/>
    <x v="0"/>
    <x v="121"/>
    <x v="0"/>
    <s v="SF01"/>
    <s v="Yes"/>
    <s v="M,V,P"/>
    <x v="0"/>
    <x v="0"/>
    <n v="0"/>
    <m/>
    <s v="2   (Visit Rpts: 1   Mbr Rpts: 1)"/>
    <n v="84"/>
    <s v="EP"/>
    <m/>
  </r>
  <r>
    <s v="Source Code"/>
    <x v="251"/>
    <m/>
    <m/>
    <m/>
    <m/>
    <x v="0"/>
    <x v="122"/>
    <x v="46"/>
    <s v="WF02"/>
    <s v="Yes"/>
    <s v="M,V,P"/>
    <x v="6"/>
    <x v="1"/>
    <n v="0"/>
    <m/>
    <s v="1   (Visit Rpts: 1   Mbr Rpts: 0)"/>
    <s v=""/>
    <s v="CT"/>
    <m/>
  </r>
  <r>
    <s v="Source Code"/>
    <x v="252"/>
    <m/>
    <m/>
    <m/>
    <m/>
    <x v="0"/>
    <x v="122"/>
    <x v="46"/>
    <s v="WF02"/>
    <s v="Yes"/>
    <s v="M,V,P"/>
    <x v="6"/>
    <x v="1"/>
    <n v="0"/>
    <m/>
    <s v="1   (Visit Rpts: 1   Mbr Rpts: 0)"/>
    <s v=""/>
    <s v="CT"/>
    <m/>
  </r>
  <r>
    <s v="Group Code"/>
    <x v="253"/>
    <m/>
    <m/>
    <m/>
    <m/>
    <x v="0"/>
    <x v="123"/>
    <x v="0"/>
    <s v="SF03"/>
    <s v="Yes"/>
    <s v="M,V,P"/>
    <x v="0"/>
    <x v="0"/>
    <n v="0"/>
    <m/>
    <n v="0"/>
    <s v=""/>
    <s v="Migrated"/>
    <m/>
  </r>
  <r>
    <s v="Source Code"/>
    <x v="254"/>
    <m/>
    <m/>
    <m/>
    <m/>
    <x v="0"/>
    <x v="123"/>
    <x v="0"/>
    <s v="SF03"/>
    <s v="Yes"/>
    <s v="M,V,P"/>
    <x v="0"/>
    <x v="0"/>
    <n v="0"/>
    <m/>
    <s v="2   (Visit Rpts: 1   Mbr Rpts: 1)"/>
    <n v="84"/>
    <s v="EP"/>
    <m/>
  </r>
  <r>
    <s v="Source Code"/>
    <x v="255"/>
    <m/>
    <m/>
    <m/>
    <s v="Cancelled"/>
    <x v="1"/>
    <x v="124"/>
    <x v="0"/>
    <s v="WF01"/>
    <s v="No"/>
    <n v="0"/>
    <x v="2"/>
    <x v="1"/>
    <n v="0"/>
    <m/>
    <n v="0"/>
    <n v="0"/>
    <s v="Cancelled"/>
    <m/>
  </r>
  <r>
    <s v="Source Code"/>
    <x v="256"/>
    <m/>
    <m/>
    <m/>
    <s v="Cancelled"/>
    <x v="1"/>
    <x v="124"/>
    <x v="0"/>
    <s v="WF01"/>
    <s v="No"/>
    <n v="0"/>
    <x v="2"/>
    <x v="1"/>
    <n v="0"/>
    <m/>
    <n v="0"/>
    <n v="0"/>
    <s v="Cancelled"/>
    <m/>
  </r>
  <r>
    <s v="Source Code"/>
    <x v="257"/>
    <m/>
    <m/>
    <m/>
    <s v="Cancelled"/>
    <x v="1"/>
    <x v="124"/>
    <x v="0"/>
    <s v="WF01"/>
    <s v="No"/>
    <n v="0"/>
    <x v="2"/>
    <x v="1"/>
    <n v="0"/>
    <m/>
    <n v="0"/>
    <n v="0"/>
    <s v="Cancelled"/>
    <m/>
  </r>
  <r>
    <s v="Source Code"/>
    <x v="258"/>
    <m/>
    <m/>
    <m/>
    <s v="Cancelled"/>
    <x v="1"/>
    <x v="124"/>
    <x v="0"/>
    <s v="WF01"/>
    <s v="No"/>
    <n v="0"/>
    <x v="2"/>
    <x v="1"/>
    <n v="0"/>
    <m/>
    <n v="0"/>
    <n v="0"/>
    <s v="Cancelled"/>
    <m/>
  </r>
  <r>
    <s v="Source Code"/>
    <x v="259"/>
    <m/>
    <m/>
    <m/>
    <s v="Cancelled"/>
    <x v="0"/>
    <x v="124"/>
    <x v="0"/>
    <s v="WF01"/>
    <s v="No"/>
    <n v="0"/>
    <x v="2"/>
    <x v="1"/>
    <n v="0"/>
    <m/>
    <n v="0"/>
    <n v="0"/>
    <s v="Cancelled"/>
    <m/>
  </r>
  <r>
    <s v="Source Code"/>
    <x v="260"/>
    <m/>
    <m/>
    <m/>
    <s v="Cancelled"/>
    <x v="0"/>
    <x v="124"/>
    <x v="0"/>
    <s v="WF01"/>
    <s v="No"/>
    <n v="0"/>
    <x v="2"/>
    <x v="1"/>
    <n v="0"/>
    <m/>
    <n v="0"/>
    <n v="0"/>
    <s v="Cancelled"/>
    <m/>
  </r>
  <r>
    <s v="Group Code"/>
    <x v="261"/>
    <m/>
    <m/>
    <m/>
    <m/>
    <x v="0"/>
    <x v="125"/>
    <x v="0"/>
    <n v="0"/>
    <s v="No"/>
    <n v="0"/>
    <x v="0"/>
    <x v="1"/>
    <n v="0"/>
    <m/>
    <n v="0"/>
    <s v=""/>
    <s v="Cancelled"/>
    <m/>
  </r>
  <r>
    <s v="Group Code"/>
    <x v="262"/>
    <m/>
    <m/>
    <m/>
    <m/>
    <x v="0"/>
    <x v="126"/>
    <x v="0"/>
    <s v="SF02"/>
    <s v="Yes"/>
    <s v="M,V,P"/>
    <x v="0"/>
    <x v="0"/>
    <n v="0"/>
    <m/>
    <n v="0"/>
    <s v=""/>
    <s v="EP"/>
    <m/>
  </r>
  <r>
    <s v="Source Code"/>
    <x v="263"/>
    <m/>
    <m/>
    <m/>
    <m/>
    <x v="0"/>
    <x v="127"/>
    <x v="0"/>
    <s v="WF04"/>
    <s v="No"/>
    <n v="0"/>
    <x v="2"/>
    <x v="1"/>
    <n v="0"/>
    <m/>
    <s v="1   (Visit Rpts: 1   Mbr Rpts: 0)"/>
    <n v="34"/>
    <s v="EP"/>
    <m/>
  </r>
  <r>
    <s v="Group Code"/>
    <x v="264"/>
    <m/>
    <m/>
    <m/>
    <m/>
    <x v="0"/>
    <x v="128"/>
    <x v="0"/>
    <s v="SG05"/>
    <s v="Yes"/>
    <s v="M,V,P"/>
    <x v="0"/>
    <x v="0"/>
    <n v="0"/>
    <m/>
    <n v="0"/>
    <s v=""/>
    <s v="Migrated"/>
    <m/>
  </r>
  <r>
    <s v="Group Code"/>
    <x v="265"/>
    <m/>
    <m/>
    <m/>
    <m/>
    <x v="0"/>
    <x v="128"/>
    <x v="0"/>
    <s v="SG05"/>
    <s v="Yes"/>
    <s v="M,V,P"/>
    <x v="0"/>
    <x v="0"/>
    <n v="0"/>
    <m/>
    <n v="0"/>
    <s v=""/>
    <s v="Migrated"/>
    <m/>
  </r>
  <r>
    <s v="Source Code"/>
    <x v="266"/>
    <m/>
    <m/>
    <m/>
    <m/>
    <x v="0"/>
    <x v="128"/>
    <x v="0"/>
    <s v="SG05"/>
    <s v="Yes"/>
    <s v="M,V,P"/>
    <x v="0"/>
    <x v="0"/>
    <n v="0"/>
    <m/>
    <s v="2   (Visit Rpts: 1   Mbr Rpts: 1)"/>
    <n v="386"/>
    <s v="EP"/>
    <m/>
  </r>
  <r>
    <s v="Source Code"/>
    <x v="267"/>
    <m/>
    <m/>
    <m/>
    <m/>
    <x v="0"/>
    <x v="128"/>
    <x v="0"/>
    <s v="SG05"/>
    <s v="Yes"/>
    <s v="M,V,P"/>
    <x v="0"/>
    <x v="0"/>
    <n v="0"/>
    <m/>
    <s v="2   (Visit Rpts: 1   Mbr Rpts: 1)"/>
    <n v="50"/>
    <s v="EP"/>
    <m/>
  </r>
  <r>
    <s v="Source Code"/>
    <x v="268"/>
    <m/>
    <m/>
    <m/>
    <m/>
    <x v="0"/>
    <x v="129"/>
    <x v="0"/>
    <n v="0"/>
    <s v="No"/>
    <n v="0"/>
    <x v="2"/>
    <x v="1"/>
    <n v="0"/>
    <m/>
    <n v="0"/>
    <n v="0"/>
    <s v="EP"/>
    <m/>
  </r>
  <r>
    <s v="BIN"/>
    <x v="38"/>
    <n v="700700"/>
    <m/>
    <m/>
    <m/>
    <x v="0"/>
    <x v="130"/>
    <x v="0"/>
    <s v="ZG01"/>
    <s v="Yes"/>
    <n v="0"/>
    <x v="4"/>
    <x v="6"/>
    <n v="0"/>
    <m/>
    <n v="0"/>
    <m/>
    <s v="CT"/>
    <m/>
  </r>
  <r>
    <s v="Source Code"/>
    <x v="269"/>
    <m/>
    <m/>
    <m/>
    <m/>
    <x v="0"/>
    <x v="131"/>
    <x v="0"/>
    <n v="0"/>
    <s v="No"/>
    <n v="0"/>
    <x v="2"/>
    <x v="1"/>
    <n v="0"/>
    <m/>
    <n v="0"/>
    <n v="0"/>
    <s v="EP"/>
    <m/>
  </r>
  <r>
    <s v="Group Code"/>
    <x v="270"/>
    <m/>
    <m/>
    <m/>
    <m/>
    <x v="0"/>
    <x v="132"/>
    <x v="0"/>
    <s v="SG01"/>
    <s v="No"/>
    <n v="0"/>
    <x v="0"/>
    <x v="1"/>
    <n v="0"/>
    <m/>
    <n v="0"/>
    <s v=""/>
    <s v="Cancelled"/>
    <m/>
  </r>
  <r>
    <s v="Source Code"/>
    <x v="271"/>
    <m/>
    <m/>
    <m/>
    <m/>
    <x v="0"/>
    <x v="133"/>
    <x v="0"/>
    <s v="WG02"/>
    <s v="Yes - Prepaid"/>
    <s v="M,V,P"/>
    <x v="2"/>
    <x v="3"/>
    <n v="0"/>
    <m/>
    <s v="1   (Visit Rpts: 1   Mbr Rpts: 0)"/>
    <n v="37"/>
    <s v="EP"/>
    <m/>
  </r>
  <r>
    <s v="Source Code"/>
    <x v="272"/>
    <m/>
    <m/>
    <m/>
    <m/>
    <x v="0"/>
    <x v="133"/>
    <x v="0"/>
    <s v="WG02"/>
    <s v="Yes - Prepaid"/>
    <s v="M,V,P"/>
    <x v="2"/>
    <x v="3"/>
    <n v="0"/>
    <m/>
    <s v="1   (Visit Rpts: 1   Mbr Rpts: 0)"/>
    <n v="37"/>
    <s v="EP"/>
    <m/>
  </r>
  <r>
    <s v="Source Code"/>
    <x v="273"/>
    <m/>
    <m/>
    <m/>
    <m/>
    <x v="0"/>
    <x v="133"/>
    <x v="0"/>
    <s v="WG02"/>
    <s v="Yes - Prepaid"/>
    <s v="M,V,P"/>
    <x v="2"/>
    <x v="3"/>
    <n v="0"/>
    <m/>
    <s v="1   (Visit Rpts: 1   Mbr Rpts: 0)"/>
    <n v="37"/>
    <s v="EP"/>
    <m/>
  </r>
  <r>
    <s v="Source Code"/>
    <x v="274"/>
    <m/>
    <m/>
    <m/>
    <m/>
    <x v="0"/>
    <x v="133"/>
    <x v="0"/>
    <s v="WG02"/>
    <s v="Yes - Prepaid"/>
    <s v="M,V,P"/>
    <x v="2"/>
    <x v="3"/>
    <n v="0"/>
    <m/>
    <s v="1   (Visit Rpts: 1   Mbr Rpts: 0)"/>
    <n v="37"/>
    <s v="EP"/>
    <m/>
  </r>
  <r>
    <s v="Group Code"/>
    <x v="275"/>
    <m/>
    <m/>
    <m/>
    <m/>
    <x v="0"/>
    <x v="134"/>
    <x v="0"/>
    <n v="0"/>
    <s v="No"/>
    <n v="0"/>
    <x v="0"/>
    <x v="1"/>
    <n v="0"/>
    <m/>
    <n v="0"/>
    <s v=""/>
    <s v="Cancelled"/>
    <m/>
  </r>
  <r>
    <s v="Group Code"/>
    <x v="276"/>
    <m/>
    <m/>
    <m/>
    <m/>
    <x v="0"/>
    <x v="135"/>
    <x v="0"/>
    <s v="SG02"/>
    <s v="Yes"/>
    <s v="M,V,P"/>
    <x v="0"/>
    <x v="0"/>
    <n v="0"/>
    <m/>
    <n v="0"/>
    <s v=""/>
    <s v="Migrated"/>
    <m/>
  </r>
  <r>
    <s v="Group Code"/>
    <x v="277"/>
    <m/>
    <m/>
    <m/>
    <m/>
    <x v="0"/>
    <x v="135"/>
    <x v="0"/>
    <s v="SG02"/>
    <s v="Yes"/>
    <s v="M,V,P"/>
    <x v="0"/>
    <x v="0"/>
    <n v="0"/>
    <m/>
    <n v="0"/>
    <s v=""/>
    <s v="Migrated"/>
    <m/>
  </r>
  <r>
    <s v="Source Code"/>
    <x v="278"/>
    <m/>
    <m/>
    <m/>
    <m/>
    <x v="0"/>
    <x v="135"/>
    <x v="0"/>
    <s v="SG02"/>
    <s v="Yes"/>
    <s v="M,V,P"/>
    <x v="0"/>
    <x v="0"/>
    <n v="0"/>
    <m/>
    <s v="2   (Visit Rpts: 1   Mbr Rpts: 1)"/>
    <n v="84"/>
    <s v="EP"/>
    <m/>
  </r>
  <r>
    <s v="Source Code"/>
    <x v="279"/>
    <m/>
    <m/>
    <m/>
    <m/>
    <x v="0"/>
    <x v="136"/>
    <x v="47"/>
    <s v="WA16"/>
    <s v="Yes"/>
    <s v="M,V,P"/>
    <x v="1"/>
    <x v="2"/>
    <n v="0"/>
    <m/>
    <n v="0"/>
    <s v=""/>
    <s v="SS"/>
    <m/>
  </r>
  <r>
    <s v="Source Code"/>
    <x v="280"/>
    <m/>
    <m/>
    <m/>
    <m/>
    <x v="0"/>
    <x v="137"/>
    <x v="48"/>
    <s v="WA16"/>
    <s v="Yes"/>
    <s v="M,V,P"/>
    <x v="1"/>
    <x v="2"/>
    <n v="0"/>
    <m/>
    <n v="0"/>
    <s v=""/>
    <s v="SS"/>
    <m/>
  </r>
  <r>
    <s v="Source Code"/>
    <x v="281"/>
    <m/>
    <m/>
    <m/>
    <m/>
    <x v="0"/>
    <x v="138"/>
    <x v="49"/>
    <s v="WA27"/>
    <s v="Yes"/>
    <s v="M,V,P"/>
    <x v="1"/>
    <x v="2"/>
    <n v="0"/>
    <m/>
    <n v="0"/>
    <s v=""/>
    <s v="SS"/>
    <m/>
  </r>
  <r>
    <s v="Source Code"/>
    <x v="282"/>
    <m/>
    <m/>
    <m/>
    <m/>
    <x v="0"/>
    <x v="138"/>
    <x v="49"/>
    <s v="WA27"/>
    <s v="Yes"/>
    <s v="M,V,P"/>
    <x v="1"/>
    <x v="2"/>
    <n v="0"/>
    <m/>
    <n v="0"/>
    <s v=""/>
    <s v="SS"/>
    <m/>
  </r>
  <r>
    <s v="Source Code"/>
    <x v="283"/>
    <m/>
    <m/>
    <m/>
    <m/>
    <x v="0"/>
    <x v="138"/>
    <x v="49"/>
    <s v="WA27"/>
    <s v="Yes"/>
    <s v="M,V,P"/>
    <x v="1"/>
    <x v="2"/>
    <n v="0"/>
    <m/>
    <n v="0"/>
    <s v=""/>
    <s v="SS"/>
    <m/>
  </r>
  <r>
    <s v="Source Code"/>
    <x v="284"/>
    <m/>
    <m/>
    <m/>
    <m/>
    <x v="0"/>
    <x v="139"/>
    <x v="50"/>
    <s v="WA22"/>
    <s v="Yes"/>
    <s v="M,V,P"/>
    <x v="1"/>
    <x v="2"/>
    <n v="0"/>
    <m/>
    <n v="0"/>
    <s v=""/>
    <s v="SS"/>
    <m/>
  </r>
  <r>
    <s v="Source Code"/>
    <x v="285"/>
    <m/>
    <m/>
    <m/>
    <m/>
    <x v="0"/>
    <x v="139"/>
    <x v="50"/>
    <s v="WA22"/>
    <s v="Yes"/>
    <s v="M,V,P"/>
    <x v="1"/>
    <x v="2"/>
    <n v="0"/>
    <m/>
    <n v="0"/>
    <s v=""/>
    <s v="SS"/>
    <m/>
  </r>
  <r>
    <s v="Source Code"/>
    <x v="286"/>
    <m/>
    <m/>
    <m/>
    <m/>
    <x v="0"/>
    <x v="139"/>
    <x v="50"/>
    <s v="WA22"/>
    <s v="Yes"/>
    <s v="M,V,P"/>
    <x v="1"/>
    <x v="2"/>
    <n v="0"/>
    <m/>
    <n v="0"/>
    <s v=""/>
    <s v="SS"/>
    <m/>
  </r>
  <r>
    <s v="Source Code"/>
    <x v="287"/>
    <m/>
    <m/>
    <m/>
    <m/>
    <x v="0"/>
    <x v="139"/>
    <x v="50"/>
    <s v="WA22"/>
    <s v="Yes"/>
    <s v="M,V,P"/>
    <x v="1"/>
    <x v="2"/>
    <n v="0"/>
    <m/>
    <n v="0"/>
    <s v=""/>
    <s v="SS"/>
    <m/>
  </r>
  <r>
    <s v="Source Code"/>
    <x v="288"/>
    <m/>
    <m/>
    <m/>
    <m/>
    <x v="0"/>
    <x v="139"/>
    <x v="50"/>
    <s v="WA22"/>
    <s v="Yes"/>
    <s v="M,V,P"/>
    <x v="1"/>
    <x v="2"/>
    <n v="0"/>
    <m/>
    <n v="0"/>
    <s v=""/>
    <s v="SS"/>
    <m/>
  </r>
  <r>
    <s v="Source Code"/>
    <x v="289"/>
    <m/>
    <m/>
    <m/>
    <m/>
    <x v="0"/>
    <x v="140"/>
    <x v="51"/>
    <s v="WA31"/>
    <s v="Yes"/>
    <s v="M,V,P"/>
    <x v="1"/>
    <x v="2"/>
    <n v="0"/>
    <m/>
    <n v="0"/>
    <s v=""/>
    <s v="SS"/>
    <m/>
  </r>
  <r>
    <s v="Source Code"/>
    <x v="290"/>
    <m/>
    <m/>
    <m/>
    <m/>
    <x v="0"/>
    <x v="141"/>
    <x v="52"/>
    <s v="WA33"/>
    <s v="Yes"/>
    <s v="M,V,P"/>
    <x v="1"/>
    <x v="2"/>
    <n v="0"/>
    <m/>
    <n v="0"/>
    <s v=""/>
    <s v="SS"/>
    <m/>
  </r>
  <r>
    <s v="Source Code"/>
    <x v="291"/>
    <m/>
    <m/>
    <m/>
    <m/>
    <x v="0"/>
    <x v="142"/>
    <x v="53"/>
    <s v="WA25"/>
    <s v="Yes"/>
    <s v="M,V,P"/>
    <x v="1"/>
    <x v="2"/>
    <n v="0"/>
    <m/>
    <n v="0"/>
    <s v=""/>
    <s v="SS"/>
    <m/>
  </r>
  <r>
    <s v="Source Code"/>
    <x v="292"/>
    <m/>
    <m/>
    <m/>
    <m/>
    <x v="0"/>
    <x v="142"/>
    <x v="53"/>
    <s v="WA25"/>
    <s v="Yes"/>
    <s v="M,V,P"/>
    <x v="1"/>
    <x v="2"/>
    <n v="0"/>
    <m/>
    <n v="0"/>
    <s v=""/>
    <s v="SS"/>
    <m/>
  </r>
  <r>
    <s v="Source Code"/>
    <x v="293"/>
    <m/>
    <m/>
    <m/>
    <m/>
    <x v="0"/>
    <x v="142"/>
    <x v="53"/>
    <s v="WA25"/>
    <s v="Yes"/>
    <s v="M,V,P"/>
    <x v="1"/>
    <x v="2"/>
    <n v="0"/>
    <m/>
    <n v="0"/>
    <s v=""/>
    <s v="SS"/>
    <m/>
  </r>
  <r>
    <s v="Source Code"/>
    <x v="294"/>
    <m/>
    <m/>
    <m/>
    <m/>
    <x v="0"/>
    <x v="142"/>
    <x v="53"/>
    <s v="WA25"/>
    <s v="Yes"/>
    <s v="M,V,P"/>
    <x v="1"/>
    <x v="2"/>
    <n v="0"/>
    <m/>
    <n v="0"/>
    <s v=""/>
    <s v="SS"/>
    <m/>
  </r>
  <r>
    <s v="Group Code"/>
    <x v="295"/>
    <m/>
    <m/>
    <m/>
    <m/>
    <x v="0"/>
    <x v="143"/>
    <x v="0"/>
    <s v="SG03"/>
    <s v="No"/>
    <n v="0"/>
    <x v="0"/>
    <x v="1"/>
    <n v="0"/>
    <m/>
    <n v="0"/>
    <s v=""/>
    <s v="Cancelled"/>
    <m/>
  </r>
  <r>
    <s v="Group Code"/>
    <x v="296"/>
    <m/>
    <m/>
    <m/>
    <m/>
    <x v="0"/>
    <x v="143"/>
    <x v="0"/>
    <s v="SG03"/>
    <s v="No"/>
    <n v="0"/>
    <x v="0"/>
    <x v="1"/>
    <n v="0"/>
    <m/>
    <n v="0"/>
    <s v=""/>
    <s v="Cancelled"/>
    <m/>
  </r>
  <r>
    <s v="Group Code"/>
    <x v="297"/>
    <m/>
    <m/>
    <m/>
    <m/>
    <x v="0"/>
    <x v="144"/>
    <x v="0"/>
    <s v="SG04"/>
    <s v="Yes"/>
    <s v="M,V,P"/>
    <x v="0"/>
    <x v="0"/>
    <n v="0"/>
    <m/>
    <n v="0"/>
    <s v=""/>
    <s v="Cancelled"/>
    <m/>
  </r>
  <r>
    <s v="Group Code"/>
    <x v="298"/>
    <m/>
    <m/>
    <m/>
    <m/>
    <x v="0"/>
    <x v="145"/>
    <x v="0"/>
    <n v="0"/>
    <s v="No"/>
    <n v="0"/>
    <x v="0"/>
    <x v="1"/>
    <n v="0"/>
    <m/>
    <n v="0"/>
    <s v=""/>
    <s v="Cancelled"/>
    <m/>
  </r>
  <r>
    <s v="Source Code"/>
    <x v="299"/>
    <m/>
    <m/>
    <m/>
    <s v="DO NOT BILL"/>
    <x v="0"/>
    <x v="146"/>
    <x v="0"/>
    <n v="0"/>
    <s v="No"/>
    <n v="0"/>
    <x v="10"/>
    <x v="1"/>
    <n v="0"/>
    <m/>
    <s v="1   (Visit Rpts: 1   Mbr Rpts: 0)"/>
    <n v="0"/>
    <s v="No billing"/>
    <m/>
  </r>
  <r>
    <s v="Source Code"/>
    <x v="300"/>
    <m/>
    <m/>
    <m/>
    <s v="DO NOT BILL"/>
    <x v="0"/>
    <x v="146"/>
    <x v="0"/>
    <n v="0"/>
    <s v="No"/>
    <n v="0"/>
    <x v="10"/>
    <x v="1"/>
    <n v="0"/>
    <m/>
    <s v="1   (Visit Rpts: 1   Mbr Rpts: 0)"/>
    <n v="0"/>
    <s v="No billing"/>
    <m/>
  </r>
  <r>
    <s v="Group Code"/>
    <x v="301"/>
    <m/>
    <m/>
    <m/>
    <m/>
    <x v="0"/>
    <x v="147"/>
    <x v="0"/>
    <n v="0"/>
    <s v="No"/>
    <n v="0"/>
    <x v="0"/>
    <x v="1"/>
    <n v="0"/>
    <m/>
    <n v="0"/>
    <s v=""/>
    <s v="Cancelled"/>
    <m/>
  </r>
  <r>
    <s v="Group Code"/>
    <x v="302"/>
    <m/>
    <m/>
    <m/>
    <m/>
    <x v="0"/>
    <x v="147"/>
    <x v="0"/>
    <n v="0"/>
    <s v="No"/>
    <n v="0"/>
    <x v="0"/>
    <x v="1"/>
    <n v="0"/>
    <m/>
    <n v="0"/>
    <s v=""/>
    <s v="Cancelled"/>
    <m/>
  </r>
  <r>
    <s v="Source Code"/>
    <x v="303"/>
    <m/>
    <m/>
    <m/>
    <s v="Cancelled"/>
    <x v="1"/>
    <x v="148"/>
    <x v="0"/>
    <s v="WH01"/>
    <s v="No"/>
    <n v="0"/>
    <x v="8"/>
    <x v="1"/>
    <n v="0"/>
    <m/>
    <s v="1   (Visit Rpts: 1   Mbr Rpts: 0)"/>
    <n v="0"/>
    <s v="Cancelled"/>
    <m/>
  </r>
  <r>
    <s v="Source Code"/>
    <x v="304"/>
    <m/>
    <m/>
    <m/>
    <m/>
    <x v="0"/>
    <x v="149"/>
    <x v="54"/>
    <s v="WA21"/>
    <s v="Yes"/>
    <s v="M,V,P"/>
    <x v="1"/>
    <x v="2"/>
    <n v="0"/>
    <m/>
    <n v="0"/>
    <s v=""/>
    <s v="SS"/>
    <m/>
  </r>
  <r>
    <s v="Source Code"/>
    <x v="305"/>
    <m/>
    <m/>
    <m/>
    <m/>
    <x v="0"/>
    <x v="150"/>
    <x v="55"/>
    <s v="WA21"/>
    <s v="Yes"/>
    <s v="M,V,P"/>
    <x v="1"/>
    <x v="2"/>
    <n v="0"/>
    <m/>
    <n v="0"/>
    <s v=""/>
    <s v="SS"/>
    <m/>
  </r>
  <r>
    <s v="Source Code"/>
    <x v="306"/>
    <m/>
    <m/>
    <m/>
    <m/>
    <x v="0"/>
    <x v="151"/>
    <x v="0"/>
    <s v="WH02"/>
    <s v="Yes"/>
    <s v="M,V,P"/>
    <x v="2"/>
    <x v="3"/>
    <n v="0"/>
    <m/>
    <s v="1   (Visit Rpts: 1   Mbr Rpts: 0)"/>
    <n v="239"/>
    <s v="EP"/>
    <m/>
  </r>
  <r>
    <s v="Source Code"/>
    <x v="307"/>
    <m/>
    <m/>
    <m/>
    <m/>
    <x v="0"/>
    <x v="151"/>
    <x v="0"/>
    <s v="WH02"/>
    <s v="Yes"/>
    <s v="M,V,P"/>
    <x v="2"/>
    <x v="3"/>
    <n v="0"/>
    <m/>
    <s v="1   (Visit Rpts: 1   Mbr Rpts: 0)"/>
    <n v="239"/>
    <s v="EP"/>
    <m/>
  </r>
  <r>
    <s v="Source Code"/>
    <x v="308"/>
    <m/>
    <m/>
    <m/>
    <m/>
    <x v="0"/>
    <x v="151"/>
    <x v="0"/>
    <s v="WH02"/>
    <s v="Yes"/>
    <s v="M,V,P"/>
    <x v="2"/>
    <x v="3"/>
    <n v="0"/>
    <m/>
    <s v="1   (Visit Rpts: 1   Mbr Rpts: 0)"/>
    <n v="239"/>
    <s v="EP"/>
    <m/>
  </r>
  <r>
    <s v="Source Code"/>
    <x v="309"/>
    <m/>
    <m/>
    <m/>
    <m/>
    <x v="0"/>
    <x v="151"/>
    <x v="0"/>
    <s v="WH02"/>
    <s v="Yes"/>
    <s v="M,V,P"/>
    <x v="2"/>
    <x v="3"/>
    <n v="0"/>
    <m/>
    <s v="1   (Visit Rpts: 1   Mbr Rpts: 0)"/>
    <n v="239"/>
    <s v="EP"/>
    <m/>
  </r>
  <r>
    <s v="Source Code"/>
    <x v="310"/>
    <m/>
    <m/>
    <m/>
    <m/>
    <x v="0"/>
    <x v="151"/>
    <x v="0"/>
    <s v="WH02"/>
    <s v="Yes"/>
    <s v="M,V,P"/>
    <x v="2"/>
    <x v="3"/>
    <n v="0"/>
    <m/>
    <s v="1   (Visit Rpts: 1   Mbr Rpts: 0)"/>
    <n v="239"/>
    <s v="EP"/>
    <m/>
  </r>
  <r>
    <s v="Source Code"/>
    <x v="311"/>
    <m/>
    <m/>
    <m/>
    <m/>
    <x v="0"/>
    <x v="152"/>
    <x v="56"/>
    <s v="WA21"/>
    <s v="Yes"/>
    <s v="M,V,P"/>
    <x v="1"/>
    <x v="2"/>
    <n v="0"/>
    <m/>
    <n v="0"/>
    <s v=""/>
    <s v="SS"/>
    <m/>
  </r>
  <r>
    <s v="Source Code"/>
    <x v="312"/>
    <m/>
    <m/>
    <m/>
    <m/>
    <x v="0"/>
    <x v="153"/>
    <x v="57"/>
    <s v="IP04"/>
    <s v="Yes"/>
    <s v="Rpt Only"/>
    <x v="11"/>
    <x v="1"/>
    <n v="0"/>
    <m/>
    <s v="1   (Visit Rpts: 1   Mbr Rpts: 0)"/>
    <s v=""/>
    <s v="CT"/>
    <s v="CT"/>
  </r>
  <r>
    <s v="Source Code"/>
    <x v="313"/>
    <m/>
    <m/>
    <m/>
    <m/>
    <x v="1"/>
    <x v="154"/>
    <x v="0"/>
    <s v="WH03"/>
    <s v="No"/>
    <n v="0"/>
    <x v="8"/>
    <x v="1"/>
    <n v="0"/>
    <m/>
    <n v="0"/>
    <n v="0"/>
    <s v="EP"/>
    <m/>
  </r>
  <r>
    <s v="GLAC"/>
    <x v="314"/>
    <m/>
    <m/>
    <m/>
    <m/>
    <x v="0"/>
    <x v="155"/>
    <x v="17"/>
    <e v="#N/A"/>
    <e v="#N/A"/>
    <e v="#N/A"/>
    <x v="3"/>
    <x v="5"/>
    <e v="#N/A"/>
    <m/>
    <s v="1   (Visit Rpts: 0   Mbr Rpts: 1)"/>
    <s v=""/>
    <s v="CT"/>
    <s v="No billing"/>
  </r>
  <r>
    <s v="Source Code"/>
    <x v="315"/>
    <m/>
    <m/>
    <m/>
    <m/>
    <x v="0"/>
    <x v="156"/>
    <x v="0"/>
    <s v="WH03"/>
    <s v="No"/>
    <n v="0"/>
    <x v="6"/>
    <x v="1"/>
    <n v="0"/>
    <m/>
    <s v="1   (Visit Rpts: 1   Mbr Rpts: 0)"/>
    <s v=""/>
    <s v="No billing"/>
    <m/>
  </r>
  <r>
    <s v="Source Code"/>
    <x v="316"/>
    <m/>
    <m/>
    <m/>
    <s v="DO NOT BILL"/>
    <x v="0"/>
    <x v="157"/>
    <x v="0"/>
    <n v="0"/>
    <s v="No"/>
    <n v="0"/>
    <x v="10"/>
    <x v="1"/>
    <n v="0"/>
    <m/>
    <n v="0"/>
    <n v="0"/>
    <s v="No billing"/>
    <m/>
  </r>
  <r>
    <s v="Source Code"/>
    <x v="317"/>
    <m/>
    <m/>
    <m/>
    <m/>
    <x v="0"/>
    <x v="158"/>
    <x v="0"/>
    <s v="WI01"/>
    <s v="No"/>
    <n v="0"/>
    <x v="2"/>
    <x v="1"/>
    <n v="0"/>
    <m/>
    <s v="1   (Visit Rpts: 1   Mbr Rpts: 0)"/>
    <n v="42"/>
    <s v="EP"/>
    <m/>
  </r>
  <r>
    <s v="Source Code"/>
    <x v="318"/>
    <m/>
    <m/>
    <m/>
    <s v="Cancelled"/>
    <x v="0"/>
    <x v="159"/>
    <x v="0"/>
    <n v="0"/>
    <s v="No"/>
    <n v="0"/>
    <x v="2"/>
    <x v="1"/>
    <n v="0"/>
    <m/>
    <n v="0"/>
    <n v="0"/>
    <s v="Cancelled"/>
    <m/>
  </r>
  <r>
    <s v="Group Code"/>
    <x v="319"/>
    <m/>
    <m/>
    <m/>
    <m/>
    <x v="0"/>
    <x v="160"/>
    <x v="0"/>
    <n v="0"/>
    <s v="No"/>
    <n v="0"/>
    <x v="0"/>
    <x v="1"/>
    <n v="0"/>
    <m/>
    <n v="0"/>
    <s v=""/>
    <s v="Cancelled"/>
    <m/>
  </r>
  <r>
    <s v="Source Code"/>
    <x v="320"/>
    <m/>
    <m/>
    <m/>
    <m/>
    <x v="0"/>
    <x v="161"/>
    <x v="0"/>
    <s v="WI02"/>
    <s v="Yes"/>
    <s v="M,V,P"/>
    <x v="2"/>
    <x v="3"/>
    <n v="0"/>
    <m/>
    <s v="1   (Visit Rpts: 1   Mbr Rpts: 0)"/>
    <n v="25"/>
    <s v="EP"/>
    <m/>
  </r>
  <r>
    <s v="Source Code"/>
    <x v="321"/>
    <m/>
    <m/>
    <m/>
    <m/>
    <x v="0"/>
    <x v="161"/>
    <x v="0"/>
    <s v="WI02"/>
    <s v="Yes"/>
    <s v="M,V,P"/>
    <x v="2"/>
    <x v="3"/>
    <n v="0"/>
    <m/>
    <s v="1   (Visit Rpts: 1   Mbr Rpts: 0)"/>
    <n v="25"/>
    <s v="EP"/>
    <m/>
  </r>
  <r>
    <s v="Source Code"/>
    <x v="322"/>
    <m/>
    <m/>
    <m/>
    <m/>
    <x v="0"/>
    <x v="162"/>
    <x v="0"/>
    <s v="WI02"/>
    <s v="Yes"/>
    <s v="M,V,P"/>
    <x v="2"/>
    <x v="3"/>
    <n v="0"/>
    <m/>
    <s v="1   (Visit Rpts: 1   Mbr Rpts: 0)"/>
    <n v="25"/>
    <s v="EP"/>
    <m/>
  </r>
  <r>
    <s v="Group Code"/>
    <x v="323"/>
    <m/>
    <m/>
    <m/>
    <m/>
    <x v="0"/>
    <x v="163"/>
    <x v="0"/>
    <n v="0"/>
    <s v="No"/>
    <n v="0"/>
    <x v="0"/>
    <x v="1"/>
    <n v="0"/>
    <m/>
    <n v="0"/>
    <s v=""/>
    <s v="Cancelled"/>
    <m/>
  </r>
  <r>
    <s v="Source Code"/>
    <x v="324"/>
    <m/>
    <m/>
    <m/>
    <m/>
    <x v="0"/>
    <x v="164"/>
    <x v="0"/>
    <n v="0"/>
    <s v="No"/>
    <n v="0"/>
    <x v="2"/>
    <x v="1"/>
    <n v="0"/>
    <m/>
    <s v="1   (Visit Rpts: 1   Mbr Rpts: 0)"/>
    <n v="37"/>
    <s v="EP"/>
    <m/>
  </r>
  <r>
    <s v="Group Code"/>
    <x v="325"/>
    <m/>
    <m/>
    <m/>
    <m/>
    <x v="0"/>
    <x v="165"/>
    <x v="0"/>
    <s v="SI02"/>
    <s v="Yes"/>
    <s v="M,V,P"/>
    <x v="0"/>
    <x v="0"/>
    <n v="0"/>
    <m/>
    <n v="0"/>
    <s v=""/>
    <s v="Migrated"/>
    <m/>
  </r>
  <r>
    <s v="Source Code"/>
    <x v="326"/>
    <m/>
    <m/>
    <m/>
    <m/>
    <x v="0"/>
    <x v="165"/>
    <x v="0"/>
    <s v="SI02"/>
    <s v="Yes"/>
    <s v="M,V,P"/>
    <x v="0"/>
    <x v="0"/>
    <n v="0"/>
    <m/>
    <s v="2   (Visit Rpts: 1   Mbr Rpts: 1)"/>
    <n v="50"/>
    <s v="EP"/>
    <m/>
  </r>
  <r>
    <s v="Group Code"/>
    <x v="327"/>
    <m/>
    <m/>
    <m/>
    <m/>
    <x v="0"/>
    <x v="166"/>
    <x v="0"/>
    <s v="SI03"/>
    <s v="Yes"/>
    <s v="M,V,P"/>
    <x v="0"/>
    <x v="0"/>
    <n v="0"/>
    <m/>
    <n v="0"/>
    <s v=""/>
    <s v="Cancelled"/>
    <m/>
  </r>
  <r>
    <s v="Group Code"/>
    <x v="328"/>
    <m/>
    <m/>
    <m/>
    <m/>
    <x v="0"/>
    <x v="166"/>
    <x v="0"/>
    <s v="SI03"/>
    <s v="Yes"/>
    <s v="M,V,P"/>
    <x v="0"/>
    <x v="0"/>
    <n v="0"/>
    <m/>
    <n v="0"/>
    <s v=""/>
    <s v="Migrated"/>
    <m/>
  </r>
  <r>
    <s v="Group Code"/>
    <x v="329"/>
    <m/>
    <m/>
    <m/>
    <m/>
    <x v="0"/>
    <x v="166"/>
    <x v="0"/>
    <s v="SI03"/>
    <s v="Yes"/>
    <s v="M,V,P"/>
    <x v="0"/>
    <x v="0"/>
    <n v="0"/>
    <m/>
    <n v="0"/>
    <s v=""/>
    <s v="Migrated"/>
    <m/>
  </r>
  <r>
    <s v="Source Code"/>
    <x v="330"/>
    <m/>
    <m/>
    <m/>
    <m/>
    <x v="0"/>
    <x v="166"/>
    <x v="0"/>
    <s v="SI03"/>
    <s v="Yes"/>
    <s v="M,V,P"/>
    <x v="0"/>
    <x v="0"/>
    <n v="0"/>
    <m/>
    <s v="2   (Visit Rpts: 1   Mbr Rpts: 1)"/>
    <n v="0"/>
    <s v="EP"/>
    <m/>
  </r>
  <r>
    <s v="Source Code"/>
    <x v="331"/>
    <m/>
    <m/>
    <m/>
    <m/>
    <x v="0"/>
    <x v="166"/>
    <x v="0"/>
    <s v="SI03"/>
    <s v="Yes"/>
    <s v="M,V,P"/>
    <x v="0"/>
    <x v="0"/>
    <n v="0"/>
    <m/>
    <s v="2   (Visit Rpts: 1   Mbr Rpts: 1)"/>
    <n v="269"/>
    <s v="EP"/>
    <m/>
  </r>
  <r>
    <s v="Source Code"/>
    <x v="332"/>
    <m/>
    <m/>
    <m/>
    <m/>
    <x v="0"/>
    <x v="166"/>
    <x v="0"/>
    <s v="SI03"/>
    <s v="Yes"/>
    <s v="M,V,P"/>
    <x v="0"/>
    <x v="0"/>
    <n v="0"/>
    <m/>
    <s v="1   (Visit Rpts: 1   Mbr Rpts: 0)"/>
    <n v="79"/>
    <s v="EP"/>
    <m/>
  </r>
  <r>
    <s v="Group Code"/>
    <x v="333"/>
    <m/>
    <m/>
    <m/>
    <m/>
    <x v="0"/>
    <x v="167"/>
    <x v="0"/>
    <s v="SI05"/>
    <s v="Yes"/>
    <s v="M,V,P"/>
    <x v="0"/>
    <x v="0"/>
    <n v="0"/>
    <m/>
    <n v="0"/>
    <s v=""/>
    <s v="Lapsed"/>
    <m/>
  </r>
  <r>
    <s v="Group Code"/>
    <x v="334"/>
    <m/>
    <m/>
    <m/>
    <m/>
    <x v="0"/>
    <x v="167"/>
    <x v="0"/>
    <s v="SI05"/>
    <s v="Yes"/>
    <s v="M,V,P"/>
    <x v="0"/>
    <x v="0"/>
    <n v="0"/>
    <m/>
    <n v="0"/>
    <s v=""/>
    <s v="Lapsed"/>
    <m/>
  </r>
  <r>
    <s v="Group Code"/>
    <x v="335"/>
    <m/>
    <m/>
    <m/>
    <m/>
    <x v="0"/>
    <x v="168"/>
    <x v="0"/>
    <n v="0"/>
    <s v="No"/>
    <n v="0"/>
    <x v="0"/>
    <x v="1"/>
    <n v="0"/>
    <m/>
    <n v="0"/>
    <s v=""/>
    <s v="Cancelled"/>
    <m/>
  </r>
  <r>
    <s v="Source Code"/>
    <x v="336"/>
    <m/>
    <m/>
    <m/>
    <m/>
    <x v="0"/>
    <x v="169"/>
    <x v="0"/>
    <s v="WJ02"/>
    <s v="Yes"/>
    <s v="M,V,P"/>
    <x v="2"/>
    <x v="3"/>
    <n v="0"/>
    <m/>
    <s v="1   (Visit Rpts: 1   Mbr Rpts: 0)"/>
    <n v="37"/>
    <s v="EP"/>
    <m/>
  </r>
  <r>
    <s v="Source Code"/>
    <x v="337"/>
    <m/>
    <m/>
    <m/>
    <m/>
    <x v="0"/>
    <x v="169"/>
    <x v="0"/>
    <s v="WJ02"/>
    <s v="Yes"/>
    <s v="M,V,P"/>
    <x v="2"/>
    <x v="3"/>
    <n v="0"/>
    <m/>
    <s v="1   (Visit Rpts: 1   Mbr Rpts: 0)"/>
    <n v="37"/>
    <s v="EP"/>
    <m/>
  </r>
  <r>
    <s v="Source Code"/>
    <x v="338"/>
    <m/>
    <m/>
    <m/>
    <m/>
    <x v="0"/>
    <x v="169"/>
    <x v="0"/>
    <s v="WJ02"/>
    <s v="Yes"/>
    <s v="M,V,P"/>
    <x v="2"/>
    <x v="3"/>
    <n v="0"/>
    <m/>
    <s v="1   (Visit Rpts: 1   Mbr Rpts: 0)"/>
    <n v="37"/>
    <s v="EP"/>
    <m/>
  </r>
  <r>
    <s v="Group Code"/>
    <x v="339"/>
    <m/>
    <m/>
    <m/>
    <m/>
    <x v="0"/>
    <x v="170"/>
    <x v="0"/>
    <s v="SJ01"/>
    <s v="No"/>
    <n v="0"/>
    <x v="0"/>
    <x v="1"/>
    <n v="0"/>
    <m/>
    <n v="0"/>
    <s v=""/>
    <s v="Cancelled"/>
    <m/>
  </r>
  <r>
    <s v="Source Code"/>
    <x v="340"/>
    <m/>
    <m/>
    <m/>
    <s v="Cancelled"/>
    <x v="0"/>
    <x v="171"/>
    <x v="0"/>
    <s v="WJ01"/>
    <s v="No"/>
    <n v="0"/>
    <x v="0"/>
    <x v="1"/>
    <n v="0"/>
    <m/>
    <s v="1   (Visit Rpts: 0   Mbr Rpts: 1)"/>
    <n v="0"/>
    <s v="Cancelled"/>
    <m/>
  </r>
  <r>
    <s v="Group Code"/>
    <x v="341"/>
    <m/>
    <m/>
    <m/>
    <m/>
    <x v="0"/>
    <x v="172"/>
    <x v="0"/>
    <n v="0"/>
    <s v="No"/>
    <n v="0"/>
    <x v="0"/>
    <x v="1"/>
    <n v="0"/>
    <m/>
    <n v="0"/>
    <s v=""/>
    <s v="Cancelled"/>
    <m/>
  </r>
  <r>
    <s v="Source Code"/>
    <x v="342"/>
    <m/>
    <m/>
    <m/>
    <s v="Cancelled"/>
    <x v="1"/>
    <x v="173"/>
    <x v="0"/>
    <s v="WK01"/>
    <s v="No"/>
    <n v="0"/>
    <x v="6"/>
    <x v="1"/>
    <n v="0"/>
    <m/>
    <s v="1   (Visit Rpts: 1   Mbr Rpts: 0)"/>
    <s v=""/>
    <s v="Cancelled"/>
    <m/>
  </r>
  <r>
    <s v="Group Code"/>
    <x v="343"/>
    <m/>
    <m/>
    <m/>
    <m/>
    <x v="0"/>
    <x v="174"/>
    <x v="0"/>
    <s v="SK02"/>
    <s v="No"/>
    <n v="0"/>
    <x v="0"/>
    <x v="1"/>
    <n v="0"/>
    <m/>
    <n v="0"/>
    <s v=""/>
    <s v="Cancelled"/>
    <m/>
  </r>
  <r>
    <s v="Group Code"/>
    <x v="344"/>
    <m/>
    <m/>
    <m/>
    <m/>
    <x v="0"/>
    <x v="174"/>
    <x v="0"/>
    <s v="SK02"/>
    <s v="No"/>
    <n v="0"/>
    <x v="0"/>
    <x v="1"/>
    <n v="0"/>
    <m/>
    <n v="0"/>
    <s v=""/>
    <s v="Cancelled"/>
    <m/>
  </r>
  <r>
    <s v="Group Code"/>
    <x v="345"/>
    <m/>
    <m/>
    <m/>
    <m/>
    <x v="0"/>
    <x v="174"/>
    <x v="0"/>
    <s v="SK02"/>
    <s v="No"/>
    <n v="0"/>
    <x v="0"/>
    <x v="1"/>
    <n v="0"/>
    <m/>
    <n v="0"/>
    <s v=""/>
    <s v="Cancelled"/>
    <m/>
  </r>
  <r>
    <s v="Source Code"/>
    <x v="346"/>
    <m/>
    <m/>
    <m/>
    <m/>
    <x v="0"/>
    <x v="175"/>
    <x v="58"/>
    <s v="WA07"/>
    <s v="Yes"/>
    <s v="M,V,P"/>
    <x v="1"/>
    <x v="2"/>
    <n v="0"/>
    <m/>
    <n v="0"/>
    <s v=""/>
    <s v="SS"/>
    <m/>
  </r>
  <r>
    <s v="Source Code"/>
    <x v="347"/>
    <m/>
    <m/>
    <m/>
    <m/>
    <x v="0"/>
    <x v="175"/>
    <x v="58"/>
    <s v="WA07"/>
    <s v="Yes"/>
    <s v="M,V,P"/>
    <x v="1"/>
    <x v="2"/>
    <n v="0"/>
    <m/>
    <n v="0"/>
    <s v=""/>
    <s v="SS"/>
    <m/>
  </r>
  <r>
    <s v="Source Code"/>
    <x v="348"/>
    <m/>
    <m/>
    <m/>
    <m/>
    <x v="0"/>
    <x v="175"/>
    <x v="58"/>
    <s v="WA07"/>
    <s v="Yes"/>
    <s v="M,V,P"/>
    <x v="1"/>
    <x v="2"/>
    <n v="0"/>
    <m/>
    <n v="0"/>
    <s v=""/>
    <s v="SS"/>
    <m/>
  </r>
  <r>
    <s v="Source Code"/>
    <x v="349"/>
    <m/>
    <m/>
    <m/>
    <m/>
    <x v="0"/>
    <x v="175"/>
    <x v="58"/>
    <s v="WA07"/>
    <s v="Yes"/>
    <s v="M,V,P"/>
    <x v="1"/>
    <x v="2"/>
    <n v="0"/>
    <m/>
    <n v="0"/>
    <s v=""/>
    <s v="SS"/>
    <m/>
  </r>
  <r>
    <s v="Source Code"/>
    <x v="350"/>
    <m/>
    <m/>
    <m/>
    <m/>
    <x v="0"/>
    <x v="175"/>
    <x v="58"/>
    <s v="WA07"/>
    <s v="Yes"/>
    <s v="M,V,P"/>
    <x v="1"/>
    <x v="2"/>
    <n v="0"/>
    <m/>
    <n v="0"/>
    <s v=""/>
    <s v="SS"/>
    <m/>
  </r>
  <r>
    <s v="Source Code"/>
    <x v="351"/>
    <m/>
    <m/>
    <m/>
    <m/>
    <x v="0"/>
    <x v="175"/>
    <x v="58"/>
    <s v="WA07"/>
    <s v="Yes"/>
    <s v="M,V,P"/>
    <x v="1"/>
    <x v="2"/>
    <n v="0"/>
    <m/>
    <n v="0"/>
    <s v=""/>
    <s v="SS"/>
    <m/>
  </r>
  <r>
    <s v="Source Code"/>
    <x v="352"/>
    <m/>
    <m/>
    <m/>
    <m/>
    <x v="0"/>
    <x v="175"/>
    <x v="58"/>
    <s v="WA07"/>
    <s v="Yes"/>
    <s v="M,V,P"/>
    <x v="1"/>
    <x v="2"/>
    <n v="0"/>
    <m/>
    <n v="0"/>
    <s v=""/>
    <s v="SS"/>
    <m/>
  </r>
  <r>
    <s v="Source Code"/>
    <x v="353"/>
    <m/>
    <m/>
    <m/>
    <m/>
    <x v="0"/>
    <x v="175"/>
    <x v="58"/>
    <s v="WA07"/>
    <s v="Yes"/>
    <s v="M,V,P"/>
    <x v="1"/>
    <x v="2"/>
    <n v="0"/>
    <m/>
    <n v="0"/>
    <s v=""/>
    <s v="SS"/>
    <m/>
  </r>
  <r>
    <s v="Source Code"/>
    <x v="354"/>
    <m/>
    <m/>
    <m/>
    <m/>
    <x v="0"/>
    <x v="176"/>
    <x v="59"/>
    <s v="WA18"/>
    <s v="Yes"/>
    <s v="M,V,P"/>
    <x v="1"/>
    <x v="2"/>
    <n v="0"/>
    <m/>
    <n v="0"/>
    <s v=""/>
    <s v="SS"/>
    <m/>
  </r>
  <r>
    <s v="Source Code"/>
    <x v="355"/>
    <m/>
    <m/>
    <m/>
    <m/>
    <x v="0"/>
    <x v="177"/>
    <x v="60"/>
    <s v="WA07"/>
    <s v="Yes"/>
    <s v="M,V,P"/>
    <x v="1"/>
    <x v="2"/>
    <n v="0"/>
    <m/>
    <n v="0"/>
    <m/>
    <s v="SS"/>
    <m/>
  </r>
  <r>
    <s v="Source Code"/>
    <x v="356"/>
    <m/>
    <m/>
    <m/>
    <m/>
    <x v="0"/>
    <x v="178"/>
    <x v="61"/>
    <s v="WA07"/>
    <s v="Yes"/>
    <s v="M,V,P"/>
    <x v="1"/>
    <x v="2"/>
    <n v="0"/>
    <m/>
    <n v="0"/>
    <s v=""/>
    <s v="SS"/>
    <m/>
  </r>
  <r>
    <s v="Source Code"/>
    <x v="357"/>
    <m/>
    <m/>
    <m/>
    <m/>
    <x v="0"/>
    <x v="178"/>
    <x v="61"/>
    <s v="WA07"/>
    <s v="Yes"/>
    <s v="M,V,P"/>
    <x v="1"/>
    <x v="2"/>
    <n v="0"/>
    <m/>
    <n v="0"/>
    <s v=""/>
    <s v="SS"/>
    <m/>
  </r>
  <r>
    <s v="Source Code"/>
    <x v="358"/>
    <m/>
    <m/>
    <m/>
    <m/>
    <x v="0"/>
    <x v="178"/>
    <x v="61"/>
    <s v="WA07"/>
    <s v="Yes"/>
    <s v="M,V,P"/>
    <x v="1"/>
    <x v="2"/>
    <n v="0"/>
    <m/>
    <n v="0"/>
    <s v=""/>
    <s v="SS"/>
    <m/>
  </r>
  <r>
    <s v="Source Code"/>
    <x v="359"/>
    <m/>
    <m/>
    <m/>
    <m/>
    <x v="0"/>
    <x v="178"/>
    <x v="61"/>
    <s v="WA07"/>
    <s v="Yes"/>
    <s v="M,V,P"/>
    <x v="1"/>
    <x v="2"/>
    <n v="0"/>
    <m/>
    <n v="0"/>
    <s v=""/>
    <s v="SS"/>
    <m/>
  </r>
  <r>
    <s v="Source Code"/>
    <x v="360"/>
    <m/>
    <m/>
    <m/>
    <m/>
    <x v="0"/>
    <x v="178"/>
    <x v="61"/>
    <s v="WA07"/>
    <s v="Yes"/>
    <s v="M,V,P"/>
    <x v="1"/>
    <x v="2"/>
    <n v="0"/>
    <m/>
    <n v="0"/>
    <s v=""/>
    <s v="SS"/>
    <m/>
  </r>
  <r>
    <s v="Source Code"/>
    <x v="361"/>
    <m/>
    <m/>
    <m/>
    <m/>
    <x v="0"/>
    <x v="178"/>
    <x v="61"/>
    <s v="WA07"/>
    <s v="Yes"/>
    <s v="M,V,P"/>
    <x v="1"/>
    <x v="2"/>
    <n v="0"/>
    <m/>
    <n v="0"/>
    <s v=""/>
    <s v="SS"/>
    <m/>
  </r>
  <r>
    <s v="Source Code"/>
    <x v="362"/>
    <m/>
    <m/>
    <m/>
    <m/>
    <x v="0"/>
    <x v="178"/>
    <x v="61"/>
    <s v="WA07"/>
    <s v="Yes"/>
    <s v="M,V,P"/>
    <x v="1"/>
    <x v="2"/>
    <n v="0"/>
    <m/>
    <n v="0"/>
    <s v=""/>
    <s v="SS"/>
    <m/>
  </r>
  <r>
    <s v="Source Code"/>
    <x v="363"/>
    <m/>
    <m/>
    <m/>
    <m/>
    <x v="0"/>
    <x v="178"/>
    <x v="61"/>
    <s v="WA07"/>
    <s v="Yes"/>
    <s v="M,V,P"/>
    <x v="1"/>
    <x v="2"/>
    <n v="0"/>
    <m/>
    <n v="0"/>
    <s v=""/>
    <s v="SS"/>
    <m/>
  </r>
  <r>
    <s v="Group Code"/>
    <x v="364"/>
    <m/>
    <m/>
    <m/>
    <m/>
    <x v="0"/>
    <x v="179"/>
    <x v="0"/>
    <s v="SL05"/>
    <s v="Yes"/>
    <s v="M,V,P"/>
    <x v="0"/>
    <x v="0"/>
    <n v="0"/>
    <m/>
    <n v="0"/>
    <s v=""/>
    <s v="Migrated"/>
    <m/>
  </r>
  <r>
    <s v="Group Code"/>
    <x v="365"/>
    <m/>
    <m/>
    <m/>
    <m/>
    <x v="0"/>
    <x v="179"/>
    <x v="0"/>
    <s v="SL05"/>
    <s v="Yes"/>
    <s v="M,V,P"/>
    <x v="0"/>
    <x v="0"/>
    <n v="0"/>
    <m/>
    <n v="0"/>
    <s v=""/>
    <s v="Migrated"/>
    <m/>
  </r>
  <r>
    <s v="Group Code"/>
    <x v="366"/>
    <m/>
    <m/>
    <m/>
    <m/>
    <x v="0"/>
    <x v="179"/>
    <x v="0"/>
    <s v="SL05"/>
    <s v="Yes"/>
    <s v="M,V,P"/>
    <x v="0"/>
    <x v="0"/>
    <n v="0"/>
    <m/>
    <n v="0"/>
    <s v=""/>
    <s v="Migrated"/>
    <m/>
  </r>
  <r>
    <s v="Source Code"/>
    <x v="367"/>
    <m/>
    <m/>
    <m/>
    <m/>
    <x v="0"/>
    <x v="179"/>
    <x v="0"/>
    <s v="SL05"/>
    <s v="Yes"/>
    <s v="M,V,P"/>
    <x v="0"/>
    <x v="0"/>
    <n v="0"/>
    <m/>
    <s v="2   (Visit Rpts: 1   Mbr Rpts: 1)"/>
    <n v="386"/>
    <s v="EP"/>
    <m/>
  </r>
  <r>
    <s v="Source Code"/>
    <x v="368"/>
    <m/>
    <m/>
    <m/>
    <m/>
    <x v="0"/>
    <x v="179"/>
    <x v="0"/>
    <s v="SL05"/>
    <s v="Yes"/>
    <s v="M,V,P"/>
    <x v="0"/>
    <x v="0"/>
    <n v="0"/>
    <m/>
    <s v="2   (Visit Rpts: 1   Mbr Rpts: 1)"/>
    <n v="269"/>
    <s v="EP"/>
    <m/>
  </r>
  <r>
    <s v="Source Code"/>
    <x v="369"/>
    <m/>
    <m/>
    <m/>
    <m/>
    <x v="0"/>
    <x v="179"/>
    <x v="0"/>
    <s v="SL05"/>
    <s v="Yes"/>
    <s v="M,V,P"/>
    <x v="0"/>
    <x v="0"/>
    <n v="0"/>
    <m/>
    <s v="2   (Visit Rpts: 1   Mbr Rpts: 1)"/>
    <n v="84"/>
    <s v="EP"/>
    <m/>
  </r>
  <r>
    <s v="Group Code"/>
    <x v="370"/>
    <m/>
    <m/>
    <m/>
    <m/>
    <x v="0"/>
    <x v="180"/>
    <x v="0"/>
    <n v="0"/>
    <s v="No"/>
    <n v="0"/>
    <x v="0"/>
    <x v="1"/>
    <n v="0"/>
    <m/>
    <n v="0"/>
    <s v=""/>
    <s v="Cancelled"/>
    <m/>
  </r>
  <r>
    <s v="Source Code"/>
    <x v="371"/>
    <m/>
    <m/>
    <m/>
    <m/>
    <x v="0"/>
    <x v="181"/>
    <x v="0"/>
    <s v="WL01"/>
    <s v="Yes"/>
    <s v="M,V,P"/>
    <x v="2"/>
    <x v="3"/>
    <n v="0"/>
    <m/>
    <s v="1   (Visit Rpts: 1   Mbr Rpts: 0)"/>
    <n v="37"/>
    <s v="EP"/>
    <m/>
  </r>
  <r>
    <s v="Group Code"/>
    <x v="372"/>
    <m/>
    <m/>
    <m/>
    <m/>
    <x v="0"/>
    <x v="182"/>
    <x v="0"/>
    <s v="SL03"/>
    <s v="No"/>
    <n v="0"/>
    <x v="0"/>
    <x v="1"/>
    <n v="0"/>
    <m/>
    <n v="0"/>
    <s v=""/>
    <s v="Cancelled"/>
    <m/>
  </r>
  <r>
    <s v="Group Code"/>
    <x v="373"/>
    <m/>
    <m/>
    <m/>
    <m/>
    <x v="0"/>
    <x v="183"/>
    <x v="0"/>
    <s v="SL01"/>
    <s v="Yes"/>
    <s v="M,V,P"/>
    <x v="0"/>
    <x v="0"/>
    <n v="0"/>
    <m/>
    <n v="0"/>
    <s v=""/>
    <s v="Cancelled"/>
    <m/>
  </r>
  <r>
    <s v="Group Code"/>
    <x v="374"/>
    <m/>
    <m/>
    <m/>
    <m/>
    <x v="0"/>
    <x v="183"/>
    <x v="0"/>
    <s v="SL01"/>
    <s v="Yes"/>
    <s v="M,V,P"/>
    <x v="0"/>
    <x v="0"/>
    <n v="0"/>
    <m/>
    <n v="0"/>
    <s v=""/>
    <s v="Migrated"/>
    <m/>
  </r>
  <r>
    <s v="Source Code"/>
    <x v="375"/>
    <m/>
    <m/>
    <m/>
    <m/>
    <x v="0"/>
    <x v="183"/>
    <x v="0"/>
    <s v="SL01"/>
    <s v="Yes"/>
    <s v="M,V,P"/>
    <x v="0"/>
    <x v="0"/>
    <n v="0"/>
    <m/>
    <s v="2   (Visit Rpts: 1   Mbr Rpts: 1)"/>
    <n v="84"/>
    <s v="EP"/>
    <m/>
  </r>
  <r>
    <s v="Group Code"/>
    <x v="376"/>
    <m/>
    <m/>
    <m/>
    <m/>
    <x v="0"/>
    <x v="184"/>
    <x v="0"/>
    <s v="SL02"/>
    <s v="No"/>
    <n v="0"/>
    <x v="0"/>
    <x v="1"/>
    <n v="0"/>
    <m/>
    <n v="0"/>
    <s v=""/>
    <s v="Cancelled"/>
    <m/>
  </r>
  <r>
    <s v="Source Code"/>
    <x v="377"/>
    <m/>
    <m/>
    <m/>
    <m/>
    <x v="0"/>
    <x v="185"/>
    <x v="0"/>
    <s v="WL02"/>
    <s v="Yes - Prepaid"/>
    <s v="M,V,P"/>
    <x v="2"/>
    <x v="3"/>
    <n v="0"/>
    <m/>
    <s v="1   (Visit Rpts: 1   Mbr Rpts: 0)"/>
    <n v="37"/>
    <s v="EP"/>
    <m/>
  </r>
  <r>
    <s v="Source Code"/>
    <x v="378"/>
    <m/>
    <m/>
    <m/>
    <s v="Cancelled"/>
    <x v="0"/>
    <x v="186"/>
    <x v="0"/>
    <n v="0"/>
    <s v="No"/>
    <n v="0"/>
    <x v="2"/>
    <x v="1"/>
    <n v="0"/>
    <m/>
    <n v="0"/>
    <n v="0"/>
    <s v="Cancelled"/>
    <m/>
  </r>
  <r>
    <s v="Source Code"/>
    <x v="379"/>
    <m/>
    <m/>
    <m/>
    <s v="Cancelled"/>
    <x v="0"/>
    <x v="186"/>
    <x v="0"/>
    <n v="0"/>
    <s v="No"/>
    <n v="0"/>
    <x v="2"/>
    <x v="1"/>
    <n v="0"/>
    <m/>
    <n v="0"/>
    <n v="0"/>
    <s v="Cancelled"/>
    <m/>
  </r>
  <r>
    <s v="Group Code"/>
    <x v="380"/>
    <m/>
    <m/>
    <m/>
    <m/>
    <x v="0"/>
    <x v="187"/>
    <x v="0"/>
    <s v="SM04"/>
    <s v="No"/>
    <n v="0"/>
    <x v="0"/>
    <x v="1"/>
    <n v="0"/>
    <m/>
    <n v="0"/>
    <s v=""/>
    <s v="Cancelled"/>
    <m/>
  </r>
  <r>
    <s v="Source Code"/>
    <x v="381"/>
    <m/>
    <m/>
    <m/>
    <s v="No billing"/>
    <x v="0"/>
    <x v="188"/>
    <x v="0"/>
    <n v="0"/>
    <s v="No"/>
    <n v="0"/>
    <x v="2"/>
    <x v="1"/>
    <n v="0"/>
    <m/>
    <s v="1   (Visit Rpts: 1   Mbr Rpts: 0)"/>
    <n v="0"/>
    <s v="No billing"/>
    <m/>
  </r>
  <r>
    <s v="Source Code"/>
    <x v="382"/>
    <m/>
    <m/>
    <m/>
    <m/>
    <x v="2"/>
    <x v="189"/>
    <x v="0"/>
    <n v="0"/>
    <s v="-"/>
    <n v="0"/>
    <x v="12"/>
    <x v="1"/>
    <n v="0"/>
    <m/>
    <n v="0"/>
    <s v=""/>
    <s v="No billing"/>
    <m/>
  </r>
  <r>
    <s v="Source Code"/>
    <x v="383"/>
    <m/>
    <m/>
    <m/>
    <m/>
    <x v="2"/>
    <x v="189"/>
    <x v="0"/>
    <n v="0"/>
    <s v="-"/>
    <n v="0"/>
    <x v="12"/>
    <x v="1"/>
    <n v="0"/>
    <m/>
    <n v="0"/>
    <s v=""/>
    <s v="No billing"/>
    <m/>
  </r>
  <r>
    <s v="Source Code"/>
    <x v="384"/>
    <m/>
    <m/>
    <m/>
    <m/>
    <x v="2"/>
    <x v="189"/>
    <x v="0"/>
    <n v="0"/>
    <s v="-"/>
    <n v="0"/>
    <x v="12"/>
    <x v="1"/>
    <n v="0"/>
    <m/>
    <n v="0"/>
    <s v=""/>
    <s v="No billing"/>
    <m/>
  </r>
  <r>
    <s v="Source Code"/>
    <x v="385"/>
    <m/>
    <m/>
    <m/>
    <m/>
    <x v="2"/>
    <x v="189"/>
    <x v="0"/>
    <n v="0"/>
    <s v="-"/>
    <n v="0"/>
    <x v="12"/>
    <x v="1"/>
    <n v="0"/>
    <m/>
    <n v="0"/>
    <s v=""/>
    <s v="No billing"/>
    <m/>
  </r>
  <r>
    <s v="Source Code"/>
    <x v="386"/>
    <m/>
    <m/>
    <m/>
    <m/>
    <x v="2"/>
    <x v="189"/>
    <x v="0"/>
    <n v="0"/>
    <s v="-"/>
    <n v="0"/>
    <x v="12"/>
    <x v="1"/>
    <n v="0"/>
    <m/>
    <n v="0"/>
    <s v=""/>
    <s v="No billing"/>
    <m/>
  </r>
  <r>
    <s v="Source Code"/>
    <x v="387"/>
    <m/>
    <m/>
    <m/>
    <m/>
    <x v="2"/>
    <x v="189"/>
    <x v="0"/>
    <n v="0"/>
    <s v="-"/>
    <n v="0"/>
    <x v="12"/>
    <x v="1"/>
    <n v="0"/>
    <m/>
    <n v="0"/>
    <s v=""/>
    <s v="No billing"/>
    <m/>
  </r>
  <r>
    <s v="Source Code"/>
    <x v="388"/>
    <m/>
    <m/>
    <m/>
    <m/>
    <x v="2"/>
    <x v="189"/>
    <x v="0"/>
    <n v="0"/>
    <s v="-"/>
    <n v="0"/>
    <x v="12"/>
    <x v="1"/>
    <n v="0"/>
    <m/>
    <n v="0"/>
    <s v=""/>
    <s v="No billing"/>
    <m/>
  </r>
  <r>
    <s v="Source Code"/>
    <x v="389"/>
    <m/>
    <m/>
    <m/>
    <m/>
    <x v="2"/>
    <x v="189"/>
    <x v="0"/>
    <n v="0"/>
    <s v="-"/>
    <n v="0"/>
    <x v="12"/>
    <x v="1"/>
    <n v="0"/>
    <m/>
    <n v="0"/>
    <s v=""/>
    <s v="No billing"/>
    <m/>
  </r>
  <r>
    <s v="Source Code"/>
    <x v="390"/>
    <m/>
    <m/>
    <m/>
    <m/>
    <x v="2"/>
    <x v="189"/>
    <x v="0"/>
    <n v="0"/>
    <s v="-"/>
    <n v="0"/>
    <x v="12"/>
    <x v="1"/>
    <n v="0"/>
    <m/>
    <n v="0"/>
    <s v=""/>
    <s v="No billing"/>
    <m/>
  </r>
  <r>
    <s v="Source Code"/>
    <x v="391"/>
    <m/>
    <m/>
    <m/>
    <m/>
    <x v="2"/>
    <x v="189"/>
    <x v="0"/>
    <n v="0"/>
    <s v="-"/>
    <n v="0"/>
    <x v="12"/>
    <x v="1"/>
    <n v="0"/>
    <m/>
    <n v="0"/>
    <s v=""/>
    <s v="No billing"/>
    <m/>
  </r>
  <r>
    <s v="Source Code"/>
    <x v="392"/>
    <m/>
    <m/>
    <m/>
    <m/>
    <x v="2"/>
    <x v="189"/>
    <x v="0"/>
    <n v="0"/>
    <s v="-"/>
    <n v="0"/>
    <x v="12"/>
    <x v="1"/>
    <n v="0"/>
    <m/>
    <n v="0"/>
    <s v=""/>
    <s v="No billing"/>
    <m/>
  </r>
  <r>
    <s v="Source Code"/>
    <x v="393"/>
    <m/>
    <m/>
    <m/>
    <m/>
    <x v="2"/>
    <x v="189"/>
    <x v="0"/>
    <n v="0"/>
    <s v="-"/>
    <n v="0"/>
    <x v="12"/>
    <x v="1"/>
    <n v="0"/>
    <m/>
    <n v="0"/>
    <s v=""/>
    <s v="No billing"/>
    <m/>
  </r>
  <r>
    <s v="Source Code"/>
    <x v="394"/>
    <m/>
    <m/>
    <m/>
    <m/>
    <x v="2"/>
    <x v="189"/>
    <x v="0"/>
    <n v="0"/>
    <s v="-"/>
    <n v="0"/>
    <x v="12"/>
    <x v="1"/>
    <n v="0"/>
    <m/>
    <n v="0"/>
    <s v=""/>
    <s v="No billing"/>
    <m/>
  </r>
  <r>
    <s v="Source Code"/>
    <x v="395"/>
    <m/>
    <m/>
    <m/>
    <m/>
    <x v="2"/>
    <x v="189"/>
    <x v="0"/>
    <n v="0"/>
    <s v="-"/>
    <n v="0"/>
    <x v="12"/>
    <x v="1"/>
    <n v="0"/>
    <m/>
    <n v="0"/>
    <s v=""/>
    <s v="No billing"/>
    <m/>
  </r>
  <r>
    <s v="Source Code"/>
    <x v="396"/>
    <m/>
    <m/>
    <m/>
    <m/>
    <x v="2"/>
    <x v="189"/>
    <x v="0"/>
    <n v="0"/>
    <s v="-"/>
    <n v="0"/>
    <x v="12"/>
    <x v="1"/>
    <n v="0"/>
    <m/>
    <n v="0"/>
    <s v=""/>
    <s v="No billing"/>
    <m/>
  </r>
  <r>
    <s v="Source Code"/>
    <x v="397"/>
    <m/>
    <m/>
    <m/>
    <m/>
    <x v="2"/>
    <x v="189"/>
    <x v="0"/>
    <n v="0"/>
    <s v="-"/>
    <n v="0"/>
    <x v="12"/>
    <x v="1"/>
    <n v="0"/>
    <m/>
    <n v="0"/>
    <s v=""/>
    <s v="No billing"/>
    <m/>
  </r>
  <r>
    <s v="Source Code"/>
    <x v="398"/>
    <m/>
    <m/>
    <m/>
    <m/>
    <x v="2"/>
    <x v="189"/>
    <x v="0"/>
    <n v="0"/>
    <s v="-"/>
    <n v="0"/>
    <x v="12"/>
    <x v="1"/>
    <n v="0"/>
    <m/>
    <n v="0"/>
    <s v=""/>
    <s v="No billing"/>
    <m/>
  </r>
  <r>
    <s v="Source Code"/>
    <x v="399"/>
    <m/>
    <m/>
    <m/>
    <m/>
    <x v="2"/>
    <x v="189"/>
    <x v="0"/>
    <n v="0"/>
    <s v="-"/>
    <n v="0"/>
    <x v="12"/>
    <x v="1"/>
    <n v="0"/>
    <m/>
    <n v="0"/>
    <s v=""/>
    <s v="No billing"/>
    <m/>
  </r>
  <r>
    <s v="Source Code"/>
    <x v="400"/>
    <m/>
    <m/>
    <m/>
    <m/>
    <x v="2"/>
    <x v="189"/>
    <x v="0"/>
    <n v="0"/>
    <s v="-"/>
    <n v="0"/>
    <x v="12"/>
    <x v="1"/>
    <n v="0"/>
    <m/>
    <n v="0"/>
    <s v=""/>
    <s v="No billing"/>
    <m/>
  </r>
  <r>
    <s v="Source Code"/>
    <x v="401"/>
    <m/>
    <m/>
    <m/>
    <m/>
    <x v="2"/>
    <x v="189"/>
    <x v="0"/>
    <n v="0"/>
    <s v="-"/>
    <n v="0"/>
    <x v="12"/>
    <x v="1"/>
    <n v="0"/>
    <m/>
    <n v="0"/>
    <s v=""/>
    <s v="No billing"/>
    <m/>
  </r>
  <r>
    <s v="Source Code"/>
    <x v="402"/>
    <m/>
    <m/>
    <m/>
    <m/>
    <x v="2"/>
    <x v="189"/>
    <x v="0"/>
    <n v="0"/>
    <s v="-"/>
    <n v="0"/>
    <x v="12"/>
    <x v="1"/>
    <n v="0"/>
    <m/>
    <n v="0"/>
    <s v=""/>
    <s v="No billing"/>
    <m/>
  </r>
  <r>
    <s v="Source Code"/>
    <x v="403"/>
    <m/>
    <m/>
    <m/>
    <m/>
    <x v="2"/>
    <x v="189"/>
    <x v="0"/>
    <n v="0"/>
    <s v="-"/>
    <n v="0"/>
    <x v="12"/>
    <x v="1"/>
    <n v="0"/>
    <m/>
    <n v="0"/>
    <s v=""/>
    <s v="No billing"/>
    <m/>
  </r>
  <r>
    <s v="Source Code"/>
    <x v="404"/>
    <m/>
    <m/>
    <m/>
    <m/>
    <x v="2"/>
    <x v="189"/>
    <x v="0"/>
    <n v="0"/>
    <s v="-"/>
    <n v="0"/>
    <x v="12"/>
    <x v="1"/>
    <n v="0"/>
    <m/>
    <n v="0"/>
    <s v=""/>
    <s v="No billing"/>
    <m/>
  </r>
  <r>
    <s v="Source Code"/>
    <x v="405"/>
    <m/>
    <m/>
    <m/>
    <m/>
    <x v="2"/>
    <x v="189"/>
    <x v="0"/>
    <n v="0"/>
    <s v="-"/>
    <n v="0"/>
    <x v="12"/>
    <x v="1"/>
    <n v="0"/>
    <m/>
    <n v="0"/>
    <s v=""/>
    <s v="No billing"/>
    <m/>
  </r>
  <r>
    <s v="Source Code"/>
    <x v="406"/>
    <m/>
    <m/>
    <m/>
    <m/>
    <x v="2"/>
    <x v="189"/>
    <x v="0"/>
    <n v="0"/>
    <s v="-"/>
    <n v="0"/>
    <x v="12"/>
    <x v="1"/>
    <n v="0"/>
    <m/>
    <n v="0"/>
    <s v=""/>
    <s v="No billing"/>
    <m/>
  </r>
  <r>
    <s v="Source Code"/>
    <x v="407"/>
    <m/>
    <m/>
    <m/>
    <m/>
    <x v="2"/>
    <x v="189"/>
    <x v="0"/>
    <n v="0"/>
    <s v="-"/>
    <n v="0"/>
    <x v="12"/>
    <x v="1"/>
    <n v="0"/>
    <m/>
    <n v="0"/>
    <s v=""/>
    <s v="No billing"/>
    <m/>
  </r>
  <r>
    <s v="Source Code"/>
    <x v="408"/>
    <m/>
    <m/>
    <m/>
    <m/>
    <x v="2"/>
    <x v="189"/>
    <x v="0"/>
    <n v="0"/>
    <s v="-"/>
    <n v="0"/>
    <x v="12"/>
    <x v="1"/>
    <n v="0"/>
    <m/>
    <n v="0"/>
    <s v=""/>
    <s v="No billing"/>
    <m/>
  </r>
  <r>
    <s v="Source Code"/>
    <x v="409"/>
    <m/>
    <m/>
    <m/>
    <m/>
    <x v="2"/>
    <x v="189"/>
    <x v="0"/>
    <n v="0"/>
    <s v="-"/>
    <n v="0"/>
    <x v="12"/>
    <x v="1"/>
    <n v="0"/>
    <m/>
    <n v="0"/>
    <s v=""/>
    <s v="No billing"/>
    <m/>
  </r>
  <r>
    <s v="Source Code"/>
    <x v="410"/>
    <m/>
    <m/>
    <m/>
    <m/>
    <x v="2"/>
    <x v="189"/>
    <x v="0"/>
    <n v="0"/>
    <s v="-"/>
    <n v="0"/>
    <x v="12"/>
    <x v="1"/>
    <n v="0"/>
    <m/>
    <n v="0"/>
    <s v=""/>
    <s v="No billing"/>
    <m/>
  </r>
  <r>
    <s v="Source Code"/>
    <x v="411"/>
    <m/>
    <m/>
    <m/>
    <m/>
    <x v="2"/>
    <x v="189"/>
    <x v="0"/>
    <n v="0"/>
    <s v="-"/>
    <n v="0"/>
    <x v="12"/>
    <x v="1"/>
    <n v="0"/>
    <m/>
    <n v="0"/>
    <s v=""/>
    <s v="No billing"/>
    <m/>
  </r>
  <r>
    <s v="Source Code"/>
    <x v="412"/>
    <m/>
    <m/>
    <m/>
    <m/>
    <x v="2"/>
    <x v="189"/>
    <x v="0"/>
    <n v="0"/>
    <s v="-"/>
    <n v="0"/>
    <x v="12"/>
    <x v="1"/>
    <n v="0"/>
    <m/>
    <n v="0"/>
    <s v=""/>
    <s v="No billing"/>
    <m/>
  </r>
  <r>
    <s v="Source Code"/>
    <x v="413"/>
    <m/>
    <m/>
    <m/>
    <m/>
    <x v="2"/>
    <x v="189"/>
    <x v="0"/>
    <n v="0"/>
    <s v="-"/>
    <n v="0"/>
    <x v="12"/>
    <x v="1"/>
    <n v="0"/>
    <m/>
    <n v="0"/>
    <s v=""/>
    <s v="No billing"/>
    <m/>
  </r>
  <r>
    <s v="Source Code"/>
    <x v="414"/>
    <m/>
    <m/>
    <m/>
    <m/>
    <x v="2"/>
    <x v="189"/>
    <x v="0"/>
    <n v="0"/>
    <s v="-"/>
    <n v="0"/>
    <x v="12"/>
    <x v="1"/>
    <n v="0"/>
    <m/>
    <n v="0"/>
    <s v=""/>
    <s v="No billing"/>
    <m/>
  </r>
  <r>
    <s v="Source Code"/>
    <x v="415"/>
    <m/>
    <m/>
    <m/>
    <m/>
    <x v="2"/>
    <x v="189"/>
    <x v="0"/>
    <n v="0"/>
    <s v="-"/>
    <n v="0"/>
    <x v="12"/>
    <x v="1"/>
    <n v="0"/>
    <m/>
    <n v="0"/>
    <s v=""/>
    <s v="No billing"/>
    <m/>
  </r>
  <r>
    <s v="Source Code"/>
    <x v="416"/>
    <m/>
    <m/>
    <m/>
    <m/>
    <x v="2"/>
    <x v="189"/>
    <x v="0"/>
    <n v="0"/>
    <s v="-"/>
    <n v="0"/>
    <x v="12"/>
    <x v="1"/>
    <n v="0"/>
    <m/>
    <n v="0"/>
    <s v=""/>
    <s v="No billing"/>
    <m/>
  </r>
  <r>
    <s v="Source Code"/>
    <x v="417"/>
    <m/>
    <m/>
    <m/>
    <m/>
    <x v="2"/>
    <x v="189"/>
    <x v="0"/>
    <n v="0"/>
    <s v="-"/>
    <n v="0"/>
    <x v="12"/>
    <x v="1"/>
    <n v="0"/>
    <m/>
    <n v="0"/>
    <s v=""/>
    <s v="No billing"/>
    <m/>
  </r>
  <r>
    <s v="Source Code"/>
    <x v="418"/>
    <m/>
    <m/>
    <m/>
    <m/>
    <x v="2"/>
    <x v="189"/>
    <x v="0"/>
    <n v="0"/>
    <s v="-"/>
    <n v="0"/>
    <x v="12"/>
    <x v="1"/>
    <n v="0"/>
    <m/>
    <n v="0"/>
    <s v=""/>
    <s v="No billing"/>
    <m/>
  </r>
  <r>
    <s v="Source Code"/>
    <x v="419"/>
    <m/>
    <m/>
    <m/>
    <m/>
    <x v="2"/>
    <x v="189"/>
    <x v="0"/>
    <n v="0"/>
    <s v="-"/>
    <n v="0"/>
    <x v="12"/>
    <x v="1"/>
    <n v="0"/>
    <m/>
    <n v="0"/>
    <s v=""/>
    <s v="No billing"/>
    <m/>
  </r>
  <r>
    <s v="Source Code"/>
    <x v="420"/>
    <m/>
    <m/>
    <m/>
    <m/>
    <x v="2"/>
    <x v="189"/>
    <x v="0"/>
    <n v="0"/>
    <s v="-"/>
    <n v="0"/>
    <x v="12"/>
    <x v="1"/>
    <n v="0"/>
    <m/>
    <n v="0"/>
    <s v=""/>
    <s v="No billing"/>
    <m/>
  </r>
  <r>
    <s v="Source Code"/>
    <x v="421"/>
    <m/>
    <m/>
    <m/>
    <m/>
    <x v="2"/>
    <x v="189"/>
    <x v="0"/>
    <n v="0"/>
    <s v="-"/>
    <n v="0"/>
    <x v="12"/>
    <x v="1"/>
    <n v="0"/>
    <m/>
    <n v="0"/>
    <s v=""/>
    <s v="No billing"/>
    <m/>
  </r>
  <r>
    <s v="Source Code"/>
    <x v="422"/>
    <m/>
    <m/>
    <m/>
    <m/>
    <x v="2"/>
    <x v="189"/>
    <x v="0"/>
    <n v="0"/>
    <s v="-"/>
    <n v="0"/>
    <x v="12"/>
    <x v="1"/>
    <n v="0"/>
    <m/>
    <n v="0"/>
    <s v=""/>
    <s v="No billing"/>
    <m/>
  </r>
  <r>
    <s v="Source Code"/>
    <x v="423"/>
    <m/>
    <m/>
    <m/>
    <m/>
    <x v="2"/>
    <x v="189"/>
    <x v="0"/>
    <n v="0"/>
    <s v="-"/>
    <n v="0"/>
    <x v="12"/>
    <x v="1"/>
    <n v="0"/>
    <m/>
    <n v="0"/>
    <s v=""/>
    <s v="No billing"/>
    <m/>
  </r>
  <r>
    <s v="Source Code"/>
    <x v="424"/>
    <m/>
    <m/>
    <m/>
    <m/>
    <x v="2"/>
    <x v="189"/>
    <x v="0"/>
    <n v="0"/>
    <s v="-"/>
    <n v="0"/>
    <x v="12"/>
    <x v="1"/>
    <n v="0"/>
    <m/>
    <n v="0"/>
    <s v=""/>
    <s v="No billing"/>
    <m/>
  </r>
  <r>
    <s v="Source Code"/>
    <x v="425"/>
    <m/>
    <m/>
    <m/>
    <m/>
    <x v="2"/>
    <x v="189"/>
    <x v="0"/>
    <n v="0"/>
    <s v="-"/>
    <n v="0"/>
    <x v="12"/>
    <x v="1"/>
    <n v="0"/>
    <m/>
    <n v="0"/>
    <s v=""/>
    <s v="No billing"/>
    <m/>
  </r>
  <r>
    <s v="Source Code"/>
    <x v="426"/>
    <m/>
    <m/>
    <m/>
    <m/>
    <x v="2"/>
    <x v="189"/>
    <x v="0"/>
    <n v="0"/>
    <s v="-"/>
    <n v="0"/>
    <x v="12"/>
    <x v="1"/>
    <n v="0"/>
    <m/>
    <n v="0"/>
    <s v=""/>
    <s v="No billing"/>
    <m/>
  </r>
  <r>
    <s v="Source Code"/>
    <x v="427"/>
    <m/>
    <m/>
    <m/>
    <m/>
    <x v="2"/>
    <x v="189"/>
    <x v="0"/>
    <n v="0"/>
    <s v="-"/>
    <n v="0"/>
    <x v="12"/>
    <x v="1"/>
    <n v="0"/>
    <m/>
    <n v="0"/>
    <s v=""/>
    <s v="No billing"/>
    <m/>
  </r>
  <r>
    <s v="Source Code"/>
    <x v="428"/>
    <m/>
    <m/>
    <m/>
    <m/>
    <x v="2"/>
    <x v="189"/>
    <x v="0"/>
    <n v="0"/>
    <s v="-"/>
    <n v="0"/>
    <x v="12"/>
    <x v="1"/>
    <n v="0"/>
    <m/>
    <n v="0"/>
    <s v=""/>
    <s v="No billing"/>
    <m/>
  </r>
  <r>
    <s v="Source Code"/>
    <x v="429"/>
    <m/>
    <m/>
    <m/>
    <m/>
    <x v="2"/>
    <x v="189"/>
    <x v="0"/>
    <n v="0"/>
    <s v="-"/>
    <n v="0"/>
    <x v="12"/>
    <x v="1"/>
    <n v="0"/>
    <m/>
    <n v="0"/>
    <s v=""/>
    <s v="No billing"/>
    <m/>
  </r>
  <r>
    <s v="Source Code"/>
    <x v="430"/>
    <m/>
    <m/>
    <m/>
    <m/>
    <x v="2"/>
    <x v="189"/>
    <x v="0"/>
    <n v="0"/>
    <s v="-"/>
    <n v="0"/>
    <x v="12"/>
    <x v="1"/>
    <n v="0"/>
    <m/>
    <n v="0"/>
    <s v=""/>
    <s v="No billing"/>
    <m/>
  </r>
  <r>
    <s v="Source Code"/>
    <x v="431"/>
    <m/>
    <m/>
    <m/>
    <m/>
    <x v="2"/>
    <x v="189"/>
    <x v="0"/>
    <n v="0"/>
    <s v="-"/>
    <n v="0"/>
    <x v="12"/>
    <x v="1"/>
    <n v="0"/>
    <m/>
    <n v="0"/>
    <s v=""/>
    <s v="No billing"/>
    <m/>
  </r>
  <r>
    <s v="Source Code"/>
    <x v="432"/>
    <m/>
    <m/>
    <m/>
    <m/>
    <x v="2"/>
    <x v="189"/>
    <x v="0"/>
    <n v="0"/>
    <s v="-"/>
    <n v="0"/>
    <x v="12"/>
    <x v="1"/>
    <n v="0"/>
    <m/>
    <n v="0"/>
    <s v=""/>
    <s v="No billing"/>
    <m/>
  </r>
  <r>
    <s v="Source Code"/>
    <x v="433"/>
    <m/>
    <m/>
    <m/>
    <m/>
    <x v="2"/>
    <x v="189"/>
    <x v="0"/>
    <n v="0"/>
    <s v="-"/>
    <n v="0"/>
    <x v="12"/>
    <x v="1"/>
    <n v="0"/>
    <m/>
    <n v="0"/>
    <s v=""/>
    <s v="No billing"/>
    <m/>
  </r>
  <r>
    <s v="Source Code"/>
    <x v="434"/>
    <m/>
    <m/>
    <m/>
    <m/>
    <x v="2"/>
    <x v="189"/>
    <x v="0"/>
    <n v="0"/>
    <s v="-"/>
    <n v="0"/>
    <x v="12"/>
    <x v="1"/>
    <n v="0"/>
    <m/>
    <n v="0"/>
    <s v=""/>
    <s v="No billing"/>
    <m/>
  </r>
  <r>
    <s v="Source Code"/>
    <x v="435"/>
    <m/>
    <m/>
    <m/>
    <m/>
    <x v="2"/>
    <x v="189"/>
    <x v="0"/>
    <n v="0"/>
    <s v="-"/>
    <n v="0"/>
    <x v="12"/>
    <x v="1"/>
    <n v="0"/>
    <m/>
    <n v="0"/>
    <s v=""/>
    <s v="No billing"/>
    <m/>
  </r>
  <r>
    <s v="Source Code"/>
    <x v="436"/>
    <m/>
    <m/>
    <m/>
    <m/>
    <x v="2"/>
    <x v="189"/>
    <x v="0"/>
    <n v="0"/>
    <s v="-"/>
    <n v="0"/>
    <x v="12"/>
    <x v="1"/>
    <n v="0"/>
    <m/>
    <n v="0"/>
    <s v=""/>
    <s v="No billing"/>
    <m/>
  </r>
  <r>
    <s v="Source Code"/>
    <x v="437"/>
    <m/>
    <m/>
    <m/>
    <m/>
    <x v="2"/>
    <x v="189"/>
    <x v="0"/>
    <n v="0"/>
    <s v="-"/>
    <n v="0"/>
    <x v="12"/>
    <x v="1"/>
    <n v="0"/>
    <m/>
    <n v="0"/>
    <s v=""/>
    <s v="No billing"/>
    <m/>
  </r>
  <r>
    <s v="Source Code"/>
    <x v="438"/>
    <m/>
    <m/>
    <m/>
    <m/>
    <x v="2"/>
    <x v="189"/>
    <x v="0"/>
    <n v="0"/>
    <s v="-"/>
    <n v="0"/>
    <x v="12"/>
    <x v="1"/>
    <n v="0"/>
    <m/>
    <n v="0"/>
    <s v=""/>
    <s v="No billing"/>
    <m/>
  </r>
  <r>
    <s v="Source Code"/>
    <x v="439"/>
    <m/>
    <m/>
    <m/>
    <m/>
    <x v="2"/>
    <x v="189"/>
    <x v="0"/>
    <n v="0"/>
    <s v="-"/>
    <n v="0"/>
    <x v="12"/>
    <x v="1"/>
    <n v="0"/>
    <m/>
    <n v="0"/>
    <s v=""/>
    <s v="No billing"/>
    <m/>
  </r>
  <r>
    <s v="Source Code"/>
    <x v="440"/>
    <m/>
    <m/>
    <m/>
    <m/>
    <x v="2"/>
    <x v="189"/>
    <x v="0"/>
    <n v="0"/>
    <s v="-"/>
    <n v="0"/>
    <x v="12"/>
    <x v="1"/>
    <n v="0"/>
    <m/>
    <n v="0"/>
    <s v=""/>
    <s v="No billing"/>
    <m/>
  </r>
  <r>
    <s v="Source Code"/>
    <x v="441"/>
    <m/>
    <m/>
    <m/>
    <m/>
    <x v="2"/>
    <x v="189"/>
    <x v="0"/>
    <n v="0"/>
    <s v="-"/>
    <n v="0"/>
    <x v="12"/>
    <x v="1"/>
    <n v="0"/>
    <m/>
    <n v="0"/>
    <s v=""/>
    <s v="No billing"/>
    <m/>
  </r>
  <r>
    <s v="Source Code"/>
    <x v="442"/>
    <m/>
    <m/>
    <m/>
    <m/>
    <x v="2"/>
    <x v="189"/>
    <x v="0"/>
    <n v="0"/>
    <s v="-"/>
    <n v="0"/>
    <x v="12"/>
    <x v="1"/>
    <n v="0"/>
    <m/>
    <n v="0"/>
    <s v=""/>
    <s v="No billing"/>
    <m/>
  </r>
  <r>
    <s v="Source Code"/>
    <x v="443"/>
    <m/>
    <m/>
    <m/>
    <m/>
    <x v="2"/>
    <x v="189"/>
    <x v="0"/>
    <n v="0"/>
    <s v="-"/>
    <n v="0"/>
    <x v="12"/>
    <x v="1"/>
    <n v="0"/>
    <m/>
    <n v="0"/>
    <s v=""/>
    <s v="No billing"/>
    <m/>
  </r>
  <r>
    <s v="Source Code"/>
    <x v="444"/>
    <m/>
    <m/>
    <m/>
    <m/>
    <x v="2"/>
    <x v="189"/>
    <x v="0"/>
    <n v="0"/>
    <s v="-"/>
    <n v="0"/>
    <x v="12"/>
    <x v="1"/>
    <n v="0"/>
    <m/>
    <n v="0"/>
    <s v=""/>
    <s v="No billing"/>
    <m/>
  </r>
  <r>
    <s v="Source Code"/>
    <x v="445"/>
    <m/>
    <m/>
    <m/>
    <m/>
    <x v="2"/>
    <x v="189"/>
    <x v="0"/>
    <n v="0"/>
    <s v="-"/>
    <n v="0"/>
    <x v="12"/>
    <x v="1"/>
    <n v="0"/>
    <m/>
    <n v="0"/>
    <s v=""/>
    <s v="No billing"/>
    <m/>
  </r>
  <r>
    <s v="Source Code"/>
    <x v="446"/>
    <m/>
    <m/>
    <m/>
    <m/>
    <x v="2"/>
    <x v="189"/>
    <x v="0"/>
    <n v="0"/>
    <s v="-"/>
    <n v="0"/>
    <x v="12"/>
    <x v="1"/>
    <n v="0"/>
    <m/>
    <n v="0"/>
    <s v=""/>
    <s v="No billing"/>
    <m/>
  </r>
  <r>
    <s v="Source Code"/>
    <x v="447"/>
    <m/>
    <m/>
    <m/>
    <m/>
    <x v="2"/>
    <x v="189"/>
    <x v="0"/>
    <n v="0"/>
    <s v="-"/>
    <n v="0"/>
    <x v="12"/>
    <x v="1"/>
    <n v="0"/>
    <m/>
    <n v="0"/>
    <s v=""/>
    <s v="No billing"/>
    <m/>
  </r>
  <r>
    <s v="Source Code"/>
    <x v="448"/>
    <m/>
    <m/>
    <m/>
    <m/>
    <x v="2"/>
    <x v="189"/>
    <x v="0"/>
    <n v="0"/>
    <s v="-"/>
    <n v="0"/>
    <x v="12"/>
    <x v="1"/>
    <n v="0"/>
    <m/>
    <n v="0"/>
    <s v=""/>
    <s v="No billing"/>
    <m/>
  </r>
  <r>
    <s v="Source Code"/>
    <x v="449"/>
    <m/>
    <m/>
    <m/>
    <m/>
    <x v="2"/>
    <x v="189"/>
    <x v="0"/>
    <n v="0"/>
    <s v="-"/>
    <n v="0"/>
    <x v="12"/>
    <x v="1"/>
    <n v="0"/>
    <m/>
    <n v="0"/>
    <s v=""/>
    <s v="No billing"/>
    <m/>
  </r>
  <r>
    <s v="Source Code"/>
    <x v="450"/>
    <m/>
    <m/>
    <m/>
    <m/>
    <x v="3"/>
    <x v="189"/>
    <x v="0"/>
    <n v="0"/>
    <s v="-"/>
    <n v="0"/>
    <x v="12"/>
    <x v="1"/>
    <n v="0"/>
    <m/>
    <n v="0"/>
    <s v=""/>
    <s v="No billing"/>
    <m/>
  </r>
  <r>
    <s v="Source Code"/>
    <x v="451"/>
    <m/>
    <m/>
    <m/>
    <m/>
    <x v="2"/>
    <x v="189"/>
    <x v="0"/>
    <n v="0"/>
    <s v="-"/>
    <n v="0"/>
    <x v="12"/>
    <x v="1"/>
    <n v="0"/>
    <m/>
    <n v="0"/>
    <s v=""/>
    <s v="No billing"/>
    <m/>
  </r>
  <r>
    <s v="Source Code"/>
    <x v="452"/>
    <m/>
    <m/>
    <m/>
    <m/>
    <x v="2"/>
    <x v="189"/>
    <x v="0"/>
    <n v="0"/>
    <s v="-"/>
    <n v="0"/>
    <x v="12"/>
    <x v="1"/>
    <n v="0"/>
    <m/>
    <n v="0"/>
    <s v=""/>
    <s v="No billing"/>
    <m/>
  </r>
  <r>
    <s v="Source Code"/>
    <x v="453"/>
    <m/>
    <m/>
    <m/>
    <m/>
    <x v="2"/>
    <x v="189"/>
    <x v="0"/>
    <n v="0"/>
    <s v="-"/>
    <n v="0"/>
    <x v="12"/>
    <x v="1"/>
    <n v="0"/>
    <m/>
    <n v="0"/>
    <s v=""/>
    <s v="No billing"/>
    <m/>
  </r>
  <r>
    <s v="Source Code"/>
    <x v="454"/>
    <m/>
    <m/>
    <m/>
    <m/>
    <x v="2"/>
    <x v="189"/>
    <x v="0"/>
    <n v="0"/>
    <s v="-"/>
    <n v="0"/>
    <x v="12"/>
    <x v="1"/>
    <n v="0"/>
    <m/>
    <n v="0"/>
    <s v=""/>
    <s v="No billing"/>
    <m/>
  </r>
  <r>
    <s v="Source Code"/>
    <x v="455"/>
    <m/>
    <m/>
    <m/>
    <m/>
    <x v="2"/>
    <x v="189"/>
    <x v="0"/>
    <n v="0"/>
    <s v="-"/>
    <n v="0"/>
    <x v="12"/>
    <x v="1"/>
    <n v="0"/>
    <m/>
    <n v="0"/>
    <s v=""/>
    <s v="No billing"/>
    <m/>
  </r>
  <r>
    <s v="Source Code"/>
    <x v="456"/>
    <m/>
    <m/>
    <m/>
    <m/>
    <x v="2"/>
    <x v="189"/>
    <x v="0"/>
    <n v="0"/>
    <s v="-"/>
    <n v="0"/>
    <x v="12"/>
    <x v="1"/>
    <n v="0"/>
    <m/>
    <n v="0"/>
    <s v=""/>
    <s v="No billing"/>
    <m/>
  </r>
  <r>
    <s v="Source Code"/>
    <x v="457"/>
    <m/>
    <m/>
    <m/>
    <m/>
    <x v="2"/>
    <x v="189"/>
    <x v="0"/>
    <n v="0"/>
    <s v="-"/>
    <n v="0"/>
    <x v="12"/>
    <x v="1"/>
    <n v="0"/>
    <m/>
    <n v="0"/>
    <s v=""/>
    <s v="No billing"/>
    <m/>
  </r>
  <r>
    <s v="Source Code"/>
    <x v="458"/>
    <m/>
    <m/>
    <m/>
    <m/>
    <x v="2"/>
    <x v="189"/>
    <x v="0"/>
    <n v="0"/>
    <s v="-"/>
    <n v="0"/>
    <x v="12"/>
    <x v="1"/>
    <n v="0"/>
    <m/>
    <n v="0"/>
    <s v=""/>
    <s v="No billing"/>
    <m/>
  </r>
  <r>
    <s v="Source Code"/>
    <x v="459"/>
    <m/>
    <m/>
    <m/>
    <m/>
    <x v="2"/>
    <x v="189"/>
    <x v="0"/>
    <n v="0"/>
    <s v="-"/>
    <n v="0"/>
    <x v="12"/>
    <x v="1"/>
    <n v="0"/>
    <m/>
    <n v="0"/>
    <s v=""/>
    <s v="No billing"/>
    <m/>
  </r>
  <r>
    <s v="Source Code"/>
    <x v="460"/>
    <m/>
    <m/>
    <m/>
    <m/>
    <x v="2"/>
    <x v="189"/>
    <x v="0"/>
    <n v="0"/>
    <s v="-"/>
    <n v="0"/>
    <x v="12"/>
    <x v="1"/>
    <n v="0"/>
    <m/>
    <n v="0"/>
    <s v=""/>
    <s v="No billing"/>
    <m/>
  </r>
  <r>
    <s v="Source Code"/>
    <x v="461"/>
    <m/>
    <m/>
    <m/>
    <m/>
    <x v="2"/>
    <x v="189"/>
    <x v="0"/>
    <n v="0"/>
    <s v="-"/>
    <n v="0"/>
    <x v="12"/>
    <x v="1"/>
    <n v="0"/>
    <m/>
    <n v="0"/>
    <s v=""/>
    <s v="No billing"/>
    <m/>
  </r>
  <r>
    <s v="Source Code"/>
    <x v="462"/>
    <m/>
    <m/>
    <m/>
    <m/>
    <x v="2"/>
    <x v="189"/>
    <x v="0"/>
    <n v="0"/>
    <s v="-"/>
    <n v="0"/>
    <x v="12"/>
    <x v="1"/>
    <n v="0"/>
    <m/>
    <n v="0"/>
    <s v=""/>
    <s v="No billing"/>
    <m/>
  </r>
  <r>
    <s v="Source Code"/>
    <x v="463"/>
    <m/>
    <m/>
    <m/>
    <m/>
    <x v="2"/>
    <x v="189"/>
    <x v="0"/>
    <n v="0"/>
    <s v="-"/>
    <n v="0"/>
    <x v="12"/>
    <x v="1"/>
    <n v="0"/>
    <m/>
    <n v="0"/>
    <s v=""/>
    <s v="No billing"/>
    <m/>
  </r>
  <r>
    <s v="Source Code"/>
    <x v="464"/>
    <m/>
    <m/>
    <m/>
    <m/>
    <x v="2"/>
    <x v="189"/>
    <x v="0"/>
    <n v="0"/>
    <s v="-"/>
    <n v="0"/>
    <x v="12"/>
    <x v="1"/>
    <n v="0"/>
    <m/>
    <n v="0"/>
    <s v=""/>
    <s v="No billing"/>
    <m/>
  </r>
  <r>
    <s v="Source Code"/>
    <x v="465"/>
    <m/>
    <m/>
    <m/>
    <m/>
    <x v="2"/>
    <x v="189"/>
    <x v="0"/>
    <n v="0"/>
    <s v="-"/>
    <n v="0"/>
    <x v="12"/>
    <x v="1"/>
    <n v="0"/>
    <m/>
    <n v="0"/>
    <s v=""/>
    <s v="No billing"/>
    <m/>
  </r>
  <r>
    <s v="Source Code"/>
    <x v="466"/>
    <m/>
    <m/>
    <m/>
    <m/>
    <x v="2"/>
    <x v="189"/>
    <x v="0"/>
    <n v="0"/>
    <s v="-"/>
    <n v="0"/>
    <x v="12"/>
    <x v="1"/>
    <n v="0"/>
    <m/>
    <n v="0"/>
    <s v=""/>
    <s v="No billing"/>
    <m/>
  </r>
  <r>
    <s v="Source Code"/>
    <x v="467"/>
    <m/>
    <m/>
    <m/>
    <m/>
    <x v="2"/>
    <x v="189"/>
    <x v="0"/>
    <n v="0"/>
    <s v="-"/>
    <n v="0"/>
    <x v="12"/>
    <x v="1"/>
    <n v="0"/>
    <m/>
    <n v="0"/>
    <s v=""/>
    <s v="No billing"/>
    <m/>
  </r>
  <r>
    <s v="Source Code"/>
    <x v="468"/>
    <m/>
    <m/>
    <m/>
    <m/>
    <x v="2"/>
    <x v="189"/>
    <x v="0"/>
    <n v="0"/>
    <s v="-"/>
    <n v="0"/>
    <x v="12"/>
    <x v="1"/>
    <n v="0"/>
    <m/>
    <n v="0"/>
    <s v=""/>
    <s v="No billing"/>
    <m/>
  </r>
  <r>
    <s v="Source Code"/>
    <x v="469"/>
    <m/>
    <m/>
    <m/>
    <m/>
    <x v="2"/>
    <x v="189"/>
    <x v="0"/>
    <n v="0"/>
    <s v="-"/>
    <n v="0"/>
    <x v="12"/>
    <x v="1"/>
    <n v="0"/>
    <m/>
    <n v="0"/>
    <s v=""/>
    <s v="No billing"/>
    <m/>
  </r>
  <r>
    <s v="Source Code"/>
    <x v="470"/>
    <m/>
    <m/>
    <m/>
    <m/>
    <x v="2"/>
    <x v="189"/>
    <x v="0"/>
    <n v="0"/>
    <s v="-"/>
    <n v="0"/>
    <x v="12"/>
    <x v="1"/>
    <n v="0"/>
    <m/>
    <n v="0"/>
    <s v=""/>
    <s v="No billing"/>
    <m/>
  </r>
  <r>
    <s v="Source Code"/>
    <x v="471"/>
    <m/>
    <m/>
    <m/>
    <m/>
    <x v="2"/>
    <x v="189"/>
    <x v="0"/>
    <n v="0"/>
    <s v="-"/>
    <n v="0"/>
    <x v="12"/>
    <x v="1"/>
    <n v="0"/>
    <m/>
    <n v="0"/>
    <s v=""/>
    <s v="No billing"/>
    <m/>
  </r>
  <r>
    <s v="Source Code"/>
    <x v="472"/>
    <m/>
    <m/>
    <m/>
    <m/>
    <x v="2"/>
    <x v="189"/>
    <x v="0"/>
    <n v="0"/>
    <s v="-"/>
    <n v="0"/>
    <x v="12"/>
    <x v="1"/>
    <n v="0"/>
    <m/>
    <n v="0"/>
    <s v=""/>
    <s v="No billing"/>
    <m/>
  </r>
  <r>
    <s v="Source Code"/>
    <x v="473"/>
    <m/>
    <m/>
    <m/>
    <m/>
    <x v="2"/>
    <x v="189"/>
    <x v="0"/>
    <n v="0"/>
    <s v="-"/>
    <n v="0"/>
    <x v="12"/>
    <x v="1"/>
    <n v="0"/>
    <m/>
    <n v="0"/>
    <s v=""/>
    <s v="No billing"/>
    <m/>
  </r>
  <r>
    <s v="Source Code"/>
    <x v="474"/>
    <m/>
    <m/>
    <m/>
    <m/>
    <x v="2"/>
    <x v="189"/>
    <x v="0"/>
    <n v="0"/>
    <s v="-"/>
    <n v="0"/>
    <x v="12"/>
    <x v="1"/>
    <n v="0"/>
    <m/>
    <n v="0"/>
    <s v=""/>
    <s v="No billing"/>
    <m/>
  </r>
  <r>
    <s v="Source Code"/>
    <x v="475"/>
    <m/>
    <m/>
    <m/>
    <m/>
    <x v="2"/>
    <x v="189"/>
    <x v="0"/>
    <n v="0"/>
    <s v="-"/>
    <n v="0"/>
    <x v="12"/>
    <x v="1"/>
    <n v="0"/>
    <m/>
    <n v="0"/>
    <s v=""/>
    <s v="No billing"/>
    <m/>
  </r>
  <r>
    <s v="Source Code"/>
    <x v="476"/>
    <m/>
    <m/>
    <m/>
    <m/>
    <x v="2"/>
    <x v="189"/>
    <x v="0"/>
    <n v="0"/>
    <s v="-"/>
    <n v="0"/>
    <x v="12"/>
    <x v="1"/>
    <n v="0"/>
    <m/>
    <n v="0"/>
    <s v=""/>
    <s v="No billing"/>
    <m/>
  </r>
  <r>
    <s v="Source Code"/>
    <x v="477"/>
    <m/>
    <m/>
    <m/>
    <m/>
    <x v="2"/>
    <x v="189"/>
    <x v="0"/>
    <n v="0"/>
    <s v="-"/>
    <n v="0"/>
    <x v="12"/>
    <x v="1"/>
    <n v="0"/>
    <m/>
    <n v="0"/>
    <s v=""/>
    <s v="No billing"/>
    <m/>
  </r>
  <r>
    <s v="Source Code"/>
    <x v="478"/>
    <m/>
    <m/>
    <m/>
    <m/>
    <x v="2"/>
    <x v="189"/>
    <x v="0"/>
    <n v="0"/>
    <s v="-"/>
    <n v="0"/>
    <x v="12"/>
    <x v="1"/>
    <n v="0"/>
    <m/>
    <n v="0"/>
    <s v=""/>
    <s v="No billing"/>
    <m/>
  </r>
  <r>
    <s v="Source Code"/>
    <x v="479"/>
    <m/>
    <m/>
    <m/>
    <m/>
    <x v="2"/>
    <x v="189"/>
    <x v="0"/>
    <n v="0"/>
    <s v="-"/>
    <n v="0"/>
    <x v="12"/>
    <x v="1"/>
    <n v="0"/>
    <m/>
    <n v="0"/>
    <s v=""/>
    <s v="No billing"/>
    <m/>
  </r>
  <r>
    <s v="Source Code"/>
    <x v="480"/>
    <m/>
    <m/>
    <m/>
    <m/>
    <x v="2"/>
    <x v="189"/>
    <x v="0"/>
    <n v="0"/>
    <s v="-"/>
    <n v="0"/>
    <x v="12"/>
    <x v="1"/>
    <n v="0"/>
    <m/>
    <n v="0"/>
    <s v=""/>
    <s v="No billing"/>
    <m/>
  </r>
  <r>
    <s v="Source Code"/>
    <x v="481"/>
    <m/>
    <m/>
    <m/>
    <m/>
    <x v="2"/>
    <x v="189"/>
    <x v="0"/>
    <n v="0"/>
    <s v="-"/>
    <n v="0"/>
    <x v="12"/>
    <x v="1"/>
    <n v="0"/>
    <m/>
    <n v="0"/>
    <s v=""/>
    <s v="No billing"/>
    <m/>
  </r>
  <r>
    <s v="Source Code"/>
    <x v="482"/>
    <m/>
    <m/>
    <m/>
    <m/>
    <x v="2"/>
    <x v="189"/>
    <x v="0"/>
    <n v="0"/>
    <s v="-"/>
    <n v="0"/>
    <x v="12"/>
    <x v="1"/>
    <n v="0"/>
    <m/>
    <n v="0"/>
    <s v=""/>
    <s v="No billing"/>
    <m/>
  </r>
  <r>
    <s v="Source Code"/>
    <x v="483"/>
    <m/>
    <m/>
    <m/>
    <m/>
    <x v="2"/>
    <x v="189"/>
    <x v="0"/>
    <n v="0"/>
    <s v="-"/>
    <n v="0"/>
    <x v="12"/>
    <x v="1"/>
    <n v="0"/>
    <m/>
    <n v="0"/>
    <s v=""/>
    <s v="No billing"/>
    <m/>
  </r>
  <r>
    <s v="Source Code"/>
    <x v="484"/>
    <m/>
    <m/>
    <m/>
    <m/>
    <x v="2"/>
    <x v="189"/>
    <x v="0"/>
    <n v="0"/>
    <s v="-"/>
    <n v="0"/>
    <x v="12"/>
    <x v="1"/>
    <n v="0"/>
    <m/>
    <n v="0"/>
    <s v=""/>
    <s v="No billing"/>
    <m/>
  </r>
  <r>
    <s v="Source Code"/>
    <x v="485"/>
    <m/>
    <m/>
    <m/>
    <m/>
    <x v="2"/>
    <x v="189"/>
    <x v="0"/>
    <n v="0"/>
    <s v="-"/>
    <n v="0"/>
    <x v="12"/>
    <x v="1"/>
    <n v="0"/>
    <m/>
    <n v="0"/>
    <s v=""/>
    <s v="No billing"/>
    <m/>
  </r>
  <r>
    <s v="Source Code"/>
    <x v="486"/>
    <m/>
    <m/>
    <m/>
    <m/>
    <x v="2"/>
    <x v="189"/>
    <x v="0"/>
    <n v="0"/>
    <s v="-"/>
    <n v="0"/>
    <x v="12"/>
    <x v="1"/>
    <n v="0"/>
    <m/>
    <n v="0"/>
    <s v=""/>
    <s v="No billing"/>
    <m/>
  </r>
  <r>
    <s v="Source Code"/>
    <x v="487"/>
    <m/>
    <m/>
    <m/>
    <m/>
    <x v="2"/>
    <x v="189"/>
    <x v="0"/>
    <n v="0"/>
    <s v="-"/>
    <n v="0"/>
    <x v="12"/>
    <x v="1"/>
    <n v="0"/>
    <m/>
    <n v="0"/>
    <s v=""/>
    <s v="No billing"/>
    <m/>
  </r>
  <r>
    <s v="Source Code"/>
    <x v="488"/>
    <m/>
    <m/>
    <m/>
    <m/>
    <x v="2"/>
    <x v="189"/>
    <x v="0"/>
    <n v="0"/>
    <s v="-"/>
    <n v="0"/>
    <x v="12"/>
    <x v="1"/>
    <n v="0"/>
    <m/>
    <n v="0"/>
    <s v=""/>
    <s v="No billing"/>
    <m/>
  </r>
  <r>
    <s v="Source Code"/>
    <x v="489"/>
    <m/>
    <m/>
    <m/>
    <m/>
    <x v="2"/>
    <x v="189"/>
    <x v="0"/>
    <n v="0"/>
    <s v="-"/>
    <n v="0"/>
    <x v="12"/>
    <x v="1"/>
    <n v="0"/>
    <m/>
    <n v="0"/>
    <s v=""/>
    <s v="No billing"/>
    <m/>
  </r>
  <r>
    <s v="Source Code"/>
    <x v="490"/>
    <m/>
    <m/>
    <m/>
    <m/>
    <x v="2"/>
    <x v="189"/>
    <x v="0"/>
    <n v="0"/>
    <s v="-"/>
    <n v="0"/>
    <x v="12"/>
    <x v="1"/>
    <n v="0"/>
    <m/>
    <n v="0"/>
    <s v=""/>
    <s v="No billing"/>
    <m/>
  </r>
  <r>
    <s v="Source Code"/>
    <x v="491"/>
    <m/>
    <m/>
    <m/>
    <m/>
    <x v="2"/>
    <x v="189"/>
    <x v="0"/>
    <n v="0"/>
    <s v="-"/>
    <n v="0"/>
    <x v="12"/>
    <x v="1"/>
    <n v="0"/>
    <m/>
    <n v="0"/>
    <s v=""/>
    <s v="No billing"/>
    <m/>
  </r>
  <r>
    <s v="Source Code"/>
    <x v="492"/>
    <m/>
    <m/>
    <m/>
    <m/>
    <x v="2"/>
    <x v="189"/>
    <x v="0"/>
    <n v="0"/>
    <s v="-"/>
    <n v="0"/>
    <x v="12"/>
    <x v="1"/>
    <n v="0"/>
    <m/>
    <n v="0"/>
    <s v=""/>
    <s v="No billing"/>
    <m/>
  </r>
  <r>
    <s v="Source Code"/>
    <x v="493"/>
    <m/>
    <m/>
    <m/>
    <m/>
    <x v="2"/>
    <x v="189"/>
    <x v="0"/>
    <n v="0"/>
    <s v="-"/>
    <n v="0"/>
    <x v="12"/>
    <x v="1"/>
    <n v="0"/>
    <m/>
    <n v="0"/>
    <s v=""/>
    <s v="No billing"/>
    <m/>
  </r>
  <r>
    <s v="Source Code"/>
    <x v="494"/>
    <m/>
    <m/>
    <m/>
    <m/>
    <x v="2"/>
    <x v="189"/>
    <x v="0"/>
    <n v="0"/>
    <s v="-"/>
    <n v="0"/>
    <x v="12"/>
    <x v="1"/>
    <n v="0"/>
    <m/>
    <n v="0"/>
    <s v=""/>
    <s v="No billing"/>
    <m/>
  </r>
  <r>
    <s v="Source Code"/>
    <x v="495"/>
    <m/>
    <m/>
    <m/>
    <m/>
    <x v="2"/>
    <x v="189"/>
    <x v="0"/>
    <n v="0"/>
    <s v="-"/>
    <n v="0"/>
    <x v="12"/>
    <x v="1"/>
    <n v="0"/>
    <m/>
    <n v="0"/>
    <s v=""/>
    <s v="No billing"/>
    <m/>
  </r>
  <r>
    <s v="Source Code"/>
    <x v="496"/>
    <m/>
    <m/>
    <m/>
    <m/>
    <x v="2"/>
    <x v="189"/>
    <x v="0"/>
    <n v="0"/>
    <s v="-"/>
    <n v="0"/>
    <x v="12"/>
    <x v="1"/>
    <n v="0"/>
    <m/>
    <n v="0"/>
    <s v=""/>
    <s v="No billing"/>
    <m/>
  </r>
  <r>
    <s v="Source Code"/>
    <x v="497"/>
    <m/>
    <m/>
    <m/>
    <m/>
    <x v="2"/>
    <x v="189"/>
    <x v="0"/>
    <n v="0"/>
    <s v="-"/>
    <n v="0"/>
    <x v="12"/>
    <x v="1"/>
    <n v="0"/>
    <m/>
    <n v="0"/>
    <s v=""/>
    <s v="No billing"/>
    <m/>
  </r>
  <r>
    <s v="Source Code"/>
    <x v="498"/>
    <m/>
    <m/>
    <m/>
    <m/>
    <x v="2"/>
    <x v="189"/>
    <x v="0"/>
    <n v="0"/>
    <s v="-"/>
    <n v="0"/>
    <x v="12"/>
    <x v="1"/>
    <n v="0"/>
    <m/>
    <n v="0"/>
    <s v=""/>
    <s v="No billing"/>
    <m/>
  </r>
  <r>
    <s v="Source Code"/>
    <x v="499"/>
    <m/>
    <m/>
    <m/>
    <m/>
    <x v="2"/>
    <x v="189"/>
    <x v="0"/>
    <n v="0"/>
    <s v="-"/>
    <n v="0"/>
    <x v="12"/>
    <x v="1"/>
    <n v="0"/>
    <m/>
    <n v="0"/>
    <s v=""/>
    <s v="No billing"/>
    <m/>
  </r>
  <r>
    <s v="Source Code"/>
    <x v="500"/>
    <m/>
    <m/>
    <m/>
    <m/>
    <x v="2"/>
    <x v="189"/>
    <x v="0"/>
    <n v="0"/>
    <s v="-"/>
    <n v="0"/>
    <x v="12"/>
    <x v="1"/>
    <n v="0"/>
    <m/>
    <n v="0"/>
    <s v=""/>
    <s v="No billing"/>
    <m/>
  </r>
  <r>
    <s v="Source Code"/>
    <x v="501"/>
    <m/>
    <m/>
    <m/>
    <m/>
    <x v="2"/>
    <x v="189"/>
    <x v="0"/>
    <n v="0"/>
    <s v="-"/>
    <n v="0"/>
    <x v="12"/>
    <x v="1"/>
    <n v="0"/>
    <m/>
    <n v="0"/>
    <s v=""/>
    <s v="No billing"/>
    <m/>
  </r>
  <r>
    <s v="Source Code"/>
    <x v="502"/>
    <m/>
    <m/>
    <m/>
    <m/>
    <x v="2"/>
    <x v="189"/>
    <x v="0"/>
    <n v="0"/>
    <s v="-"/>
    <n v="0"/>
    <x v="12"/>
    <x v="1"/>
    <n v="0"/>
    <m/>
    <n v="0"/>
    <s v=""/>
    <s v="No billing"/>
    <m/>
  </r>
  <r>
    <s v="Source Code"/>
    <x v="503"/>
    <m/>
    <m/>
    <m/>
    <m/>
    <x v="2"/>
    <x v="189"/>
    <x v="0"/>
    <n v="0"/>
    <s v="-"/>
    <n v="0"/>
    <x v="12"/>
    <x v="1"/>
    <n v="0"/>
    <m/>
    <n v="0"/>
    <s v=""/>
    <s v="No billing"/>
    <m/>
  </r>
  <r>
    <s v="Source Code"/>
    <x v="504"/>
    <m/>
    <m/>
    <m/>
    <m/>
    <x v="2"/>
    <x v="189"/>
    <x v="0"/>
    <n v="0"/>
    <s v="-"/>
    <n v="0"/>
    <x v="12"/>
    <x v="1"/>
    <n v="0"/>
    <m/>
    <n v="0"/>
    <s v=""/>
    <s v="No billing"/>
    <m/>
  </r>
  <r>
    <s v="Source Code"/>
    <x v="505"/>
    <m/>
    <m/>
    <m/>
    <m/>
    <x v="2"/>
    <x v="189"/>
    <x v="0"/>
    <n v="0"/>
    <s v="-"/>
    <n v="0"/>
    <x v="12"/>
    <x v="1"/>
    <n v="0"/>
    <m/>
    <n v="0"/>
    <s v=""/>
    <s v="No billing"/>
    <m/>
  </r>
  <r>
    <s v="Source Code"/>
    <x v="506"/>
    <m/>
    <m/>
    <m/>
    <m/>
    <x v="2"/>
    <x v="189"/>
    <x v="0"/>
    <n v="0"/>
    <s v="-"/>
    <n v="0"/>
    <x v="12"/>
    <x v="1"/>
    <n v="0"/>
    <m/>
    <n v="0"/>
    <s v=""/>
    <s v="No billing"/>
    <m/>
  </r>
  <r>
    <s v="Source Code"/>
    <x v="507"/>
    <m/>
    <m/>
    <m/>
    <m/>
    <x v="2"/>
    <x v="189"/>
    <x v="0"/>
    <n v="0"/>
    <s v="-"/>
    <n v="0"/>
    <x v="12"/>
    <x v="1"/>
    <n v="0"/>
    <m/>
    <n v="0"/>
    <s v=""/>
    <s v="No billing"/>
    <m/>
  </r>
  <r>
    <s v="Source Code"/>
    <x v="508"/>
    <m/>
    <m/>
    <m/>
    <m/>
    <x v="2"/>
    <x v="189"/>
    <x v="0"/>
    <n v="0"/>
    <s v="-"/>
    <n v="0"/>
    <x v="12"/>
    <x v="1"/>
    <n v="0"/>
    <m/>
    <n v="0"/>
    <s v=""/>
    <s v="No billing"/>
    <m/>
  </r>
  <r>
    <s v="Source Code"/>
    <x v="509"/>
    <m/>
    <m/>
    <m/>
    <m/>
    <x v="2"/>
    <x v="189"/>
    <x v="0"/>
    <n v="0"/>
    <s v="-"/>
    <n v="0"/>
    <x v="12"/>
    <x v="1"/>
    <n v="0"/>
    <m/>
    <n v="0"/>
    <s v=""/>
    <s v="No billing"/>
    <m/>
  </r>
  <r>
    <s v="Source Code"/>
    <x v="510"/>
    <m/>
    <m/>
    <m/>
    <m/>
    <x v="2"/>
    <x v="189"/>
    <x v="0"/>
    <n v="0"/>
    <s v="-"/>
    <n v="0"/>
    <x v="12"/>
    <x v="1"/>
    <n v="0"/>
    <m/>
    <n v="0"/>
    <s v=""/>
    <s v="No billing"/>
    <m/>
  </r>
  <r>
    <s v="Source Code"/>
    <x v="511"/>
    <m/>
    <m/>
    <m/>
    <m/>
    <x v="2"/>
    <x v="189"/>
    <x v="0"/>
    <n v="0"/>
    <s v="-"/>
    <n v="0"/>
    <x v="12"/>
    <x v="1"/>
    <n v="0"/>
    <m/>
    <n v="0"/>
    <s v=""/>
    <s v="No billing"/>
    <m/>
  </r>
  <r>
    <s v="Source Code"/>
    <x v="512"/>
    <m/>
    <m/>
    <m/>
    <m/>
    <x v="2"/>
    <x v="189"/>
    <x v="0"/>
    <n v="0"/>
    <s v="-"/>
    <n v="0"/>
    <x v="12"/>
    <x v="1"/>
    <n v="0"/>
    <m/>
    <n v="0"/>
    <s v=""/>
    <s v="No billing"/>
    <m/>
  </r>
  <r>
    <s v="Source Code"/>
    <x v="513"/>
    <m/>
    <m/>
    <m/>
    <m/>
    <x v="2"/>
    <x v="189"/>
    <x v="0"/>
    <n v="0"/>
    <s v="-"/>
    <n v="0"/>
    <x v="12"/>
    <x v="1"/>
    <n v="0"/>
    <m/>
    <n v="0"/>
    <s v=""/>
    <s v="No billing"/>
    <m/>
  </r>
  <r>
    <s v="Source Code"/>
    <x v="514"/>
    <m/>
    <m/>
    <m/>
    <m/>
    <x v="2"/>
    <x v="189"/>
    <x v="0"/>
    <n v="0"/>
    <s v="-"/>
    <n v="0"/>
    <x v="12"/>
    <x v="1"/>
    <n v="0"/>
    <m/>
    <n v="0"/>
    <s v=""/>
    <s v="No billing"/>
    <m/>
  </r>
  <r>
    <s v="Source Code"/>
    <x v="515"/>
    <m/>
    <m/>
    <m/>
    <m/>
    <x v="2"/>
    <x v="189"/>
    <x v="0"/>
    <n v="0"/>
    <s v="-"/>
    <n v="0"/>
    <x v="12"/>
    <x v="1"/>
    <n v="0"/>
    <m/>
    <n v="0"/>
    <s v=""/>
    <s v="No billing"/>
    <m/>
  </r>
  <r>
    <s v="Source Code"/>
    <x v="516"/>
    <m/>
    <m/>
    <m/>
    <m/>
    <x v="2"/>
    <x v="189"/>
    <x v="0"/>
    <n v="0"/>
    <s v="-"/>
    <n v="0"/>
    <x v="12"/>
    <x v="1"/>
    <n v="0"/>
    <m/>
    <n v="0"/>
    <s v=""/>
    <s v="No billing"/>
    <m/>
  </r>
  <r>
    <s v="Source Code"/>
    <x v="517"/>
    <m/>
    <m/>
    <m/>
    <m/>
    <x v="2"/>
    <x v="189"/>
    <x v="0"/>
    <n v="0"/>
    <s v="-"/>
    <n v="0"/>
    <x v="12"/>
    <x v="1"/>
    <n v="0"/>
    <m/>
    <n v="0"/>
    <s v=""/>
    <s v="No billing"/>
    <m/>
  </r>
  <r>
    <s v="Source Code"/>
    <x v="518"/>
    <m/>
    <m/>
    <m/>
    <m/>
    <x v="2"/>
    <x v="189"/>
    <x v="0"/>
    <n v="0"/>
    <s v="-"/>
    <n v="0"/>
    <x v="12"/>
    <x v="1"/>
    <n v="0"/>
    <m/>
    <n v="0"/>
    <s v=""/>
    <s v="No billing"/>
    <m/>
  </r>
  <r>
    <s v="Source Code"/>
    <x v="519"/>
    <m/>
    <m/>
    <m/>
    <m/>
    <x v="2"/>
    <x v="189"/>
    <x v="0"/>
    <n v="0"/>
    <s v="-"/>
    <n v="0"/>
    <x v="12"/>
    <x v="1"/>
    <n v="0"/>
    <m/>
    <n v="0"/>
    <s v=""/>
    <s v="No billing"/>
    <m/>
  </r>
  <r>
    <s v="GLAC"/>
    <x v="520"/>
    <m/>
    <m/>
    <m/>
    <m/>
    <x v="1"/>
    <x v="190"/>
    <x v="0"/>
    <n v="0"/>
    <n v="0"/>
    <n v="0"/>
    <x v="11"/>
    <x v="1"/>
    <n v="0"/>
    <m/>
    <s v="1   (Visit Rpts: 0   Mbr Rpts: 1)"/>
    <s v=""/>
    <s v="CT"/>
    <s v="No billing"/>
  </r>
  <r>
    <s v="GLAC"/>
    <x v="521"/>
    <m/>
    <m/>
    <m/>
    <m/>
    <x v="1"/>
    <x v="190"/>
    <x v="0"/>
    <n v="0"/>
    <n v="0"/>
    <n v="0"/>
    <x v="11"/>
    <x v="1"/>
    <n v="0"/>
    <m/>
    <s v="1   (Visit Rpts: 0   Mbr Rpts: 1)"/>
    <s v=""/>
    <s v="CT"/>
    <s v="No billing"/>
  </r>
  <r>
    <s v="GLAC"/>
    <x v="522"/>
    <m/>
    <m/>
    <m/>
    <m/>
    <x v="1"/>
    <x v="190"/>
    <x v="0"/>
    <n v="0"/>
    <n v="0"/>
    <n v="0"/>
    <x v="11"/>
    <x v="1"/>
    <n v="0"/>
    <m/>
    <s v="1   (Visit Rpts: 0   Mbr Rpts: 1)"/>
    <s v=""/>
    <s v="CT"/>
    <s v="No billing"/>
  </r>
  <r>
    <s v="GLAC"/>
    <x v="523"/>
    <m/>
    <m/>
    <m/>
    <m/>
    <x v="0"/>
    <x v="190"/>
    <x v="0"/>
    <n v="0"/>
    <n v="0"/>
    <n v="0"/>
    <x v="11"/>
    <x v="1"/>
    <n v="0"/>
    <m/>
    <s v="1   (Visit Rpts: 0   Mbr Rpts: 1)"/>
    <s v=""/>
    <s v="CT"/>
    <s v="No billing"/>
  </r>
  <r>
    <s v="GLAC"/>
    <x v="524"/>
    <m/>
    <m/>
    <m/>
    <m/>
    <x v="0"/>
    <x v="190"/>
    <x v="0"/>
    <n v="0"/>
    <n v="0"/>
    <n v="0"/>
    <x v="11"/>
    <x v="1"/>
    <n v="0"/>
    <m/>
    <s v="1   (Visit Rpts: 0   Mbr Rpts: 1)"/>
    <s v=""/>
    <s v="CT"/>
    <s v="No billing"/>
  </r>
  <r>
    <s v="GLAC"/>
    <x v="525"/>
    <m/>
    <m/>
    <m/>
    <m/>
    <x v="0"/>
    <x v="190"/>
    <x v="0"/>
    <n v="0"/>
    <n v="0"/>
    <n v="0"/>
    <x v="11"/>
    <x v="1"/>
    <n v="0"/>
    <m/>
    <s v="1   (Visit Rpts: 0   Mbr Rpts: 1)"/>
    <s v=""/>
    <s v="CT"/>
    <s v="No billing"/>
  </r>
  <r>
    <s v="GLAC"/>
    <x v="526"/>
    <m/>
    <m/>
    <m/>
    <m/>
    <x v="0"/>
    <x v="190"/>
    <x v="0"/>
    <n v="0"/>
    <n v="0"/>
    <n v="0"/>
    <x v="11"/>
    <x v="1"/>
    <n v="0"/>
    <m/>
    <s v="1   (Visit Rpts: 0   Mbr Rpts: 1)"/>
    <s v=""/>
    <s v="CT"/>
    <s v="No billing"/>
  </r>
  <r>
    <s v="GLAC"/>
    <x v="527"/>
    <m/>
    <m/>
    <m/>
    <m/>
    <x v="0"/>
    <x v="190"/>
    <x v="0"/>
    <n v="0"/>
    <n v="0"/>
    <n v="0"/>
    <x v="11"/>
    <x v="1"/>
    <n v="0"/>
    <m/>
    <s v="1   (Visit Rpts: 0   Mbr Rpts: 1)"/>
    <s v=""/>
    <s v="CT"/>
    <s v="No billing"/>
  </r>
  <r>
    <s v="GLAC"/>
    <x v="528"/>
    <m/>
    <m/>
    <m/>
    <m/>
    <x v="0"/>
    <x v="190"/>
    <x v="0"/>
    <n v="0"/>
    <n v="0"/>
    <n v="0"/>
    <x v="11"/>
    <x v="1"/>
    <n v="0"/>
    <m/>
    <s v="1   (Visit Rpts: 0   Mbr Rpts: 1)"/>
    <s v=""/>
    <s v="CT"/>
    <s v="No billing"/>
  </r>
  <r>
    <s v="GLAC"/>
    <x v="529"/>
    <m/>
    <m/>
    <m/>
    <m/>
    <x v="0"/>
    <x v="190"/>
    <x v="0"/>
    <n v="0"/>
    <n v="0"/>
    <n v="0"/>
    <x v="11"/>
    <x v="1"/>
    <n v="0"/>
    <m/>
    <s v="1   (Visit Rpts: 0   Mbr Rpts: 1)"/>
    <s v=""/>
    <s v="CT"/>
    <s v="No billing"/>
  </r>
  <r>
    <s v="GLAC"/>
    <x v="530"/>
    <m/>
    <m/>
    <m/>
    <m/>
    <x v="0"/>
    <x v="190"/>
    <x v="0"/>
    <n v="0"/>
    <n v="0"/>
    <n v="0"/>
    <x v="11"/>
    <x v="1"/>
    <n v="0"/>
    <m/>
    <s v="1   (Visit Rpts: 0   Mbr Rpts: 1)"/>
    <s v=""/>
    <s v="CT"/>
    <s v="No billing"/>
  </r>
  <r>
    <s v="GLAC"/>
    <x v="531"/>
    <m/>
    <m/>
    <m/>
    <m/>
    <x v="0"/>
    <x v="190"/>
    <x v="0"/>
    <n v="0"/>
    <n v="0"/>
    <n v="0"/>
    <x v="11"/>
    <x v="1"/>
    <n v="0"/>
    <m/>
    <s v="1   (Visit Rpts: 0   Mbr Rpts: 1)"/>
    <s v=""/>
    <s v="CT"/>
    <s v="No billing"/>
  </r>
  <r>
    <s v="GLAC"/>
    <x v="532"/>
    <m/>
    <m/>
    <m/>
    <m/>
    <x v="0"/>
    <x v="190"/>
    <x v="0"/>
    <n v="0"/>
    <n v="0"/>
    <n v="0"/>
    <x v="11"/>
    <x v="1"/>
    <n v="0"/>
    <m/>
    <s v="1   (Visit Rpts: 0   Mbr Rpts: 1)"/>
    <s v=""/>
    <s v="CT"/>
    <s v="No billing"/>
  </r>
  <r>
    <s v="GLAC"/>
    <x v="533"/>
    <m/>
    <m/>
    <m/>
    <m/>
    <x v="0"/>
    <x v="190"/>
    <x v="0"/>
    <n v="0"/>
    <n v="0"/>
    <n v="0"/>
    <x v="11"/>
    <x v="1"/>
    <n v="0"/>
    <m/>
    <s v="1   (Visit Rpts: 0   Mbr Rpts: 1)"/>
    <s v=""/>
    <s v="CT"/>
    <s v="No billing"/>
  </r>
  <r>
    <s v="GLAC"/>
    <x v="534"/>
    <m/>
    <m/>
    <m/>
    <m/>
    <x v="0"/>
    <x v="190"/>
    <x v="0"/>
    <n v="0"/>
    <n v="0"/>
    <n v="0"/>
    <x v="11"/>
    <x v="1"/>
    <n v="0"/>
    <m/>
    <s v="1   (Visit Rpts: 0   Mbr Rpts: 1)"/>
    <s v=""/>
    <s v="CT"/>
    <s v="No billing"/>
  </r>
  <r>
    <s v="Source Code"/>
    <x v="535"/>
    <m/>
    <m/>
    <m/>
    <m/>
    <x v="1"/>
    <x v="191"/>
    <x v="62"/>
    <s v="IP04"/>
    <s v="Yes"/>
    <s v="Rpt Only"/>
    <x v="11"/>
    <x v="1"/>
    <n v="0"/>
    <m/>
    <s v="1   (Visit Rpts: 1   Mbr Rpts: 0)"/>
    <s v=""/>
    <s v="CT"/>
    <s v="No billing"/>
  </r>
  <r>
    <s v="Source Code"/>
    <x v="536"/>
    <m/>
    <m/>
    <m/>
    <m/>
    <x v="1"/>
    <x v="192"/>
    <x v="63"/>
    <s v="IP04"/>
    <s v="Yes"/>
    <s v="Rpt Only"/>
    <x v="11"/>
    <x v="1"/>
    <n v="0"/>
    <m/>
    <s v="1   (Visit Rpts: 1   Mbr Rpts: 0)"/>
    <s v=""/>
    <s v="CT"/>
    <s v="No billing"/>
  </r>
  <r>
    <s v="Source Code"/>
    <x v="537"/>
    <m/>
    <m/>
    <m/>
    <s v="Cancelled"/>
    <x v="0"/>
    <x v="193"/>
    <x v="64"/>
    <s v="IP04"/>
    <s v="Yes"/>
    <s v="Rpt Only"/>
    <x v="11"/>
    <x v="1"/>
    <n v="0"/>
    <m/>
    <s v="1   (Visit Rpts: 1   Mbr Rpts: 0)"/>
    <s v=""/>
    <s v="CT"/>
    <s v="No billing"/>
  </r>
  <r>
    <s v="Source Code"/>
    <x v="538"/>
    <m/>
    <m/>
    <m/>
    <m/>
    <x v="0"/>
    <x v="194"/>
    <x v="65"/>
    <s v="IP04"/>
    <s v="Yes"/>
    <s v="Rpt Only"/>
    <x v="11"/>
    <x v="1"/>
    <n v="0"/>
    <m/>
    <s v="1   (Visit Rpts: 1   Mbr Rpts: 0)"/>
    <s v=""/>
    <s v="CT"/>
    <s v="No billing"/>
  </r>
  <r>
    <s v="Source Code"/>
    <x v="539"/>
    <m/>
    <m/>
    <m/>
    <m/>
    <x v="0"/>
    <x v="195"/>
    <x v="66"/>
    <s v="IP04"/>
    <s v="Yes"/>
    <s v="Rpt Only"/>
    <x v="11"/>
    <x v="1"/>
    <n v="0"/>
    <m/>
    <s v="1   (Visit Rpts: 1   Mbr Rpts: 0)"/>
    <s v=""/>
    <s v="CT"/>
    <s v="No billing"/>
  </r>
  <r>
    <s v="Source Code"/>
    <x v="540"/>
    <m/>
    <m/>
    <m/>
    <m/>
    <x v="0"/>
    <x v="196"/>
    <x v="67"/>
    <s v="IP04"/>
    <s v="Yes"/>
    <s v="Rpt Only"/>
    <x v="11"/>
    <x v="1"/>
    <n v="0"/>
    <m/>
    <s v="1   (Visit Rpts: 1   Mbr Rpts: 0)"/>
    <s v=""/>
    <s v="CT"/>
    <s v="No billing"/>
  </r>
  <r>
    <s v="Source Code"/>
    <x v="541"/>
    <m/>
    <m/>
    <m/>
    <m/>
    <x v="0"/>
    <x v="197"/>
    <x v="68"/>
    <s v="IP04"/>
    <s v="Yes"/>
    <s v="Rpt Only"/>
    <x v="11"/>
    <x v="1"/>
    <n v="0"/>
    <m/>
    <s v="1   (Visit Rpts: 1   Mbr Rpts: 0)"/>
    <s v=""/>
    <s v="CT"/>
    <s v="No billing"/>
  </r>
  <r>
    <s v="Source Code"/>
    <x v="542"/>
    <m/>
    <m/>
    <m/>
    <m/>
    <x v="0"/>
    <x v="198"/>
    <x v="69"/>
    <s v="IP04"/>
    <s v="Yes"/>
    <s v="Rpt Only"/>
    <x v="11"/>
    <x v="1"/>
    <n v="0"/>
    <m/>
    <s v="1   (Visit Rpts: 1   Mbr Rpts: 0)"/>
    <s v=""/>
    <s v="CT"/>
    <s v="No billing"/>
  </r>
  <r>
    <s v="Source Code"/>
    <x v="543"/>
    <m/>
    <m/>
    <m/>
    <m/>
    <x v="0"/>
    <x v="199"/>
    <x v="70"/>
    <s v="IP04"/>
    <s v="Yes"/>
    <s v="Rpt Only"/>
    <x v="11"/>
    <x v="1"/>
    <n v="0"/>
    <m/>
    <s v="1   (Visit Rpts: 1   Mbr Rpts: 0)"/>
    <s v=""/>
    <s v="CT"/>
    <s v="No billing"/>
  </r>
  <r>
    <s v="Group Code"/>
    <x v="544"/>
    <m/>
    <m/>
    <m/>
    <m/>
    <x v="0"/>
    <x v="200"/>
    <x v="0"/>
    <s v="SM02"/>
    <s v="Yes - Yearly"/>
    <s v="M,P"/>
    <x v="0"/>
    <x v="0"/>
    <n v="0"/>
    <m/>
    <n v="0"/>
    <s v=""/>
    <s v="Migrated"/>
    <m/>
  </r>
  <r>
    <s v="Source Code"/>
    <x v="545"/>
    <m/>
    <m/>
    <m/>
    <s v="No billing"/>
    <x v="0"/>
    <x v="200"/>
    <x v="0"/>
    <s v="SM02"/>
    <s v="Yes - Yearly"/>
    <s v="M,P"/>
    <x v="0"/>
    <x v="0"/>
    <n v="0"/>
    <m/>
    <s v="2   (Visit Rpts: 1   Mbr Rpts: 1)"/>
    <n v="269"/>
    <s v="No billing"/>
    <m/>
  </r>
  <r>
    <s v="Group Code"/>
    <x v="546"/>
    <m/>
    <m/>
    <m/>
    <m/>
    <x v="0"/>
    <x v="201"/>
    <x v="0"/>
    <s v="SM03"/>
    <s v="No"/>
    <n v="0"/>
    <x v="0"/>
    <x v="1"/>
    <n v="0"/>
    <m/>
    <n v="0"/>
    <s v=""/>
    <s v="Cancelled"/>
    <m/>
  </r>
  <r>
    <s v="Group Code"/>
    <x v="547"/>
    <m/>
    <m/>
    <m/>
    <m/>
    <x v="0"/>
    <x v="202"/>
    <x v="0"/>
    <s v="SM06"/>
    <s v="No"/>
    <n v="0"/>
    <x v="0"/>
    <x v="1"/>
    <n v="0"/>
    <m/>
    <n v="0"/>
    <s v=""/>
    <s v="Cancelled"/>
    <m/>
  </r>
  <r>
    <s v="Source Code"/>
    <x v="548"/>
    <m/>
    <m/>
    <m/>
    <s v="Cancelled"/>
    <x v="0"/>
    <x v="203"/>
    <x v="0"/>
    <n v="0"/>
    <s v="No"/>
    <n v="0"/>
    <x v="10"/>
    <x v="1"/>
    <n v="0"/>
    <m/>
    <n v="0"/>
    <s v=""/>
    <s v="Cancelled"/>
    <m/>
  </r>
  <r>
    <s v="Source Code"/>
    <x v="549"/>
    <m/>
    <m/>
    <m/>
    <m/>
    <x v="0"/>
    <x v="204"/>
    <x v="71"/>
    <s v="WA13"/>
    <s v="Yes"/>
    <s v="M,V,P"/>
    <x v="1"/>
    <x v="2"/>
    <n v="0"/>
    <m/>
    <n v="0"/>
    <s v=""/>
    <s v="SS"/>
    <m/>
  </r>
  <r>
    <s v="Source Code"/>
    <x v="550"/>
    <m/>
    <m/>
    <m/>
    <m/>
    <x v="0"/>
    <x v="204"/>
    <x v="71"/>
    <s v="WA13"/>
    <s v="Yes"/>
    <s v="M,V,P"/>
    <x v="1"/>
    <x v="2"/>
    <n v="0"/>
    <m/>
    <n v="0"/>
    <s v=""/>
    <s v="SS"/>
    <m/>
  </r>
  <r>
    <s v="Source Code"/>
    <x v="551"/>
    <m/>
    <m/>
    <m/>
    <m/>
    <x v="0"/>
    <x v="204"/>
    <x v="71"/>
    <s v="WA13"/>
    <s v="Yes"/>
    <s v="M,V,P"/>
    <x v="1"/>
    <x v="2"/>
    <n v="0"/>
    <m/>
    <n v="0"/>
    <s v=""/>
    <s v="SS"/>
    <m/>
  </r>
  <r>
    <s v="Source Code"/>
    <x v="552"/>
    <m/>
    <m/>
    <m/>
    <m/>
    <x v="0"/>
    <x v="204"/>
    <x v="71"/>
    <s v="WA13"/>
    <s v="Yes"/>
    <s v="M,V,P"/>
    <x v="1"/>
    <x v="2"/>
    <n v="0"/>
    <m/>
    <n v="0"/>
    <s v=""/>
    <s v="SS"/>
    <m/>
  </r>
  <r>
    <s v="Source Code"/>
    <x v="553"/>
    <m/>
    <m/>
    <m/>
    <m/>
    <x v="0"/>
    <x v="204"/>
    <x v="71"/>
    <s v="WA13"/>
    <s v="Yes"/>
    <s v="M,V,P"/>
    <x v="1"/>
    <x v="2"/>
    <n v="0"/>
    <m/>
    <n v="0"/>
    <s v=""/>
    <s v="SS"/>
    <m/>
  </r>
  <r>
    <s v="Source Code"/>
    <x v="554"/>
    <m/>
    <m/>
    <m/>
    <m/>
    <x v="0"/>
    <x v="204"/>
    <x v="71"/>
    <s v="WA13"/>
    <s v="Yes"/>
    <s v="M,V,P"/>
    <x v="1"/>
    <x v="2"/>
    <n v="0"/>
    <m/>
    <n v="0"/>
    <s v=""/>
    <s v="SS"/>
    <m/>
  </r>
  <r>
    <s v="Source Code"/>
    <x v="555"/>
    <m/>
    <m/>
    <m/>
    <m/>
    <x v="0"/>
    <x v="205"/>
    <x v="72"/>
    <s v="WA13"/>
    <s v="Yes"/>
    <s v="M,V,P"/>
    <x v="1"/>
    <x v="2"/>
    <n v="0"/>
    <m/>
    <n v="0"/>
    <s v=""/>
    <s v="SS"/>
    <m/>
  </r>
  <r>
    <s v="Source Code"/>
    <x v="556"/>
    <m/>
    <m/>
    <m/>
    <m/>
    <x v="0"/>
    <x v="206"/>
    <x v="73"/>
    <s v="WA13"/>
    <s v="Yes"/>
    <s v="M,V,P"/>
    <x v="1"/>
    <x v="2"/>
    <n v="0"/>
    <m/>
    <n v="0"/>
    <s v=""/>
    <s v="SS"/>
    <m/>
  </r>
  <r>
    <s v="Source Code"/>
    <x v="557"/>
    <m/>
    <m/>
    <m/>
    <m/>
    <x v="0"/>
    <x v="206"/>
    <x v="73"/>
    <s v="WA13"/>
    <s v="Yes"/>
    <s v="M,V,P"/>
    <x v="1"/>
    <x v="2"/>
    <n v="0"/>
    <m/>
    <n v="0"/>
    <s v=""/>
    <s v="SS"/>
    <m/>
  </r>
  <r>
    <s v="Source Code"/>
    <x v="558"/>
    <m/>
    <m/>
    <m/>
    <m/>
    <x v="0"/>
    <x v="206"/>
    <x v="73"/>
    <s v="WA13"/>
    <s v="Yes"/>
    <s v="M,V,P"/>
    <x v="1"/>
    <x v="2"/>
    <n v="0"/>
    <m/>
    <n v="0"/>
    <s v=""/>
    <s v="SS"/>
    <m/>
  </r>
  <r>
    <s v="Source Code"/>
    <x v="559"/>
    <m/>
    <m/>
    <m/>
    <m/>
    <x v="0"/>
    <x v="207"/>
    <x v="74"/>
    <s v="WA13"/>
    <s v="Yes"/>
    <s v="M,V,P"/>
    <x v="1"/>
    <x v="2"/>
    <n v="0"/>
    <m/>
    <n v="0"/>
    <s v=""/>
    <s v="SS"/>
    <m/>
  </r>
  <r>
    <s v="Source Code"/>
    <x v="560"/>
    <m/>
    <m/>
    <m/>
    <m/>
    <x v="0"/>
    <x v="207"/>
    <x v="74"/>
    <s v="WA13"/>
    <s v="Yes"/>
    <s v="M,V,P"/>
    <x v="1"/>
    <x v="2"/>
    <n v="0"/>
    <m/>
    <n v="0"/>
    <s v=""/>
    <s v="SS"/>
    <m/>
  </r>
  <r>
    <s v="Source Code"/>
    <x v="561"/>
    <m/>
    <m/>
    <m/>
    <m/>
    <x v="0"/>
    <x v="207"/>
    <x v="74"/>
    <s v="WA13"/>
    <s v="Yes"/>
    <s v="M,V,P"/>
    <x v="1"/>
    <x v="2"/>
    <n v="0"/>
    <m/>
    <n v="0"/>
    <s v=""/>
    <s v="SS"/>
    <m/>
  </r>
  <r>
    <s v="Source Code"/>
    <x v="562"/>
    <m/>
    <m/>
    <m/>
    <m/>
    <x v="0"/>
    <x v="207"/>
    <x v="74"/>
    <s v="WA13"/>
    <s v="Yes"/>
    <s v="M,V,P"/>
    <x v="1"/>
    <x v="2"/>
    <n v="0"/>
    <m/>
    <n v="0"/>
    <s v=""/>
    <s v="SS"/>
    <m/>
  </r>
  <r>
    <s v="Source Code"/>
    <x v="563"/>
    <m/>
    <m/>
    <m/>
    <m/>
    <x v="0"/>
    <x v="207"/>
    <x v="74"/>
    <s v="WA13"/>
    <s v="Yes"/>
    <s v="M,V,P"/>
    <x v="1"/>
    <x v="2"/>
    <n v="0"/>
    <m/>
    <n v="0"/>
    <s v=""/>
    <s v="SS"/>
    <m/>
  </r>
  <r>
    <s v="Source Code"/>
    <x v="564"/>
    <m/>
    <m/>
    <m/>
    <m/>
    <x v="0"/>
    <x v="207"/>
    <x v="74"/>
    <s v="WA13"/>
    <s v="Yes"/>
    <s v="M,V,P"/>
    <x v="1"/>
    <x v="2"/>
    <n v="0"/>
    <m/>
    <n v="0"/>
    <s v=""/>
    <s v="SS"/>
    <m/>
  </r>
  <r>
    <s v="Source Code"/>
    <x v="565"/>
    <m/>
    <m/>
    <m/>
    <m/>
    <x v="0"/>
    <x v="208"/>
    <x v="75"/>
    <s v="WA13"/>
    <s v="Yes"/>
    <s v="M,V,P"/>
    <x v="1"/>
    <x v="2"/>
    <n v="0"/>
    <m/>
    <n v="0"/>
    <s v=""/>
    <s v="SS"/>
    <m/>
  </r>
  <r>
    <s v="Source Code"/>
    <x v="566"/>
    <m/>
    <m/>
    <m/>
    <m/>
    <x v="0"/>
    <x v="208"/>
    <x v="75"/>
    <s v="WA13"/>
    <s v="Yes"/>
    <s v="M,V,P"/>
    <x v="1"/>
    <x v="2"/>
    <n v="0"/>
    <m/>
    <n v="0"/>
    <s v=""/>
    <s v="SS"/>
    <m/>
  </r>
  <r>
    <s v="Source Code"/>
    <x v="567"/>
    <m/>
    <m/>
    <m/>
    <m/>
    <x v="0"/>
    <x v="208"/>
    <x v="75"/>
    <s v="WA13"/>
    <s v="Yes"/>
    <s v="M,V,P"/>
    <x v="1"/>
    <x v="2"/>
    <n v="0"/>
    <m/>
    <n v="0"/>
    <s v=""/>
    <s v="SS"/>
    <m/>
  </r>
  <r>
    <s v="Source Code"/>
    <x v="568"/>
    <m/>
    <m/>
    <m/>
    <m/>
    <x v="0"/>
    <x v="209"/>
    <x v="76"/>
    <s v="WA13"/>
    <s v="Yes"/>
    <s v="M,V,P"/>
    <x v="1"/>
    <x v="2"/>
    <n v="0"/>
    <m/>
    <n v="0"/>
    <s v=""/>
    <s v="SS"/>
    <m/>
  </r>
  <r>
    <s v="Source Code"/>
    <x v="569"/>
    <m/>
    <m/>
    <m/>
    <m/>
    <x v="0"/>
    <x v="210"/>
    <x v="77"/>
    <s v="WA12"/>
    <s v="Yes"/>
    <s v="M,V,P"/>
    <x v="1"/>
    <x v="2"/>
    <n v="0"/>
    <m/>
    <n v="0"/>
    <s v=""/>
    <s v="SS"/>
    <m/>
  </r>
  <r>
    <s v="Source Code"/>
    <x v="570"/>
    <m/>
    <m/>
    <m/>
    <m/>
    <x v="0"/>
    <x v="210"/>
    <x v="77"/>
    <s v="WA12"/>
    <s v="Yes"/>
    <s v="M,V,P"/>
    <x v="1"/>
    <x v="2"/>
    <n v="0"/>
    <m/>
    <n v="0"/>
    <s v=""/>
    <s v="SS"/>
    <m/>
  </r>
  <r>
    <s v="Group Code"/>
    <x v="571"/>
    <m/>
    <m/>
    <m/>
    <m/>
    <x v="0"/>
    <x v="211"/>
    <x v="0"/>
    <s v="SM05"/>
    <s v="No"/>
    <n v="0"/>
    <x v="0"/>
    <x v="1"/>
    <n v="0"/>
    <m/>
    <n v="0"/>
    <s v=""/>
    <s v="Cancelled"/>
    <m/>
  </r>
  <r>
    <s v="Group Code"/>
    <x v="572"/>
    <m/>
    <m/>
    <m/>
    <m/>
    <x v="0"/>
    <x v="212"/>
    <x v="0"/>
    <s v="SM01"/>
    <s v="Yes"/>
    <s v="M,V,P"/>
    <x v="0"/>
    <x v="0"/>
    <n v="0"/>
    <m/>
    <n v="0"/>
    <s v=""/>
    <s v="Migrated"/>
    <m/>
  </r>
  <r>
    <s v="Source Code"/>
    <x v="573"/>
    <m/>
    <m/>
    <m/>
    <m/>
    <x v="0"/>
    <x v="212"/>
    <x v="0"/>
    <s v="SM01"/>
    <s v="Yes"/>
    <s v="M,V,P"/>
    <x v="0"/>
    <x v="0"/>
    <n v="0"/>
    <m/>
    <s v="2   (Visit Rpts: 1   Mbr Rpts: 1)"/>
    <n v="84"/>
    <s v="EP"/>
    <m/>
  </r>
  <r>
    <s v="Source Code"/>
    <x v="574"/>
    <m/>
    <m/>
    <m/>
    <m/>
    <x v="0"/>
    <x v="213"/>
    <x v="0"/>
    <s v="WM02"/>
    <s v="Yes"/>
    <s v="M,V,P"/>
    <x v="2"/>
    <x v="3"/>
    <n v="0"/>
    <m/>
    <s v="1   (Visit Rpts: 1   Mbr Rpts: 0)"/>
    <n v="37"/>
    <s v="Cancelled"/>
    <m/>
  </r>
  <r>
    <s v="Source Code"/>
    <x v="575"/>
    <m/>
    <m/>
    <m/>
    <m/>
    <x v="0"/>
    <x v="213"/>
    <x v="0"/>
    <s v="WM02"/>
    <s v="Yes"/>
    <s v="M,V,P"/>
    <x v="2"/>
    <x v="3"/>
    <n v="0"/>
    <m/>
    <s v="1   (Visit Rpts: 1   Mbr Rpts: 0)"/>
    <n v="37"/>
    <s v="EP"/>
    <m/>
  </r>
  <r>
    <s v="Source Code"/>
    <x v="576"/>
    <m/>
    <m/>
    <m/>
    <m/>
    <x v="0"/>
    <x v="213"/>
    <x v="0"/>
    <s v="WM02"/>
    <s v="Yes"/>
    <s v="M,V,P"/>
    <x v="2"/>
    <x v="3"/>
    <n v="0"/>
    <m/>
    <s v="1   (Visit Rpts: 1   Mbr Rpts: 0)"/>
    <n v="37"/>
    <s v="EP"/>
    <m/>
  </r>
  <r>
    <s v="Group Code"/>
    <x v="577"/>
    <m/>
    <m/>
    <m/>
    <m/>
    <x v="0"/>
    <x v="214"/>
    <x v="0"/>
    <s v="SN01"/>
    <s v="Yes"/>
    <s v="M,V,P"/>
    <x v="0"/>
    <x v="0"/>
    <n v="0"/>
    <m/>
    <n v="0"/>
    <s v=""/>
    <s v="Migrated"/>
    <m/>
  </r>
  <r>
    <s v="Group Code"/>
    <x v="578"/>
    <m/>
    <m/>
    <m/>
    <m/>
    <x v="0"/>
    <x v="214"/>
    <x v="0"/>
    <s v="SN01"/>
    <s v="Yes"/>
    <s v="M,V,P"/>
    <x v="0"/>
    <x v="0"/>
    <n v="0"/>
    <m/>
    <n v="0"/>
    <s v=""/>
    <s v="Migrated"/>
    <m/>
  </r>
  <r>
    <s v="Source Code"/>
    <x v="579"/>
    <m/>
    <m/>
    <m/>
    <m/>
    <x v="0"/>
    <x v="214"/>
    <x v="0"/>
    <s v="SN01"/>
    <s v="Yes"/>
    <s v="M,V,P"/>
    <x v="0"/>
    <x v="0"/>
    <n v="0"/>
    <m/>
    <s v="2   (Visit Rpts: 1   Mbr Rpts: 1)"/>
    <n v="269"/>
    <s v="EP"/>
    <m/>
  </r>
  <r>
    <s v="Source Code"/>
    <x v="580"/>
    <m/>
    <m/>
    <m/>
    <m/>
    <x v="0"/>
    <x v="214"/>
    <x v="0"/>
    <s v="SN01"/>
    <s v="Yes"/>
    <s v="M,V,P"/>
    <x v="0"/>
    <x v="0"/>
    <n v="0"/>
    <m/>
    <s v="2   (Visit Rpts: 1   Mbr Rpts: 1)"/>
    <n v="79"/>
    <s v="EP"/>
    <m/>
  </r>
  <r>
    <s v="Source Code"/>
    <x v="581"/>
    <m/>
    <m/>
    <m/>
    <m/>
    <x v="0"/>
    <x v="215"/>
    <x v="0"/>
    <s v="WN01"/>
    <s v="Yes"/>
    <s v="M,V,P"/>
    <x v="2"/>
    <x v="3"/>
    <n v="0"/>
    <m/>
    <s v="1   (Visit Rpts: 1   Mbr Rpts: 0)"/>
    <n v="269"/>
    <s v="EP"/>
    <m/>
  </r>
  <r>
    <s v="Group Code"/>
    <x v="582"/>
    <m/>
    <m/>
    <m/>
    <m/>
    <x v="0"/>
    <x v="216"/>
    <x v="0"/>
    <s v="SN02"/>
    <s v="Yes"/>
    <s v="M,V,P"/>
    <x v="0"/>
    <x v="0"/>
    <n v="0"/>
    <m/>
    <n v="0"/>
    <s v=""/>
    <s v="Cancelled"/>
    <m/>
  </r>
  <r>
    <s v="Group Code"/>
    <x v="583"/>
    <m/>
    <m/>
    <m/>
    <m/>
    <x v="0"/>
    <x v="216"/>
    <x v="0"/>
    <s v="SN02"/>
    <s v="Yes"/>
    <s v="M,V,P"/>
    <x v="0"/>
    <x v="0"/>
    <n v="0"/>
    <m/>
    <n v="0"/>
    <s v=""/>
    <s v="Migrated"/>
    <m/>
  </r>
  <r>
    <s v="Source Code"/>
    <x v="584"/>
    <m/>
    <m/>
    <m/>
    <m/>
    <x v="0"/>
    <x v="216"/>
    <x v="0"/>
    <s v="SN02"/>
    <s v="Yes"/>
    <s v="M,V,P"/>
    <x v="0"/>
    <x v="0"/>
    <n v="0"/>
    <m/>
    <s v="2   (Visit Rpts: 1   Mbr Rpts: 1)"/>
    <n v="269"/>
    <s v="EP"/>
    <m/>
  </r>
  <r>
    <s v="Group Code"/>
    <x v="585"/>
    <m/>
    <m/>
    <m/>
    <m/>
    <x v="0"/>
    <x v="217"/>
    <x v="0"/>
    <n v="0"/>
    <s v="No"/>
    <n v="0"/>
    <x v="0"/>
    <x v="1"/>
    <n v="0"/>
    <m/>
    <n v="0"/>
    <s v=""/>
    <s v="Cancelled"/>
    <m/>
  </r>
  <r>
    <s v="Group Code"/>
    <x v="586"/>
    <m/>
    <m/>
    <m/>
    <m/>
    <x v="0"/>
    <x v="217"/>
    <x v="0"/>
    <n v="0"/>
    <s v="No"/>
    <n v="0"/>
    <x v="0"/>
    <x v="1"/>
    <n v="0"/>
    <m/>
    <n v="0"/>
    <s v=""/>
    <s v="Cancelled"/>
    <m/>
  </r>
  <r>
    <s v="Group Code"/>
    <x v="587"/>
    <m/>
    <m/>
    <m/>
    <m/>
    <x v="0"/>
    <x v="218"/>
    <x v="0"/>
    <n v="0"/>
    <s v="No"/>
    <n v="0"/>
    <x v="0"/>
    <x v="1"/>
    <n v="0"/>
    <m/>
    <n v="0"/>
    <s v=""/>
    <s v="Cancelled"/>
    <m/>
  </r>
  <r>
    <s v="Group Code"/>
    <x v="588"/>
    <m/>
    <m/>
    <m/>
    <m/>
    <x v="0"/>
    <x v="219"/>
    <x v="0"/>
    <n v="0"/>
    <s v="No"/>
    <n v="0"/>
    <x v="0"/>
    <x v="1"/>
    <n v="0"/>
    <m/>
    <n v="0"/>
    <s v=""/>
    <s v="Cancelled"/>
    <m/>
  </r>
  <r>
    <s v="Group Code"/>
    <x v="589"/>
    <m/>
    <m/>
    <m/>
    <m/>
    <x v="0"/>
    <x v="219"/>
    <x v="0"/>
    <n v="0"/>
    <s v="No"/>
    <n v="0"/>
    <x v="0"/>
    <x v="1"/>
    <n v="0"/>
    <m/>
    <n v="0"/>
    <s v=""/>
    <s v="Cancelled"/>
    <m/>
  </r>
  <r>
    <s v="Source Code"/>
    <x v="590"/>
    <m/>
    <m/>
    <m/>
    <s v="Cancelled"/>
    <x v="0"/>
    <x v="220"/>
    <x v="0"/>
    <n v="0"/>
    <s v="No"/>
    <n v="0"/>
    <x v="2"/>
    <x v="1"/>
    <n v="0"/>
    <m/>
    <n v="0"/>
    <n v="0"/>
    <s v="Cancelled"/>
    <m/>
  </r>
  <r>
    <s v="Group Code"/>
    <x v="591"/>
    <m/>
    <m/>
    <m/>
    <m/>
    <x v="0"/>
    <x v="221"/>
    <x v="0"/>
    <n v="0"/>
    <s v="No"/>
    <n v="0"/>
    <x v="0"/>
    <x v="1"/>
    <n v="0"/>
    <m/>
    <n v="0"/>
    <s v=""/>
    <s v="Cancelled"/>
    <m/>
  </r>
  <r>
    <s v="Group Code"/>
    <x v="592"/>
    <m/>
    <m/>
    <m/>
    <m/>
    <x v="0"/>
    <x v="222"/>
    <x v="0"/>
    <n v="0"/>
    <s v="No"/>
    <n v="0"/>
    <x v="0"/>
    <x v="1"/>
    <n v="0"/>
    <m/>
    <n v="0"/>
    <s v=""/>
    <s v="Cancelled"/>
    <m/>
  </r>
  <r>
    <s v="Group Code"/>
    <x v="593"/>
    <m/>
    <m/>
    <m/>
    <m/>
    <x v="0"/>
    <x v="222"/>
    <x v="0"/>
    <n v="0"/>
    <s v="No"/>
    <n v="0"/>
    <x v="0"/>
    <x v="1"/>
    <n v="0"/>
    <m/>
    <n v="0"/>
    <s v=""/>
    <s v="Cancelled"/>
    <m/>
  </r>
  <r>
    <s v="Group Code"/>
    <x v="594"/>
    <m/>
    <m/>
    <m/>
    <m/>
    <x v="0"/>
    <x v="222"/>
    <x v="0"/>
    <n v="0"/>
    <s v="No"/>
    <n v="0"/>
    <x v="0"/>
    <x v="1"/>
    <n v="0"/>
    <m/>
    <n v="0"/>
    <s v=""/>
    <s v="Cancelled"/>
    <m/>
  </r>
  <r>
    <s v="Group Code"/>
    <x v="595"/>
    <m/>
    <m/>
    <m/>
    <m/>
    <x v="0"/>
    <x v="222"/>
    <x v="0"/>
    <n v="0"/>
    <s v="No"/>
    <n v="0"/>
    <x v="0"/>
    <x v="1"/>
    <n v="0"/>
    <m/>
    <n v="0"/>
    <s v=""/>
    <s v="Cancelled"/>
    <m/>
  </r>
  <r>
    <s v="Source Code"/>
    <x v="596"/>
    <m/>
    <m/>
    <m/>
    <m/>
    <x v="0"/>
    <x v="223"/>
    <x v="0"/>
    <s v="WP01"/>
    <s v="Yes"/>
    <s v="M,V,P"/>
    <x v="2"/>
    <x v="3"/>
    <n v="0"/>
    <m/>
    <s v="1   (Visit Rpts: 1   Mbr Rpts: 0)"/>
    <n v="37"/>
    <s v="EP"/>
    <m/>
  </r>
  <r>
    <s v="Source Code"/>
    <x v="597"/>
    <m/>
    <m/>
    <m/>
    <m/>
    <x v="1"/>
    <x v="224"/>
    <x v="0"/>
    <s v="WP01"/>
    <s v="No"/>
    <n v="0"/>
    <x v="2"/>
    <x v="1"/>
    <n v="0"/>
    <m/>
    <s v="1   (Visit Rpts: 1   Mbr Rpts: 0)"/>
    <n v="37"/>
    <s v="EP"/>
    <m/>
  </r>
  <r>
    <s v="Source Code"/>
    <x v="598"/>
    <m/>
    <m/>
    <m/>
    <m/>
    <x v="1"/>
    <x v="224"/>
    <x v="0"/>
    <s v="WP01"/>
    <s v="No"/>
    <n v="0"/>
    <x v="2"/>
    <x v="1"/>
    <n v="0"/>
    <m/>
    <s v="1   (Visit Rpts: 1   Mbr Rpts: 0)"/>
    <n v="37"/>
    <s v="EP"/>
    <m/>
  </r>
  <r>
    <s v="Source Code"/>
    <x v="599"/>
    <m/>
    <m/>
    <m/>
    <m/>
    <x v="0"/>
    <x v="225"/>
    <x v="0"/>
    <n v="0"/>
    <n v="0"/>
    <n v="0"/>
    <x v="2"/>
    <x v="1"/>
    <n v="0"/>
    <m/>
    <s v="1   (Visit Rpts: 1   Mbr Rpts: 0)"/>
    <n v="29"/>
    <s v="EP"/>
    <m/>
  </r>
  <r>
    <s v="Source Code"/>
    <x v="600"/>
    <m/>
    <m/>
    <m/>
    <m/>
    <x v="0"/>
    <x v="225"/>
    <x v="0"/>
    <n v="0"/>
    <n v="0"/>
    <n v="0"/>
    <x v="2"/>
    <x v="1"/>
    <n v="0"/>
    <m/>
    <s v="1   (Visit Rpts: 1   Mbr Rpts: 0)"/>
    <n v="29"/>
    <s v="EP"/>
    <m/>
  </r>
  <r>
    <s v="Source Code"/>
    <x v="601"/>
    <m/>
    <m/>
    <m/>
    <m/>
    <x v="0"/>
    <x v="225"/>
    <x v="0"/>
    <n v="0"/>
    <n v="0"/>
    <n v="0"/>
    <x v="2"/>
    <x v="1"/>
    <n v="0"/>
    <m/>
    <s v="1   (Visit Rpts: 1   Mbr Rpts: 0)"/>
    <n v="29"/>
    <s v="EP"/>
    <m/>
  </r>
  <r>
    <s v="Source Code"/>
    <x v="602"/>
    <m/>
    <m/>
    <m/>
    <s v="No billing"/>
    <x v="0"/>
    <x v="226"/>
    <x v="0"/>
    <n v="0"/>
    <s v="No"/>
    <n v="0"/>
    <x v="0"/>
    <x v="1"/>
    <n v="0"/>
    <m/>
    <n v="0"/>
    <s v=""/>
    <s v="No billing"/>
    <m/>
  </r>
  <r>
    <s v="Group Code"/>
    <x v="603"/>
    <m/>
    <m/>
    <m/>
    <m/>
    <x v="0"/>
    <x v="227"/>
    <x v="0"/>
    <n v="0"/>
    <s v="No"/>
    <n v="0"/>
    <x v="0"/>
    <x v="1"/>
    <n v="0"/>
    <m/>
    <n v="0"/>
    <s v=""/>
    <s v="Cancelled"/>
    <m/>
  </r>
  <r>
    <s v="Group Code"/>
    <x v="604"/>
    <m/>
    <m/>
    <m/>
    <m/>
    <x v="0"/>
    <x v="228"/>
    <x v="0"/>
    <n v="0"/>
    <s v="No"/>
    <n v="0"/>
    <x v="0"/>
    <x v="1"/>
    <n v="0"/>
    <m/>
    <n v="0"/>
    <s v=""/>
    <s v="Cancelled"/>
    <m/>
  </r>
  <r>
    <s v="Source Code"/>
    <x v="605"/>
    <m/>
    <m/>
    <m/>
    <s v="Cancelled"/>
    <x v="0"/>
    <x v="229"/>
    <x v="0"/>
    <n v="0"/>
    <s v="No"/>
    <n v="0"/>
    <x v="2"/>
    <x v="1"/>
    <n v="0"/>
    <m/>
    <n v="0"/>
    <n v="0"/>
    <s v="Cancelled"/>
    <m/>
  </r>
  <r>
    <s v="Group Code"/>
    <x v="606"/>
    <m/>
    <m/>
    <m/>
    <m/>
    <x v="0"/>
    <x v="230"/>
    <x v="0"/>
    <s v="SP06"/>
    <s v="No"/>
    <n v="0"/>
    <x v="0"/>
    <x v="1"/>
    <n v="0"/>
    <m/>
    <n v="0"/>
    <s v=""/>
    <s v="Cancelled"/>
    <m/>
  </r>
  <r>
    <s v="Group Code"/>
    <x v="607"/>
    <m/>
    <m/>
    <m/>
    <m/>
    <x v="0"/>
    <x v="231"/>
    <x v="0"/>
    <n v="0"/>
    <s v="No"/>
    <n v="0"/>
    <x v="0"/>
    <x v="1"/>
    <n v="0"/>
    <m/>
    <n v="0"/>
    <s v=""/>
    <s v="Cancelled"/>
    <m/>
  </r>
  <r>
    <s v="Source Code"/>
    <x v="608"/>
    <m/>
    <m/>
    <m/>
    <s v="No billing"/>
    <x v="0"/>
    <x v="232"/>
    <x v="0"/>
    <n v="0"/>
    <s v="No"/>
    <n v="0"/>
    <x v="2"/>
    <x v="1"/>
    <n v="0"/>
    <m/>
    <s v="1   (Visit Rpts: 1   Mbr Rpts: 0)"/>
    <s v=""/>
    <s v="No billing"/>
    <m/>
  </r>
  <r>
    <s v="Group Code"/>
    <x v="609"/>
    <m/>
    <m/>
    <m/>
    <m/>
    <x v="0"/>
    <x v="233"/>
    <x v="0"/>
    <n v="0"/>
    <s v="No"/>
    <n v="0"/>
    <x v="0"/>
    <x v="1"/>
    <n v="0"/>
    <m/>
    <n v="0"/>
    <s v=""/>
    <s v="Cancelled"/>
    <m/>
  </r>
  <r>
    <s v="Group Code"/>
    <x v="610"/>
    <m/>
    <m/>
    <m/>
    <m/>
    <x v="0"/>
    <x v="233"/>
    <x v="0"/>
    <n v="0"/>
    <s v="No"/>
    <n v="0"/>
    <x v="0"/>
    <x v="1"/>
    <n v="0"/>
    <m/>
    <n v="0"/>
    <s v=""/>
    <s v="Cancelled"/>
    <m/>
  </r>
  <r>
    <s v="Source Code"/>
    <x v="611"/>
    <m/>
    <m/>
    <m/>
    <m/>
    <x v="0"/>
    <x v="234"/>
    <x v="0"/>
    <s v="WR04"/>
    <s v="Yes - Prepaid"/>
    <s v="M,V,P"/>
    <x v="2"/>
    <x v="3"/>
    <n v="0"/>
    <m/>
    <s v="1   (Visit Rpts: 1   Mbr Rpts: 0)"/>
    <n v="37"/>
    <s v="EP"/>
    <m/>
  </r>
  <r>
    <s v="Group Code"/>
    <x v="612"/>
    <m/>
    <m/>
    <m/>
    <m/>
    <x v="0"/>
    <x v="235"/>
    <x v="0"/>
    <n v="0"/>
    <s v="No"/>
    <n v="0"/>
    <x v="0"/>
    <x v="1"/>
    <n v="0"/>
    <m/>
    <n v="0"/>
    <s v=""/>
    <s v="Cancelled"/>
    <m/>
  </r>
  <r>
    <s v="Source Code"/>
    <x v="613"/>
    <m/>
    <m/>
    <m/>
    <m/>
    <x v="0"/>
    <x v="236"/>
    <x v="0"/>
    <s v="WR01"/>
    <s v="Yes"/>
    <s v="M,V,P"/>
    <x v="2"/>
    <x v="3"/>
    <n v="0"/>
    <m/>
    <s v="1   (Visit Rpts: 1   Mbr Rpts: 0)"/>
    <n v="42"/>
    <s v="EP"/>
    <m/>
  </r>
  <r>
    <s v="Source Code"/>
    <x v="614"/>
    <m/>
    <m/>
    <m/>
    <m/>
    <x v="0"/>
    <x v="236"/>
    <x v="0"/>
    <s v="WR01"/>
    <s v="Yes"/>
    <s v="M,V,P"/>
    <x v="2"/>
    <x v="3"/>
    <n v="0"/>
    <m/>
    <s v="1   (Visit Rpts: 1   Mbr Rpts: 0)"/>
    <n v="42"/>
    <s v="EP"/>
    <m/>
  </r>
  <r>
    <s v="Group Code"/>
    <x v="615"/>
    <m/>
    <m/>
    <m/>
    <m/>
    <x v="0"/>
    <x v="237"/>
    <x v="0"/>
    <s v="SR04"/>
    <s v="Yes"/>
    <s v="M,V,P"/>
    <x v="0"/>
    <x v="0"/>
    <n v="0"/>
    <m/>
    <n v="0"/>
    <s v=""/>
    <s v="Migrated"/>
    <m/>
  </r>
  <r>
    <s v="Source Code"/>
    <x v="616"/>
    <m/>
    <m/>
    <m/>
    <m/>
    <x v="0"/>
    <x v="237"/>
    <x v="0"/>
    <s v="SR04"/>
    <s v="Yes"/>
    <s v="M,V,P"/>
    <x v="0"/>
    <x v="0"/>
    <n v="0"/>
    <m/>
    <s v="1   (Visit Rpts: 1   Mbr Rpts: 0)"/>
    <n v="269"/>
    <s v="EP"/>
    <m/>
  </r>
  <r>
    <s v="Source Code"/>
    <x v="617"/>
    <m/>
    <m/>
    <m/>
    <s v="Cancelled"/>
    <x v="0"/>
    <x v="238"/>
    <x v="0"/>
    <s v="WR02"/>
    <s v="No"/>
    <n v="0"/>
    <x v="2"/>
    <x v="1"/>
    <n v="0"/>
    <m/>
    <n v="0"/>
    <n v="0"/>
    <s v="Cancelled"/>
    <m/>
  </r>
  <r>
    <s v="Source Code"/>
    <x v="618"/>
    <m/>
    <m/>
    <m/>
    <s v="Cancelled"/>
    <x v="0"/>
    <x v="238"/>
    <x v="0"/>
    <s v="WR02"/>
    <s v="No"/>
    <n v="0"/>
    <x v="2"/>
    <x v="1"/>
    <n v="0"/>
    <m/>
    <n v="0"/>
    <n v="0"/>
    <s v="Cancelled"/>
    <m/>
  </r>
  <r>
    <s v="Group Code"/>
    <x v="619"/>
    <m/>
    <m/>
    <m/>
    <m/>
    <x v="0"/>
    <x v="239"/>
    <x v="0"/>
    <s v="SS09"/>
    <s v="Yes"/>
    <s v="M,V,P"/>
    <x v="0"/>
    <x v="0"/>
    <n v="0"/>
    <m/>
    <n v="0"/>
    <s v=""/>
    <s v="Migrated"/>
    <m/>
  </r>
  <r>
    <s v="Group Code"/>
    <x v="620"/>
    <m/>
    <m/>
    <m/>
    <m/>
    <x v="0"/>
    <x v="239"/>
    <x v="0"/>
    <s v="SS09"/>
    <s v="Yes"/>
    <s v="M,V,P"/>
    <x v="0"/>
    <x v="0"/>
    <n v="0"/>
    <m/>
    <n v="0"/>
    <s v=""/>
    <s v="Migrated"/>
    <m/>
  </r>
  <r>
    <s v="Source Code"/>
    <x v="621"/>
    <m/>
    <m/>
    <m/>
    <m/>
    <x v="0"/>
    <x v="239"/>
    <x v="0"/>
    <s v="SS09"/>
    <s v="Yes"/>
    <s v="M,V,P"/>
    <x v="0"/>
    <x v="0"/>
    <n v="0"/>
    <m/>
    <s v="1   (Visit Rpts: 1   Mbr Rpts: 0)"/>
    <n v="386"/>
    <s v="EP"/>
    <m/>
  </r>
  <r>
    <s v="Source Code"/>
    <x v="622"/>
    <m/>
    <m/>
    <m/>
    <m/>
    <x v="0"/>
    <x v="239"/>
    <x v="0"/>
    <s v="SS09"/>
    <s v="Yes"/>
    <s v="M,V,P"/>
    <x v="0"/>
    <x v="0"/>
    <n v="0"/>
    <m/>
    <s v="1   (Visit Rpts: 1   Mbr Rpts: 0)"/>
    <n v="269"/>
    <s v="EP"/>
    <m/>
  </r>
  <r>
    <s v="Source Code"/>
    <x v="623"/>
    <m/>
    <m/>
    <m/>
    <s v="Cancelled"/>
    <x v="0"/>
    <x v="240"/>
    <x v="0"/>
    <s v="WS02"/>
    <s v="No"/>
    <n v="0"/>
    <x v="6"/>
    <x v="1"/>
    <n v="0"/>
    <m/>
    <s v="1   (Visit Rpts: 1   Mbr Rpts: 0)"/>
    <s v=""/>
    <s v="Cancelled"/>
    <m/>
  </r>
  <r>
    <s v="Group Code"/>
    <x v="624"/>
    <m/>
    <m/>
    <m/>
    <m/>
    <x v="0"/>
    <x v="241"/>
    <x v="0"/>
    <n v="0"/>
    <s v="No"/>
    <n v="0"/>
    <x v="0"/>
    <x v="1"/>
    <n v="0"/>
    <m/>
    <n v="0"/>
    <s v=""/>
    <s v="No billing"/>
    <m/>
  </r>
  <r>
    <s v="Group Code"/>
    <x v="625"/>
    <m/>
    <m/>
    <m/>
    <m/>
    <x v="0"/>
    <x v="241"/>
    <x v="0"/>
    <n v="0"/>
    <s v="No"/>
    <n v="0"/>
    <x v="0"/>
    <x v="1"/>
    <n v="0"/>
    <m/>
    <n v="0"/>
    <s v=""/>
    <s v="No billing"/>
    <m/>
  </r>
  <r>
    <s v="Group Code"/>
    <x v="626"/>
    <m/>
    <m/>
    <m/>
    <m/>
    <x v="0"/>
    <x v="242"/>
    <x v="0"/>
    <s v="SA13"/>
    <s v="Yes"/>
    <s v="M,V,P"/>
    <x v="0"/>
    <x v="0"/>
    <n v="0"/>
    <m/>
    <n v="0"/>
    <s v=""/>
    <s v="Migrated"/>
    <m/>
  </r>
  <r>
    <s v="Source Code"/>
    <x v="627"/>
    <m/>
    <m/>
    <m/>
    <m/>
    <x v="0"/>
    <x v="242"/>
    <x v="0"/>
    <s v="SA13"/>
    <s v="Yes"/>
    <s v="M,V,P"/>
    <x v="0"/>
    <x v="0"/>
    <n v="0"/>
    <m/>
    <s v="2   (Visit Rpts: 1   Mbr Rpts: 1)"/>
    <n v="343"/>
    <s v="EP"/>
    <m/>
  </r>
  <r>
    <s v="Source Code"/>
    <x v="628"/>
    <m/>
    <m/>
    <m/>
    <m/>
    <x v="0"/>
    <x v="242"/>
    <x v="0"/>
    <s v="SA13"/>
    <s v="Yes"/>
    <s v="M,V,P"/>
    <x v="0"/>
    <x v="0"/>
    <n v="0"/>
    <m/>
    <s v="2   (Visit Rpts: 1   Mbr Rpts: 1)"/>
    <n v="343"/>
    <s v="EP"/>
    <m/>
  </r>
  <r>
    <s v="Group Code"/>
    <x v="629"/>
    <m/>
    <m/>
    <m/>
    <m/>
    <x v="0"/>
    <x v="243"/>
    <x v="0"/>
    <n v="0"/>
    <s v="No"/>
    <n v="0"/>
    <x v="0"/>
    <x v="1"/>
    <n v="0"/>
    <m/>
    <n v="0"/>
    <s v=""/>
    <s v="Cancelled"/>
    <m/>
  </r>
  <r>
    <s v="Group Code"/>
    <x v="630"/>
    <m/>
    <m/>
    <m/>
    <m/>
    <x v="0"/>
    <x v="244"/>
    <x v="0"/>
    <n v="0"/>
    <s v="No"/>
    <n v="0"/>
    <x v="0"/>
    <x v="1"/>
    <n v="0"/>
    <m/>
    <n v="0"/>
    <s v=""/>
    <s v="Cancelled"/>
    <m/>
  </r>
  <r>
    <s v="Group Code"/>
    <x v="631"/>
    <m/>
    <m/>
    <m/>
    <m/>
    <x v="0"/>
    <x v="245"/>
    <x v="0"/>
    <n v="0"/>
    <s v="No"/>
    <n v="0"/>
    <x v="0"/>
    <x v="1"/>
    <n v="0"/>
    <m/>
    <n v="0"/>
    <s v=""/>
    <s v="Cancelled"/>
    <m/>
  </r>
  <r>
    <s v="Group Code"/>
    <x v="632"/>
    <m/>
    <m/>
    <m/>
    <m/>
    <x v="0"/>
    <x v="246"/>
    <x v="0"/>
    <s v="SS13"/>
    <s v="Yes"/>
    <s v="M,V,P"/>
    <x v="0"/>
    <x v="0"/>
    <n v="0"/>
    <m/>
    <n v="0"/>
    <s v=""/>
    <s v="Lapsed"/>
    <m/>
  </r>
  <r>
    <s v="Group Code"/>
    <x v="633"/>
    <m/>
    <m/>
    <m/>
    <m/>
    <x v="0"/>
    <x v="246"/>
    <x v="0"/>
    <s v="SS13"/>
    <s v="Yes"/>
    <s v="M,V,P"/>
    <x v="0"/>
    <x v="0"/>
    <n v="0"/>
    <m/>
    <n v="0"/>
    <s v=""/>
    <s v="Lapsed"/>
    <m/>
  </r>
  <r>
    <s v="Group Code"/>
    <x v="634"/>
    <m/>
    <m/>
    <m/>
    <m/>
    <x v="0"/>
    <x v="247"/>
    <x v="0"/>
    <n v="0"/>
    <s v="No"/>
    <n v="0"/>
    <x v="0"/>
    <x v="1"/>
    <n v="0"/>
    <m/>
    <n v="0"/>
    <s v=""/>
    <s v="Cancelled"/>
    <m/>
  </r>
  <r>
    <s v="Source Code"/>
    <x v="635"/>
    <m/>
    <m/>
    <m/>
    <m/>
    <x v="0"/>
    <x v="248"/>
    <x v="0"/>
    <s v="WS01"/>
    <s v="Yes"/>
    <s v="M,V,P"/>
    <x v="2"/>
    <x v="3"/>
    <n v="0"/>
    <m/>
    <s v="1   (Visit Rpts: 1   Mbr Rpts: 0)"/>
    <n v="29"/>
    <s v="EP"/>
    <m/>
  </r>
  <r>
    <s v="Source Code"/>
    <x v="636"/>
    <m/>
    <m/>
    <m/>
    <m/>
    <x v="1"/>
    <x v="249"/>
    <x v="0"/>
    <s v="WS01"/>
    <s v="No"/>
    <n v="0"/>
    <x v="2"/>
    <x v="1"/>
    <n v="0"/>
    <m/>
    <s v="1   (Visit Rpts: 1   Mbr Rpts: 0)"/>
    <n v="29"/>
    <s v="EP"/>
    <m/>
  </r>
  <r>
    <s v="Source Code"/>
    <x v="637"/>
    <m/>
    <m/>
    <m/>
    <m/>
    <x v="1"/>
    <x v="249"/>
    <x v="0"/>
    <s v="WS01"/>
    <s v="No"/>
    <n v="0"/>
    <x v="2"/>
    <x v="1"/>
    <n v="0"/>
    <m/>
    <s v="1   (Visit Rpts: 1   Mbr Rpts: 0)"/>
    <n v="29"/>
    <s v="EP"/>
    <m/>
  </r>
  <r>
    <s v="Source Code"/>
    <x v="638"/>
    <m/>
    <m/>
    <m/>
    <m/>
    <x v="1"/>
    <x v="249"/>
    <x v="0"/>
    <s v="WS01"/>
    <s v="No"/>
    <n v="0"/>
    <x v="2"/>
    <x v="1"/>
    <n v="0"/>
    <m/>
    <s v="1   (Visit Rpts: 1   Mbr Rpts: 0)"/>
    <n v="29"/>
    <s v="EP"/>
    <m/>
  </r>
  <r>
    <s v="Group Code"/>
    <x v="639"/>
    <m/>
    <m/>
    <m/>
    <m/>
    <x v="0"/>
    <x v="250"/>
    <x v="0"/>
    <s v="SS02"/>
    <s v="No"/>
    <n v="0"/>
    <x v="0"/>
    <x v="1"/>
    <n v="0"/>
    <m/>
    <n v="0"/>
    <s v=""/>
    <s v="Cancelled"/>
    <m/>
  </r>
  <r>
    <s v="Group Code"/>
    <x v="640"/>
    <m/>
    <m/>
    <m/>
    <m/>
    <x v="0"/>
    <x v="251"/>
    <x v="0"/>
    <n v="0"/>
    <s v="No"/>
    <n v="0"/>
    <x v="0"/>
    <x v="1"/>
    <n v="0"/>
    <m/>
    <n v="0"/>
    <s v=""/>
    <s v="Cancelled"/>
    <m/>
  </r>
  <r>
    <s v="Source Code"/>
    <x v="641"/>
    <m/>
    <m/>
    <m/>
    <m/>
    <x v="0"/>
    <x v="252"/>
    <x v="0"/>
    <s v="WS03"/>
    <s v="Yes - Prepaid"/>
    <s v="M,V,P"/>
    <x v="2"/>
    <x v="3"/>
    <n v="0"/>
    <m/>
    <s v="1   (Visit Rpts: 1   Mbr Rpts: 0)"/>
    <n v="29"/>
    <s v="EP"/>
    <m/>
  </r>
  <r>
    <s v="Source Code"/>
    <x v="642"/>
    <m/>
    <m/>
    <m/>
    <m/>
    <x v="0"/>
    <x v="252"/>
    <x v="0"/>
    <s v="WS03"/>
    <s v="Yes - Prepaid"/>
    <s v="M,V,P"/>
    <x v="2"/>
    <x v="3"/>
    <n v="0"/>
    <m/>
    <s v="1   (Visit Rpts: 1   Mbr Rpts: 0)"/>
    <n v="29"/>
    <s v="EP"/>
    <m/>
  </r>
  <r>
    <s v="Source Code"/>
    <x v="643"/>
    <m/>
    <m/>
    <m/>
    <m/>
    <x v="0"/>
    <x v="252"/>
    <x v="0"/>
    <s v="WS03"/>
    <s v="Yes - Prepaid"/>
    <s v="M,V,P"/>
    <x v="2"/>
    <x v="3"/>
    <n v="0"/>
    <m/>
    <s v="1   (Visit Rpts: 1   Mbr Rpts: 0)"/>
    <n v="29"/>
    <s v="EP"/>
    <m/>
  </r>
  <r>
    <s v="Group Code"/>
    <x v="644"/>
    <m/>
    <m/>
    <m/>
    <m/>
    <x v="0"/>
    <x v="253"/>
    <x v="0"/>
    <s v="SS10"/>
    <s v="Yes"/>
    <s v="M,V,P"/>
    <x v="0"/>
    <x v="0"/>
    <n v="0"/>
    <m/>
    <n v="0"/>
    <s v=""/>
    <s v="EP"/>
    <m/>
  </r>
  <r>
    <s v="Group Code"/>
    <x v="645"/>
    <m/>
    <m/>
    <m/>
    <m/>
    <x v="0"/>
    <x v="254"/>
    <x v="0"/>
    <s v="SS04"/>
    <s v="Yes"/>
    <s v="M,V,P"/>
    <x v="0"/>
    <x v="0"/>
    <n v="0"/>
    <m/>
    <n v="0"/>
    <s v=""/>
    <s v="Migrated"/>
    <m/>
  </r>
  <r>
    <s v="Group Code"/>
    <x v="646"/>
    <m/>
    <m/>
    <m/>
    <m/>
    <x v="0"/>
    <x v="254"/>
    <x v="0"/>
    <s v="SS04"/>
    <s v="Yes"/>
    <s v="M,V,P"/>
    <x v="0"/>
    <x v="0"/>
    <n v="0"/>
    <m/>
    <n v="0"/>
    <s v=""/>
    <s v="Migrated"/>
    <m/>
  </r>
  <r>
    <s v="Group Code"/>
    <x v="647"/>
    <m/>
    <m/>
    <m/>
    <m/>
    <x v="0"/>
    <x v="254"/>
    <x v="0"/>
    <s v="SS04"/>
    <s v="Yes"/>
    <s v="M,V,P"/>
    <x v="0"/>
    <x v="0"/>
    <n v="0"/>
    <m/>
    <n v="0"/>
    <s v=""/>
    <s v="Migrated"/>
    <m/>
  </r>
  <r>
    <s v="Source Code"/>
    <x v="648"/>
    <m/>
    <m/>
    <m/>
    <m/>
    <x v="0"/>
    <x v="254"/>
    <x v="0"/>
    <s v="SS04"/>
    <s v="Yes"/>
    <s v="M,V,P"/>
    <x v="0"/>
    <x v="0"/>
    <n v="0"/>
    <m/>
    <s v="2   (Visit Rpts: 1   Mbr Rpts: 1)"/>
    <n v="269"/>
    <s v="EP"/>
    <m/>
  </r>
  <r>
    <s v="Source Code"/>
    <x v="649"/>
    <m/>
    <m/>
    <m/>
    <m/>
    <x v="0"/>
    <x v="254"/>
    <x v="0"/>
    <s v="SS04"/>
    <s v="Yes"/>
    <s v="M,V,P"/>
    <x v="0"/>
    <x v="0"/>
    <n v="0"/>
    <m/>
    <s v="2   (Visit Rpts: 1   Mbr Rpts: 1)"/>
    <n v="79"/>
    <s v="EP"/>
    <m/>
  </r>
  <r>
    <s v="Group Code"/>
    <x v="650"/>
    <m/>
    <m/>
    <m/>
    <m/>
    <x v="0"/>
    <x v="255"/>
    <x v="0"/>
    <s v="SS11"/>
    <s v="No"/>
    <n v="0"/>
    <x v="0"/>
    <x v="1"/>
    <n v="0"/>
    <m/>
    <n v="0"/>
    <s v=""/>
    <s v="Cancelled"/>
    <m/>
  </r>
  <r>
    <s v="Source Code"/>
    <x v="651"/>
    <m/>
    <m/>
    <m/>
    <s v="DO NOT BILL"/>
    <x v="1"/>
    <x v="256"/>
    <x v="0"/>
    <n v="0"/>
    <s v="No"/>
    <n v="0"/>
    <x v="10"/>
    <x v="1"/>
    <n v="0"/>
    <m/>
    <n v="0"/>
    <s v=""/>
    <s v="No billing"/>
    <m/>
  </r>
  <r>
    <s v="Group Code"/>
    <x v="652"/>
    <m/>
    <m/>
    <m/>
    <m/>
    <x v="0"/>
    <x v="257"/>
    <x v="0"/>
    <n v="0"/>
    <s v="No"/>
    <n v="0"/>
    <x v="0"/>
    <x v="1"/>
    <n v="0"/>
    <m/>
    <n v="0"/>
    <s v=""/>
    <s v="Cancelled"/>
    <m/>
  </r>
  <r>
    <s v="Source Code"/>
    <x v="653"/>
    <m/>
    <m/>
    <m/>
    <m/>
    <x v="0"/>
    <x v="258"/>
    <x v="0"/>
    <s v="WT04"/>
    <s v="Yes - Prepaid"/>
    <s v="M,V,P"/>
    <x v="2"/>
    <x v="3"/>
    <n v="0"/>
    <m/>
    <s v="1   (Visit Rpts: 1   Mbr Rpts: 0)"/>
    <n v="26"/>
    <s v="EP"/>
    <m/>
  </r>
  <r>
    <s v="Source Code"/>
    <x v="654"/>
    <m/>
    <m/>
    <m/>
    <m/>
    <x v="0"/>
    <x v="258"/>
    <x v="0"/>
    <s v="WT04"/>
    <s v="Yes - Prepaid"/>
    <s v="M,V,P"/>
    <x v="2"/>
    <x v="3"/>
    <n v="0"/>
    <m/>
    <s v="1   (Visit Rpts: 1   Mbr Rpts: 0)"/>
    <n v="26"/>
    <s v="EP"/>
    <m/>
  </r>
  <r>
    <s v="Group Code"/>
    <x v="655"/>
    <m/>
    <m/>
    <m/>
    <m/>
    <x v="0"/>
    <x v="259"/>
    <x v="0"/>
    <n v="0"/>
    <s v="No"/>
    <n v="0"/>
    <x v="0"/>
    <x v="1"/>
    <n v="0"/>
    <m/>
    <n v="0"/>
    <s v=""/>
    <s v="Cancelled"/>
    <m/>
  </r>
  <r>
    <s v="Source Code"/>
    <x v="656"/>
    <m/>
    <m/>
    <m/>
    <m/>
    <x v="0"/>
    <x v="260"/>
    <x v="0"/>
    <s v="WT01"/>
    <s v="Yes"/>
    <s v="M,V,P"/>
    <x v="2"/>
    <x v="3"/>
    <n v="0"/>
    <m/>
    <s v="1   (Visit Rpts: 1   Mbr Rpts: 0)"/>
    <n v="37"/>
    <s v="EP"/>
    <m/>
  </r>
  <r>
    <s v="Source Code"/>
    <x v="657"/>
    <m/>
    <m/>
    <m/>
    <m/>
    <x v="0"/>
    <x v="260"/>
    <x v="0"/>
    <s v="WT01"/>
    <s v="Yes"/>
    <s v="M,V,P"/>
    <x v="2"/>
    <x v="3"/>
    <n v="0"/>
    <m/>
    <s v="1   (Visit Rpts: 1   Mbr Rpts: 0)"/>
    <n v="37"/>
    <s v="EP"/>
    <m/>
  </r>
  <r>
    <s v="Source Code"/>
    <x v="658"/>
    <m/>
    <m/>
    <m/>
    <s v="Cancelled"/>
    <x v="0"/>
    <x v="261"/>
    <x v="0"/>
    <n v="0"/>
    <s v="No"/>
    <n v="0"/>
    <x v="2"/>
    <x v="1"/>
    <n v="0"/>
    <m/>
    <n v="0"/>
    <n v="0"/>
    <s v="Cancelled"/>
    <m/>
  </r>
  <r>
    <s v="Source Code"/>
    <x v="659"/>
    <m/>
    <m/>
    <m/>
    <m/>
    <x v="0"/>
    <x v="262"/>
    <x v="0"/>
    <s v="WR03"/>
    <s v="Yes - Prepaid"/>
    <s v="M,V,P"/>
    <x v="2"/>
    <x v="3"/>
    <n v="0"/>
    <m/>
    <s v="1   (Visit Rpts: 1   Mbr Rpts: 0)"/>
    <n v="37"/>
    <s v="EP"/>
    <m/>
  </r>
  <r>
    <s v="Group Code"/>
    <x v="660"/>
    <m/>
    <m/>
    <m/>
    <m/>
    <x v="0"/>
    <x v="263"/>
    <x v="0"/>
    <s v="ST02"/>
    <s v="Yes"/>
    <s v="M,V,P"/>
    <x v="0"/>
    <x v="0"/>
    <n v="0"/>
    <m/>
    <n v="0"/>
    <s v=""/>
    <s v="Migrated"/>
    <m/>
  </r>
  <r>
    <s v="Source Code"/>
    <x v="661"/>
    <m/>
    <m/>
    <m/>
    <m/>
    <x v="0"/>
    <x v="263"/>
    <x v="0"/>
    <s v="ST02"/>
    <s v="Yes"/>
    <s v="M,V,P"/>
    <x v="0"/>
    <x v="0"/>
    <n v="0"/>
    <m/>
    <s v="2   (Visit Rpts: 1   Mbr Rpts: 1)"/>
    <n v="239"/>
    <s v="EP"/>
    <m/>
  </r>
  <r>
    <s v="Source Code"/>
    <x v="662"/>
    <m/>
    <m/>
    <m/>
    <m/>
    <x v="0"/>
    <x v="264"/>
    <x v="0"/>
    <s v="ST05"/>
    <s v="Yes"/>
    <s v="M,V,P"/>
    <x v="0"/>
    <x v="0"/>
    <n v="0"/>
    <m/>
    <s v="2   (Visit Rpts: 1   Mbr Rpts: 1)"/>
    <n v="343"/>
    <s v="EP"/>
    <m/>
  </r>
  <r>
    <s v="Source Code"/>
    <x v="663"/>
    <m/>
    <m/>
    <m/>
    <m/>
    <x v="0"/>
    <x v="264"/>
    <x v="0"/>
    <s v="ST05"/>
    <s v="Yes"/>
    <s v="M,V,P"/>
    <x v="0"/>
    <x v="0"/>
    <n v="0"/>
    <m/>
    <s v="2   (Visit Rpts: 1   Mbr Rpts: 1)"/>
    <n v="343"/>
    <s v="EP"/>
    <m/>
  </r>
  <r>
    <s v="Source Code"/>
    <x v="664"/>
    <m/>
    <m/>
    <m/>
    <m/>
    <x v="0"/>
    <x v="264"/>
    <x v="0"/>
    <s v="ST05"/>
    <s v="Yes"/>
    <s v="M,V,P"/>
    <x v="0"/>
    <x v="0"/>
    <n v="0"/>
    <m/>
    <s v="2   (Visit Rpts: 1   Mbr Rpts: 1)"/>
    <n v="343"/>
    <s v="EP"/>
    <m/>
  </r>
  <r>
    <s v="Source Code"/>
    <x v="665"/>
    <m/>
    <m/>
    <m/>
    <m/>
    <x v="0"/>
    <x v="265"/>
    <x v="0"/>
    <s v="WT03"/>
    <s v="Yes"/>
    <s v="M,V,P"/>
    <x v="2"/>
    <x v="3"/>
    <n v="0"/>
    <m/>
    <s v="1   (Visit Rpts: 1   Mbr Rpts: 0)"/>
    <n v="26"/>
    <s v="EP"/>
    <m/>
  </r>
  <r>
    <s v="Source Code"/>
    <x v="666"/>
    <m/>
    <m/>
    <m/>
    <m/>
    <x v="0"/>
    <x v="265"/>
    <x v="0"/>
    <s v="WT03"/>
    <s v="Yes"/>
    <s v="M,V,P"/>
    <x v="2"/>
    <x v="3"/>
    <n v="0"/>
    <m/>
    <s v="1   (Visit Rpts: 1   Mbr Rpts: 0)"/>
    <n v="26"/>
    <s v="EP"/>
    <m/>
  </r>
  <r>
    <s v="Source Code"/>
    <x v="667"/>
    <m/>
    <m/>
    <m/>
    <m/>
    <x v="0"/>
    <x v="265"/>
    <x v="0"/>
    <s v="WT03"/>
    <s v="Yes"/>
    <s v="M,V,P"/>
    <x v="2"/>
    <x v="3"/>
    <n v="0"/>
    <m/>
    <s v="1   (Visit Rpts: 1   Mbr Rpts: 0)"/>
    <n v="26"/>
    <s v="EP"/>
    <m/>
  </r>
  <r>
    <s v="Source Code"/>
    <x v="668"/>
    <m/>
    <m/>
    <m/>
    <m/>
    <x v="0"/>
    <x v="265"/>
    <x v="0"/>
    <s v="WT03"/>
    <s v="Yes"/>
    <s v="M,V,P"/>
    <x v="2"/>
    <x v="3"/>
    <n v="0"/>
    <m/>
    <s v="1   (Visit Rpts: 1   Mbr Rpts: 0)"/>
    <n v="26"/>
    <s v="EP"/>
    <m/>
  </r>
  <r>
    <s v="Source Code"/>
    <x v="669"/>
    <m/>
    <m/>
    <m/>
    <s v="Cancelled"/>
    <x v="0"/>
    <x v="266"/>
    <x v="0"/>
    <n v="0"/>
    <s v="No"/>
    <n v="0"/>
    <x v="2"/>
    <x v="1"/>
    <n v="0"/>
    <m/>
    <n v="0"/>
    <n v="0"/>
    <s v="Cancelled"/>
    <m/>
  </r>
  <r>
    <s v="Source Code"/>
    <x v="670"/>
    <m/>
    <m/>
    <m/>
    <s v="Cancelled"/>
    <x v="0"/>
    <x v="267"/>
    <x v="0"/>
    <n v="0"/>
    <s v="No"/>
    <n v="0"/>
    <x v="2"/>
    <x v="1"/>
    <n v="0"/>
    <m/>
    <n v="0"/>
    <n v="0"/>
    <s v="Cancelled"/>
    <m/>
  </r>
  <r>
    <s v="Source Code"/>
    <x v="671"/>
    <m/>
    <m/>
    <m/>
    <s v="Cancelled"/>
    <x v="0"/>
    <x v="267"/>
    <x v="0"/>
    <n v="0"/>
    <s v="No"/>
    <n v="0"/>
    <x v="2"/>
    <x v="1"/>
    <n v="0"/>
    <m/>
    <n v="0"/>
    <n v="0"/>
    <s v="Cancelled"/>
    <m/>
  </r>
  <r>
    <s v="Group Code"/>
    <x v="672"/>
    <m/>
    <m/>
    <m/>
    <m/>
    <x v="0"/>
    <x v="268"/>
    <x v="0"/>
    <n v="0"/>
    <s v="No"/>
    <n v="0"/>
    <x v="0"/>
    <x v="1"/>
    <n v="0"/>
    <m/>
    <n v="0"/>
    <s v=""/>
    <s v="Cancelled"/>
    <m/>
  </r>
  <r>
    <s v="Source Code"/>
    <x v="673"/>
    <m/>
    <m/>
    <m/>
    <m/>
    <x v="0"/>
    <x v="269"/>
    <x v="0"/>
    <s v="ST06"/>
    <s v="Yes - Prepaid"/>
    <s v="M,V,P"/>
    <x v="0"/>
    <x v="0"/>
    <n v="0"/>
    <m/>
    <s v="1   (Visit Rpts: 1   Mbr Rpts: 0)"/>
    <n v="386"/>
    <s v="EP"/>
    <m/>
  </r>
  <r>
    <s v="Source Code"/>
    <x v="674"/>
    <m/>
    <m/>
    <m/>
    <m/>
    <x v="0"/>
    <x v="270"/>
    <x v="0"/>
    <s v="ZU01"/>
    <s v="Yes"/>
    <s v="M,V,P"/>
    <x v="2"/>
    <x v="3"/>
    <n v="0"/>
    <m/>
    <s v="1   (Visit Rpts: 1   Mbr Rpts: 0)"/>
    <n v="20"/>
    <s v="EP"/>
    <m/>
  </r>
  <r>
    <s v="Source Code"/>
    <x v="675"/>
    <m/>
    <m/>
    <m/>
    <m/>
    <x v="0"/>
    <x v="270"/>
    <x v="0"/>
    <s v="ZU01"/>
    <s v="Yes"/>
    <s v="M,V,P"/>
    <x v="2"/>
    <x v="3"/>
    <n v="0"/>
    <m/>
    <s v="1   (Visit Rpts: 1   Mbr Rpts: 0)"/>
    <n v="20"/>
    <s v="EP"/>
    <m/>
  </r>
  <r>
    <s v="Source Code"/>
    <x v="676"/>
    <m/>
    <m/>
    <m/>
    <m/>
    <x v="0"/>
    <x v="270"/>
    <x v="0"/>
    <s v="ZU01"/>
    <s v="Yes"/>
    <s v="M,V,P"/>
    <x v="2"/>
    <x v="3"/>
    <n v="0"/>
    <m/>
    <s v="1   (Visit Rpts: 1   Mbr Rpts: 0)"/>
    <n v="20"/>
    <s v="EP"/>
    <m/>
  </r>
  <r>
    <s v="Source Code"/>
    <x v="677"/>
    <m/>
    <m/>
    <m/>
    <m/>
    <x v="0"/>
    <x v="270"/>
    <x v="0"/>
    <s v="ZU01"/>
    <s v="Yes"/>
    <s v="M,V,P"/>
    <x v="2"/>
    <x v="3"/>
    <n v="0"/>
    <m/>
    <s v="1   (Visit Rpts: 1   Mbr Rpts: 0)"/>
    <n v="20"/>
    <s v="EP"/>
    <m/>
  </r>
  <r>
    <s v="Source Code"/>
    <x v="678"/>
    <m/>
    <m/>
    <m/>
    <s v="Cancelled"/>
    <x v="0"/>
    <x v="271"/>
    <x v="0"/>
    <n v="0"/>
    <s v="No"/>
    <n v="0"/>
    <x v="2"/>
    <x v="1"/>
    <n v="0"/>
    <m/>
    <n v="0"/>
    <n v="0"/>
    <s v="Cancelled"/>
    <m/>
  </r>
  <r>
    <s v="Group Code"/>
    <x v="679"/>
    <m/>
    <m/>
    <m/>
    <m/>
    <x v="0"/>
    <x v="272"/>
    <x v="0"/>
    <s v="SU02"/>
    <s v="No"/>
    <n v="0"/>
    <x v="0"/>
    <x v="1"/>
    <n v="0"/>
    <m/>
    <n v="0"/>
    <s v=""/>
    <s v="Cancelled"/>
    <m/>
  </r>
  <r>
    <s v="Source Code"/>
    <x v="680"/>
    <m/>
    <m/>
    <m/>
    <m/>
    <x v="0"/>
    <x v="273"/>
    <x v="78"/>
    <s v="WA20"/>
    <s v="Yes"/>
    <s v="M,V,P"/>
    <x v="1"/>
    <x v="2"/>
    <n v="0"/>
    <m/>
    <n v="0"/>
    <s v=""/>
    <s v="SS"/>
    <m/>
  </r>
  <r>
    <s v="Source Code"/>
    <x v="681"/>
    <m/>
    <m/>
    <m/>
    <m/>
    <x v="0"/>
    <x v="273"/>
    <x v="78"/>
    <s v="WA20"/>
    <s v="Yes"/>
    <s v="M,V,P"/>
    <x v="1"/>
    <x v="2"/>
    <n v="0"/>
    <m/>
    <n v="0"/>
    <s v=""/>
    <s v="SS"/>
    <m/>
  </r>
  <r>
    <s v="Source Code"/>
    <x v="682"/>
    <m/>
    <m/>
    <m/>
    <m/>
    <x v="0"/>
    <x v="273"/>
    <x v="78"/>
    <s v="WA20"/>
    <s v="Yes"/>
    <s v="M,V,P"/>
    <x v="1"/>
    <x v="2"/>
    <n v="0"/>
    <m/>
    <n v="0"/>
    <s v=""/>
    <s v="SS"/>
    <m/>
  </r>
  <r>
    <s v="Source Code"/>
    <x v="683"/>
    <m/>
    <m/>
    <m/>
    <m/>
    <x v="0"/>
    <x v="273"/>
    <x v="78"/>
    <s v="WA20"/>
    <s v="Yes"/>
    <s v="M,V,P"/>
    <x v="1"/>
    <x v="2"/>
    <n v="0"/>
    <m/>
    <n v="0"/>
    <s v=""/>
    <s v="SS"/>
    <m/>
  </r>
  <r>
    <s v="Source Code"/>
    <x v="684"/>
    <m/>
    <m/>
    <m/>
    <m/>
    <x v="0"/>
    <x v="274"/>
    <x v="79"/>
    <s v="WA08"/>
    <s v="Yes"/>
    <s v="M,V,P"/>
    <x v="1"/>
    <x v="2"/>
    <n v="0"/>
    <m/>
    <n v="0"/>
    <s v=""/>
    <s v="SS"/>
    <m/>
  </r>
  <r>
    <s v="Source Code"/>
    <x v="685"/>
    <m/>
    <m/>
    <m/>
    <m/>
    <x v="0"/>
    <x v="275"/>
    <x v="80"/>
    <s v="WA08"/>
    <s v="Yes"/>
    <s v="M,V,P"/>
    <x v="1"/>
    <x v="2"/>
    <n v="0"/>
    <m/>
    <n v="0"/>
    <s v=""/>
    <s v="SS"/>
    <m/>
  </r>
  <r>
    <s v="Group Code"/>
    <x v="686"/>
    <m/>
    <m/>
    <m/>
    <m/>
    <x v="0"/>
    <x v="276"/>
    <x v="0"/>
    <s v="SU01"/>
    <s v="No"/>
    <n v="0"/>
    <x v="0"/>
    <x v="1"/>
    <n v="0"/>
    <m/>
    <n v="0"/>
    <s v=""/>
    <s v="Cancelled"/>
    <m/>
  </r>
  <r>
    <s v="Source Code"/>
    <x v="687"/>
    <m/>
    <m/>
    <m/>
    <m/>
    <x v="0"/>
    <x v="277"/>
    <x v="81"/>
    <s v="WA30"/>
    <s v="Yes"/>
    <s v="M,V,P"/>
    <x v="1"/>
    <x v="2"/>
    <n v="0"/>
    <m/>
    <n v="0"/>
    <s v=""/>
    <s v="SS"/>
    <m/>
  </r>
  <r>
    <s v="Source Code"/>
    <x v="688"/>
    <m/>
    <m/>
    <m/>
    <m/>
    <x v="0"/>
    <x v="278"/>
    <x v="82"/>
    <s v="WA19"/>
    <s v="Yes"/>
    <s v="M,V,P"/>
    <x v="1"/>
    <x v="2"/>
    <n v="0"/>
    <m/>
    <n v="0"/>
    <s v=""/>
    <s v="SS"/>
    <m/>
  </r>
  <r>
    <s v="Source Code"/>
    <x v="689"/>
    <m/>
    <m/>
    <m/>
    <m/>
    <x v="0"/>
    <x v="278"/>
    <x v="82"/>
    <s v="WA19"/>
    <s v="Yes"/>
    <s v="M,V,P"/>
    <x v="1"/>
    <x v="2"/>
    <n v="0"/>
    <m/>
    <n v="0"/>
    <s v=""/>
    <s v="SS"/>
    <m/>
  </r>
  <r>
    <s v="Source Code"/>
    <x v="690"/>
    <m/>
    <m/>
    <m/>
    <m/>
    <x v="0"/>
    <x v="278"/>
    <x v="82"/>
    <s v="WA19"/>
    <s v="Yes"/>
    <s v="M,V,P"/>
    <x v="1"/>
    <x v="2"/>
    <n v="0"/>
    <m/>
    <n v="0"/>
    <s v=""/>
    <s v="SS"/>
    <m/>
  </r>
  <r>
    <s v="Source Code"/>
    <x v="691"/>
    <m/>
    <m/>
    <m/>
    <m/>
    <x v="0"/>
    <x v="278"/>
    <x v="82"/>
    <s v="WA19"/>
    <s v="Yes"/>
    <s v="M,V,P"/>
    <x v="1"/>
    <x v="2"/>
    <n v="0"/>
    <m/>
    <n v="0"/>
    <s v=""/>
    <s v="SS"/>
    <m/>
  </r>
  <r>
    <s v="Source Code"/>
    <x v="692"/>
    <m/>
    <m/>
    <m/>
    <s v="Cancelled"/>
    <x v="0"/>
    <x v="279"/>
    <x v="0"/>
    <n v="0"/>
    <s v="No"/>
    <n v="0"/>
    <x v="2"/>
    <x v="1"/>
    <n v="0"/>
    <m/>
    <n v="0"/>
    <n v="0"/>
    <s v="Cancelled"/>
    <m/>
  </r>
  <r>
    <s v="Source Code"/>
    <x v="693"/>
    <m/>
    <m/>
    <m/>
    <s v="Cancelled"/>
    <x v="0"/>
    <x v="279"/>
    <x v="0"/>
    <n v="0"/>
    <s v="No"/>
    <n v="0"/>
    <x v="2"/>
    <x v="1"/>
    <n v="0"/>
    <m/>
    <n v="0"/>
    <n v="0"/>
    <s v="Cancelled"/>
    <m/>
  </r>
  <r>
    <s v="Source Code"/>
    <x v="694"/>
    <m/>
    <m/>
    <m/>
    <s v="Cancelled"/>
    <x v="0"/>
    <x v="279"/>
    <x v="0"/>
    <n v="0"/>
    <s v="No"/>
    <n v="0"/>
    <x v="2"/>
    <x v="1"/>
    <n v="0"/>
    <m/>
    <n v="0"/>
    <n v="0"/>
    <s v="Cancelled"/>
    <m/>
  </r>
  <r>
    <s v="Source Code"/>
    <x v="695"/>
    <m/>
    <m/>
    <m/>
    <s v="Cancelled"/>
    <x v="0"/>
    <x v="279"/>
    <x v="0"/>
    <n v="0"/>
    <s v="No"/>
    <n v="0"/>
    <x v="2"/>
    <x v="1"/>
    <n v="0"/>
    <m/>
    <n v="0"/>
    <n v="0"/>
    <s v="Cancelled"/>
    <m/>
  </r>
  <r>
    <s v="Source Code"/>
    <x v="696"/>
    <m/>
    <m/>
    <m/>
    <m/>
    <x v="0"/>
    <x v="280"/>
    <x v="0"/>
    <s v="SE01"/>
    <s v="Yes"/>
    <s v="M,V,P"/>
    <x v="0"/>
    <x v="0"/>
    <n v="0"/>
    <m/>
    <s v="2   (Visit Rpts: 1   Mbr Rpts: 1)"/>
    <n v="343"/>
    <s v="EP"/>
    <m/>
  </r>
  <r>
    <s v="Source Code"/>
    <x v="697"/>
    <m/>
    <m/>
    <m/>
    <m/>
    <x v="0"/>
    <x v="280"/>
    <x v="0"/>
    <s v="SE01"/>
    <s v="Yes"/>
    <s v="M,V,P"/>
    <x v="0"/>
    <x v="0"/>
    <n v="0"/>
    <m/>
    <s v="2   (Visit Rpts: 1   Mbr Rpts: 1)"/>
    <n v="239"/>
    <s v="EP"/>
    <m/>
  </r>
  <r>
    <s v="Group Code"/>
    <x v="698"/>
    <m/>
    <m/>
    <m/>
    <m/>
    <x v="0"/>
    <x v="281"/>
    <x v="0"/>
    <s v="SV02"/>
    <s v="No"/>
    <n v="0"/>
    <x v="0"/>
    <x v="1"/>
    <n v="0"/>
    <m/>
    <n v="0"/>
    <s v=""/>
    <s v="Cancelled"/>
    <m/>
  </r>
  <r>
    <s v="Group Code"/>
    <x v="699"/>
    <m/>
    <m/>
    <m/>
    <m/>
    <x v="0"/>
    <x v="281"/>
    <x v="0"/>
    <s v="SV02"/>
    <s v="No"/>
    <n v="0"/>
    <x v="0"/>
    <x v="1"/>
    <n v="0"/>
    <m/>
    <n v="0"/>
    <s v=""/>
    <s v="Cancelled"/>
    <m/>
  </r>
  <r>
    <s v="Group Code"/>
    <x v="700"/>
    <m/>
    <m/>
    <m/>
    <s v="No billing"/>
    <x v="0"/>
    <x v="282"/>
    <x v="0"/>
    <n v="0"/>
    <s v="No"/>
    <n v="0"/>
    <x v="0"/>
    <x v="1"/>
    <n v="0"/>
    <m/>
    <n v="0"/>
    <s v=""/>
    <s v="No billing"/>
    <m/>
  </r>
  <r>
    <s v="Source Code"/>
    <x v="701"/>
    <m/>
    <m/>
    <m/>
    <m/>
    <x v="0"/>
    <x v="282"/>
    <x v="0"/>
    <n v="0"/>
    <s v="No"/>
    <n v="0"/>
    <x v="0"/>
    <x v="1"/>
    <n v="0"/>
    <m/>
    <s v="2   (Visit Rpts: 1   Mbr Rpts: 1)"/>
    <n v="343"/>
    <s v="EP"/>
    <m/>
  </r>
  <r>
    <s v="Group Code"/>
    <x v="702"/>
    <m/>
    <m/>
    <m/>
    <m/>
    <x v="0"/>
    <x v="283"/>
    <x v="0"/>
    <s v="SV01"/>
    <s v="No"/>
    <n v="0"/>
    <x v="0"/>
    <x v="1"/>
    <n v="0"/>
    <m/>
    <n v="0"/>
    <s v=""/>
    <s v="Cancelled"/>
    <m/>
  </r>
  <r>
    <s v="Group Code"/>
    <x v="703"/>
    <m/>
    <m/>
    <m/>
    <m/>
    <x v="0"/>
    <x v="284"/>
    <x v="0"/>
    <s v="SV03"/>
    <s v="Yes"/>
    <s v="M,V,P"/>
    <x v="0"/>
    <x v="0"/>
    <n v="0"/>
    <m/>
    <n v="0"/>
    <s v=""/>
    <s v="Migrated"/>
    <m/>
  </r>
  <r>
    <s v="Source Code"/>
    <x v="704"/>
    <m/>
    <m/>
    <m/>
    <m/>
    <x v="0"/>
    <x v="284"/>
    <x v="0"/>
    <s v="SV03"/>
    <s v="Yes"/>
    <s v="M,V,P"/>
    <x v="0"/>
    <x v="0"/>
    <n v="0"/>
    <m/>
    <s v="2   (Visit Rpts: 1   Mbr Rpts: 1)"/>
    <n v="386"/>
    <s v="EP"/>
    <m/>
  </r>
  <r>
    <s v="Source Code"/>
    <x v="705"/>
    <m/>
    <m/>
    <m/>
    <m/>
    <x v="0"/>
    <x v="285"/>
    <x v="0"/>
    <n v="0"/>
    <s v="-"/>
    <n v="0"/>
    <x v="13"/>
    <x v="11"/>
    <n v="0"/>
    <m/>
    <s v="1   (Visit Rpts: 0   Mbr Rpts: 1)"/>
    <s v=""/>
    <s v="EP"/>
    <m/>
  </r>
  <r>
    <s v="Source Code"/>
    <x v="706"/>
    <m/>
    <m/>
    <m/>
    <m/>
    <x v="0"/>
    <x v="286"/>
    <x v="0"/>
    <s v="WV02"/>
    <s v="Yes"/>
    <s v="M,V,P"/>
    <x v="13"/>
    <x v="11"/>
    <n v="0"/>
    <m/>
    <s v="1   (Visit Rpts: 1   Mbr Rpts: 0)"/>
    <n v="5.2"/>
    <s v="EP"/>
    <m/>
  </r>
  <r>
    <s v="Source Code"/>
    <x v="707"/>
    <m/>
    <m/>
    <m/>
    <m/>
    <x v="0"/>
    <x v="286"/>
    <x v="0"/>
    <s v="WV02"/>
    <s v="Yes"/>
    <s v="M,V,P"/>
    <x v="13"/>
    <x v="11"/>
    <n v="0"/>
    <m/>
    <s v="1   (Visit Rpts: 1   Mbr Rpts: 0)"/>
    <n v="5.2"/>
    <s v="EP"/>
    <m/>
  </r>
  <r>
    <s v="Source Code"/>
    <x v="708"/>
    <m/>
    <m/>
    <m/>
    <m/>
    <x v="0"/>
    <x v="286"/>
    <x v="0"/>
    <s v="WV02"/>
    <s v="Yes"/>
    <s v="M,V,P"/>
    <x v="13"/>
    <x v="11"/>
    <n v="0"/>
    <m/>
    <s v="1   (Visit Rpts: 1   Mbr Rpts: 0)"/>
    <n v="5.2"/>
    <s v="EP"/>
    <m/>
  </r>
  <r>
    <s v="Source Code"/>
    <x v="709"/>
    <m/>
    <m/>
    <m/>
    <m/>
    <x v="0"/>
    <x v="286"/>
    <x v="0"/>
    <s v="WV02"/>
    <s v="Yes"/>
    <s v="M,V,P"/>
    <x v="13"/>
    <x v="11"/>
    <n v="0"/>
    <m/>
    <s v="1   (Visit Rpts: 1   Mbr Rpts: 0)"/>
    <n v="5.2"/>
    <s v="EP"/>
    <m/>
  </r>
  <r>
    <s v="Source Code"/>
    <x v="710"/>
    <m/>
    <m/>
    <m/>
    <m/>
    <x v="0"/>
    <x v="286"/>
    <x v="0"/>
    <s v="WV02"/>
    <s v="Yes"/>
    <s v="M,V,P"/>
    <x v="13"/>
    <x v="11"/>
    <n v="0"/>
    <m/>
    <s v="1   (Visit Rpts: 1   Mbr Rpts: 0)"/>
    <n v="5.2"/>
    <s v="EP"/>
    <m/>
  </r>
  <r>
    <s v="Source Code"/>
    <x v="711"/>
    <m/>
    <m/>
    <m/>
    <m/>
    <x v="0"/>
    <x v="286"/>
    <x v="0"/>
    <s v="WV02"/>
    <s v="Yes"/>
    <s v="M,V,P"/>
    <x v="13"/>
    <x v="11"/>
    <n v="0"/>
    <m/>
    <s v="1   (Visit Rpts: 1   Mbr Rpts: 0)"/>
    <n v="5.2"/>
    <s v="EP"/>
    <m/>
  </r>
  <r>
    <s v="Source Code"/>
    <x v="712"/>
    <m/>
    <m/>
    <m/>
    <m/>
    <x v="0"/>
    <x v="286"/>
    <x v="0"/>
    <s v="WV02"/>
    <s v="Yes"/>
    <s v="M,V,P"/>
    <x v="13"/>
    <x v="11"/>
    <n v="0"/>
    <m/>
    <s v="1   (Visit Rpts: 1   Mbr Rpts: 0)"/>
    <n v="5.2"/>
    <s v="EP"/>
    <m/>
  </r>
  <r>
    <s v="Source Code"/>
    <x v="713"/>
    <m/>
    <m/>
    <m/>
    <m/>
    <x v="0"/>
    <x v="286"/>
    <x v="0"/>
    <s v="WV02"/>
    <s v="Yes"/>
    <s v="M,V,P"/>
    <x v="13"/>
    <x v="11"/>
    <n v="0"/>
    <m/>
    <s v="1   (Visit Rpts: 1   Mbr Rpts: 0)"/>
    <n v="5.2"/>
    <s v="EP"/>
    <m/>
  </r>
  <r>
    <s v="Source Code"/>
    <x v="714"/>
    <m/>
    <m/>
    <m/>
    <m/>
    <x v="0"/>
    <x v="286"/>
    <x v="0"/>
    <s v="WV02"/>
    <s v="Yes"/>
    <s v="M,V,P"/>
    <x v="13"/>
    <x v="11"/>
    <n v="0"/>
    <m/>
    <s v="1   (Visit Rpts: 1   Mbr Rpts: 0)"/>
    <n v="5.2"/>
    <s v="EP"/>
    <m/>
  </r>
  <r>
    <s v="Source Code"/>
    <x v="715"/>
    <m/>
    <m/>
    <m/>
    <m/>
    <x v="0"/>
    <x v="286"/>
    <x v="0"/>
    <s v="WV02"/>
    <s v="Yes"/>
    <s v="M,V,P"/>
    <x v="13"/>
    <x v="11"/>
    <n v="0"/>
    <m/>
    <s v="1   (Visit Rpts: 1   Mbr Rpts: 0)"/>
    <n v="5.2"/>
    <s v="EP"/>
    <m/>
  </r>
  <r>
    <s v="Source Code"/>
    <x v="716"/>
    <m/>
    <m/>
    <m/>
    <m/>
    <x v="0"/>
    <x v="286"/>
    <x v="0"/>
    <s v="WV02"/>
    <s v="Yes"/>
    <s v="M,V,P"/>
    <x v="13"/>
    <x v="11"/>
    <n v="0"/>
    <m/>
    <n v="0"/>
    <n v="5.2"/>
    <s v="EP"/>
    <m/>
  </r>
  <r>
    <s v="Source Code"/>
    <x v="717"/>
    <m/>
    <m/>
    <m/>
    <m/>
    <x v="0"/>
    <x v="286"/>
    <x v="0"/>
    <s v="WV02"/>
    <s v="Yes"/>
    <s v="M,V,P"/>
    <x v="13"/>
    <x v="11"/>
    <n v="0"/>
    <m/>
    <n v="0"/>
    <n v="5.2"/>
    <s v="EP"/>
    <m/>
  </r>
  <r>
    <s v="Source Code"/>
    <x v="718"/>
    <m/>
    <m/>
    <m/>
    <m/>
    <x v="0"/>
    <x v="286"/>
    <x v="0"/>
    <s v="WV02"/>
    <s v="Yes"/>
    <s v="M,V,P"/>
    <x v="13"/>
    <x v="11"/>
    <n v="0"/>
    <m/>
    <n v="0"/>
    <n v="5.2"/>
    <s v="EP"/>
    <m/>
  </r>
  <r>
    <s v="Source Code"/>
    <x v="719"/>
    <m/>
    <m/>
    <m/>
    <m/>
    <x v="0"/>
    <x v="286"/>
    <x v="0"/>
    <s v="WV02"/>
    <s v="Yes"/>
    <s v="M,V,P"/>
    <x v="13"/>
    <x v="11"/>
    <n v="0"/>
    <m/>
    <n v="0"/>
    <n v="5.2"/>
    <s v="EP"/>
    <m/>
  </r>
  <r>
    <s v="Source Code"/>
    <x v="720"/>
    <m/>
    <m/>
    <m/>
    <m/>
    <x v="0"/>
    <x v="286"/>
    <x v="0"/>
    <s v="WV02"/>
    <s v="Yes"/>
    <s v="M,V,P"/>
    <x v="13"/>
    <x v="11"/>
    <n v="0"/>
    <m/>
    <s v="1   (Visit Rpts: 1   Mbr Rpts: 0)"/>
    <n v="5.2"/>
    <s v="EP"/>
    <m/>
  </r>
  <r>
    <s v="Source Code"/>
    <x v="721"/>
    <m/>
    <m/>
    <m/>
    <m/>
    <x v="0"/>
    <x v="286"/>
    <x v="0"/>
    <s v="WV02"/>
    <s v="Yes"/>
    <s v="M,V,P"/>
    <x v="13"/>
    <x v="11"/>
    <n v="0"/>
    <m/>
    <s v="1   (Visit Rpts: 1   Mbr Rpts: 0)"/>
    <n v="5.2"/>
    <s v="EP"/>
    <m/>
  </r>
  <r>
    <s v="Source Code"/>
    <x v="722"/>
    <m/>
    <m/>
    <m/>
    <m/>
    <x v="0"/>
    <x v="286"/>
    <x v="0"/>
    <s v="WV02"/>
    <s v="Yes"/>
    <s v="M,V,P"/>
    <x v="13"/>
    <x v="11"/>
    <n v="0"/>
    <m/>
    <s v="1   (Visit Rpts: 1   Mbr Rpts: 0)"/>
    <n v="5.2"/>
    <s v="EP"/>
    <m/>
  </r>
  <r>
    <s v="Source Code"/>
    <x v="723"/>
    <m/>
    <m/>
    <m/>
    <m/>
    <x v="0"/>
    <x v="286"/>
    <x v="0"/>
    <s v="WV02"/>
    <s v="Yes"/>
    <s v="M,V,P"/>
    <x v="13"/>
    <x v="11"/>
    <n v="0"/>
    <m/>
    <s v="1   (Visit Rpts: 1   Mbr Rpts: 0)"/>
    <n v="5.2"/>
    <s v="EP"/>
    <m/>
  </r>
  <r>
    <s v="Source Code"/>
    <x v="724"/>
    <m/>
    <m/>
    <m/>
    <m/>
    <x v="0"/>
    <x v="286"/>
    <x v="0"/>
    <s v="WV02"/>
    <s v="Yes"/>
    <s v="M,V,P"/>
    <x v="13"/>
    <x v="11"/>
    <n v="0"/>
    <m/>
    <s v="1   (Visit Rpts: 1   Mbr Rpts: 0)"/>
    <n v="5.2"/>
    <s v="EP"/>
    <m/>
  </r>
  <r>
    <s v="Source Code"/>
    <x v="725"/>
    <m/>
    <m/>
    <m/>
    <m/>
    <x v="0"/>
    <x v="286"/>
    <x v="0"/>
    <s v="WV02"/>
    <s v="Yes"/>
    <s v="M,V,P"/>
    <x v="13"/>
    <x v="11"/>
    <n v="0"/>
    <m/>
    <s v="1   (Visit Rpts: 1   Mbr Rpts: 0)"/>
    <n v="5.2"/>
    <s v="EP"/>
    <m/>
  </r>
  <r>
    <s v="Source Code"/>
    <x v="726"/>
    <m/>
    <m/>
    <m/>
    <m/>
    <x v="0"/>
    <x v="287"/>
    <x v="67"/>
    <s v="WV02 / WC06"/>
    <s v="Yes"/>
    <s v="M, P / V"/>
    <x v="13"/>
    <x v="11"/>
    <s v="Consumer"/>
    <m/>
    <s v="3   (Visit Rpts: 2   Mbr Rpts: 1)"/>
    <n v="5.2"/>
    <s v="EP"/>
    <m/>
  </r>
  <r>
    <s v="Source Code"/>
    <x v="727"/>
    <m/>
    <m/>
    <m/>
    <m/>
    <x v="0"/>
    <x v="287"/>
    <x v="67"/>
    <s v="WV02 / WC06"/>
    <s v="Yes"/>
    <s v="M, P / V"/>
    <x v="13"/>
    <x v="11"/>
    <s v="Consumer"/>
    <m/>
    <s v="3   (Visit Rpts: 2   Mbr Rpts: 1)"/>
    <n v="5.2"/>
    <s v="EP"/>
    <m/>
  </r>
  <r>
    <s v="Source Code"/>
    <x v="728"/>
    <m/>
    <m/>
    <m/>
    <m/>
    <x v="0"/>
    <x v="288"/>
    <x v="83"/>
    <s v="WV02 / WV03"/>
    <s v="Yes"/>
    <s v="M, P / V"/>
    <x v="13"/>
    <x v="11"/>
    <s v="Consumer"/>
    <m/>
    <s v="2   (Visit Rpts: 1   Mbr Rpts: 1)"/>
    <n v="5.2"/>
    <s v="EP"/>
    <m/>
  </r>
  <r>
    <s v="Source Code"/>
    <x v="729"/>
    <m/>
    <m/>
    <m/>
    <m/>
    <x v="0"/>
    <x v="288"/>
    <x v="83"/>
    <s v="WV02 / WV03"/>
    <s v="Yes"/>
    <s v="M, P / V"/>
    <x v="13"/>
    <x v="11"/>
    <s v="Consumer"/>
    <m/>
    <s v="2   (Visit Rpts: 1   Mbr Rpts: 1)"/>
    <n v="5.2"/>
    <s v="EP"/>
    <m/>
  </r>
  <r>
    <s v="Source Code"/>
    <x v="730"/>
    <m/>
    <m/>
    <m/>
    <m/>
    <x v="0"/>
    <x v="289"/>
    <x v="84"/>
    <s v="WV02 / WV04"/>
    <s v="Yes"/>
    <s v="M, P / V"/>
    <x v="13"/>
    <x v="11"/>
    <s v="Consumer"/>
    <m/>
    <s v="2   (Visit Rpts: 1   Mbr Rpts: 1)"/>
    <n v="5.2"/>
    <s v="EP"/>
    <m/>
  </r>
  <r>
    <s v="Source Code"/>
    <x v="731"/>
    <m/>
    <m/>
    <m/>
    <m/>
    <x v="0"/>
    <x v="289"/>
    <x v="84"/>
    <s v="WV02 / WV04"/>
    <s v="Yes"/>
    <s v="M, P / V"/>
    <x v="13"/>
    <x v="11"/>
    <s v="Consumer"/>
    <m/>
    <s v="2   (Visit Rpts: 1   Mbr Rpts: 1)"/>
    <n v="5.2"/>
    <s v="EP"/>
    <m/>
  </r>
  <r>
    <s v="Source Code"/>
    <x v="732"/>
    <m/>
    <m/>
    <m/>
    <m/>
    <x v="0"/>
    <x v="290"/>
    <x v="85"/>
    <s v="WV02 /"/>
    <s v="Yes"/>
    <s v="M, P"/>
    <x v="13"/>
    <x v="11"/>
    <s v="Business"/>
    <m/>
    <s v="2   (Visit Rpts: 1   Mbr Rpts: 1)"/>
    <n v="5.2"/>
    <s v="EP"/>
    <m/>
  </r>
  <r>
    <s v="Source Code"/>
    <x v="733"/>
    <m/>
    <m/>
    <m/>
    <m/>
    <x v="0"/>
    <x v="290"/>
    <x v="85"/>
    <s v="WV02 /"/>
    <s v="Yes"/>
    <s v="M, P"/>
    <x v="13"/>
    <x v="11"/>
    <s v="Business"/>
    <m/>
    <s v="2   (Visit Rpts: 1   Mbr Rpts: 1)"/>
    <n v="5.2"/>
    <s v="EP"/>
    <m/>
  </r>
  <r>
    <s v="Source Code"/>
    <x v="734"/>
    <m/>
    <m/>
    <m/>
    <m/>
    <x v="0"/>
    <x v="291"/>
    <x v="83"/>
    <s v="WV02 / WV03"/>
    <s v="Yes"/>
    <s v="M, P / V"/>
    <x v="13"/>
    <x v="11"/>
    <s v="Business"/>
    <m/>
    <s v="2   (Visit Rpts: 1   Mbr Rpts: 1)"/>
    <n v="5.2"/>
    <s v="EP"/>
    <m/>
  </r>
  <r>
    <s v="Source Code"/>
    <x v="735"/>
    <m/>
    <m/>
    <m/>
    <m/>
    <x v="0"/>
    <x v="291"/>
    <x v="83"/>
    <s v="WV02 / WV03"/>
    <s v="Yes"/>
    <s v="M, P / V"/>
    <x v="13"/>
    <x v="11"/>
    <s v="Business"/>
    <m/>
    <s v="2   (Visit Rpts: 1   Mbr Rpts: 1)"/>
    <n v="5.2"/>
    <s v="EP"/>
    <m/>
  </r>
  <r>
    <s v="Source Code"/>
    <x v="736"/>
    <m/>
    <m/>
    <m/>
    <m/>
    <x v="0"/>
    <x v="291"/>
    <x v="83"/>
    <s v="WV02 / WV03"/>
    <s v="Yes"/>
    <s v="M, P / V"/>
    <x v="13"/>
    <x v="11"/>
    <s v="Business"/>
    <m/>
    <s v="2   (Visit Rpts: 1   Mbr Rpts: 1)"/>
    <n v="5.2"/>
    <s v="EP"/>
    <m/>
  </r>
  <r>
    <s v="Source Code"/>
    <x v="737"/>
    <m/>
    <m/>
    <m/>
    <m/>
    <x v="0"/>
    <x v="291"/>
    <x v="83"/>
    <s v="WV02 / WV03"/>
    <s v="Yes"/>
    <s v="M, P / V"/>
    <x v="13"/>
    <x v="11"/>
    <s v="Business"/>
    <m/>
    <s v="2   (Visit Rpts: 1   Mbr Rpts: 1)"/>
    <n v="5.2"/>
    <s v="EP"/>
    <m/>
  </r>
  <r>
    <s v="Source Code"/>
    <x v="738"/>
    <m/>
    <m/>
    <m/>
    <m/>
    <x v="0"/>
    <x v="292"/>
    <x v="84"/>
    <s v="WV02 / WV04"/>
    <s v="Yes"/>
    <s v="M, P / V"/>
    <x v="13"/>
    <x v="11"/>
    <s v="Business"/>
    <m/>
    <s v="2   (Visit Rpts: 1   Mbr Rpts: 1)"/>
    <n v="5.2"/>
    <s v="EP"/>
    <m/>
  </r>
  <r>
    <s v="Source Code w/Bin"/>
    <x v="739"/>
    <n v="459426"/>
    <s v="DAVBBA1506PR459426"/>
    <s v="Colombia"/>
    <m/>
    <x v="0"/>
    <x v="293"/>
    <x v="86"/>
    <s v="ZV01"/>
    <s v="Yes"/>
    <s v="M,V,P"/>
    <x v="14"/>
    <x v="11"/>
    <s v="Signature"/>
    <m/>
    <s v="1   (Visit Rpts: 1   Mbr Rpts: 0)"/>
    <n v="10.6"/>
    <s v="EP"/>
    <m/>
  </r>
  <r>
    <s v="Source Code w/Bin"/>
    <x v="740"/>
    <n v="477167"/>
    <s v="DAVCBA1511ST477167"/>
    <s v="Bermuda"/>
    <m/>
    <x v="0"/>
    <x v="294"/>
    <x v="87"/>
    <s v="ZV01"/>
    <s v="Yes"/>
    <s v="M,V,P"/>
    <x v="14"/>
    <x v="11"/>
    <s v="Infinite"/>
    <m/>
    <s v="1   (Visit Rpts: 1   Mbr Rpts: 0)"/>
    <n v="5.2"/>
    <s v="EP"/>
    <m/>
  </r>
  <r>
    <s v="Source Code w/Bin"/>
    <x v="741"/>
    <n v="477168"/>
    <s v="DAVCBB1511ST477168"/>
    <s v="Bermuda"/>
    <m/>
    <x v="0"/>
    <x v="294"/>
    <x v="87"/>
    <s v="ZV01"/>
    <s v="Yes"/>
    <s v="M,V,P"/>
    <x v="14"/>
    <x v="11"/>
    <s v="Infinite"/>
    <m/>
    <s v="1   (Visit Rpts: 1   Mbr Rpts: 0)"/>
    <n v="5.2"/>
    <s v="EP"/>
    <m/>
  </r>
  <r>
    <s v="Source Code w/Bin"/>
    <x v="742"/>
    <n v="446377"/>
    <s v="DAVRBA1512ST446377"/>
    <s v="Trinidad and Tobago"/>
    <m/>
    <x v="0"/>
    <x v="295"/>
    <x v="88"/>
    <s v="ZV01"/>
    <s v="Yes"/>
    <s v="M,V,P"/>
    <x v="14"/>
    <x v="11"/>
    <s v="Infinite"/>
    <m/>
    <s v="1   (Visit Rpts: 1   Mbr Rpts: 0)"/>
    <n v="5.2"/>
    <s v="EP"/>
    <m/>
  </r>
  <r>
    <s v="Source Code w/Bin"/>
    <x v="743"/>
    <n v="411054"/>
    <m/>
    <s v="Colombia"/>
    <m/>
    <x v="0"/>
    <x v="296"/>
    <x v="89"/>
    <s v="ZV01"/>
    <s v="Yes"/>
    <s v="M,V,P"/>
    <x v="14"/>
    <x v="11"/>
    <s v="Signature"/>
    <m/>
    <s v="1   (Visit Rpts: 1   Mbr Rpts: 0)"/>
    <n v="10.6"/>
    <s v="EP"/>
    <m/>
  </r>
  <r>
    <s v="Source Code w/Bin"/>
    <x v="744"/>
    <n v="409985"/>
    <m/>
    <s v="Colombia"/>
    <m/>
    <x v="0"/>
    <x v="296"/>
    <x v="89"/>
    <s v="ZV01"/>
    <s v="Yes"/>
    <s v="M,V,P"/>
    <x v="14"/>
    <x v="11"/>
    <s v="Signature"/>
    <m/>
    <s v="1   (Visit Rpts: 1   Mbr Rpts: 0)"/>
    <n v="10.6"/>
    <s v="EP"/>
    <m/>
  </r>
  <r>
    <s v="Source Code w/Bin"/>
    <x v="745"/>
    <n v="421978"/>
    <s v="DAVFBA1412SP421978"/>
    <s v="Puerto Rico"/>
    <m/>
    <x v="0"/>
    <x v="297"/>
    <x v="90"/>
    <s v="ZV01"/>
    <s v="Yes"/>
    <s v="M,V,P"/>
    <x v="14"/>
    <x v="11"/>
    <s v="Infinite"/>
    <m/>
    <s v="1   (Visit Rpts: 1   Mbr Rpts: 0)"/>
    <n v="5.2"/>
    <s v="EP"/>
    <m/>
  </r>
  <r>
    <s v="Source Code w/Bin"/>
    <x v="746"/>
    <s v="inactive"/>
    <s v="DAVFBB1412SPinactive"/>
    <s v="Puerto Rico"/>
    <s v="inactive"/>
    <x v="0"/>
    <x v="297"/>
    <x v="90"/>
    <s v="ZV01"/>
    <s v="Yes"/>
    <s v="M,V,P"/>
    <x v="14"/>
    <x v="11"/>
    <s v="Infinite"/>
    <m/>
    <s v="1   (Visit Rpts: 1   Mbr Rpts: 0)"/>
    <n v="5.2"/>
    <s v="EP"/>
    <m/>
  </r>
  <r>
    <s v="Source Code"/>
    <x v="747"/>
    <m/>
    <m/>
    <m/>
    <m/>
    <x v="0"/>
    <x v="298"/>
    <x v="0"/>
    <n v="0"/>
    <s v="No"/>
    <n v="0"/>
    <x v="14"/>
    <x v="11"/>
    <s v="Infinite"/>
    <m/>
    <n v="0"/>
    <n v="5.2"/>
    <s v="Cancelled"/>
    <m/>
  </r>
  <r>
    <s v="Source Code w/Bin"/>
    <x v="748"/>
    <n v="419725"/>
    <s v="DAVRBCA1501SP419725"/>
    <s v="Bahamas"/>
    <m/>
    <x v="0"/>
    <x v="299"/>
    <x v="91"/>
    <s v="ZV01"/>
    <s v="Yes"/>
    <s v="M,V,P"/>
    <x v="14"/>
    <x v="11"/>
    <s v="Infinite"/>
    <m/>
    <s v="1   (Visit Rpts: 1   Mbr Rpts: 0)"/>
    <n v="5.2"/>
    <s v="EP"/>
    <m/>
  </r>
  <r>
    <s v="Source Code w/Bin"/>
    <x v="748"/>
    <n v="419727"/>
    <s v="DAVRBCA1501SP419727"/>
    <s v="Bahamas"/>
    <m/>
    <x v="0"/>
    <x v="299"/>
    <x v="91"/>
    <s v="ZV01"/>
    <s v="Yes"/>
    <s v="M,V,P"/>
    <x v="14"/>
    <x v="11"/>
    <s v="Infinite"/>
    <m/>
    <s v="1   (Visit Rpts: 1   Mbr Rpts: 0)"/>
    <n v="5.2"/>
    <s v="EP"/>
    <m/>
  </r>
  <r>
    <s v="Source Code w/Bin"/>
    <x v="748"/>
    <n v="419719"/>
    <s v="DAVRBCA1501SP419719"/>
    <s v="Barbados"/>
    <m/>
    <x v="0"/>
    <x v="299"/>
    <x v="91"/>
    <s v="ZV01"/>
    <s v="Yes"/>
    <s v="M,V,P"/>
    <x v="14"/>
    <x v="11"/>
    <s v="Infinite"/>
    <m/>
    <s v="1   (Visit Rpts: 1   Mbr Rpts: 0)"/>
    <n v="5.2"/>
    <s v="EP"/>
    <m/>
  </r>
  <r>
    <s v="Source Code w/Bin"/>
    <x v="748"/>
    <n v="419721"/>
    <s v="DAVRBCA1501SP419721"/>
    <s v="Barbados"/>
    <m/>
    <x v="0"/>
    <x v="299"/>
    <x v="91"/>
    <s v="ZV01"/>
    <s v="Yes"/>
    <s v="M,V,P"/>
    <x v="14"/>
    <x v="11"/>
    <s v="Infinite"/>
    <m/>
    <s v="1   (Visit Rpts: 1   Mbr Rpts: 0)"/>
    <n v="5.2"/>
    <s v="EP"/>
    <m/>
  </r>
  <r>
    <s v="Source Code w/Bin"/>
    <x v="748"/>
    <n v="419731"/>
    <s v="DAVRBCA1501SP419731"/>
    <s v="Cayman"/>
    <m/>
    <x v="0"/>
    <x v="299"/>
    <x v="91"/>
    <s v="ZV01"/>
    <s v="Yes"/>
    <s v="M,V,P"/>
    <x v="14"/>
    <x v="11"/>
    <s v="Infinite"/>
    <m/>
    <s v="1   (Visit Rpts: 1   Mbr Rpts: 0)"/>
    <n v="5.2"/>
    <s v="EP"/>
    <m/>
  </r>
  <r>
    <s v="Source Code w/Bin"/>
    <x v="748"/>
    <n v="421931"/>
    <s v="DAVRBCA1501SP421931"/>
    <s v="Trinidad and Tobago"/>
    <m/>
    <x v="0"/>
    <x v="299"/>
    <x v="91"/>
    <s v="ZV01"/>
    <s v="Yes"/>
    <s v="M,V,P"/>
    <x v="14"/>
    <x v="11"/>
    <s v="Infinite"/>
    <m/>
    <s v="1   (Visit Rpts: 1   Mbr Rpts: 0)"/>
    <n v="5.2"/>
    <s v="EP"/>
    <m/>
  </r>
  <r>
    <s v="Source Code w/Bin"/>
    <x v="748"/>
    <n v="457680"/>
    <s v="DAVRBCA1501SP457680"/>
    <s v="Trinidad and Tobago"/>
    <m/>
    <x v="0"/>
    <x v="299"/>
    <x v="91"/>
    <s v="ZV01"/>
    <s v="Yes"/>
    <s v="M,V,P"/>
    <x v="14"/>
    <x v="11"/>
    <s v="Infinite"/>
    <m/>
    <s v="1   (Visit Rpts: 1   Mbr Rpts: 0)"/>
    <n v="5.2"/>
    <s v="EP"/>
    <m/>
  </r>
  <r>
    <s v="Source Code w/Bin"/>
    <x v="749"/>
    <n v="433437"/>
    <s v="DAVGUA1803ST433437"/>
    <s v="Ecuador"/>
    <m/>
    <x v="0"/>
    <x v="300"/>
    <x v="92"/>
    <s v="ZV01"/>
    <s v="Yes"/>
    <s v="M,V,P"/>
    <x v="14"/>
    <x v="11"/>
    <s v="Signature"/>
    <m/>
    <s v="1   (Visit Rpts: 1   Mbr Rpts: 0)"/>
    <n v="5.2"/>
    <s v="EP"/>
    <m/>
  </r>
  <r>
    <s v="Source Code w/Bin"/>
    <x v="750"/>
    <n v="433437"/>
    <s v="DAVGUB1910ST433437"/>
    <s v="Ecuador"/>
    <m/>
    <x v="0"/>
    <x v="300"/>
    <x v="92"/>
    <s v="ZV01"/>
    <s v="Yes"/>
    <s v="M,V,P"/>
    <x v="14"/>
    <x v="11"/>
    <s v="Signature"/>
    <m/>
    <s v="1   (Visit Rpts: 1   Mbr Rpts: 0)"/>
    <n v="5.2"/>
    <s v="EP"/>
    <m/>
  </r>
  <r>
    <s v="Source Code w/Bin"/>
    <x v="751"/>
    <n v="450881"/>
    <s v="DAVBSA1702ST450881"/>
    <s v="Chile"/>
    <m/>
    <x v="0"/>
    <x v="301"/>
    <x v="93"/>
    <s v="ZV01"/>
    <s v="Yes"/>
    <s v="M,V,P"/>
    <x v="14"/>
    <x v="11"/>
    <s v="Signature"/>
    <m/>
    <s v="1   (Visit Rpts: 1   Mbr Rpts: 0)"/>
    <n v="5.2"/>
    <s v="EP"/>
    <m/>
  </r>
  <r>
    <s v="Source Code"/>
    <x v="752"/>
    <m/>
    <s v="DABBVC1612ST"/>
    <s v="Peru"/>
    <m/>
    <x v="0"/>
    <x v="302"/>
    <x v="94"/>
    <n v="0"/>
    <s v="No"/>
    <n v="0"/>
    <x v="14"/>
    <x v="11"/>
    <s v="Infinite"/>
    <m/>
    <s v="1   (Visit Rpts: 1   Mbr Rpts: 0)"/>
    <n v="5.2"/>
    <s v="Cancelled"/>
    <m/>
  </r>
  <r>
    <s v="Source Code w/Bin"/>
    <x v="753"/>
    <n v="414791"/>
    <s v="DABBVA1612ST414791"/>
    <s v="Peru"/>
    <m/>
    <x v="0"/>
    <x v="302"/>
    <x v="94"/>
    <n v="0"/>
    <s v="No"/>
    <n v="0"/>
    <x v="14"/>
    <x v="11"/>
    <s v="Infinite"/>
    <m/>
    <s v="1   (Visit Rpts: 1   Mbr Rpts: 0)"/>
    <n v="5.2"/>
    <s v="Cancelled"/>
    <m/>
  </r>
  <r>
    <s v="Source Code w/Bin"/>
    <x v="754"/>
    <n v="414089"/>
    <s v="DABBVB1612ST414089"/>
    <s v="Peru"/>
    <m/>
    <x v="0"/>
    <x v="302"/>
    <x v="94"/>
    <n v="0"/>
    <s v="No"/>
    <n v="0"/>
    <x v="14"/>
    <x v="11"/>
    <s v="Infinite"/>
    <m/>
    <s v="1   (Visit Rpts: 1   Mbr Rpts: 0)"/>
    <n v="5.2"/>
    <s v="Cancelled"/>
    <m/>
  </r>
  <r>
    <s v="Source Code"/>
    <x v="755"/>
    <m/>
    <m/>
    <m/>
    <m/>
    <x v="0"/>
    <x v="303"/>
    <x v="95"/>
    <s v="ZV01"/>
    <s v="No"/>
    <n v="0"/>
    <x v="14"/>
    <x v="12"/>
    <n v="0"/>
    <m/>
    <s v="1   (Visit Rpts: 0   Mbr Rpts: 1)"/>
    <s v=""/>
    <s v="CT"/>
    <m/>
  </r>
  <r>
    <s v="Source Code"/>
    <x v="756"/>
    <m/>
    <m/>
    <m/>
    <m/>
    <x v="2"/>
    <x v="304"/>
    <x v="0"/>
    <n v="0"/>
    <s v="-"/>
    <n v="0"/>
    <x v="14"/>
    <x v="13"/>
    <n v="0"/>
    <s v="Visa LK LAC Brazil - Bradesco"/>
    <s v="1   (Visit Rpts: 1   Mbr Rpts: 0)"/>
    <s v=""/>
    <s v="CT"/>
    <m/>
  </r>
  <r>
    <s v="Source Code"/>
    <x v="757"/>
    <m/>
    <m/>
    <m/>
    <m/>
    <x v="2"/>
    <x v="304"/>
    <x v="0"/>
    <n v="0"/>
    <s v="-"/>
    <n v="0"/>
    <x v="14"/>
    <x v="13"/>
    <n v="0"/>
    <s v="Visa LK LAC Brazil - Caixa"/>
    <s v="1   (Visit Rpts: 1   Mbr Rpts: 0)"/>
    <s v=""/>
    <s v="CT"/>
    <m/>
  </r>
  <r>
    <s v="Source Code"/>
    <x v="758"/>
    <m/>
    <m/>
    <m/>
    <m/>
    <x v="2"/>
    <x v="304"/>
    <x v="0"/>
    <n v="0"/>
    <s v="-"/>
    <n v="0"/>
    <x v="14"/>
    <x v="13"/>
    <n v="0"/>
    <s v="Visa LK LAC Brazil - Itau Unibanco"/>
    <s v="1   (Visit Rpts: 1   Mbr Rpts: 0)"/>
    <s v=""/>
    <s v="CT"/>
    <m/>
  </r>
  <r>
    <s v="Source Code"/>
    <x v="759"/>
    <m/>
    <m/>
    <m/>
    <m/>
    <x v="2"/>
    <x v="304"/>
    <x v="0"/>
    <n v="0"/>
    <s v="-"/>
    <n v="0"/>
    <x v="14"/>
    <x v="13"/>
    <n v="0"/>
    <s v="Visa LK LAC Brazil - Porto Seguro"/>
    <s v="2   (Visit Rpts: 2   Mbr Rpts: 0)"/>
    <s v=""/>
    <s v="CT"/>
    <m/>
  </r>
  <r>
    <s v="Source Code"/>
    <x v="760"/>
    <m/>
    <m/>
    <m/>
    <m/>
    <x v="2"/>
    <x v="304"/>
    <x v="0"/>
    <n v="0"/>
    <s v="-"/>
    <n v="0"/>
    <x v="14"/>
    <x v="13"/>
    <n v="0"/>
    <s v="Visa LK LAC Brazil - Safra"/>
    <s v="2   (Visit Rpts: 2   Mbr Rpts: 0)"/>
    <s v=""/>
    <s v="CT"/>
    <m/>
  </r>
  <r>
    <s v="Source Code"/>
    <x v="761"/>
    <m/>
    <m/>
    <m/>
    <m/>
    <x v="2"/>
    <x v="304"/>
    <x v="0"/>
    <n v="0"/>
    <s v="-"/>
    <n v="0"/>
    <x v="14"/>
    <x v="13"/>
    <n v="0"/>
    <s v="Visa LK LAC Brazil - Santander Unlimited"/>
    <s v="2   (Visit Rpts: 2   Mbr Rpts: 0)"/>
    <s v=""/>
    <s v="CT"/>
    <m/>
  </r>
  <r>
    <s v="Source Code"/>
    <x v="762"/>
    <m/>
    <m/>
    <m/>
    <m/>
    <x v="2"/>
    <x v="304"/>
    <x v="0"/>
    <n v="0"/>
    <s v="-"/>
    <n v="0"/>
    <x v="14"/>
    <x v="13"/>
    <n v="0"/>
    <s v="Visa LK LAC Brazil - Generic"/>
    <s v="1   (Visit Rpts: 1   Mbr Rpts: 0)"/>
    <s v=""/>
    <s v="CT"/>
    <m/>
  </r>
  <r>
    <s v="Source Code"/>
    <x v="763"/>
    <m/>
    <m/>
    <m/>
    <m/>
    <x v="2"/>
    <x v="304"/>
    <x v="0"/>
    <n v="0"/>
    <s v="-"/>
    <n v="0"/>
    <x v="14"/>
    <x v="13"/>
    <n v="0"/>
    <s v="Visa LK LAC Itau Unibanco Platinum"/>
    <s v="1   (Visit Rpts: 1   Mbr Rpts: 0)"/>
    <s v=""/>
    <s v="CT"/>
    <m/>
  </r>
  <r>
    <s v="Source Code"/>
    <x v="764"/>
    <m/>
    <m/>
    <m/>
    <m/>
    <x v="2"/>
    <x v="304"/>
    <x v="0"/>
    <n v="0"/>
    <s v="-"/>
    <n v="0"/>
    <x v="14"/>
    <x v="13"/>
    <n v="0"/>
    <s v="Visa LK LAC Itau Unibanco Infinite"/>
    <s v="1   (Visit Rpts: 1   Mbr Rpts: 0)"/>
    <s v=""/>
    <s v="CT"/>
    <m/>
  </r>
  <r>
    <s v="Source Code"/>
    <x v="765"/>
    <m/>
    <m/>
    <m/>
    <m/>
    <x v="2"/>
    <x v="304"/>
    <x v="0"/>
    <n v="0"/>
    <s v="-"/>
    <n v="0"/>
    <x v="14"/>
    <x v="13"/>
    <n v="0"/>
    <s v="Visa LK LAC Itau BR Commercial Infinite"/>
    <s v="1   (Visit Rpts: 1   Mbr Rpts: 0)"/>
    <s v=""/>
    <s v="CT"/>
    <m/>
  </r>
  <r>
    <s v="Source Code"/>
    <x v="766"/>
    <m/>
    <m/>
    <m/>
    <m/>
    <x v="2"/>
    <x v="304"/>
    <x v="0"/>
    <n v="0"/>
    <s v="-"/>
    <n v="0"/>
    <x v="14"/>
    <x v="13"/>
    <n v="0"/>
    <s v="Visa LK LAC Banco Do Brasil Infinite"/>
    <s v="1   (Visit Rpts: 1   Mbr Rpts: 0)"/>
    <s v=""/>
    <s v="CT"/>
    <m/>
  </r>
  <r>
    <s v="Source Code"/>
    <x v="767"/>
    <m/>
    <m/>
    <m/>
    <m/>
    <x v="2"/>
    <x v="304"/>
    <x v="0"/>
    <n v="0"/>
    <s v="-"/>
    <n v="0"/>
    <x v="14"/>
    <x v="13"/>
    <n v="0"/>
    <s v="Visa LK LAC Banco Itau Unibanco, Personnalite Infinite"/>
    <s v="1   (Visit Rpts: 1   Mbr Rpts: 0)"/>
    <s v=""/>
    <s v="CT"/>
    <m/>
  </r>
  <r>
    <s v="Source Code"/>
    <x v="768"/>
    <m/>
    <m/>
    <m/>
    <m/>
    <x v="2"/>
    <x v="304"/>
    <x v="0"/>
    <n v="0"/>
    <s v="-"/>
    <n v="0"/>
    <x v="14"/>
    <x v="13"/>
    <n v="0"/>
    <s v="Visa LK LAC Banco Santander Chile"/>
    <s v="1   (Visit Rpts: 1   Mbr Rpts: 0)"/>
    <s v=""/>
    <s v="CT"/>
    <m/>
  </r>
  <r>
    <s v="Source Code"/>
    <x v="769"/>
    <m/>
    <m/>
    <m/>
    <m/>
    <x v="2"/>
    <x v="304"/>
    <x v="0"/>
    <n v="0"/>
    <s v="-"/>
    <n v="0"/>
    <x v="14"/>
    <x v="13"/>
    <n v="0"/>
    <s v="Visa LK LAC Banesco Banco Multiple, DR"/>
    <s v="1   (Visit Rpts: 1   Mbr Rpts: 0)"/>
    <s v=""/>
    <s v="CT"/>
    <m/>
  </r>
  <r>
    <s v="Source Code"/>
    <x v="770"/>
    <m/>
    <m/>
    <m/>
    <m/>
    <x v="2"/>
    <x v="304"/>
    <x v="0"/>
    <n v="0"/>
    <s v="-"/>
    <n v="0"/>
    <x v="14"/>
    <x v="13"/>
    <n v="0"/>
    <s v="Visa LK LAC Bank BHD, DR"/>
    <s v="1   (Visit Rpts: 1   Mbr Rpts: 0)"/>
    <s v=""/>
    <s v="CT"/>
    <m/>
  </r>
  <r>
    <s v="Source Code"/>
    <x v="771"/>
    <m/>
    <m/>
    <m/>
    <m/>
    <x v="2"/>
    <x v="304"/>
    <x v="0"/>
    <n v="0"/>
    <s v="-"/>
    <n v="0"/>
    <x v="14"/>
    <x v="13"/>
    <n v="0"/>
    <s v="Visa LK LAC Banco Popular, DR"/>
    <s v="1   (Visit Rpts: 1   Mbr Rpts: 0)"/>
    <s v=""/>
    <s v="CT"/>
    <m/>
  </r>
  <r>
    <s v="Source Code"/>
    <x v="772"/>
    <m/>
    <m/>
    <m/>
    <m/>
    <x v="2"/>
    <x v="304"/>
    <x v="0"/>
    <n v="0"/>
    <s v="-"/>
    <n v="0"/>
    <x v="14"/>
    <x v="13"/>
    <n v="0"/>
    <s v="Visa LK LAC APAP Infinite"/>
    <s v="1   (Visit Rpts: 1   Mbr Rpts: 0)"/>
    <s v=""/>
    <s v="CT"/>
    <m/>
  </r>
  <r>
    <s v="Source Code"/>
    <x v="773"/>
    <m/>
    <m/>
    <m/>
    <m/>
    <x v="2"/>
    <x v="304"/>
    <x v="0"/>
    <n v="0"/>
    <s v="-"/>
    <n v="0"/>
    <x v="14"/>
    <x v="13"/>
    <n v="0"/>
    <s v="Visa LK LAC Banco Santa Cruz Infinite"/>
    <s v="1   (Visit Rpts: 1   Mbr Rpts: 0)"/>
    <s v=""/>
    <s v="CT"/>
    <m/>
  </r>
  <r>
    <s v="Source Code"/>
    <x v="774"/>
    <m/>
    <m/>
    <m/>
    <m/>
    <x v="2"/>
    <x v="304"/>
    <x v="0"/>
    <n v="0"/>
    <s v="-"/>
    <n v="0"/>
    <x v="14"/>
    <x v="13"/>
    <n v="0"/>
    <s v="Visa LK LAC Banco G&amp;T Contin. Infinite"/>
    <s v="2   (Visit Rpts: 2   Mbr Rpts: 0)"/>
    <s v=""/>
    <s v="CT"/>
    <m/>
  </r>
  <r>
    <s v="Source Code"/>
    <x v="775"/>
    <m/>
    <m/>
    <m/>
    <m/>
    <x v="2"/>
    <x v="304"/>
    <x v="0"/>
    <n v="0"/>
    <s v="-"/>
    <n v="0"/>
    <x v="14"/>
    <x v="13"/>
    <n v="0"/>
    <s v="Visa LK LAC Banco G&amp;T Contin. Signature"/>
    <s v="2   (Visit Rpts: 2   Mbr Rpts: 0)"/>
    <s v=""/>
    <s v="CT"/>
    <m/>
  </r>
  <r>
    <s v="Source Code"/>
    <x v="776"/>
    <m/>
    <m/>
    <m/>
    <m/>
    <x v="2"/>
    <x v="304"/>
    <x v="0"/>
    <n v="0"/>
    <s v="-"/>
    <n v="0"/>
    <x v="14"/>
    <x v="13"/>
    <n v="0"/>
    <s v="Visa LK LAC Banco BanPais Honduras Infinite"/>
    <s v="1   (Visit Rpts: 1   Mbr Rpts: 0)"/>
    <s v=""/>
    <s v="CT"/>
    <m/>
  </r>
  <r>
    <s v="Source Code"/>
    <x v="777"/>
    <m/>
    <m/>
    <m/>
    <m/>
    <x v="2"/>
    <x v="304"/>
    <x v="0"/>
    <n v="0"/>
    <s v="-"/>
    <n v="0"/>
    <x v="14"/>
    <x v="13"/>
    <n v="0"/>
    <s v="Visa LK LAC Banco BanPais Honduras Platinum"/>
    <s v="1   (Visit Rpts: 1   Mbr Rpts: 0)"/>
    <s v=""/>
    <s v="CT"/>
    <m/>
  </r>
  <r>
    <s v="Source Code"/>
    <x v="778"/>
    <m/>
    <m/>
    <m/>
    <m/>
    <x v="2"/>
    <x v="304"/>
    <x v="0"/>
    <n v="0"/>
    <s v="-"/>
    <n v="0"/>
    <x v="14"/>
    <x v="13"/>
    <n v="0"/>
    <s v="Visa LK LAC HSBC Mexico"/>
    <s v="1   (Visit Rpts: 1   Mbr Rpts: 0)"/>
    <s v=""/>
    <s v="CT"/>
    <m/>
  </r>
  <r>
    <s v="Source Code"/>
    <x v="779"/>
    <m/>
    <m/>
    <m/>
    <m/>
    <x v="2"/>
    <x v="304"/>
    <x v="0"/>
    <n v="0"/>
    <s v="-"/>
    <n v="0"/>
    <x v="14"/>
    <x v="13"/>
    <n v="0"/>
    <s v="Visa LK LAC Banorte Mexico Platinum"/>
    <s v="2   (Visit Rpts: 2   Mbr Rpts: 0)"/>
    <s v=""/>
    <s v="CT"/>
    <m/>
  </r>
  <r>
    <s v="Source Code"/>
    <x v="780"/>
    <m/>
    <m/>
    <m/>
    <m/>
    <x v="2"/>
    <x v="304"/>
    <x v="0"/>
    <n v="0"/>
    <s v="-"/>
    <n v="0"/>
    <x v="14"/>
    <x v="13"/>
    <n v="0"/>
    <s v="Visa LK LAC Banorte Mexico Infinite"/>
    <s v="2   (Visit Rpts: 2   Mbr Rpts: 0)"/>
    <s v=""/>
    <s v="CT"/>
    <m/>
  </r>
  <r>
    <s v="Source Code"/>
    <x v="781"/>
    <m/>
    <m/>
    <m/>
    <m/>
    <x v="2"/>
    <x v="304"/>
    <x v="0"/>
    <n v="0"/>
    <s v="-"/>
    <n v="0"/>
    <x v="14"/>
    <x v="13"/>
    <n v="0"/>
    <s v="Visa LK LAC Banco Santander Mexico Infinite"/>
    <s v="1   (Visit Rpts: 1   Mbr Rpts: 0)"/>
    <s v=""/>
    <s v="CT"/>
    <m/>
  </r>
  <r>
    <s v="Source Code"/>
    <x v="782"/>
    <m/>
    <m/>
    <m/>
    <m/>
    <x v="2"/>
    <x v="304"/>
    <x v="0"/>
    <n v="0"/>
    <s v="-"/>
    <n v="0"/>
    <x v="14"/>
    <x v="13"/>
    <n v="0"/>
    <s v="Visa LK LAC Global Bank Panama Infinite"/>
    <s v="1   (Visit Rpts: 1   Mbr Rpts: 0)"/>
    <s v=""/>
    <s v="CT"/>
    <m/>
  </r>
  <r>
    <s v="Source Code"/>
    <x v="783"/>
    <m/>
    <m/>
    <m/>
    <m/>
    <x v="2"/>
    <x v="304"/>
    <x v="0"/>
    <n v="0"/>
    <s v="-"/>
    <n v="0"/>
    <x v="14"/>
    <x v="13"/>
    <n v="0"/>
    <s v="Visa LK LAC Banco Continental S.A.E.C.A Paraguay Infinite"/>
    <s v="1   (Visit Rpts: 1   Mbr Rpts: 0)"/>
    <s v=""/>
    <s v="CT"/>
    <m/>
  </r>
  <r>
    <s v="Source Code"/>
    <x v="784"/>
    <m/>
    <m/>
    <m/>
    <m/>
    <x v="2"/>
    <x v="304"/>
    <x v="0"/>
    <n v="0"/>
    <s v="-"/>
    <n v="0"/>
    <x v="14"/>
    <x v="13"/>
    <n v="0"/>
    <s v="Visa LK LAC BBVA Peru"/>
    <s v="1   (Visit Rpts: 1   Mbr Rpts: 0)"/>
    <s v=""/>
    <s v="CT"/>
    <m/>
  </r>
  <r>
    <s v="Source Code"/>
    <x v="785"/>
    <m/>
    <m/>
    <m/>
    <m/>
    <x v="2"/>
    <x v="304"/>
    <x v="0"/>
    <n v="0"/>
    <s v="-"/>
    <n v="0"/>
    <x v="14"/>
    <x v="13"/>
    <n v="0"/>
    <s v="VISA LK LAC St George SIG"/>
    <s v="1   (Visit Rpts: 1   Mbr Rpts: 0)"/>
    <s v=""/>
    <s v="CT"/>
    <m/>
  </r>
  <r>
    <s v="Source Code"/>
    <x v="786"/>
    <m/>
    <m/>
    <m/>
    <m/>
    <x v="2"/>
    <x v="304"/>
    <x v="0"/>
    <n v="0"/>
    <s v="-"/>
    <n v="0"/>
    <x v="14"/>
    <x v="13"/>
    <n v="0"/>
    <s v="VISA LK LAC St George INF"/>
    <s v="1   (Visit Rpts: 1   Mbr Rpts: 0)"/>
    <s v=""/>
    <s v="CT"/>
    <m/>
  </r>
  <r>
    <s v="Source Code"/>
    <x v="787"/>
    <m/>
    <m/>
    <m/>
    <m/>
    <x v="2"/>
    <x v="304"/>
    <x v="0"/>
    <n v="0"/>
    <s v="-"/>
    <n v="0"/>
    <x v="14"/>
    <x v="13"/>
    <n v="0"/>
    <s v="Visa LK LAC Banco Promerica Infinite"/>
    <s v="2   (Visit Rpts: 2   Mbr Rpts: 0)"/>
    <s v=""/>
    <s v="CT"/>
    <m/>
  </r>
  <r>
    <s v="Source Code"/>
    <x v="788"/>
    <m/>
    <m/>
    <m/>
    <m/>
    <x v="2"/>
    <x v="304"/>
    <x v="0"/>
    <n v="0"/>
    <s v="-"/>
    <n v="0"/>
    <x v="14"/>
    <x v="13"/>
    <n v="0"/>
    <s v="Visa LK LAC Banco Promerica Platinum"/>
    <s v="2   (Visit Rpts: 2   Mbr Rpts: 0)"/>
    <s v=""/>
    <s v="CT"/>
    <m/>
  </r>
  <r>
    <s v="Source Code"/>
    <x v="789"/>
    <m/>
    <m/>
    <m/>
    <m/>
    <x v="2"/>
    <x v="304"/>
    <x v="0"/>
    <n v="0"/>
    <s v="-"/>
    <n v="0"/>
    <x v="14"/>
    <x v="13"/>
    <n v="0"/>
    <s v="Visa LK LAC Scotiabank Uruguay Platinum"/>
    <s v="1   (Visit Rpts: 1   Mbr Rpts: 0)"/>
    <s v=""/>
    <s v="CT"/>
    <m/>
  </r>
  <r>
    <s v="Source Code"/>
    <x v="790"/>
    <m/>
    <m/>
    <m/>
    <m/>
    <x v="2"/>
    <x v="304"/>
    <x v="0"/>
    <n v="0"/>
    <s v="-"/>
    <n v="0"/>
    <x v="14"/>
    <x v="13"/>
    <n v="0"/>
    <s v="Visa LK LAC Scotiabank Uruguay Infinite"/>
    <s v="1   (Visit Rpts: 1   Mbr Rpts: 0)"/>
    <s v=""/>
    <s v="CT"/>
    <m/>
  </r>
  <r>
    <s v="Source Code"/>
    <x v="791"/>
    <m/>
    <m/>
    <m/>
    <m/>
    <x v="2"/>
    <x v="304"/>
    <x v="0"/>
    <n v="0"/>
    <s v="-"/>
    <n v="0"/>
    <x v="14"/>
    <x v="13"/>
    <n v="0"/>
    <s v="Visa LK LAC Scotiabank Peru"/>
    <s v="2   (Visit Rpts: 2   Mbr Rpts: 0)"/>
    <s v=""/>
    <s v="CT"/>
    <m/>
  </r>
  <r>
    <s v="Source Code"/>
    <x v="792"/>
    <m/>
    <m/>
    <m/>
    <m/>
    <x v="2"/>
    <x v="304"/>
    <x v="0"/>
    <n v="0"/>
    <s v="-"/>
    <n v="0"/>
    <x v="14"/>
    <x v="13"/>
    <n v="0"/>
    <s v="Visa LK LAC Banco Ficohsa Nicaragua Visa Infinite Co-Branded "/>
    <s v="1   (Visit Rpts: 1   Mbr Rpts: 0)"/>
    <s v=""/>
    <s v="CT"/>
    <m/>
  </r>
  <r>
    <s v="Source Code"/>
    <x v="793"/>
    <m/>
    <m/>
    <m/>
    <m/>
    <x v="2"/>
    <x v="304"/>
    <x v="0"/>
    <n v="0"/>
    <s v="-"/>
    <n v="0"/>
    <x v="14"/>
    <x v="13"/>
    <n v="0"/>
    <s v="Visa LK LAC Banco Ficohsa Nicaragua Visa Signature "/>
    <s v="1   (Visit Rpts: 1   Mbr Rpts: 0)"/>
    <s v=""/>
    <s v="CT"/>
    <m/>
  </r>
  <r>
    <s v="Source Code"/>
    <x v="794"/>
    <m/>
    <m/>
    <m/>
    <m/>
    <x v="2"/>
    <x v="304"/>
    <x v="0"/>
    <n v="0"/>
    <s v="-"/>
    <n v="0"/>
    <x v="14"/>
    <x v="13"/>
    <n v="0"/>
    <s v="Visa LK LAC Bantrab Guatemala Visa Infinite"/>
    <s v="1   (Visit Rpts: 1   Mbr Rpts: 0)"/>
    <s v=""/>
    <s v="CT"/>
    <m/>
  </r>
  <r>
    <s v="Source Code"/>
    <x v="795"/>
    <m/>
    <m/>
    <m/>
    <m/>
    <x v="2"/>
    <x v="304"/>
    <x v="0"/>
    <n v="0"/>
    <s v="-"/>
    <n v="0"/>
    <x v="14"/>
    <x v="13"/>
    <n v="0"/>
    <s v="Visa LK LAC Banco Popular Costa Rica Visa Infinite"/>
    <s v="1   (Visit Rpts: 1   Mbr Rpts: 0)"/>
    <s v=""/>
    <s v="CT"/>
    <m/>
  </r>
  <r>
    <s v="Source Code"/>
    <x v="796"/>
    <m/>
    <m/>
    <m/>
    <m/>
    <x v="2"/>
    <x v="304"/>
    <x v="0"/>
    <n v="0"/>
    <s v="-"/>
    <n v="0"/>
    <x v="14"/>
    <x v="13"/>
    <n v="0"/>
    <s v="Visa LK LAC Banco Popular Costa Rica Visa Platinum"/>
    <s v="1   (Visit Rpts: 1   Mbr Rpts: 0)"/>
    <s v=""/>
    <s v="CT"/>
    <m/>
  </r>
  <r>
    <s v="Source Code"/>
    <x v="797"/>
    <m/>
    <m/>
    <m/>
    <m/>
    <x v="2"/>
    <x v="304"/>
    <x v="0"/>
    <n v="0"/>
    <s v="-"/>
    <n v="0"/>
    <x v="14"/>
    <x v="13"/>
    <n v="0"/>
    <s v="Visa LK LAC BRBCARD Brazil Visa Infinite"/>
    <s v="1   (Visit Rpts: 1   Mbr Rpts: 0)"/>
    <s v=""/>
    <s v="CT"/>
    <m/>
  </r>
  <r>
    <s v="Source Code"/>
    <x v="798"/>
    <m/>
    <m/>
    <m/>
    <m/>
    <x v="2"/>
    <x v="304"/>
    <x v="0"/>
    <n v="0"/>
    <s v="-"/>
    <n v="0"/>
    <x v="14"/>
    <x v="13"/>
    <n v="0"/>
    <s v="Visa LK LAC DOCK Brazil - Visa Infinite "/>
    <s v="1   (Visit Rpts: 1   Mbr Rpts: 0)"/>
    <s v=""/>
    <s v="CT"/>
    <m/>
  </r>
  <r>
    <s v="Source Code"/>
    <x v="799"/>
    <m/>
    <m/>
    <m/>
    <m/>
    <x v="2"/>
    <x v="304"/>
    <x v="0"/>
    <n v="0"/>
    <s v="-"/>
    <n v="0"/>
    <x v="14"/>
    <x v="13"/>
    <n v="0"/>
    <s v="Visa LK LAC Itau Brazil Co-Branded LATAM Pass Visa Infinite"/>
    <s v="1   (Visit Rpts: 1   Mbr Rpts: 0)"/>
    <s v=""/>
    <s v="CT"/>
    <m/>
  </r>
  <r>
    <s v="Source Code"/>
    <x v="800"/>
    <m/>
    <m/>
    <m/>
    <m/>
    <x v="2"/>
    <x v="304"/>
    <x v="0"/>
    <n v="0"/>
    <s v="-"/>
    <n v="0"/>
    <x v="14"/>
    <x v="13"/>
    <n v="0"/>
    <s v="Visa LK LAC Bradesco Brazil"/>
    <s v="1   (Visit Rpts: 1   Mbr Rpts: 0)"/>
    <s v=""/>
    <s v="CT"/>
    <m/>
  </r>
  <r>
    <s v="Source Code"/>
    <x v="801"/>
    <m/>
    <m/>
    <m/>
    <m/>
    <x v="2"/>
    <x v="304"/>
    <x v="0"/>
    <n v="0"/>
    <s v="-"/>
    <n v="0"/>
    <x v="14"/>
    <x v="13"/>
    <n v="0"/>
    <s v="Visa LK LAC Sistema Fedecredito El Salvador"/>
    <s v="1   (Visit Rpts: 1   Mbr Rpts: 0)"/>
    <s v=""/>
    <s v="CT"/>
    <m/>
  </r>
  <r>
    <s v="Source Code"/>
    <x v="802"/>
    <m/>
    <m/>
    <m/>
    <m/>
    <x v="2"/>
    <x v="304"/>
    <x v="0"/>
    <n v="0"/>
    <s v="-"/>
    <n v="0"/>
    <x v="14"/>
    <x v="13"/>
    <n v="0"/>
    <s v="Visa LK LAC Banco de Occidente Visa Inf"/>
    <s v="1   (Visit Rpts: 1   Mbr Rpts: 0)"/>
    <s v=""/>
    <s v="CT"/>
    <m/>
  </r>
  <r>
    <s v="Source Code"/>
    <x v="803"/>
    <m/>
    <m/>
    <m/>
    <m/>
    <x v="2"/>
    <x v="304"/>
    <x v="0"/>
    <n v="0"/>
    <s v="-"/>
    <n v="0"/>
    <x v="14"/>
    <x v="13"/>
    <n v="0"/>
    <s v="VISA LK LAC St. Georges Bank Panama Inf. Iberia"/>
    <s v="1   (Visit Rpts: 1   Mbr Rpts: 0)"/>
    <s v=""/>
    <s v="CT"/>
    <m/>
  </r>
  <r>
    <s v="Source Code"/>
    <x v="804"/>
    <m/>
    <m/>
    <m/>
    <m/>
    <x v="2"/>
    <x v="304"/>
    <x v="0"/>
    <n v="0"/>
    <s v="-"/>
    <n v="0"/>
    <x v="14"/>
    <x v="13"/>
    <n v="0"/>
    <s v="VISA LK LAC Banco Internacional Ecuador"/>
    <s v="1   (Visit Rpts: 1   Mbr Rpts: 0)"/>
    <s v=""/>
    <s v="CT"/>
    <m/>
  </r>
  <r>
    <s v="Source Code"/>
    <x v="805"/>
    <m/>
    <m/>
    <m/>
    <m/>
    <x v="2"/>
    <x v="304"/>
    <x v="0"/>
    <n v="0"/>
    <s v="-"/>
    <n v="0"/>
    <x v="14"/>
    <x v="13"/>
    <n v="0"/>
    <s v="VISA LK LAC BHD International Panama"/>
    <s v="1   (Visit Rpts: 1   Mbr Rpts: 0)"/>
    <s v=""/>
    <s v="CT"/>
    <m/>
  </r>
  <r>
    <s v="Source Code"/>
    <x v="806"/>
    <m/>
    <m/>
    <m/>
    <m/>
    <x v="2"/>
    <x v="304"/>
    <x v="0"/>
    <n v="0"/>
    <s v="-"/>
    <n v="0"/>
    <x v="14"/>
    <x v="13"/>
    <n v="0"/>
    <s v="Visa LK LAC Banco BanPais Honduras Platinum Business"/>
    <s v="1   (Visit Rpts: 1   Mbr Rpts: 0)"/>
    <s v=""/>
    <s v="CT"/>
    <m/>
  </r>
  <r>
    <s v="Source Code"/>
    <x v="807"/>
    <m/>
    <m/>
    <m/>
    <m/>
    <x v="2"/>
    <x v="304"/>
    <x v="0"/>
    <n v="0"/>
    <s v="-"/>
    <n v="0"/>
    <x v="14"/>
    <x v="13"/>
    <n v="0"/>
    <s v="Visa LK LAC Banco Do Brasil Infinite"/>
    <s v="1   (Visit Rpts: 1   Mbr Rpts: 0)"/>
    <s v=""/>
    <s v="CT"/>
    <m/>
  </r>
  <r>
    <s v="Source Code"/>
    <x v="808"/>
    <m/>
    <m/>
    <m/>
    <m/>
    <x v="2"/>
    <x v="304"/>
    <x v="0"/>
    <n v="0"/>
    <s v="-"/>
    <n v="0"/>
    <x v="14"/>
    <x v="13"/>
    <n v="0"/>
    <s v="VISA LK LAC Banco Santander Decolar Infinite Brazil"/>
    <s v="2   (Visit Rpts: 2   Mbr Rpts: 0)"/>
    <s v=""/>
    <s v="CT"/>
    <m/>
  </r>
  <r>
    <s v="Source Code"/>
    <x v="809"/>
    <m/>
    <m/>
    <m/>
    <m/>
    <x v="2"/>
    <x v="304"/>
    <x v="0"/>
    <n v="0"/>
    <s v="-"/>
    <n v="0"/>
    <x v="14"/>
    <x v="13"/>
    <n v="0"/>
    <s v="VISA LK LAC Banco Santander Mexico Aeromexico"/>
    <s v="1   (Visit Rpts: 1   Mbr Rpts: 0)"/>
    <m/>
    <s v="CT"/>
    <m/>
  </r>
  <r>
    <s v="Source Code"/>
    <x v="810"/>
    <n v="419594"/>
    <m/>
    <m/>
    <m/>
    <x v="2"/>
    <x v="304"/>
    <x v="0"/>
    <n v="0"/>
    <s v="-"/>
    <n v="0"/>
    <x v="14"/>
    <x v="13"/>
    <n v="0"/>
    <s v="Visa LK LAC Domincan Rep. - Banesco - Visa Infinite"/>
    <s v="1   (Visit Rpts: 1   Mbr Rpts: 0)"/>
    <s v=""/>
    <s v="CT"/>
    <m/>
  </r>
  <r>
    <s v="Source Code"/>
    <x v="811"/>
    <n v="483151"/>
    <m/>
    <m/>
    <m/>
    <x v="2"/>
    <x v="304"/>
    <x v="0"/>
    <n v="0"/>
    <s v="-"/>
    <n v="0"/>
    <x v="14"/>
    <x v="13"/>
    <n v="0"/>
    <s v="Visa LK LAC Itau Uniclass Infinite Brazil"/>
    <s v="1   (Visit Rpts: 1   Mbr Rpts: 0)"/>
    <s v=""/>
    <s v="CT"/>
    <m/>
  </r>
  <r>
    <s v="Source Code"/>
    <x v="812"/>
    <n v="422037"/>
    <m/>
    <m/>
    <m/>
    <x v="2"/>
    <x v="304"/>
    <x v="0"/>
    <n v="0"/>
    <s v="-"/>
    <n v="0"/>
    <x v="14"/>
    <x v="13"/>
    <n v="0"/>
    <s v="Visa LK LAC Banco Mercantil Brazil"/>
    <s v="1   (Visit Rpts: 1   Mbr Rpts: 0)"/>
    <s v=""/>
    <s v="CT"/>
    <m/>
  </r>
  <r>
    <s v="Source Code"/>
    <x v="813"/>
    <n v="467567"/>
    <m/>
    <m/>
    <m/>
    <x v="2"/>
    <x v="304"/>
    <x v="0"/>
    <n v="0"/>
    <s v="-"/>
    <n v="0"/>
    <x v="14"/>
    <x v="13"/>
    <n v="0"/>
    <s v="VISA LK LAC BRB Bank Brazil"/>
    <s v="1   (Visit Rpts: 1   Mbr Rpts: 0)"/>
    <s v=""/>
    <s v="CT"/>
    <m/>
  </r>
  <r>
    <s v="Source Code"/>
    <x v="814"/>
    <n v="425850"/>
    <m/>
    <m/>
    <m/>
    <x v="2"/>
    <x v="304"/>
    <x v="0"/>
    <n v="0"/>
    <s v="-"/>
    <n v="0"/>
    <x v="14"/>
    <x v="13"/>
    <n v="0"/>
    <s v="Visa LK LAC Santander Unique Brazil"/>
    <s v="1   (Visit Rpts: 1   Mbr Rpts: 0)"/>
    <s v=""/>
    <s v="CT"/>
    <m/>
  </r>
  <r>
    <s v="Source Code"/>
    <x v="815"/>
    <m/>
    <m/>
    <m/>
    <m/>
    <x v="2"/>
    <x v="304"/>
    <x v="0"/>
    <n v="0"/>
    <s v="-"/>
    <n v="0"/>
    <x v="14"/>
    <x v="13"/>
    <n v="0"/>
    <s v="VISA LK LAC Banco Santander Mexico"/>
    <s v="1   (Visit Rpts: 1   Mbr Rpts: 0)"/>
    <m/>
    <s v="CT"/>
    <m/>
  </r>
  <r>
    <s v="Source Code"/>
    <x v="816"/>
    <m/>
    <m/>
    <m/>
    <m/>
    <x v="0"/>
    <x v="305"/>
    <x v="96"/>
    <s v="WV01"/>
    <s v="Yes"/>
    <n v="0"/>
    <x v="15"/>
    <x v="11"/>
    <n v="0"/>
    <m/>
    <s v="1   (Visit Rpts: 1   Mbr Rpts: 0)"/>
    <n v="5.2"/>
    <s v="EP"/>
    <m/>
  </r>
  <r>
    <s v="Source Code"/>
    <x v="817"/>
    <m/>
    <m/>
    <m/>
    <m/>
    <x v="0"/>
    <x v="306"/>
    <x v="97"/>
    <s v="WV01"/>
    <s v="Yes"/>
    <n v="0"/>
    <x v="15"/>
    <x v="11"/>
    <n v="0"/>
    <m/>
    <s v="1   (Visit Rpts: 1   Mbr Rpts: 0)"/>
    <n v="5.2"/>
    <s v="EP"/>
    <m/>
  </r>
  <r>
    <s v="Source Code"/>
    <x v="818"/>
    <m/>
    <m/>
    <m/>
    <m/>
    <x v="0"/>
    <x v="306"/>
    <x v="97"/>
    <s v="WV01"/>
    <s v="Yes"/>
    <n v="0"/>
    <x v="15"/>
    <x v="11"/>
    <n v="0"/>
    <m/>
    <s v="1   (Visit Rpts: 1   Mbr Rpts: 0)"/>
    <n v="5.2"/>
    <s v="EP"/>
    <m/>
  </r>
  <r>
    <s v="Source Code"/>
    <x v="819"/>
    <m/>
    <m/>
    <m/>
    <m/>
    <x v="0"/>
    <x v="307"/>
    <x v="62"/>
    <n v="0"/>
    <s v="No"/>
    <n v="0"/>
    <x v="15"/>
    <x v="11"/>
    <n v="0"/>
    <m/>
    <s v="1   (Visit Rpts: 1   Mbr Rpts: 0)"/>
    <n v="5.2"/>
    <s v="Cancelled"/>
    <m/>
  </r>
  <r>
    <s v="Source Code"/>
    <x v="820"/>
    <m/>
    <m/>
    <m/>
    <m/>
    <x v="0"/>
    <x v="308"/>
    <x v="98"/>
    <n v="0"/>
    <s v="No"/>
    <n v="0"/>
    <x v="15"/>
    <x v="11"/>
    <n v="0"/>
    <m/>
    <s v="1   (Visit Rpts: 1   Mbr Rpts: 0)"/>
    <n v="5.2"/>
    <s v="Cancelled"/>
    <m/>
  </r>
  <r>
    <s v="Source Code"/>
    <x v="821"/>
    <m/>
    <m/>
    <m/>
    <m/>
    <x v="0"/>
    <x v="309"/>
    <x v="99"/>
    <s v="WV01"/>
    <s v="Yes"/>
    <n v="0"/>
    <x v="15"/>
    <x v="11"/>
    <n v="0"/>
    <m/>
    <s v="1   (Visit Rpts: 1   Mbr Rpts: 0)"/>
    <n v="5.2"/>
    <s v="EP"/>
    <m/>
  </r>
  <r>
    <s v="Source Code"/>
    <x v="822"/>
    <m/>
    <m/>
    <m/>
    <m/>
    <x v="0"/>
    <x v="310"/>
    <x v="100"/>
    <s v="WV01"/>
    <s v="Yes"/>
    <n v="0"/>
    <x v="15"/>
    <x v="11"/>
    <n v="0"/>
    <m/>
    <s v="1   (Visit Rpts: 1   Mbr Rpts: 0)"/>
    <n v="5.2"/>
    <s v="EP"/>
    <m/>
  </r>
  <r>
    <s v="Source Code"/>
    <x v="823"/>
    <m/>
    <m/>
    <m/>
    <m/>
    <x v="0"/>
    <x v="310"/>
    <x v="100"/>
    <s v="WV01"/>
    <s v="Yes"/>
    <n v="0"/>
    <x v="15"/>
    <x v="11"/>
    <n v="0"/>
    <m/>
    <s v="1   (Visit Rpts: 1   Mbr Rpts: 0)"/>
    <n v="5.2"/>
    <s v="EP"/>
    <m/>
  </r>
  <r>
    <s v="Source Code"/>
    <x v="824"/>
    <m/>
    <m/>
    <m/>
    <m/>
    <x v="2"/>
    <x v="311"/>
    <x v="101"/>
    <n v="0"/>
    <s v="No"/>
    <n v="0"/>
    <x v="15"/>
    <x v="13"/>
    <n v="0"/>
    <m/>
    <s v="1   (Visit Rpts: 1   Mbr Rpts: 0)"/>
    <s v=""/>
    <s v="CT"/>
    <m/>
  </r>
  <r>
    <s v="Source Code"/>
    <x v="825"/>
    <m/>
    <m/>
    <m/>
    <m/>
    <x v="2"/>
    <x v="311"/>
    <x v="101"/>
    <n v="0"/>
    <s v="No"/>
    <n v="0"/>
    <x v="15"/>
    <x v="13"/>
    <n v="0"/>
    <s v="Visa LK USA - Visa Commercial"/>
    <n v="0"/>
    <s v=""/>
    <s v="CT"/>
    <m/>
  </r>
  <r>
    <s v="Source Code"/>
    <x v="826"/>
    <m/>
    <m/>
    <m/>
    <m/>
    <x v="0"/>
    <x v="312"/>
    <x v="102"/>
    <s v="WV01"/>
    <s v="Yes"/>
    <n v="0"/>
    <x v="15"/>
    <x v="11"/>
    <n v="0"/>
    <m/>
    <s v="1   (Visit Rpts: 1   Mbr Rpts: 0)"/>
    <n v="5.2"/>
    <s v="EP"/>
    <m/>
  </r>
  <r>
    <s v="Source Code"/>
    <x v="827"/>
    <m/>
    <m/>
    <m/>
    <m/>
    <x v="0"/>
    <x v="312"/>
    <x v="102"/>
    <s v="WV01"/>
    <s v="Yes"/>
    <n v="0"/>
    <x v="15"/>
    <x v="11"/>
    <n v="0"/>
    <m/>
    <s v="1   (Visit Rpts: 1   Mbr Rpts: 0)"/>
    <n v="5.2"/>
    <s v="EP"/>
    <m/>
  </r>
  <r>
    <s v="Source Code"/>
    <x v="828"/>
    <m/>
    <m/>
    <m/>
    <m/>
    <x v="0"/>
    <x v="313"/>
    <x v="103"/>
    <s v="WV01"/>
    <s v="Yes"/>
    <s v="M,V,P"/>
    <x v="15"/>
    <x v="11"/>
    <n v="0"/>
    <m/>
    <s v="1   (Visit Rpts: 1   Mbr Rpts: 0)"/>
    <n v="5.2"/>
    <s v="EP"/>
    <m/>
  </r>
  <r>
    <s v="Source Code"/>
    <x v="829"/>
    <m/>
    <m/>
    <m/>
    <m/>
    <x v="0"/>
    <x v="314"/>
    <x v="104"/>
    <s v="WV01"/>
    <s v="Yes"/>
    <n v="0"/>
    <x v="15"/>
    <x v="11"/>
    <n v="0"/>
    <m/>
    <s v="1   (Visit Rpts: 1   Mbr Rpts: 0)"/>
    <n v="5.2"/>
    <s v="EP"/>
    <m/>
  </r>
  <r>
    <s v="Source Code"/>
    <x v="830"/>
    <m/>
    <m/>
    <m/>
    <m/>
    <x v="0"/>
    <x v="315"/>
    <x v="105"/>
    <s v="WV01"/>
    <s v="Yes"/>
    <n v="0"/>
    <x v="15"/>
    <x v="11"/>
    <n v="0"/>
    <m/>
    <s v="1   (Visit Rpts: 1   Mbr Rpts: 0)"/>
    <n v="5.2"/>
    <s v="EP"/>
    <m/>
  </r>
  <r>
    <s v="Source Code"/>
    <x v="831"/>
    <m/>
    <m/>
    <m/>
    <m/>
    <x v="0"/>
    <x v="316"/>
    <x v="106"/>
    <s v="WV01"/>
    <s v="Yes"/>
    <n v="0"/>
    <x v="15"/>
    <x v="11"/>
    <n v="0"/>
    <m/>
    <s v="1   (Visit Rpts: 1   Mbr Rpts: 0)"/>
    <n v="5.2"/>
    <s v="EP"/>
    <m/>
  </r>
  <r>
    <s v="Source Code"/>
    <x v="832"/>
    <m/>
    <m/>
    <m/>
    <m/>
    <x v="0"/>
    <x v="317"/>
    <x v="107"/>
    <s v="WV01"/>
    <s v="Yes"/>
    <n v="0"/>
    <x v="15"/>
    <x v="11"/>
    <n v="0"/>
    <m/>
    <s v="1   (Visit Rpts: 1   Mbr Rpts: 0)"/>
    <n v="5.2"/>
    <s v="EP"/>
    <m/>
  </r>
  <r>
    <s v="Source Code"/>
    <x v="833"/>
    <m/>
    <m/>
    <m/>
    <m/>
    <x v="0"/>
    <x v="318"/>
    <x v="108"/>
    <s v="WV01"/>
    <s v="Yes"/>
    <n v="0"/>
    <x v="15"/>
    <x v="11"/>
    <n v="0"/>
    <m/>
    <s v="1   (Visit Rpts: 1   Mbr Rpts: 0)"/>
    <n v="5.2"/>
    <s v="EP"/>
    <m/>
  </r>
  <r>
    <s v="Source Code"/>
    <x v="834"/>
    <m/>
    <m/>
    <m/>
    <m/>
    <x v="0"/>
    <x v="319"/>
    <x v="109"/>
    <s v="WV01"/>
    <s v="Yes"/>
    <n v="0"/>
    <x v="15"/>
    <x v="11"/>
    <n v="0"/>
    <m/>
    <s v="1   (Visit Rpts: 1   Mbr Rpts: 0)"/>
    <n v="5.2"/>
    <s v="EP"/>
    <m/>
  </r>
  <r>
    <s v="Source Code"/>
    <x v="835"/>
    <m/>
    <m/>
    <m/>
    <m/>
    <x v="0"/>
    <x v="320"/>
    <x v="110"/>
    <s v="WV01"/>
    <s v="Yes"/>
    <n v="0"/>
    <x v="15"/>
    <x v="11"/>
    <n v="0"/>
    <m/>
    <s v="1   (Visit Rpts: 1   Mbr Rpts: 0)"/>
    <n v="5.2"/>
    <s v="EP"/>
    <m/>
  </r>
  <r>
    <s v="Source Code"/>
    <x v="836"/>
    <m/>
    <m/>
    <m/>
    <m/>
    <x v="0"/>
    <x v="321"/>
    <x v="111"/>
    <s v="WV01"/>
    <s v="Yes"/>
    <n v="0"/>
    <x v="15"/>
    <x v="11"/>
    <n v="0"/>
    <m/>
    <s v="1   (Visit Rpts: 1   Mbr Rpts: 0)"/>
    <n v="5.2"/>
    <s v="EP"/>
    <m/>
  </r>
  <r>
    <s v="Source Code"/>
    <x v="837"/>
    <m/>
    <m/>
    <m/>
    <m/>
    <x v="0"/>
    <x v="322"/>
    <x v="112"/>
    <s v="WV01"/>
    <s v="Yes"/>
    <n v="0"/>
    <x v="15"/>
    <x v="11"/>
    <n v="0"/>
    <m/>
    <s v="1   (Visit Rpts: 1   Mbr Rpts: 0)"/>
    <n v="5.2"/>
    <s v="EP"/>
    <m/>
  </r>
  <r>
    <s v="Group Code"/>
    <x v="838"/>
    <m/>
    <m/>
    <m/>
    <m/>
    <x v="0"/>
    <x v="323"/>
    <x v="0"/>
    <s v="SS08"/>
    <s v="Yes"/>
    <s v="M,V,P"/>
    <x v="0"/>
    <x v="0"/>
    <n v="0"/>
    <m/>
    <n v="0"/>
    <s v=""/>
    <s v="Migrated"/>
    <m/>
  </r>
  <r>
    <s v="Source Code"/>
    <x v="839"/>
    <m/>
    <m/>
    <m/>
    <m/>
    <x v="0"/>
    <x v="323"/>
    <x v="0"/>
    <s v="SS08"/>
    <s v="Yes"/>
    <s v="M,V,P"/>
    <x v="0"/>
    <x v="0"/>
    <n v="0"/>
    <m/>
    <s v="1   (Visit Rpts: 1   Mbr Rpts: 0)"/>
    <n v="269"/>
    <s v="EP"/>
    <m/>
  </r>
  <r>
    <s v="Group Code"/>
    <x v="840"/>
    <m/>
    <m/>
    <m/>
    <m/>
    <x v="0"/>
    <x v="324"/>
    <x v="0"/>
    <s v="SV04"/>
    <s v="Yes"/>
    <s v="M,V,P"/>
    <x v="0"/>
    <x v="0"/>
    <n v="0"/>
    <m/>
    <n v="0"/>
    <s v=""/>
    <s v="Migrated"/>
    <m/>
  </r>
  <r>
    <s v="Source Code"/>
    <x v="841"/>
    <m/>
    <m/>
    <m/>
    <m/>
    <x v="0"/>
    <x v="324"/>
    <x v="0"/>
    <s v="SV04"/>
    <s v="Yes"/>
    <s v="M,V,P"/>
    <x v="0"/>
    <x v="0"/>
    <n v="0"/>
    <m/>
    <s v="2   (Visit Rpts: 1   Mbr Rpts: 1)"/>
    <n v="386"/>
    <s v="EP"/>
    <m/>
  </r>
  <r>
    <s v="Group Code"/>
    <x v="842"/>
    <m/>
    <m/>
    <m/>
    <m/>
    <x v="0"/>
    <x v="325"/>
    <x v="0"/>
    <s v="SW02"/>
    <s v="Yes"/>
    <s v="M,V,P"/>
    <x v="0"/>
    <x v="0"/>
    <n v="0"/>
    <m/>
    <n v="0"/>
    <s v=""/>
    <s v="Migrated"/>
    <m/>
  </r>
  <r>
    <s v="Source Code"/>
    <x v="843"/>
    <m/>
    <m/>
    <m/>
    <m/>
    <x v="0"/>
    <x v="325"/>
    <x v="0"/>
    <s v="SW02"/>
    <s v="Yes"/>
    <s v="M,V,P"/>
    <x v="0"/>
    <x v="0"/>
    <n v="0"/>
    <m/>
    <s v="1   (Visit Rpts: 1   Mbr Rpts: 0)"/>
    <n v="79"/>
    <s v="EP"/>
    <m/>
  </r>
  <r>
    <s v="Source Code"/>
    <x v="844"/>
    <m/>
    <m/>
    <m/>
    <m/>
    <x v="0"/>
    <x v="326"/>
    <x v="0"/>
    <s v="SW05"/>
    <s v="Yes"/>
    <s v="M,V,P"/>
    <x v="0"/>
    <x v="0"/>
    <n v="0"/>
    <m/>
    <s v="2   (Visit Rpts: 1   Mbr Rpts: 1)"/>
    <n v="343"/>
    <s v="EP"/>
    <m/>
  </r>
  <r>
    <s v="Source Code"/>
    <x v="845"/>
    <m/>
    <m/>
    <m/>
    <m/>
    <x v="0"/>
    <x v="326"/>
    <x v="0"/>
    <s v="SW05"/>
    <s v="Yes"/>
    <s v="M,V,P"/>
    <x v="0"/>
    <x v="0"/>
    <n v="0"/>
    <m/>
    <s v="2   (Visit Rpts: 1   Mbr Rpts: 1)"/>
    <n v="269"/>
    <s v="EP"/>
    <m/>
  </r>
  <r>
    <s v="Source Code"/>
    <x v="846"/>
    <m/>
    <m/>
    <m/>
    <m/>
    <x v="0"/>
    <x v="327"/>
    <x v="0"/>
    <s v="WW01"/>
    <s v="Yes"/>
    <s v="M,V,P"/>
    <x v="2"/>
    <x v="3"/>
    <n v="0"/>
    <m/>
    <s v="1   (Visit Rpts: 1   Mbr Rpts: 0)"/>
    <n v="20"/>
    <s v="EP"/>
    <m/>
  </r>
  <r>
    <s v="Source Code"/>
    <x v="847"/>
    <m/>
    <m/>
    <m/>
    <m/>
    <x v="0"/>
    <x v="327"/>
    <x v="0"/>
    <s v="WW01"/>
    <s v="Yes"/>
    <s v="M,V,P"/>
    <x v="2"/>
    <x v="3"/>
    <n v="0"/>
    <m/>
    <s v="1   (Visit Rpts: 1   Mbr Rpts: 0)"/>
    <n v="20"/>
    <s v="EP"/>
    <m/>
  </r>
  <r>
    <s v="Source Code"/>
    <x v="848"/>
    <m/>
    <m/>
    <m/>
    <m/>
    <x v="0"/>
    <x v="327"/>
    <x v="0"/>
    <s v="WW01"/>
    <s v="Yes"/>
    <s v="M,V,P"/>
    <x v="2"/>
    <x v="3"/>
    <n v="0"/>
    <m/>
    <s v="1   (Visit Rpts: 1   Mbr Rpts: 0)"/>
    <n v="20"/>
    <s v="EP"/>
    <m/>
  </r>
  <r>
    <s v="Source Code"/>
    <x v="849"/>
    <m/>
    <m/>
    <m/>
    <m/>
    <x v="0"/>
    <x v="327"/>
    <x v="0"/>
    <s v="WW01"/>
    <s v="Yes"/>
    <s v="M,V,P"/>
    <x v="2"/>
    <x v="3"/>
    <n v="0"/>
    <m/>
    <s v="1   (Visit Rpts: 1   Mbr Rpts: 0)"/>
    <n v="20"/>
    <s v="EP"/>
    <m/>
  </r>
  <r>
    <s v="Source Code"/>
    <x v="850"/>
    <m/>
    <m/>
    <m/>
    <m/>
    <x v="0"/>
    <x v="327"/>
    <x v="0"/>
    <s v="WW01"/>
    <s v="Yes"/>
    <s v="M,V,P"/>
    <x v="2"/>
    <x v="3"/>
    <n v="0"/>
    <m/>
    <s v="1   (Visit Rpts: 1   Mbr Rpts: 0)"/>
    <n v="20"/>
    <s v="EP"/>
    <m/>
  </r>
  <r>
    <s v="Source Code"/>
    <x v="851"/>
    <m/>
    <m/>
    <m/>
    <m/>
    <x v="0"/>
    <x v="327"/>
    <x v="0"/>
    <s v="WW01"/>
    <s v="Yes"/>
    <s v="M,V,P"/>
    <x v="2"/>
    <x v="3"/>
    <n v="0"/>
    <m/>
    <s v="1   (Visit Rpts: 1   Mbr Rpts: 0)"/>
    <n v="20"/>
    <s v="EP"/>
    <m/>
  </r>
  <r>
    <s v="Group Code"/>
    <x v="852"/>
    <m/>
    <m/>
    <m/>
    <m/>
    <x v="0"/>
    <x v="328"/>
    <x v="0"/>
    <n v="0"/>
    <s v="No"/>
    <n v="0"/>
    <x v="0"/>
    <x v="1"/>
    <n v="0"/>
    <m/>
    <n v="0"/>
    <s v=""/>
    <s v="Migrated"/>
    <m/>
  </r>
  <r>
    <s v="Source Code"/>
    <x v="853"/>
    <m/>
    <m/>
    <m/>
    <m/>
    <x v="0"/>
    <x v="329"/>
    <x v="0"/>
    <s v="SW03"/>
    <s v="Yes"/>
    <s v="M,V,P"/>
    <x v="0"/>
    <x v="0"/>
    <n v="0"/>
    <m/>
    <s v="2   (Visit Rpts: 1   Mbr Rpts: 1)"/>
    <n v="79"/>
    <s v="EP"/>
    <m/>
  </r>
  <r>
    <s v="Campain Code"/>
    <x v="854"/>
    <m/>
    <m/>
    <m/>
    <m/>
    <x v="1"/>
    <x v="330"/>
    <x v="0"/>
    <n v="0"/>
    <s v="-"/>
    <n v="0"/>
    <x v="2"/>
    <x v="1"/>
    <n v="0"/>
    <m/>
    <s v="1   (Visit Rpts: 0   Mbr Rpts: 1)"/>
    <s v=""/>
    <s v="EP"/>
    <m/>
  </r>
  <r>
    <s v="Campain Code"/>
    <x v="855"/>
    <m/>
    <m/>
    <m/>
    <m/>
    <x v="0"/>
    <x v="330"/>
    <x v="0"/>
    <n v="0"/>
    <s v="-"/>
    <n v="0"/>
    <x v="2"/>
    <x v="1"/>
    <n v="0"/>
    <m/>
    <s v="1   (Visit Rpts: 0   Mbr Rpts: 1)"/>
    <s v=""/>
    <s v="EP"/>
    <m/>
  </r>
  <r>
    <s v="Campain Code"/>
    <x v="856"/>
    <m/>
    <m/>
    <m/>
    <m/>
    <x v="0"/>
    <x v="330"/>
    <x v="0"/>
    <n v="0"/>
    <s v="-"/>
    <n v="0"/>
    <x v="2"/>
    <x v="1"/>
    <n v="0"/>
    <m/>
    <s v="1   (Visit Rpts: 0   Mbr Rpts: 1)"/>
    <s v=""/>
    <s v="EP"/>
    <m/>
  </r>
  <r>
    <s v="Campain Code"/>
    <x v="857"/>
    <m/>
    <m/>
    <m/>
    <m/>
    <x v="1"/>
    <x v="330"/>
    <x v="0"/>
    <n v="0"/>
    <s v="-"/>
    <n v="0"/>
    <x v="2"/>
    <x v="1"/>
    <n v="0"/>
    <m/>
    <s v="1   (Visit Rpts: 0   Mbr Rpts: 1)"/>
    <s v=""/>
    <s v="EP"/>
    <m/>
  </r>
  <r>
    <s v="Campain Code"/>
    <x v="858"/>
    <m/>
    <m/>
    <m/>
    <m/>
    <x v="0"/>
    <x v="330"/>
    <x v="0"/>
    <n v="0"/>
    <s v="-"/>
    <n v="0"/>
    <x v="2"/>
    <x v="1"/>
    <n v="0"/>
    <m/>
    <s v="1   (Visit Rpts: 0   Mbr Rpts: 1)"/>
    <s v=""/>
    <s v="EP"/>
    <m/>
  </r>
  <r>
    <s v="Campain Code"/>
    <x v="859"/>
    <m/>
    <m/>
    <m/>
    <m/>
    <x v="1"/>
    <x v="330"/>
    <x v="0"/>
    <n v="0"/>
    <s v="-"/>
    <n v="0"/>
    <x v="2"/>
    <x v="1"/>
    <n v="0"/>
    <m/>
    <s v="1   (Visit Rpts: 0   Mbr Rpts: 1)"/>
    <s v=""/>
    <s v="EP"/>
    <m/>
  </r>
  <r>
    <s v="Campain Code"/>
    <x v="860"/>
    <m/>
    <m/>
    <m/>
    <m/>
    <x v="0"/>
    <x v="330"/>
    <x v="0"/>
    <n v="0"/>
    <s v="-"/>
    <n v="0"/>
    <x v="2"/>
    <x v="1"/>
    <n v="0"/>
    <m/>
    <s v="1   (Visit Rpts: 0   Mbr Rpts: 1)"/>
    <s v=""/>
    <s v="EP"/>
    <m/>
  </r>
  <r>
    <s v="Campain Code"/>
    <x v="861"/>
    <m/>
    <m/>
    <m/>
    <m/>
    <x v="0"/>
    <x v="330"/>
    <x v="0"/>
    <n v="0"/>
    <s v="-"/>
    <n v="0"/>
    <x v="2"/>
    <x v="1"/>
    <n v="0"/>
    <m/>
    <s v="1   (Visit Rpts: 0   Mbr Rpts: 1)"/>
    <s v=""/>
    <s v="EP"/>
    <m/>
  </r>
  <r>
    <s v="GLAC"/>
    <x v="862"/>
    <m/>
    <m/>
    <m/>
    <m/>
    <x v="0"/>
    <x v="330"/>
    <x v="0"/>
    <n v="0"/>
    <s v="-"/>
    <n v="0"/>
    <x v="2"/>
    <x v="1"/>
    <n v="0"/>
    <m/>
    <s v="1   (Visit Rpts: 0   Mbr Rpts: 1)"/>
    <s v=""/>
    <s v="EP"/>
    <m/>
  </r>
  <r>
    <s v="Group Code"/>
    <x v="863"/>
    <m/>
    <m/>
    <m/>
    <m/>
    <x v="0"/>
    <x v="331"/>
    <x v="0"/>
    <s v="SW04"/>
    <s v="Yes"/>
    <s v="M,V,P"/>
    <x v="0"/>
    <x v="0"/>
    <n v="0"/>
    <m/>
    <n v="0"/>
    <s v=""/>
    <s v="Migrated"/>
    <m/>
  </r>
  <r>
    <s v="Group Code"/>
    <x v="864"/>
    <m/>
    <m/>
    <m/>
    <m/>
    <x v="0"/>
    <x v="331"/>
    <x v="0"/>
    <s v="SW04"/>
    <s v="Yes"/>
    <s v="M,V,P"/>
    <x v="0"/>
    <x v="0"/>
    <n v="0"/>
    <m/>
    <n v="0"/>
    <s v=""/>
    <s v="Migrated"/>
    <m/>
  </r>
  <r>
    <s v="Source Code"/>
    <x v="865"/>
    <m/>
    <m/>
    <m/>
    <m/>
    <x v="0"/>
    <x v="331"/>
    <x v="0"/>
    <s v="SW04"/>
    <s v="Yes"/>
    <s v="M,V,P"/>
    <x v="0"/>
    <x v="0"/>
    <n v="0"/>
    <m/>
    <s v="1   (Visit Rpts: 1   Mbr Rpts: 0)"/>
    <n v="69"/>
    <s v="EP"/>
    <m/>
  </r>
  <r>
    <s v="Source Code"/>
    <x v="866"/>
    <m/>
    <m/>
    <m/>
    <m/>
    <x v="0"/>
    <x v="331"/>
    <x v="0"/>
    <s v="SW04"/>
    <s v="Yes"/>
    <s v="M,V,P"/>
    <x v="0"/>
    <x v="0"/>
    <n v="0"/>
    <m/>
    <s v="1   (Visit Rpts: 1   Mbr Rpts: 0)"/>
    <m/>
    <s v="EP"/>
    <m/>
  </r>
  <r>
    <s v="Source Code"/>
    <x v="867"/>
    <m/>
    <m/>
    <m/>
    <m/>
    <x v="0"/>
    <x v="332"/>
    <x v="0"/>
    <s v="WW03"/>
    <s v="Yes - Prepaid"/>
    <s v="M,V,P"/>
    <x v="2"/>
    <x v="3"/>
    <n v="0"/>
    <m/>
    <s v="1   (Visit Rpts: 1   Mbr Rpts: 0)"/>
    <n v="37"/>
    <s v="EP"/>
    <m/>
  </r>
  <r>
    <s v="Source Code"/>
    <x v="868"/>
    <m/>
    <m/>
    <m/>
    <m/>
    <x v="0"/>
    <x v="333"/>
    <x v="0"/>
    <s v="WW02"/>
    <s v="Yes - Prepaid"/>
    <s v="M,V,P"/>
    <x v="2"/>
    <x v="3"/>
    <n v="0"/>
    <m/>
    <s v="1   (Visit Rpts: 1   Mbr Rpts: 0)"/>
    <n v="34"/>
    <s v="EP"/>
    <m/>
  </r>
  <r>
    <s v="Source Code"/>
    <x v="869"/>
    <m/>
    <m/>
    <m/>
    <s v="Cancelled"/>
    <x v="0"/>
    <x v="334"/>
    <x v="0"/>
    <n v="0"/>
    <s v="No"/>
    <n v="0"/>
    <x v="2"/>
    <x v="1"/>
    <n v="0"/>
    <m/>
    <n v="0"/>
    <n v="0"/>
    <s v="Cancelled"/>
    <m/>
  </r>
  <r>
    <s v="Source Code"/>
    <x v="870"/>
    <m/>
    <m/>
    <m/>
    <s v="Cancelled"/>
    <x v="0"/>
    <x v="335"/>
    <x v="0"/>
    <n v="0"/>
    <s v="No"/>
    <n v="0"/>
    <x v="2"/>
    <x v="1"/>
    <n v="0"/>
    <m/>
    <n v="0"/>
    <n v="0"/>
    <s v="Cancelled"/>
    <m/>
  </r>
  <r>
    <s v="Source Code"/>
    <x v="871"/>
    <m/>
    <m/>
    <m/>
    <s v="Cancelled"/>
    <x v="0"/>
    <x v="336"/>
    <x v="0"/>
    <n v="0"/>
    <s v="No"/>
    <n v="0"/>
    <x v="10"/>
    <x v="1"/>
    <n v="0"/>
    <m/>
    <n v="0"/>
    <n v="0"/>
    <s v="Cancelled"/>
    <m/>
  </r>
  <r>
    <s v="Group Code"/>
    <x v="872"/>
    <m/>
    <m/>
    <m/>
    <m/>
    <x v="0"/>
    <x v="337"/>
    <x v="0"/>
    <s v="SZ02"/>
    <s v="Yes"/>
    <s v="M,V,P"/>
    <x v="0"/>
    <x v="0"/>
    <n v="0"/>
    <m/>
    <n v="0"/>
    <s v=""/>
    <s v="Migrated"/>
    <m/>
  </r>
  <r>
    <s v="Group Code"/>
    <x v="873"/>
    <m/>
    <m/>
    <m/>
    <m/>
    <x v="0"/>
    <x v="337"/>
    <x v="0"/>
    <s v="SZ02"/>
    <s v="Yes"/>
    <s v="M,V,P"/>
    <x v="0"/>
    <x v="0"/>
    <n v="0"/>
    <m/>
    <n v="0"/>
    <s v=""/>
    <s v="Migrated"/>
    <m/>
  </r>
  <r>
    <s v="Source Code"/>
    <x v="874"/>
    <m/>
    <m/>
    <m/>
    <m/>
    <x v="0"/>
    <x v="337"/>
    <x v="0"/>
    <s v="SZ02"/>
    <s v="Yes"/>
    <s v="M,V,P"/>
    <x v="0"/>
    <x v="0"/>
    <n v="0"/>
    <m/>
    <s v="1   (Visit Rpts: 1   Mbr Rpts: 0)"/>
    <n v="386"/>
    <s v="EP"/>
    <m/>
  </r>
  <r>
    <s v="Source Code"/>
    <x v="875"/>
    <m/>
    <m/>
    <m/>
    <m/>
    <x v="0"/>
    <x v="337"/>
    <x v="0"/>
    <s v="SZ02"/>
    <s v="Yes"/>
    <s v="M,V,P"/>
    <x v="0"/>
    <x v="0"/>
    <n v="0"/>
    <m/>
    <s v="2   (Visit Rpts: 1   Mbr Rpts: 1)"/>
    <n v="79"/>
    <s v="EP"/>
    <m/>
  </r>
  <r>
    <s v="Source Code"/>
    <x v="876"/>
    <n v="4915734"/>
    <m/>
    <m/>
    <m/>
    <x v="2"/>
    <x v="304"/>
    <x v="0"/>
    <n v="0"/>
    <s v="-"/>
    <n v="0"/>
    <x v="14"/>
    <x v="13"/>
    <n v="0"/>
    <s v="Visa LK LAC Banco Santander Mexico"/>
    <s v="1   (Visit Rpts: 1   Mbr Rpts: 0)"/>
    <m/>
    <s v="CT"/>
    <m/>
  </r>
  <r>
    <s v="Source Code"/>
    <x v="877"/>
    <n v="493158"/>
    <m/>
    <m/>
    <m/>
    <x v="2"/>
    <x v="304"/>
    <x v="0"/>
    <n v="0"/>
    <s v="-"/>
    <n v="0"/>
    <x v="14"/>
    <x v="13"/>
    <n v="0"/>
    <s v="Visa LK LAC Banorte Mexico Platinum"/>
    <s v="2   (Visit Rpts: 2   Mbr Rpts: 0)"/>
    <m/>
    <s v="CT"/>
    <m/>
  </r>
  <r>
    <s v="Source Code"/>
    <x v="878"/>
    <m/>
    <m/>
    <m/>
    <m/>
    <x v="0"/>
    <x v="338"/>
    <x v="113"/>
    <s v="WV01"/>
    <s v="Yes"/>
    <s v="M,V,P"/>
    <x v="15"/>
    <x v="11"/>
    <n v="0"/>
    <m/>
    <s v="1   (Visit Rpts: 1   Mbr Rpts: 0)"/>
    <n v="5.2"/>
    <s v="EP"/>
    <m/>
  </r>
  <r>
    <s v="Source Code"/>
    <x v="879"/>
    <m/>
    <m/>
    <m/>
    <m/>
    <x v="0"/>
    <x v="339"/>
    <x v="114"/>
    <s v="WV01"/>
    <s v="Yes"/>
    <s v="M,V,P"/>
    <x v="15"/>
    <x v="11"/>
    <n v="0"/>
    <m/>
    <s v="1   (Visit Rpts: 1   Mbr Rpts: 0)"/>
    <n v="5.2"/>
    <s v="EP"/>
    <m/>
  </r>
  <r>
    <s v="Source Code"/>
    <x v="880"/>
    <m/>
    <m/>
    <m/>
    <m/>
    <x v="0"/>
    <x v="340"/>
    <x v="115"/>
    <s v="WA25"/>
    <s v="Yes"/>
    <s v="M,V,P"/>
    <x v="1"/>
    <x v="2"/>
    <n v="0"/>
    <m/>
    <n v="0"/>
    <n v="6.1"/>
    <s v="SS"/>
    <m/>
  </r>
  <r>
    <s v="Source Code"/>
    <x v="881"/>
    <m/>
    <m/>
    <m/>
    <m/>
    <x v="0"/>
    <x v="340"/>
    <x v="115"/>
    <s v="WA25"/>
    <s v="Yes"/>
    <s v="M,V,P"/>
    <x v="1"/>
    <x v="2"/>
    <n v="0"/>
    <m/>
    <n v="0"/>
    <n v="6.1"/>
    <s v="SS"/>
    <m/>
  </r>
  <r>
    <s v="Source Code"/>
    <x v="882"/>
    <m/>
    <m/>
    <m/>
    <m/>
    <x v="2"/>
    <x v="304"/>
    <x v="0"/>
    <n v="0"/>
    <s v="-"/>
    <n v="0"/>
    <x v="14"/>
    <x v="13"/>
    <n v="0"/>
    <s v="VISA LK LAC Panama Credicorp Bank "/>
    <s v="1   (Visit Rpts: 1   Mbr Rpts: 0)"/>
    <m/>
    <s v="CT"/>
    <m/>
  </r>
  <r>
    <s v="Source Code"/>
    <x v="883"/>
    <m/>
    <m/>
    <m/>
    <m/>
    <x v="2"/>
    <x v="304"/>
    <x v="0"/>
    <n v="0"/>
    <s v="-"/>
    <n v="0"/>
    <x v="14"/>
    <x v="13"/>
    <n v="0"/>
    <s v="Visa LK LAC Banco Industrial do Brasil"/>
    <s v="1   (Visit Rpts: 1   Mbr Rpts: 0)"/>
    <m/>
    <s v="CT"/>
    <m/>
  </r>
  <r>
    <s v="Source Code"/>
    <x v="884"/>
    <m/>
    <m/>
    <m/>
    <m/>
    <x v="2"/>
    <x v="304"/>
    <x v="0"/>
    <n v="0"/>
    <s v="-"/>
    <n v="0"/>
    <x v="14"/>
    <x v="13"/>
    <n v="0"/>
    <s v="Visa LK LAC Banco Industrial Guatemala"/>
    <s v="1   (Visit Rpts: 1   Mbr Rpts: 0)"/>
    <m/>
    <s v="CT"/>
    <m/>
  </r>
  <r>
    <s v="Source Code"/>
    <x v="885"/>
    <m/>
    <m/>
    <m/>
    <m/>
    <x v="2"/>
    <x v="304"/>
    <x v="0"/>
    <n v="0"/>
    <s v="-"/>
    <n v="0"/>
    <x v="14"/>
    <x v="13"/>
    <n v="0"/>
    <s v="Visa LK LAC Bradesco Brazil"/>
    <s v="1   (Visit Rpts: 1   Mbr Rpts: 0)"/>
    <m/>
    <s v="CT"/>
    <m/>
  </r>
  <r>
    <s v="Source Code"/>
    <x v="886"/>
    <m/>
    <m/>
    <m/>
    <m/>
    <x v="2"/>
    <x v="304"/>
    <x v="0"/>
    <n v="0"/>
    <s v="-"/>
    <n v="0"/>
    <x v="14"/>
    <x v="13"/>
    <n v="0"/>
    <s v="Visa LK LAC Bradesco Brazil"/>
    <s v="1   (Visit Rpts: 1   Mbr Rpts: 0)"/>
    <m/>
    <s v="CT"/>
    <m/>
  </r>
  <r>
    <s v="Source Code"/>
    <x v="887"/>
    <m/>
    <m/>
    <m/>
    <m/>
    <x v="2"/>
    <x v="304"/>
    <x v="0"/>
    <n v="0"/>
    <s v="-"/>
    <n v="0"/>
    <x v="14"/>
    <x v="13"/>
    <n v="0"/>
    <s v="Visa LK LAC Banco Modalmais Brazil "/>
    <s v="1   (Visit Rpts: 1   Mbr Rpts: 0)"/>
    <m/>
    <s v="CT"/>
    <m/>
  </r>
  <r>
    <s v="Source Code"/>
    <x v="888"/>
    <m/>
    <m/>
    <m/>
    <m/>
    <x v="2"/>
    <x v="304"/>
    <x v="0"/>
    <n v="0"/>
    <s v="-"/>
    <n v="0"/>
    <x v="14"/>
    <x v="13"/>
    <n v="0"/>
    <s v="Visa LK LAC Unicred Brazil"/>
    <s v="1   (Visit Rpts: 1   Mbr Rpts: 0)"/>
    <m/>
    <s v="CT"/>
    <m/>
  </r>
  <r>
    <s v="Source Code"/>
    <x v="889"/>
    <m/>
    <m/>
    <m/>
    <m/>
    <x v="0"/>
    <x v="285"/>
    <x v="0"/>
    <n v="0"/>
    <s v="-"/>
    <n v="0"/>
    <x v="13"/>
    <x v="11"/>
    <n v="0"/>
    <m/>
    <s v="1   (Visit Rpts: 0   Mbr Rpts: 1)"/>
    <s v=""/>
    <s v="EP"/>
    <m/>
  </r>
  <r>
    <s v="Source Code"/>
    <x v="890"/>
    <m/>
    <m/>
    <m/>
    <m/>
    <x v="2"/>
    <x v="304"/>
    <x v="0"/>
    <n v="0"/>
    <s v="-"/>
    <n v="0"/>
    <x v="14"/>
    <x v="13"/>
    <n v="0"/>
    <s v="Visa LK LAC Banco BanPais Honduras"/>
    <s v="1   (Visit Rpts: 1   Mbr Rpts: 0)"/>
    <m/>
    <s v="CT"/>
    <m/>
  </r>
  <r>
    <s v="Source Code"/>
    <x v="891"/>
    <m/>
    <m/>
    <m/>
    <m/>
    <x v="0"/>
    <x v="341"/>
    <x v="116"/>
    <s v="WV01"/>
    <s v="Yes"/>
    <s v="M,V,P"/>
    <x v="15"/>
    <x v="11"/>
    <n v="0"/>
    <m/>
    <s v="1   (Visit Rpts: 1   Mbr Rpts: 0)"/>
    <n v="5.2"/>
    <s v="EP"/>
    <m/>
  </r>
  <r>
    <s v="Source Code"/>
    <x v="892"/>
    <m/>
    <m/>
    <m/>
    <m/>
    <x v="0"/>
    <x v="342"/>
    <x v="117"/>
    <s v="WV01"/>
    <s v="Yes"/>
    <s v="M,V,P"/>
    <x v="15"/>
    <x v="11"/>
    <n v="0"/>
    <m/>
    <s v="1   (Visit Rpts: 1   Mbr Rpts: 0)"/>
    <n v="5.2"/>
    <s v="EP"/>
    <m/>
  </r>
  <r>
    <s v="Source Code"/>
    <x v="893"/>
    <m/>
    <m/>
    <m/>
    <m/>
    <x v="2"/>
    <x v="304"/>
    <x v="0"/>
    <n v="0"/>
    <s v="-"/>
    <n v="0"/>
    <x v="14"/>
    <x v="13"/>
    <n v="0"/>
    <s v="Visa LK LAC Banco XP Brasil"/>
    <s v="1   (Visit Rpts: 1   Mbr Rpts: 0)"/>
    <m/>
    <s v="CT"/>
    <m/>
  </r>
  <r>
    <s v="Source Code"/>
    <x v="894"/>
    <m/>
    <m/>
    <m/>
    <m/>
    <x v="0"/>
    <x v="343"/>
    <x v="118"/>
    <s v="WA03"/>
    <s v="Yes"/>
    <s v="M,V,P"/>
    <x v="1"/>
    <x v="2"/>
    <n v="0"/>
    <m/>
    <n v="0"/>
    <m/>
    <s v="SS"/>
    <m/>
  </r>
  <r>
    <s v="Source Code"/>
    <x v="895"/>
    <m/>
    <m/>
    <m/>
    <m/>
    <x v="0"/>
    <x v="343"/>
    <x v="118"/>
    <s v="WA03"/>
    <s v="Yes"/>
    <s v="M,V,P"/>
    <x v="1"/>
    <x v="2"/>
    <n v="0"/>
    <m/>
    <n v="0"/>
    <m/>
    <s v="SS"/>
    <m/>
  </r>
  <r>
    <s v="Source Code"/>
    <x v="896"/>
    <m/>
    <m/>
    <m/>
    <m/>
    <x v="2"/>
    <x v="304"/>
    <x v="0"/>
    <n v="0"/>
    <s v="-"/>
    <n v="0"/>
    <x v="14"/>
    <x v="13"/>
    <n v="0"/>
    <s v="VISA LK LAC Bi Bank Panama"/>
    <s v="1   (Visit Rpts: 1   Mbr Rpts: 0)"/>
    <m/>
    <m/>
    <m/>
  </r>
  <r>
    <s v="Source Code"/>
    <x v="897"/>
    <m/>
    <m/>
    <m/>
    <m/>
    <x v="2"/>
    <x v="304"/>
    <x v="0"/>
    <n v="0"/>
    <s v="-"/>
    <n v="0"/>
    <x v="14"/>
    <x v="13"/>
    <n v="0"/>
    <s v="Banco Itau LATAM Brazil Infinite Co-Branded"/>
    <s v="1   (Visit Rpts: 1   Mbr Rpts: 0)"/>
    <m/>
    <m/>
    <m/>
  </r>
  <r>
    <s v="Source Code"/>
    <x v="898"/>
    <m/>
    <m/>
    <m/>
    <m/>
    <x v="2"/>
    <x v="304"/>
    <x v="0"/>
    <n v="0"/>
    <s v="-"/>
    <n v="0"/>
    <x v="14"/>
    <x v="13"/>
    <n v="0"/>
    <s v="Banco Itau Azul Brazil Co-Branded"/>
    <s v="1   (Visit Rpts: 1   Mbr Rpts: 0)"/>
    <m/>
    <m/>
    <m/>
  </r>
  <r>
    <s v="Source Code"/>
    <x v="899"/>
    <m/>
    <m/>
    <m/>
    <m/>
    <x v="2"/>
    <x v="304"/>
    <x v="0"/>
    <n v="0"/>
    <s v="-"/>
    <n v="0"/>
    <x v="14"/>
    <x v="13"/>
    <n v="0"/>
    <s v="Banco Do Brasil Altus Card"/>
    <s v="1   (Visit Rpts: 1   Mbr Rpts: 0)"/>
    <m/>
    <m/>
    <m/>
  </r>
  <r>
    <s v="Source Code"/>
    <x v="900"/>
    <m/>
    <m/>
    <m/>
    <m/>
    <x v="2"/>
    <x v="304"/>
    <x v="0"/>
    <n v="0"/>
    <s v="-"/>
    <n v="0"/>
    <x v="14"/>
    <x v="13"/>
    <n v="0"/>
    <s v="Banco BanPais Honduras Infinite"/>
    <s v="1   (Visit Rpts: 1   Mbr Rpts: 0)"/>
    <m/>
    <m/>
    <m/>
  </r>
  <r>
    <s v="Source Code"/>
    <x v="901"/>
    <m/>
    <m/>
    <m/>
    <m/>
    <x v="0"/>
    <x v="344"/>
    <x v="119"/>
    <s v="IP04"/>
    <s v="Yes"/>
    <s v="Rpt Only"/>
    <x v="11"/>
    <x v="1"/>
    <n v="0"/>
    <s v="Santander USA"/>
    <s v="1   (Visit Rpts: 1   Mbr Rpts: 0)"/>
    <m/>
    <s v="CT"/>
    <m/>
  </r>
  <r>
    <s v="Source Code"/>
    <x v="902"/>
    <m/>
    <m/>
    <m/>
    <m/>
    <x v="2"/>
    <x v="304"/>
    <x v="0"/>
    <n v="0"/>
    <s v="-"/>
    <n v="0"/>
    <x v="14"/>
    <x v="13"/>
    <n v="0"/>
    <s v="Banco BanPais Honduras Platinum"/>
    <s v="1   (Visit Rpts: 1   Mbr Rpts: 0)"/>
    <m/>
    <m/>
    <m/>
  </r>
  <r>
    <s v="Source Code"/>
    <x v="903"/>
    <m/>
    <m/>
    <m/>
    <m/>
    <x v="2"/>
    <x v="304"/>
    <x v="0"/>
    <n v="0"/>
    <s v="-"/>
    <n v="0"/>
    <x v="14"/>
    <x v="13"/>
    <n v="0"/>
    <s v="Banco Banesco Panama"/>
    <s v="1   (Visit Rpts: 1   Mbr Rpts: 0)"/>
    <m/>
    <m/>
    <m/>
  </r>
  <r>
    <s v="Source Code"/>
    <x v="904"/>
    <m/>
    <m/>
    <m/>
    <m/>
    <x v="0"/>
    <x v="345"/>
    <x v="120"/>
    <s v="WA15"/>
    <s v="Yes"/>
    <s v="M,V,P"/>
    <x v="1"/>
    <x v="14"/>
    <n v="0"/>
    <m/>
    <n v="0"/>
    <m/>
    <s v="SS"/>
    <m/>
  </r>
  <r>
    <s v="Source Code"/>
    <x v="905"/>
    <m/>
    <m/>
    <m/>
    <m/>
    <x v="0"/>
    <x v="346"/>
    <x v="121"/>
    <s v="WA31"/>
    <s v="Yes"/>
    <s v="M,V,P"/>
    <x v="1"/>
    <x v="14"/>
    <n v="0"/>
    <m/>
    <n v="0"/>
    <m/>
    <s v="SS"/>
    <m/>
  </r>
  <r>
    <s v="Source Code"/>
    <x v="906"/>
    <m/>
    <m/>
    <m/>
    <m/>
    <x v="0"/>
    <x v="346"/>
    <x v="121"/>
    <s v="WA31"/>
    <s v="Yes"/>
    <s v="M,V,P"/>
    <x v="1"/>
    <x v="14"/>
    <n v="0"/>
    <m/>
    <n v="0"/>
    <m/>
    <s v="SS"/>
    <m/>
  </r>
  <r>
    <s v="Source Code"/>
    <x v="907"/>
    <m/>
    <m/>
    <m/>
    <m/>
    <x v="0"/>
    <x v="347"/>
    <x v="122"/>
    <s v="WA35"/>
    <s v="Yes"/>
    <s v="M,V,P"/>
    <x v="1"/>
    <x v="2"/>
    <n v="0"/>
    <m/>
    <n v="0"/>
    <m/>
    <s v="SS"/>
    <m/>
  </r>
  <r>
    <s v="Source Code"/>
    <x v="908"/>
    <m/>
    <m/>
    <m/>
    <m/>
    <x v="0"/>
    <x v="347"/>
    <x v="122"/>
    <s v="WA35"/>
    <s v="Yes"/>
    <s v="M,V,P"/>
    <x v="1"/>
    <x v="2"/>
    <n v="0"/>
    <m/>
    <n v="0"/>
    <m/>
    <s v="SS"/>
    <m/>
  </r>
  <r>
    <s v="Source Code"/>
    <x v="909"/>
    <m/>
    <m/>
    <m/>
    <m/>
    <x v="0"/>
    <x v="348"/>
    <x v="123"/>
    <s v="ZC03"/>
    <s v="Yes"/>
    <s v="M,V,P"/>
    <x v="16"/>
    <x v="15"/>
    <n v="0"/>
    <m/>
    <s v="1   (Visit Rpts: 1   Mbr Rpts: 0)"/>
    <n v="6.25"/>
    <m/>
    <m/>
  </r>
  <r>
    <s v="Source Code"/>
    <x v="910"/>
    <m/>
    <m/>
    <m/>
    <m/>
    <x v="0"/>
    <x v="348"/>
    <x v="123"/>
    <s v="ZC03"/>
    <s v="Yes"/>
    <s v="M,V,P"/>
    <x v="16"/>
    <x v="15"/>
    <n v="0"/>
    <m/>
    <s v="1   (Visit Rpts: 1   Mbr Rpts: 0)"/>
    <n v="6.25"/>
    <m/>
    <m/>
  </r>
  <r>
    <s v="Source Code"/>
    <x v="911"/>
    <m/>
    <m/>
    <m/>
    <m/>
    <x v="0"/>
    <x v="349"/>
    <x v="124"/>
    <s v="ZC06"/>
    <s v="Yes"/>
    <s v="M,V,P"/>
    <x v="16"/>
    <x v="15"/>
    <n v="0"/>
    <m/>
    <s v="1   (Visit Rpts: 1   Mbr Rpts: 0)"/>
    <n v="6.25"/>
    <m/>
    <m/>
  </r>
  <r>
    <s v="Source Code"/>
    <x v="912"/>
    <m/>
    <m/>
    <m/>
    <m/>
    <x v="0"/>
    <x v="349"/>
    <x v="124"/>
    <s v="ZC06"/>
    <s v="Yes"/>
    <s v="M,V,P"/>
    <x v="16"/>
    <x v="15"/>
    <n v="0"/>
    <m/>
    <s v="1   (Visit Rpts: 1   Mbr Rpts: 0)"/>
    <n v="6.25"/>
    <m/>
    <m/>
  </r>
  <r>
    <s v="Source Code"/>
    <x v="913"/>
    <m/>
    <m/>
    <m/>
    <m/>
    <x v="0"/>
    <x v="349"/>
    <x v="124"/>
    <s v="ZC06"/>
    <s v="Yes"/>
    <s v="M,V,P"/>
    <x v="16"/>
    <x v="15"/>
    <n v="0"/>
    <m/>
    <s v="1   (Visit Rpts: 1   Mbr Rpts: 0)"/>
    <n v="6.25"/>
    <m/>
    <m/>
  </r>
  <r>
    <s v="Source Code"/>
    <x v="914"/>
    <m/>
    <m/>
    <m/>
    <m/>
    <x v="0"/>
    <x v="350"/>
    <x v="125"/>
    <s v="ZC08"/>
    <s v="Yes"/>
    <s v="M,V,P"/>
    <x v="16"/>
    <x v="15"/>
    <n v="0"/>
    <m/>
    <s v="1   (Visit Rpts: 1   Mbr Rpts: 0)"/>
    <n v="6.25"/>
    <m/>
    <m/>
  </r>
  <r>
    <s v="Source Code"/>
    <x v="915"/>
    <m/>
    <m/>
    <m/>
    <m/>
    <x v="0"/>
    <x v="350"/>
    <x v="125"/>
    <s v="ZC08"/>
    <s v="Yes"/>
    <s v="M,V,P"/>
    <x v="16"/>
    <x v="15"/>
    <n v="0"/>
    <m/>
    <s v="1   (Visit Rpts: 1   Mbr Rpts: 0)"/>
    <n v="6.25"/>
    <m/>
    <m/>
  </r>
  <r>
    <s v="Source Code"/>
    <x v="916"/>
    <m/>
    <m/>
    <m/>
    <m/>
    <x v="0"/>
    <x v="350"/>
    <x v="125"/>
    <s v="ZC08"/>
    <s v="Yes"/>
    <s v="M,V,P"/>
    <x v="16"/>
    <x v="15"/>
    <n v="0"/>
    <m/>
    <s v="1   (Visit Rpts: 1   Mbr Rpts: 0)"/>
    <n v="6.25"/>
    <m/>
    <m/>
  </r>
  <r>
    <s v="Source Code"/>
    <x v="917"/>
    <m/>
    <m/>
    <m/>
    <m/>
    <x v="0"/>
    <x v="351"/>
    <x v="126"/>
    <s v="ZC07"/>
    <s v="Yes"/>
    <s v="M,V,P"/>
    <x v="16"/>
    <x v="15"/>
    <n v="0"/>
    <m/>
    <s v="1   (Visit Rpts: 1   Mbr Rpts: 0)"/>
    <n v="6.25"/>
    <m/>
    <m/>
  </r>
  <r>
    <s v="Source Code"/>
    <x v="918"/>
    <m/>
    <m/>
    <m/>
    <m/>
    <x v="0"/>
    <x v="351"/>
    <x v="126"/>
    <s v="ZC07"/>
    <s v="Yes"/>
    <s v="M,V,P"/>
    <x v="16"/>
    <x v="15"/>
    <n v="0"/>
    <m/>
    <s v="1   (Visit Rpts: 1   Mbr Rpts: 0)"/>
    <n v="6.25"/>
    <m/>
    <m/>
  </r>
  <r>
    <s v="Source Code"/>
    <x v="919"/>
    <m/>
    <m/>
    <m/>
    <m/>
    <x v="0"/>
    <x v="352"/>
    <x v="127"/>
    <s v="ZC05"/>
    <s v="Yes"/>
    <s v="M,V,P"/>
    <x v="16"/>
    <x v="15"/>
    <n v="0"/>
    <m/>
    <s v="1   (Visit Rpts: 1   Mbr Rpts: 0)"/>
    <n v="6.25"/>
    <m/>
    <m/>
  </r>
  <r>
    <s v="Source Code"/>
    <x v="920"/>
    <m/>
    <m/>
    <m/>
    <m/>
    <x v="0"/>
    <x v="353"/>
    <x v="128"/>
    <s v="ZB01"/>
    <s v="Yes"/>
    <s v="M,V,P"/>
    <x v="16"/>
    <x v="15"/>
    <n v="0"/>
    <m/>
    <s v="1   (Visit Rpts: 1   Mbr Rpts: 0)"/>
    <n v="6.25"/>
    <m/>
    <m/>
  </r>
  <r>
    <s v="Source Code"/>
    <x v="921"/>
    <m/>
    <m/>
    <m/>
    <m/>
    <x v="0"/>
    <x v="353"/>
    <x v="128"/>
    <s v="ZB01"/>
    <s v="Yes"/>
    <s v="M,V,P"/>
    <x v="16"/>
    <x v="15"/>
    <n v="0"/>
    <m/>
    <s v="1   (Visit Rpts: 1   Mbr Rpts: 0)"/>
    <n v="6.25"/>
    <m/>
    <m/>
  </r>
  <r>
    <s v="Source Code"/>
    <x v="922"/>
    <m/>
    <m/>
    <m/>
    <m/>
    <x v="0"/>
    <x v="48"/>
    <x v="0"/>
    <s v="WB02"/>
    <s v="Yes"/>
    <s v="M,V,P"/>
    <x v="5"/>
    <x v="7"/>
    <n v="0"/>
    <m/>
    <s v="1   (Visit Rpts: 1   Mbr Rpts: 0)"/>
    <n v="10.9"/>
    <m/>
    <m/>
  </r>
  <r>
    <s v="Source Code"/>
    <x v="923"/>
    <m/>
    <m/>
    <m/>
    <m/>
    <x v="0"/>
    <x v="354"/>
    <x v="129"/>
    <s v="WS04"/>
    <s v="Yes"/>
    <s v="M,V,P"/>
    <x v="17"/>
    <x v="15"/>
    <n v="0"/>
    <m/>
    <s v="1   (Visit Rpts: 1   Mbr Rpts: 0)"/>
    <n v="3.75"/>
    <m/>
    <m/>
  </r>
  <r>
    <s v="Source Code"/>
    <x v="924"/>
    <m/>
    <m/>
    <m/>
    <m/>
    <x v="0"/>
    <x v="354"/>
    <x v="129"/>
    <s v="WS04"/>
    <s v="Yes"/>
    <s v="M,V,P"/>
    <x v="17"/>
    <x v="15"/>
    <n v="0"/>
    <m/>
    <s v="1   (Visit Rpts: 1   Mbr Rpts: 0)"/>
    <n v="10"/>
    <m/>
    <m/>
  </r>
  <r>
    <s v="Source Code"/>
    <x v="925"/>
    <m/>
    <m/>
    <m/>
    <m/>
    <x v="0"/>
    <x v="355"/>
    <x v="130"/>
    <s v="ZC01"/>
    <s v="Yes"/>
    <s v="M,V,P"/>
    <x v="2"/>
    <x v="3"/>
    <n v="0"/>
    <m/>
    <s v="1   (Visit Rpts: 1   Mbr Rpts: 0)"/>
    <m/>
    <s v="EP"/>
    <m/>
  </r>
  <r>
    <s v="Source Code"/>
    <x v="926"/>
    <m/>
    <m/>
    <m/>
    <s v="No billing"/>
    <x v="0"/>
    <x v="282"/>
    <x v="0"/>
    <n v="0"/>
    <s v="No"/>
    <n v="0"/>
    <x v="0"/>
    <x v="1"/>
    <n v="0"/>
    <m/>
    <s v="2   (Visit Rpts: 1   Mbr Rpts: 1)"/>
    <m/>
    <s v="No billing"/>
    <m/>
  </r>
  <r>
    <s v="Source Code"/>
    <x v="927"/>
    <m/>
    <m/>
    <m/>
    <m/>
    <x v="2"/>
    <x v="304"/>
    <x v="0"/>
    <n v="0"/>
    <s v="-"/>
    <n v="0"/>
    <x v="14"/>
    <x v="13"/>
    <n v="0"/>
    <s v="BRB Dux Brazil"/>
    <s v="1   (Visit Rpts: 1   Mbr Rpts: 0)"/>
    <m/>
    <m/>
    <m/>
  </r>
  <r>
    <s v="Source Code"/>
    <x v="928"/>
    <m/>
    <m/>
    <m/>
    <m/>
    <x v="0"/>
    <x v="356"/>
    <x v="0"/>
    <s v="WO02"/>
    <s v="Yes"/>
    <s v="M,V,P"/>
    <x v="2"/>
    <x v="3"/>
    <n v="0"/>
    <m/>
    <s v="1   (Visit Rpts: 1   Mbr Rpts: 0)"/>
    <m/>
    <m/>
    <m/>
  </r>
  <r>
    <s v="Source Code"/>
    <x v="929"/>
    <m/>
    <m/>
    <m/>
    <m/>
    <x v="0"/>
    <x v="356"/>
    <x v="0"/>
    <s v="WO02"/>
    <s v="Yes"/>
    <s v="M,V,P"/>
    <x v="2"/>
    <x v="3"/>
    <n v="0"/>
    <m/>
    <s v="1   (Visit Rpts: 1   Mbr Rpts: 0)"/>
    <m/>
    <m/>
    <m/>
  </r>
  <r>
    <s v="Source Code"/>
    <x v="930"/>
    <m/>
    <m/>
    <m/>
    <m/>
    <x v="2"/>
    <x v="304"/>
    <x v="0"/>
    <n v="0"/>
    <s v="-"/>
    <n v="0"/>
    <x v="14"/>
    <x v="13"/>
    <n v="0"/>
    <s v="Banco Industrial Guatemala"/>
    <s v="1   (Visit Rpts: 1   Mbr Rpts: 0)"/>
    <m/>
    <m/>
    <m/>
  </r>
  <r>
    <s v="Source Code"/>
    <x v="931"/>
    <m/>
    <m/>
    <m/>
    <m/>
    <x v="2"/>
    <x v="304"/>
    <x v="0"/>
    <n v="0"/>
    <s v="-"/>
    <n v="0"/>
    <x v="14"/>
    <x v="13"/>
    <n v="0"/>
    <s v="Banrisul"/>
    <s v="1   (Visit Rpts: 1   Mbr Rpts: 0)"/>
    <m/>
    <m/>
    <m/>
  </r>
  <r>
    <s v="Source Code"/>
    <x v="932"/>
    <m/>
    <m/>
    <m/>
    <m/>
    <x v="0"/>
    <x v="357"/>
    <x v="131"/>
    <s v="IP04"/>
    <s v="Yes"/>
    <s v="Rpt Only"/>
    <x v="11"/>
    <x v="1"/>
    <n v="0"/>
    <m/>
    <s v="1   (Visit Rpts: 1   Mbr Rpts: 0)"/>
    <m/>
    <s v="CT"/>
    <m/>
  </r>
  <r>
    <s v="Source Code"/>
    <x v="933"/>
    <m/>
    <m/>
    <m/>
    <m/>
    <x v="0"/>
    <x v="358"/>
    <x v="0"/>
    <n v="0"/>
    <s v="Yes"/>
    <n v="0"/>
    <x v="2"/>
    <x v="16"/>
    <n v="0"/>
    <m/>
    <n v="0"/>
    <m/>
    <m/>
    <m/>
  </r>
  <r>
    <s v="Source Code"/>
    <x v="934"/>
    <m/>
    <m/>
    <m/>
    <m/>
    <x v="0"/>
    <x v="359"/>
    <x v="132"/>
    <s v="WO03"/>
    <s v="Yes"/>
    <s v="M,V,P"/>
    <x v="16"/>
    <x v="15"/>
    <n v="0"/>
    <m/>
    <s v="1   (Visit Rpts: 1   Mbr Rpts: 0)"/>
    <n v="13.9"/>
    <m/>
    <m/>
  </r>
  <r>
    <s v="Source Code"/>
    <x v="935"/>
    <m/>
    <m/>
    <m/>
    <m/>
    <x v="0"/>
    <x v="359"/>
    <x v="132"/>
    <s v="WO03"/>
    <s v="Yes"/>
    <s v="M,V,P"/>
    <x v="16"/>
    <x v="15"/>
    <n v="0"/>
    <m/>
    <s v="1   (Visit Rpts: 1   Mbr Rpts: 0)"/>
    <n v="13.9"/>
    <m/>
    <m/>
  </r>
  <r>
    <s v="Source Code"/>
    <x v="936"/>
    <m/>
    <m/>
    <m/>
    <m/>
    <x v="2"/>
    <x v="304"/>
    <x v="0"/>
    <n v="0"/>
    <s v="-"/>
    <n v="0"/>
    <x v="14"/>
    <x v="13"/>
    <n v="0"/>
    <s v="B. Multiple Activo Dominicana"/>
    <s v="1   (Visit Rpts: 1   Mbr Rpts: 0)"/>
    <m/>
    <m/>
    <m/>
  </r>
  <r>
    <s v="Source Code"/>
    <x v="937"/>
    <m/>
    <m/>
    <m/>
    <m/>
    <x v="2"/>
    <x v="304"/>
    <x v="0"/>
    <n v="0"/>
    <s v="-"/>
    <n v="0"/>
    <x v="14"/>
    <x v="13"/>
    <n v="0"/>
    <s v="Banco Popular"/>
    <s v="1   (Visit Rpts: 1   Mbr Rpts: 0)"/>
    <m/>
    <m/>
    <m/>
  </r>
  <r>
    <s v="Source Code"/>
    <x v="938"/>
    <m/>
    <m/>
    <m/>
    <m/>
    <x v="2"/>
    <x v="304"/>
    <x v="0"/>
    <n v="0"/>
    <s v="-"/>
    <n v="0"/>
    <x v="14"/>
    <x v="13"/>
    <n v="0"/>
    <s v="Banco Popular"/>
    <s v="1   (Visit Rpts: 1   Mbr Rpts: 0)"/>
    <m/>
    <m/>
    <m/>
  </r>
  <r>
    <s v="Source Code"/>
    <x v="939"/>
    <m/>
    <m/>
    <m/>
    <m/>
    <x v="0"/>
    <x v="360"/>
    <x v="0"/>
    <s v="SM07"/>
    <s v="Yes - Prepaid"/>
    <s v="M,V,P"/>
    <x v="0"/>
    <x v="0"/>
    <n v="0"/>
    <m/>
    <s v="1   (Visit Rpts: 1   Mbr Rpts: 0)"/>
    <n v="399"/>
    <m/>
    <m/>
  </r>
  <r>
    <s v="Source Code"/>
    <x v="940"/>
    <m/>
    <m/>
    <m/>
    <m/>
    <x v="2"/>
    <x v="304"/>
    <x v="0"/>
    <n v="0"/>
    <s v="-"/>
    <n v="0"/>
    <x v="14"/>
    <x v="13"/>
    <n v="0"/>
    <s v="Banco Santander Uruguay"/>
    <s v="1   (Visit Rpts: 1   Mbr Rpts: 0)"/>
    <m/>
    <m/>
    <m/>
  </r>
  <r>
    <s v="GLAC"/>
    <x v="941"/>
    <m/>
    <m/>
    <m/>
    <m/>
    <x v="0"/>
    <x v="190"/>
    <x v="0"/>
    <n v="0"/>
    <n v="0"/>
    <n v="0"/>
    <x v="11"/>
    <x v="1"/>
    <n v="0"/>
    <s v="MC PP - Stifel Bank"/>
    <s v="1   (Visit Rpts: 0   Mbr Rpts: 1)"/>
    <n v="6.1"/>
    <s v="CT"/>
    <m/>
  </r>
  <r>
    <s v="GLAC"/>
    <x v="942"/>
    <m/>
    <m/>
    <m/>
    <m/>
    <x v="0"/>
    <x v="190"/>
    <x v="0"/>
    <n v="0"/>
    <n v="0"/>
    <n v="0"/>
    <x v="11"/>
    <x v="1"/>
    <n v="0"/>
    <s v="MC PP - Fifth Third Bank"/>
    <s v="1   (Visit Rpts: 0   Mbr Rpts: 1)"/>
    <n v="6.1"/>
    <s v="CT"/>
    <m/>
  </r>
  <r>
    <s v="Source Code"/>
    <x v="943"/>
    <m/>
    <m/>
    <m/>
    <m/>
    <x v="0"/>
    <x v="361"/>
    <x v="0"/>
    <s v="SG06"/>
    <s v="Yes - Prepaid"/>
    <s v="M,V,P"/>
    <x v="0"/>
    <x v="0"/>
    <n v="0"/>
    <m/>
    <s v="1   (Visit Rpts: 1   Mbr Rpts: 0)"/>
    <m/>
    <s v="EP"/>
    <m/>
  </r>
  <r>
    <s v="Source Code"/>
    <x v="944"/>
    <m/>
    <m/>
    <m/>
    <m/>
    <x v="0"/>
    <x v="361"/>
    <x v="0"/>
    <s v="SG06"/>
    <s v="Yes - Prepaid"/>
    <s v="M,V,P"/>
    <x v="0"/>
    <x v="0"/>
    <n v="0"/>
    <m/>
    <s v="1   (Visit Rpts: 1   Mbr Rpts: 0)"/>
    <m/>
    <s v="EP"/>
    <m/>
  </r>
  <r>
    <s v="Source Code"/>
    <x v="945"/>
    <m/>
    <m/>
    <m/>
    <m/>
    <x v="0"/>
    <x v="361"/>
    <x v="0"/>
    <s v="SG06"/>
    <s v="Yes - Prepaid"/>
    <s v="M,V,P"/>
    <x v="0"/>
    <x v="0"/>
    <n v="0"/>
    <m/>
    <s v="1   (Visit Rpts: 1   Mbr Rpts: 0)"/>
    <m/>
    <s v="EP"/>
    <m/>
  </r>
  <r>
    <s v="Source Code"/>
    <x v="946"/>
    <m/>
    <m/>
    <m/>
    <m/>
    <x v="0"/>
    <x v="362"/>
    <x v="133"/>
    <s v="WV01"/>
    <s v="Yes"/>
    <s v="M,V,P"/>
    <x v="15"/>
    <x v="17"/>
    <n v="0"/>
    <m/>
    <s v="2   (Visit Rpts: 2   Mbr Rpts: 0)"/>
    <n v="1.5"/>
    <s v="EP"/>
    <m/>
  </r>
  <r>
    <s v="Source Code"/>
    <x v="947"/>
    <m/>
    <m/>
    <m/>
    <m/>
    <x v="0"/>
    <x v="363"/>
    <x v="134"/>
    <s v="IP04"/>
    <s v="Yes"/>
    <s v="Rpt Only"/>
    <x v="11"/>
    <x v="18"/>
    <n v="0"/>
    <m/>
    <s v="1   (Visit Rpts: 1   Mbr Rpts: 0)"/>
    <n v="6.1"/>
    <s v="CT"/>
    <m/>
  </r>
  <r>
    <s v="Source Code"/>
    <x v="948"/>
    <m/>
    <m/>
    <m/>
    <m/>
    <x v="0"/>
    <x v="364"/>
    <x v="135"/>
    <s v="IP04"/>
    <s v="Yes"/>
    <s v="Rpt Only"/>
    <x v="11"/>
    <x v="18"/>
    <n v="0"/>
    <m/>
    <s v="1   (Visit Rpts: 1   Mbr Rpts: 0)"/>
    <n v="6.1"/>
    <s v="CT"/>
    <m/>
  </r>
  <r>
    <s v="Source Code"/>
    <x v="949"/>
    <m/>
    <m/>
    <m/>
    <m/>
    <x v="0"/>
    <x v="365"/>
    <x v="136"/>
    <s v="WA15"/>
    <s v="Yes"/>
    <s v="M,V,P"/>
    <x v="1"/>
    <x v="2"/>
    <n v="0"/>
    <m/>
    <n v="0"/>
    <m/>
    <s v="S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E5F6AB-47FB-45B2-95EB-6761F09DE1CC}" name="PivotTable2" cacheId="764" applyNumberFormats="0" applyBorderFormats="0" applyFontFormats="0" applyPatternFormats="0" applyAlignmentFormats="0" applyWidthHeightFormats="1" dataCaption="Values" showMissing="0" updatedVersion="7" minRefreshableVersion="3" showDrill="0" showDataTips="0" useAutoFormatting="1" rowGrandTotals="0" colGrandTotals="0" itemPrintTitles="1" createdVersion="6" indent="0" compact="0" compactData="0" multipleFieldFilters="0">
  <location ref="A1:F31" firstHeaderRow="1" firstDataRow="1" firstDataCol="6"/>
  <pivotFields count="20">
    <pivotField compact="0" outline="0" showAll="0"/>
    <pivotField axis="axisRow" compact="0" outline="0" showAll="0" defaultSubtotal="0">
      <items count="950">
        <item x="862"/>
        <item x="520"/>
        <item x="521"/>
        <item x="522"/>
        <item x="523"/>
        <item x="524"/>
        <item x="525"/>
        <item x="526"/>
        <item x="527"/>
        <item x="528"/>
        <item x="529"/>
        <item x="530"/>
        <item x="531"/>
        <item x="532"/>
        <item x="533"/>
        <item x="549"/>
        <item x="550"/>
        <item x="43"/>
        <item x="44"/>
        <item x="40"/>
        <item x="565"/>
        <item x="566"/>
        <item x="559"/>
        <item x="560"/>
        <item x="99"/>
        <item x="42"/>
        <item x="24"/>
        <item x="61"/>
        <item x="62"/>
        <item x="140"/>
        <item x="141"/>
        <item x="76"/>
        <item x="871"/>
        <item x="870"/>
        <item x="77"/>
        <item x="78"/>
        <item x="79"/>
        <item x="80"/>
        <item x="81"/>
        <item x="82"/>
        <item x="83"/>
        <item x="71"/>
        <item x="72"/>
        <item x="74"/>
        <item x="75"/>
        <item x="69"/>
        <item x="70"/>
        <item x="67"/>
        <item x="68"/>
        <item x="73"/>
        <item x="225"/>
        <item x="538"/>
        <item x="753"/>
        <item x="754"/>
        <item x="752"/>
        <item x="84"/>
        <item x="85"/>
        <item x="100"/>
        <item x="115"/>
        <item x="101"/>
        <item x="102"/>
        <item x="117"/>
        <item x="103"/>
        <item x="116"/>
        <item x="104"/>
        <item x="105"/>
        <item x="118"/>
        <item x="119"/>
        <item x="106"/>
        <item x="107"/>
        <item x="108"/>
        <item x="109"/>
        <item x="110"/>
        <item x="111"/>
        <item x="96"/>
        <item x="97"/>
        <item x="98"/>
        <item x="120"/>
        <item x="121"/>
        <item x="122"/>
        <item x="112"/>
        <item x="113"/>
        <item x="114"/>
        <item x="5"/>
        <item x="6"/>
        <item x="125"/>
        <item x="9"/>
        <item x="10"/>
        <item x="35"/>
        <item x="206"/>
        <item x="627"/>
        <item x="628"/>
        <item x="12"/>
        <item x="165"/>
        <item x="176"/>
        <item x="181"/>
        <item x="177"/>
        <item x="163"/>
        <item x="182"/>
        <item x="167"/>
        <item x="178"/>
        <item x="166"/>
        <item x="199"/>
        <item x="200"/>
        <item x="209"/>
        <item x="228"/>
        <item x="230"/>
        <item x="539"/>
        <item x="244"/>
        <item x="254"/>
        <item x="246"/>
        <item x="249"/>
        <item x="250"/>
        <item x="266"/>
        <item x="267"/>
        <item x="278"/>
        <item x="213"/>
        <item x="214"/>
        <item x="215"/>
        <item x="201"/>
        <item x="540"/>
        <item x="326"/>
        <item x="330"/>
        <item x="331"/>
        <item x="332"/>
        <item x="202"/>
        <item x="541"/>
        <item x="203"/>
        <item x="204"/>
        <item x="205"/>
        <item x="367"/>
        <item x="368"/>
        <item x="369"/>
        <item x="375"/>
        <item x="545"/>
        <item x="573"/>
        <item x="207"/>
        <item x="579"/>
        <item x="580"/>
        <item x="584"/>
        <item x="216"/>
        <item x="535"/>
        <item x="648"/>
        <item x="649"/>
        <item x="661"/>
        <item x="662"/>
        <item x="663"/>
        <item x="701"/>
        <item x="704"/>
        <item x="841"/>
        <item x="844"/>
        <item x="845"/>
        <item x="853"/>
        <item x="542"/>
        <item x="874"/>
        <item x="875"/>
        <item x="232"/>
        <item x="233"/>
        <item x="237"/>
        <item x="238"/>
        <item x="231"/>
        <item x="243"/>
        <item x="14"/>
        <item x="15"/>
        <item x="696"/>
        <item x="697"/>
        <item x="86"/>
        <item x="87"/>
        <item x="88"/>
        <item x="89"/>
        <item x="241"/>
        <item x="242"/>
        <item x="217"/>
        <item x="255"/>
        <item x="256"/>
        <item x="257"/>
        <item x="258"/>
        <item x="259"/>
        <item x="260"/>
        <item x="251"/>
        <item x="252"/>
        <item x="263"/>
        <item x="268"/>
        <item x="269"/>
        <item x="306"/>
        <item x="307"/>
        <item x="299"/>
        <item x="300"/>
        <item x="271"/>
        <item x="272"/>
        <item x="273"/>
        <item x="274"/>
        <item x="303"/>
        <item x="308"/>
        <item x="309"/>
        <item x="310"/>
        <item x="313"/>
        <item x="315"/>
        <item x="312"/>
        <item x="324"/>
        <item x="316"/>
        <item x="322"/>
        <item x="320"/>
        <item x="321"/>
        <item x="317"/>
        <item x="318"/>
        <item x="340"/>
        <item x="336"/>
        <item x="337"/>
        <item x="338"/>
        <item x="175"/>
        <item x="170"/>
        <item x="171"/>
        <item x="164"/>
        <item x="168"/>
        <item x="169"/>
        <item x="179"/>
        <item x="180"/>
        <item x="172"/>
        <item x="174"/>
        <item x="173"/>
        <item x="342"/>
        <item x="377"/>
        <item x="371"/>
        <item x="692"/>
        <item x="693"/>
        <item x="378"/>
        <item x="379"/>
        <item x="25"/>
        <item x="26"/>
        <item x="27"/>
        <item x="28"/>
        <item x="29"/>
        <item x="30"/>
        <item x="31"/>
        <item x="32"/>
        <item x="581"/>
        <item x="590"/>
        <item x="656"/>
        <item x="657"/>
        <item x="597"/>
        <item x="599"/>
        <item x="598"/>
        <item x="600"/>
        <item x="596"/>
        <item x="601"/>
        <item x="605"/>
        <item x="617"/>
        <item x="618"/>
        <item x="611"/>
        <item x="613"/>
        <item x="623"/>
        <item x="537"/>
        <item x="641"/>
        <item x="642"/>
        <item x="643"/>
        <item x="536"/>
        <item x="543"/>
        <item x="636"/>
        <item x="637"/>
        <item x="638"/>
        <item x="635"/>
        <item x="574"/>
        <item x="575"/>
        <item x="576"/>
        <item x="669"/>
        <item x="651"/>
        <item x="653"/>
        <item x="654"/>
        <item x="664"/>
        <item x="659"/>
        <item x="658"/>
        <item x="614"/>
        <item x="665"/>
        <item x="666"/>
        <item x="667"/>
        <item x="668"/>
        <item x="670"/>
        <item x="671"/>
        <item x="678"/>
        <item x="674"/>
        <item x="675"/>
        <item x="676"/>
        <item x="677"/>
        <item x="548"/>
        <item x="694"/>
        <item x="695"/>
        <item x="739"/>
        <item x="743"/>
        <item x="744"/>
        <item x="747"/>
        <item x="751"/>
        <item x="734"/>
        <item x="735"/>
        <item x="732"/>
        <item x="733"/>
        <item x="738"/>
        <item x="730"/>
        <item x="731"/>
        <item x="723"/>
        <item x="740"/>
        <item x="741"/>
        <item x="705"/>
        <item x="706"/>
        <item x="707"/>
        <item x="708"/>
        <item x="709"/>
        <item x="710"/>
        <item x="711"/>
        <item x="712"/>
        <item x="713"/>
        <item x="714"/>
        <item x="715"/>
        <item x="716"/>
        <item x="717"/>
        <item x="718"/>
        <item x="719"/>
        <item x="720"/>
        <item x="721"/>
        <item x="722"/>
        <item x="728"/>
        <item x="729"/>
        <item x="726"/>
        <item x="727"/>
        <item x="725"/>
        <item x="736"/>
        <item x="737"/>
        <item x="745"/>
        <item x="746"/>
        <item x="749"/>
        <item x="750"/>
        <item x="755"/>
        <item x="742"/>
        <item x="748"/>
        <item x="819"/>
        <item x="817"/>
        <item x="826"/>
        <item x="821"/>
        <item x="820"/>
        <item x="827"/>
        <item x="816"/>
        <item x="831"/>
        <item x="830"/>
        <item x="833"/>
        <item x="832"/>
        <item x="834"/>
        <item x="835"/>
        <item x="836"/>
        <item x="837"/>
        <item x="822"/>
        <item x="823"/>
        <item x="829"/>
        <item x="818"/>
        <item x="868"/>
        <item x="867"/>
        <item x="846"/>
        <item x="847"/>
        <item x="848"/>
        <item x="849"/>
        <item x="850"/>
        <item x="851"/>
        <item x="869"/>
        <item x="555"/>
        <item x="218"/>
        <item x="39"/>
        <item x="290"/>
        <item x="680"/>
        <item x="681"/>
        <item x="142"/>
        <item x="682"/>
        <item x="683"/>
        <item x="143"/>
        <item x="144"/>
        <item x="145"/>
        <item x="146"/>
        <item x="346"/>
        <item x="347"/>
        <item x="348"/>
        <item x="349"/>
        <item x="45"/>
        <item x="551"/>
        <item x="46"/>
        <item x="350"/>
        <item x="552"/>
        <item x="553"/>
        <item x="684"/>
        <item x="351"/>
        <item x="352"/>
        <item x="353"/>
        <item x="281"/>
        <item x="284"/>
        <item x="285"/>
        <item x="286"/>
        <item x="13"/>
        <item x="279"/>
        <item x="154"/>
        <item x="556"/>
        <item x="557"/>
        <item x="50"/>
        <item x="558"/>
        <item x="48"/>
        <item x="568"/>
        <item x="567"/>
        <item x="561"/>
        <item x="128"/>
        <item x="129"/>
        <item x="126"/>
        <item x="130"/>
        <item x="131"/>
        <item x="127"/>
        <item x="132"/>
        <item x="688"/>
        <item x="133"/>
        <item x="689"/>
        <item x="134"/>
        <item x="135"/>
        <item x="136"/>
        <item x="137"/>
        <item x="138"/>
        <item x="139"/>
        <item x="690"/>
        <item x="691"/>
        <item x="155"/>
        <item x="156"/>
        <item x="150"/>
        <item x="151"/>
        <item x="152"/>
        <item x="153"/>
        <item x="287"/>
        <item x="356"/>
        <item x="357"/>
        <item x="282"/>
        <item x="51"/>
        <item x="52"/>
        <item x="53"/>
        <item x="280"/>
        <item x="562"/>
        <item x="563"/>
        <item x="291"/>
        <item x="54"/>
        <item x="55"/>
        <item x="56"/>
        <item x="292"/>
        <item x="288"/>
        <item x="293"/>
        <item x="294"/>
        <item x="358"/>
        <item x="359"/>
        <item x="360"/>
        <item x="149"/>
        <item x="685"/>
        <item x="354"/>
        <item x="47"/>
        <item x="361"/>
        <item x="362"/>
        <item x="363"/>
        <item x="569"/>
        <item x="570"/>
        <item x="283"/>
        <item x="36"/>
        <item x="37"/>
        <item x="311"/>
        <item x="304"/>
        <item x="305"/>
        <item x="687"/>
        <item x="289"/>
        <item x="872"/>
        <item x="873"/>
        <item x="544"/>
        <item x="577"/>
        <item x="578"/>
        <item x="158"/>
        <item x="159"/>
        <item x="612"/>
        <item x="625"/>
        <item x="198"/>
        <item x="277"/>
        <item x="589"/>
        <item x="196"/>
        <item x="194"/>
        <item x="235"/>
        <item x="236"/>
        <item x="842"/>
        <item x="634"/>
        <item x="189"/>
        <item x="325"/>
        <item x="34"/>
        <item x="582"/>
        <item x="376"/>
        <item x="229"/>
        <item x="191"/>
        <item x="639"/>
        <item x="23"/>
        <item x="700"/>
        <item x="3"/>
        <item x="4"/>
        <item x="334"/>
        <item x="245"/>
        <item x="345"/>
        <item x="660"/>
        <item x="247"/>
        <item x="248"/>
        <item x="631"/>
        <item x="327"/>
        <item x="328"/>
        <item x="329"/>
        <item x="572"/>
        <item x="583"/>
        <item x="610"/>
        <item x="852"/>
        <item x="296"/>
        <item x="593"/>
        <item x="595"/>
        <item x="63"/>
        <item x="298"/>
        <item x="646"/>
        <item x="647"/>
        <item x="210"/>
        <item x="211"/>
        <item x="212"/>
        <item x="699"/>
        <item x="19"/>
        <item x="20"/>
        <item x="302"/>
        <item x="339"/>
        <item x="838"/>
        <item x="297"/>
        <item x="239"/>
        <item x="703"/>
        <item x="123"/>
        <item x="124"/>
        <item x="226"/>
        <item x="227"/>
        <item x="840"/>
        <item x="264"/>
        <item x="265"/>
        <item x="372"/>
        <item x="619"/>
        <item x="620"/>
        <item x="863"/>
        <item x="864"/>
        <item x="0"/>
        <item x="262"/>
        <item x="615"/>
        <item x="546"/>
        <item x="644"/>
        <item x="373"/>
        <item x="374"/>
        <item x="364"/>
        <item x="365"/>
        <item x="366"/>
        <item x="380"/>
        <item x="686"/>
        <item x="66"/>
        <item x="571"/>
        <item x="679"/>
        <item x="160"/>
        <item x="650"/>
        <item x="606"/>
        <item x="253"/>
        <item x="208"/>
        <item x="547"/>
        <item x="7"/>
        <item x="8"/>
        <item x="11"/>
        <item x="626"/>
        <item x="632"/>
        <item x="633"/>
        <item x="219"/>
        <item x="220"/>
        <item x="221"/>
        <item x="222"/>
        <item x="223"/>
        <item x="224"/>
        <item x="854"/>
        <item x="240"/>
        <item x="381"/>
        <item x="602"/>
        <item x="608"/>
        <item x="855"/>
        <item x="856"/>
        <item x="857"/>
        <item x="858"/>
        <item x="859"/>
        <item x="860"/>
        <item x="861"/>
        <item x="18"/>
        <item x="2"/>
        <item x="16"/>
        <item x="17"/>
        <item x="21"/>
        <item x="22"/>
        <item x="33"/>
        <item x="41"/>
        <item x="57"/>
        <item x="58"/>
        <item x="59"/>
        <item x="60"/>
        <item x="64"/>
        <item x="65"/>
        <item x="162"/>
        <item x="184"/>
        <item x="186"/>
        <item x="197"/>
        <item x="185"/>
        <item x="187"/>
        <item x="188"/>
        <item x="190"/>
        <item x="192"/>
        <item x="193"/>
        <item x="195"/>
        <item x="234"/>
        <item x="261"/>
        <item x="270"/>
        <item x="275"/>
        <item x="276"/>
        <item x="295"/>
        <item x="301"/>
        <item x="333"/>
        <item x="319"/>
        <item x="323"/>
        <item x="335"/>
        <item x="341"/>
        <item x="343"/>
        <item x="344"/>
        <item x="370"/>
        <item x="585"/>
        <item x="586"/>
        <item x="587"/>
        <item x="588"/>
        <item x="591"/>
        <item x="592"/>
        <item x="594"/>
        <item x="603"/>
        <item x="604"/>
        <item x="607"/>
        <item x="609"/>
        <item x="624"/>
        <item x="629"/>
        <item x="630"/>
        <item x="640"/>
        <item x="645"/>
        <item x="652"/>
        <item x="655"/>
        <item x="672"/>
        <item x="698"/>
        <item x="702"/>
        <item x="824"/>
        <item x="49"/>
        <item x="157"/>
        <item x="147"/>
        <item x="554"/>
        <item x="564"/>
        <item x="148"/>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90"/>
        <item x="825"/>
        <item x="800"/>
        <item x="801"/>
        <item x="802"/>
        <item x="803"/>
        <item x="804"/>
        <item x="805"/>
        <item x="806"/>
        <item x="807"/>
        <item x="808"/>
        <item x="91"/>
        <item x="92"/>
        <item x="93"/>
        <item x="94"/>
        <item x="724"/>
        <item x="1"/>
        <item x="38"/>
        <item x="95"/>
        <item x="161"/>
        <item x="183"/>
        <item x="314"/>
        <item x="355"/>
        <item x="534"/>
        <item x="616"/>
        <item x="621"/>
        <item x="622"/>
        <item x="673"/>
        <item x="809"/>
        <item x="810"/>
        <item x="811"/>
        <item x="812"/>
        <item x="813"/>
        <item x="814"/>
        <item x="815"/>
        <item x="828"/>
        <item x="839"/>
        <item x="843"/>
        <item x="865"/>
        <item x="866"/>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s>
    </pivotField>
    <pivotField compact="0" outline="0" showAll="0"/>
    <pivotField compact="0" outline="0" showAll="0"/>
    <pivotField compact="0" outline="0" showAll="0"/>
    <pivotField compact="0" outline="0" showAll="0"/>
    <pivotField axis="axisRow" compact="0" outline="0" showAll="0" defaultSubtotal="0">
      <items count="4">
        <item x="1"/>
        <item x="0"/>
        <item x="3"/>
        <item x="2"/>
      </items>
    </pivotField>
    <pivotField name="Program Name" axis="axisRow" compact="0" outline="0" showAll="0" defaultSubtotal="0">
      <items count="378">
        <item x="0"/>
        <item x="1"/>
        <item x="2"/>
        <item x="3"/>
        <item x="4"/>
        <item x="5"/>
        <item x="6"/>
        <item x="7"/>
        <item x="8"/>
        <item x="9"/>
        <item x="10"/>
        <item x="11"/>
        <item x="12"/>
        <item x="13"/>
        <item x="14"/>
        <item x="15"/>
        <item x="16"/>
        <item x="22"/>
        <item x="23"/>
        <item x="24"/>
        <item x="25"/>
        <item x="26"/>
        <item x="27"/>
        <item x="28"/>
        <item x="29"/>
        <item x="30"/>
        <item x="31"/>
        <item x="32"/>
        <item x="33"/>
        <item x="34"/>
        <item m="1" x="374"/>
        <item x="35"/>
        <item x="36"/>
        <item x="37"/>
        <item x="38"/>
        <item x="39"/>
        <item x="40"/>
        <item x="41"/>
        <item x="42"/>
        <item x="43"/>
        <item x="46"/>
        <item x="48"/>
        <item x="50"/>
        <item x="52"/>
        <item x="53"/>
        <item x="54"/>
        <item x="55"/>
        <item x="56"/>
        <item x="57"/>
        <item x="58"/>
        <item x="59"/>
        <item x="60"/>
        <item x="61"/>
        <item x="62"/>
        <item x="63"/>
        <item x="64"/>
        <item x="65"/>
        <item x="66"/>
        <item x="67"/>
        <item x="68"/>
        <item x="69"/>
        <item x="70"/>
        <item x="72"/>
        <item x="74"/>
        <item x="75"/>
        <item x="76"/>
        <item m="1" x="371"/>
        <item x="77"/>
        <item x="78"/>
        <item x="79"/>
        <item x="80"/>
        <item x="83"/>
        <item m="1" x="369"/>
        <item m="1" x="377"/>
        <item m="1" x="375"/>
        <item m="1" x="368"/>
        <item m="1" x="373"/>
        <item x="88"/>
        <item x="89"/>
        <item x="90"/>
        <item x="91"/>
        <item x="92"/>
        <item x="93"/>
        <item x="94"/>
        <item x="95"/>
        <item x="96"/>
        <item x="97"/>
        <item x="98"/>
        <item x="99"/>
        <item x="100"/>
        <item x="101"/>
        <item x="102"/>
        <item x="103"/>
        <item x="104"/>
        <item x="105"/>
        <item x="107"/>
        <item x="108"/>
        <item x="109"/>
        <item x="110"/>
        <item x="112"/>
        <item x="113"/>
        <item x="114"/>
        <item x="115"/>
        <item x="116"/>
        <item x="117"/>
        <item x="118"/>
        <item x="119"/>
        <item x="120"/>
        <item x="121"/>
        <item x="122"/>
        <item x="123"/>
        <item x="124"/>
        <item x="125"/>
        <item x="126"/>
        <item x="127"/>
        <item x="128"/>
        <item x="129"/>
        <item x="131"/>
        <item x="132"/>
        <item x="133"/>
        <item x="134"/>
        <item x="135"/>
        <item x="136"/>
        <item x="137"/>
        <item x="138"/>
        <item x="139"/>
        <item x="140"/>
        <item x="141"/>
        <item x="142"/>
        <item x="143"/>
        <item x="144"/>
        <item x="145"/>
        <item x="146"/>
        <item x="147"/>
        <item x="148"/>
        <item x="149"/>
        <item x="150"/>
        <item x="151"/>
        <item x="152"/>
        <item x="154"/>
        <item x="156"/>
        <item x="157"/>
        <item x="158"/>
        <item x="159"/>
        <item x="160"/>
        <item x="161"/>
        <item x="162"/>
        <item x="163"/>
        <item x="164"/>
        <item x="165"/>
        <item x="166"/>
        <item x="167"/>
        <item x="168"/>
        <item x="169"/>
        <item x="170"/>
        <item x="171"/>
        <item x="172"/>
        <item x="173"/>
        <item x="174"/>
        <item x="175"/>
        <item x="176"/>
        <item x="178"/>
        <item x="179"/>
        <item x="180"/>
        <item x="181"/>
        <item x="182"/>
        <item x="183"/>
        <item x="184"/>
        <item x="185"/>
        <item x="186"/>
        <item x="187"/>
        <item x="188"/>
        <item x="189"/>
        <item m="1" x="376"/>
        <item x="191"/>
        <item x="192"/>
        <item x="193"/>
        <item x="194"/>
        <item x="195"/>
        <item x="196"/>
        <item x="197"/>
        <item x="198"/>
        <item x="200"/>
        <item x="201"/>
        <item x="202"/>
        <item x="203"/>
        <item x="204"/>
        <item x="205"/>
        <item x="206"/>
        <item x="207"/>
        <item x="208"/>
        <item m="1" x="372"/>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3"/>
        <item x="244"/>
        <item x="245"/>
        <item x="246"/>
        <item x="247"/>
        <item x="248"/>
        <item x="249"/>
        <item x="250"/>
        <item x="251"/>
        <item x="252"/>
        <item x="253"/>
        <item x="254"/>
        <item x="255"/>
        <item m="1" x="367"/>
        <item x="256"/>
        <item x="257"/>
        <item x="258"/>
        <item x="259"/>
        <item x="260"/>
        <item x="261"/>
        <item x="262"/>
        <item x="263"/>
        <item x="264"/>
        <item x="265"/>
        <item x="266"/>
        <item x="267"/>
        <item x="268"/>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m="1" x="366"/>
        <item x="312"/>
        <item x="314"/>
        <item x="315"/>
        <item x="316"/>
        <item x="317"/>
        <item x="318"/>
        <item x="319"/>
        <item x="320"/>
        <item x="321"/>
        <item x="322"/>
        <item x="323"/>
        <item x="324"/>
        <item m="1" x="370"/>
        <item x="326"/>
        <item x="327"/>
        <item x="328"/>
        <item x="329"/>
        <item x="330"/>
        <item x="331"/>
        <item x="332"/>
        <item x="333"/>
        <item x="334"/>
        <item x="335"/>
        <item x="336"/>
        <item x="337"/>
        <item x="17"/>
        <item x="18"/>
        <item x="19"/>
        <item x="20"/>
        <item x="21"/>
        <item x="44"/>
        <item x="45"/>
        <item x="47"/>
        <item x="49"/>
        <item x="51"/>
        <item x="71"/>
        <item x="73"/>
        <item x="81"/>
        <item x="82"/>
        <item x="84"/>
        <item x="85"/>
        <item x="86"/>
        <item x="87"/>
        <item x="106"/>
        <item x="111"/>
        <item x="130"/>
        <item x="153"/>
        <item x="155"/>
        <item x="177"/>
        <item x="190"/>
        <item x="199"/>
        <item x="242"/>
        <item x="269"/>
        <item x="311"/>
        <item x="313"/>
        <item x="325"/>
        <item x="338"/>
        <item x="339"/>
        <item x="341"/>
        <item x="342"/>
        <item x="343"/>
        <item x="344"/>
        <item x="345"/>
        <item x="346"/>
        <item x="347"/>
        <item x="340"/>
        <item x="348"/>
        <item x="349"/>
        <item x="350"/>
        <item x="351"/>
        <item x="352"/>
        <item x="353"/>
        <item x="354"/>
        <item x="355"/>
        <item x="356"/>
        <item x="357"/>
        <item x="358"/>
        <item x="359"/>
        <item x="360"/>
        <item x="361"/>
        <item x="362"/>
        <item x="363"/>
        <item x="364"/>
        <item x="365"/>
      </items>
    </pivotField>
    <pivotField axis="axisRow" compact="0" outline="0" showAll="0" defaultSubtotal="0">
      <items count="137">
        <item x="0"/>
        <item x="1"/>
        <item x="11"/>
        <item x="25"/>
        <item x="97"/>
        <item x="95"/>
        <item x="10"/>
        <item x="76"/>
        <item x="3"/>
        <item x="4"/>
        <item x="12"/>
        <item x="13"/>
        <item x="14"/>
        <item x="15"/>
        <item x="16"/>
        <item x="18"/>
        <item x="19"/>
        <item x="20"/>
        <item x="21"/>
        <item x="22"/>
        <item x="23"/>
        <item x="24"/>
        <item x="47"/>
        <item x="48"/>
        <item x="52"/>
        <item x="54"/>
        <item x="55"/>
        <item x="56"/>
        <item x="58"/>
        <item x="59"/>
        <item x="61"/>
        <item x="71"/>
        <item x="72"/>
        <item x="73"/>
        <item x="74"/>
        <item x="75"/>
        <item x="77"/>
        <item x="78"/>
        <item x="79"/>
        <item x="80"/>
        <item x="81"/>
        <item x="82"/>
        <item x="2"/>
        <item x="42"/>
        <item x="28"/>
        <item x="35"/>
        <item x="39"/>
        <item x="26"/>
        <item x="40"/>
        <item x="62"/>
        <item x="63"/>
        <item x="64"/>
        <item x="65"/>
        <item x="66"/>
        <item x="67"/>
        <item x="68"/>
        <item x="69"/>
        <item x="98"/>
        <item x="85"/>
        <item x="83"/>
        <item x="84"/>
        <item x="86"/>
        <item x="87"/>
        <item x="88"/>
        <item x="89"/>
        <item x="90"/>
        <item x="91"/>
        <item x="92"/>
        <item x="93"/>
        <item x="96"/>
        <item x="99"/>
        <item x="100"/>
        <item x="102"/>
        <item x="104"/>
        <item x="105"/>
        <item x="106"/>
        <item x="107"/>
        <item x="108"/>
        <item x="109"/>
        <item x="110"/>
        <item x="111"/>
        <item x="112"/>
        <item x="34"/>
        <item x="43"/>
        <item x="44"/>
        <item x="45"/>
        <item x="32"/>
        <item x="27"/>
        <item x="29"/>
        <item x="30"/>
        <item x="38"/>
        <item x="31"/>
        <item x="33"/>
        <item x="37"/>
        <item x="5"/>
        <item x="6"/>
        <item x="7"/>
        <item x="8"/>
        <item x="9"/>
        <item x="17"/>
        <item x="36"/>
        <item x="41"/>
        <item x="46"/>
        <item x="49"/>
        <item x="50"/>
        <item x="51"/>
        <item x="53"/>
        <item x="57"/>
        <item x="60"/>
        <item x="70"/>
        <item x="94"/>
        <item x="101"/>
        <item x="103"/>
        <item x="113"/>
        <item x="114"/>
        <item x="116"/>
        <item x="117"/>
        <item x="118"/>
        <item x="119"/>
        <item x="120"/>
        <item x="121"/>
        <item x="122"/>
        <item x="115"/>
        <item x="123"/>
        <item x="124"/>
        <item x="125"/>
        <item x="126"/>
        <item x="127"/>
        <item x="128"/>
        <item x="129"/>
        <item x="130"/>
        <item x="131"/>
        <item x="132"/>
        <item x="133"/>
        <item x="134"/>
        <item x="135"/>
        <item x="136"/>
      </items>
    </pivotField>
    <pivotField compact="0" outline="0" showAll="0"/>
    <pivotField compact="0" outline="0" showAll="0"/>
    <pivotField compact="0" outline="0" showAll="0"/>
    <pivotField axis="axisRow" compact="0" outline="0" multipleItemSelectionAllowed="1" showAll="0" sortType="ascending" defaultSubtotal="0">
      <items count="18">
        <item x="10"/>
        <item x="1"/>
        <item x="4"/>
        <item x="5"/>
        <item x="0"/>
        <item x="9"/>
        <item x="7"/>
        <item x="11"/>
        <item x="12"/>
        <item x="6"/>
        <item x="13"/>
        <item x="14"/>
        <item x="15"/>
        <item x="2"/>
        <item x="8"/>
        <item x="17"/>
        <item x="16"/>
        <item x="3"/>
      </items>
      <extLst>
        <ext xmlns:x14="http://schemas.microsoft.com/office/spreadsheetml/2009/9/main" uri="{2946ED86-A175-432a-8AC1-64E0C546D7DE}">
          <x14:pivotField fillDownLabels="1"/>
        </ext>
      </extLst>
    </pivotField>
    <pivotField axis="axisRow" compact="0" outline="0" showAll="0" sortType="ascending" defaultSubtotal="0">
      <items count="19">
        <item h="1" x="1"/>
        <item h="1" x="4"/>
        <item h="1" x="2"/>
        <item x="14"/>
        <item h="1" x="6"/>
        <item x="7"/>
        <item h="1" x="9"/>
        <item h="1" x="8"/>
        <item h="1" x="0"/>
        <item h="1" x="16"/>
        <item x="18"/>
        <item h="1" x="12"/>
        <item h="1" x="13"/>
        <item h="1" x="11"/>
        <item x="17"/>
        <item h="1" x="10"/>
        <item h="1" x="3"/>
        <item x="15"/>
        <item h="1" x="5"/>
      </items>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compact="0" outline="0" showAll="0"/>
    <pivotField compact="0" outline="0" showAll="0"/>
  </pivotFields>
  <rowFields count="6">
    <field x="1"/>
    <field x="12"/>
    <field x="13"/>
    <field x="7"/>
    <field x="8"/>
    <field x="6"/>
  </rowFields>
  <rowItems count="30">
    <i>
      <x v="847"/>
      <x v="3"/>
      <x v="5"/>
      <x v="41"/>
      <x/>
      <x v="1"/>
    </i>
    <i>
      <x v="848"/>
      <x v="3"/>
      <x v="5"/>
      <x v="41"/>
      <x/>
      <x v="1"/>
    </i>
    <i>
      <x v="849"/>
      <x v="3"/>
      <x v="5"/>
      <x v="41"/>
      <x/>
      <x v="1"/>
    </i>
    <i>
      <x v="850"/>
      <x v="3"/>
      <x v="5"/>
      <x v="41"/>
      <x/>
      <x v="1"/>
    </i>
    <i>
      <x v="853"/>
      <x v="3"/>
      <x v="5"/>
      <x v="41"/>
      <x/>
      <x v="1"/>
    </i>
    <i>
      <x v="854"/>
      <x v="3"/>
      <x v="5"/>
      <x v="41"/>
      <x/>
      <x v="1"/>
    </i>
    <i>
      <x v="904"/>
      <x v="1"/>
      <x v="3"/>
      <x v="356"/>
      <x v="119"/>
      <x v="1"/>
    </i>
    <i>
      <x v="905"/>
      <x v="1"/>
      <x v="3"/>
      <x v="357"/>
      <x v="120"/>
      <x v="1"/>
    </i>
    <i>
      <x v="906"/>
      <x v="1"/>
      <x v="3"/>
      <x v="357"/>
      <x v="120"/>
      <x v="1"/>
    </i>
    <i>
      <x v="909"/>
      <x v="16"/>
      <x v="17"/>
      <x v="360"/>
      <x v="123"/>
      <x v="1"/>
    </i>
    <i>
      <x v="910"/>
      <x v="16"/>
      <x v="17"/>
      <x v="360"/>
      <x v="123"/>
      <x v="1"/>
    </i>
    <i>
      <x v="911"/>
      <x v="16"/>
      <x v="17"/>
      <x v="361"/>
      <x v="124"/>
      <x v="1"/>
    </i>
    <i>
      <x v="912"/>
      <x v="16"/>
      <x v="17"/>
      <x v="361"/>
      <x v="124"/>
      <x v="1"/>
    </i>
    <i>
      <x v="913"/>
      <x v="16"/>
      <x v="17"/>
      <x v="361"/>
      <x v="124"/>
      <x v="1"/>
    </i>
    <i>
      <x v="914"/>
      <x v="16"/>
      <x v="17"/>
      <x v="362"/>
      <x v="125"/>
      <x v="1"/>
    </i>
    <i>
      <x v="915"/>
      <x v="16"/>
      <x v="17"/>
      <x v="362"/>
      <x v="125"/>
      <x v="1"/>
    </i>
    <i>
      <x v="916"/>
      <x v="16"/>
      <x v="17"/>
      <x v="362"/>
      <x v="125"/>
      <x v="1"/>
    </i>
    <i>
      <x v="917"/>
      <x v="16"/>
      <x v="17"/>
      <x v="363"/>
      <x v="126"/>
      <x v="1"/>
    </i>
    <i>
      <x v="918"/>
      <x v="16"/>
      <x v="17"/>
      <x v="363"/>
      <x v="126"/>
      <x v="1"/>
    </i>
    <i>
      <x v="919"/>
      <x v="16"/>
      <x v="17"/>
      <x v="364"/>
      <x v="127"/>
      <x v="1"/>
    </i>
    <i>
      <x v="920"/>
      <x v="16"/>
      <x v="17"/>
      <x v="365"/>
      <x v="128"/>
      <x v="1"/>
    </i>
    <i>
      <x v="921"/>
      <x v="16"/>
      <x v="17"/>
      <x v="365"/>
      <x v="128"/>
      <x v="1"/>
    </i>
    <i>
      <x v="922"/>
      <x v="3"/>
      <x v="5"/>
      <x v="41"/>
      <x/>
      <x v="1"/>
    </i>
    <i>
      <x v="923"/>
      <x v="15"/>
      <x v="17"/>
      <x v="366"/>
      <x v="129"/>
      <x v="1"/>
    </i>
    <i>
      <x v="924"/>
      <x v="15"/>
      <x v="17"/>
      <x v="366"/>
      <x v="129"/>
      <x v="1"/>
    </i>
    <i>
      <x v="934"/>
      <x v="16"/>
      <x v="17"/>
      <x v="371"/>
      <x v="132"/>
      <x v="1"/>
    </i>
    <i>
      <x v="935"/>
      <x v="16"/>
      <x v="17"/>
      <x v="371"/>
      <x v="132"/>
      <x v="1"/>
    </i>
    <i>
      <x v="946"/>
      <x v="12"/>
      <x v="14"/>
      <x v="374"/>
      <x v="133"/>
      <x v="1"/>
    </i>
    <i>
      <x v="947"/>
      <x v="7"/>
      <x v="10"/>
      <x v="375"/>
      <x v="134"/>
      <x v="1"/>
    </i>
    <i>
      <x v="948"/>
      <x v="7"/>
      <x v="10"/>
      <x v="376"/>
      <x v="135"/>
      <x v="1"/>
    </i>
  </rowItems>
  <colItems count="1">
    <i/>
  </colItems>
  <formats count="13">
    <format dxfId="173">
      <pivotArea field="1" type="button" dataOnly="0" labelOnly="1" outline="0" axis="axisRow" fieldPosition="0"/>
    </format>
    <format dxfId="174">
      <pivotArea dataOnly="0" labelOnly="1" outline="0"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5">
      <pivotArea dataOnly="0" labelOnly="1" outline="0"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6">
      <pivotArea dataOnly="0" labelOnly="1" outline="0"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77">
      <pivotArea dataOnly="0" labelOnly="1" outline="0"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78">
      <pivotArea dataOnly="0" labelOnly="1" outline="0"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79">
      <pivotArea dataOnly="0" labelOnly="1" outline="0"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80">
      <pivotArea dataOnly="0" labelOnly="1" outline="0"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81">
      <pivotArea dataOnly="0" labelOnly="1" outline="0"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82">
      <pivotArea dataOnly="0" labelOnly="1" outline="0"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83">
      <pivotArea dataOnly="0" labelOnly="1" outline="0"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84">
      <pivotArea dataOnly="0" labelOnly="1" outline="0"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85">
      <pivotArea dataOnly="0" labelOnly="1" outline="0" fieldPosition="0">
        <references count="1">
          <reference field="1" count="36">
            <x v="550"/>
            <x v="551"/>
            <x v="552"/>
            <x v="553"/>
            <x v="554"/>
            <x v="555"/>
            <x v="556"/>
            <x v="557"/>
            <x v="558"/>
            <x v="559"/>
            <x v="560"/>
            <x v="561"/>
            <x v="562"/>
            <x v="563"/>
            <x v="564"/>
            <x v="565"/>
            <x v="566"/>
            <x v="567"/>
            <x v="568"/>
            <x v="569"/>
            <x v="570"/>
            <x v="571"/>
            <x v="572"/>
            <x v="573"/>
            <x v="574"/>
            <x v="575"/>
            <x v="576"/>
            <x v="577"/>
            <x v="578"/>
            <x v="579"/>
            <x v="580"/>
            <x v="581"/>
            <x v="582"/>
            <x v="583"/>
            <x v="584"/>
            <x v="58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BD3EEC-82B9-47E8-BA15-50372900104B}" name="Client_Invoices" displayName="Client_Invoices" ref="A1:N427" totalsRowShown="0" headerRowDxfId="172" dataDxfId="171">
  <autoFilter ref="A1:N427" xr:uid="{D0EAA8CA-B6C7-4CE5-9AFD-86C4B60CB4DF}"/>
  <tableColumns count="14">
    <tableColumn id="1" xr3:uid="{C71920EE-1AB4-48C1-90BB-40A285389ABB}" name="Program Name" dataDxfId="170"/>
    <tableColumn id="2" xr3:uid="{E6EF27A6-718C-44C2-8538-5DACD874DEAC}" name="Deal" dataDxfId="169"/>
    <tableColumn id="3" xr3:uid="{8CA0AE0A-A6AD-41B9-8763-1D4C92C78505}" name="Group" dataDxfId="168"/>
    <tableColumn id="4" xr3:uid="{B280D8CE-FCE9-447F-8C8F-889884BA5AC5}" name="Brand" dataDxfId="167"/>
    <tableColumn id="5" xr3:uid="{DC96A94F-821E-406F-96FC-91B8E26FC201}" name="Program Active?" dataDxfId="166"/>
    <tableColumn id="15" xr3:uid="{F81AB3CC-860B-4FAA-81EF-3D3832A21862}" name="Segment/Card Type" dataDxfId="165"/>
    <tableColumn id="6" xr3:uid="{6B2B450C-D629-4299-9AAB-4AC83DEEF3EC}" name="Note" dataDxfId="164"/>
    <tableColumn id="7" xr3:uid="{C5CD9B0E-1B90-4C86-A38F-5AE8D107E830}" name="Charges" dataDxfId="163"/>
    <tableColumn id="8" xr3:uid="{D65A5CF4-22E5-465F-B116-AA5403069520}" name="Assigned" dataDxfId="162"/>
    <tableColumn id="9" xr3:uid="{B1808401-6FED-4E17-A0C6-8271357958A6}" name="Inv_Client Code" dataDxfId="161"/>
    <tableColumn id="10" xr3:uid="{DFC473F4-E69D-4E37-A9C0-4F7385A6B2A7}" name="Invoice Template" dataDxfId="160"/>
    <tableColumn id="11" xr3:uid="{C269E087-0A62-4898-A0BE-28B5A91E804B}" name="Name 1 (Match AD)" dataDxfId="159"/>
    <tableColumn id="12" xr3:uid="{DC014C78-586D-4ED8-8C9E-EE535D01BD52}" name="Name 2" dataDxfId="158"/>
    <tableColumn id="13" xr3:uid="{DE12B12F-E537-4586-9A7D-E96D40D2491F}" name="Alternative Names" dataDxfId="1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87E568-7D72-4CFA-828E-F8ED23ED0456}" name="Codes_Table" displayName="Codes_Table" ref="A1:T1427" totalsRowShown="0" headerRowDxfId="155" dataDxfId="154">
  <autoFilter ref="A1:T1427" xr:uid="{1CB79B08-4731-4D92-964F-8DA37730CD05}"/>
  <sortState xmlns:xlrd2="http://schemas.microsoft.com/office/spreadsheetml/2017/richdata2" ref="A2:T936">
    <sortCondition ref="H1:H936"/>
  </sortState>
  <tableColumns count="20">
    <tableColumn id="1" xr3:uid="{5B44599C-C1EF-48F9-8607-E41BE6979A63}" name="Type" dataDxfId="153"/>
    <tableColumn id="2" xr3:uid="{24746A12-6A28-4797-9899-259AEA78A1AC}" name="Code" dataDxfId="152"/>
    <tableColumn id="3" xr3:uid="{680AEFCF-8955-484B-A692-B9563A2B81F8}" name="BIN" dataDxfId="151"/>
    <tableColumn id="4" xr3:uid="{06E8FED4-C8C5-4309-9770-AA922CE5F4CC}" name="Code/Bin Combo" dataDxfId="150"/>
    <tableColumn id="5" xr3:uid="{CD4F48A8-F405-4E41-AD84-B68882184FC6}" name="Country" dataDxfId="149"/>
    <tableColumn id="6" xr3:uid="{F75BB75B-2931-4635-B30C-DE4163705BA2}" name="Status?" dataDxfId="148"/>
    <tableColumn id="7" xr3:uid="{8B2495F3-7075-4ABF-8507-F2D3DA651DD6}" name="CC" dataDxfId="147"/>
    <tableColumn id="9" xr3:uid="{B8AAD49B-A865-49E8-80A0-4AD2931F5C61}" name="Program Name (should match program name on Client Invoices tab)" dataDxfId="146"/>
    <tableColumn id="19" xr3:uid="{A44FB90B-E8CA-47DF-9834-57C56B363AE9}" name="Name 2" dataDxfId="145">
      <calculatedColumnFormula>VLOOKUP(H2,'Client Invoices'!A:M,13,FALSE)</calculatedColumnFormula>
    </tableColumn>
    <tableColumn id="16" xr3:uid="{9FE2116E-723D-4DCE-831F-AA1BF06273CB}" name="Client Code" dataDxfId="144">
      <calculatedColumnFormula>VLOOKUP(H2,'Client Invoices'!A:M,10,FALSE)</calculatedColumnFormula>
    </tableColumn>
    <tableColumn id="10" xr3:uid="{B917127C-2FFE-438A-9DBB-7FB8DE418C7F}" name="Invoice Active?" dataDxfId="143">
      <calculatedColumnFormula>VLOOKUP(H2,'Client Invoices'!A:N,5,FALSE)</calculatedColumnFormula>
    </tableColumn>
    <tableColumn id="11" xr3:uid="{81AC5A0F-9E80-4482-A935-42F17CD238F0}" name="Chrg Type" dataDxfId="142">
      <calculatedColumnFormula>VLOOKUP(H2,'Client Invoices'!A:N,8,FALSE)</calculatedColumnFormula>
    </tableColumn>
    <tableColumn id="12" xr3:uid="{F56A5209-E91C-434D-862F-2D6317AB0F5C}" name="Deal" dataDxfId="141">
      <calculatedColumnFormula>VLOOKUP(H2,'Client Invoices'!A:N,2,FALSE)</calculatedColumnFormula>
    </tableColumn>
    <tableColumn id="13" xr3:uid="{D2B7496D-0847-40CE-8832-6AD7B4599A82}" name="Group" dataDxfId="140">
      <calculatedColumnFormula>VLOOKUP(H2,'Client Invoices'!A:N,3,FALSE)</calculatedColumnFormula>
    </tableColumn>
    <tableColumn id="14" xr3:uid="{1B902AD0-2642-4E8B-ABEA-1F2FD048C29A}" name="Segment/Card Type" dataDxfId="139">
      <calculatedColumnFormula>VLOOKUP(H2,'Client Invoices'!A:O,6,FALSE)</calculatedColumnFormula>
    </tableColumn>
    <tableColumn id="17" xr3:uid="{D8536056-AF2A-4C2C-83F5-77FC51CB57F6}" name="Orig Name" dataDxfId="138"/>
    <tableColumn id="15" xr3:uid="{E5A8A0CE-F6F0-4532-9B03-002623BC540A}" name="Reports" dataDxfId="137">
      <calculatedColumnFormula>IF(COUNTIF('Visit Rpts'!$B$5:$BH$204,B2)+COUNTIF('Membership Rpts'!$B$5:$BH$204,B2) = 0, 0, COUNTIF('Visit Rpts'!$B$5:$BH$204,B2)+COUNTIF('Membership Rpts'!$B$5:$BH$204,B2) &amp; "   (Visit Rpts: "&amp;COUNTIF('Visit Rpts'!$B$5:$BH$204,B2)&amp;"   Mbr Rpts: "&amp;COUNTIF('Membership Rpts'!$B$5:$BH$204,B2)&amp;")")</calculatedColumnFormula>
    </tableColumn>
    <tableColumn id="8" xr3:uid="{51EA89E7-1710-4B79-8272-A79738204916}" name="Membership Fee" dataDxfId="136"/>
    <tableColumn id="18" xr3:uid="{9F8DF6AD-C18E-4481-B5C7-AF96B843D5A3}" name="Assign Mbrs" dataDxfId="135"/>
    <tableColumn id="20" xr3:uid="{9B3FCDC1-0A91-4831-9675-696EE0CC4A97}" name="Assign Visits" dataDxfId="13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W@A36"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AFD6-27FE-4B5A-9F61-681CF5396ABB}">
  <sheetPr codeName="Sheet6"/>
  <dimension ref="A1:C21"/>
  <sheetViews>
    <sheetView topLeftCell="A13" zoomScaleNormal="100" workbookViewId="0">
      <selection sqref="A1:C1"/>
    </sheetView>
  </sheetViews>
  <sheetFormatPr defaultRowHeight="15"/>
  <cols>
    <col min="1" max="1" width="14.140625" style="66" bestFit="1" customWidth="1"/>
    <col min="2" max="2" width="40.85546875" style="67" customWidth="1"/>
    <col min="3" max="3" width="103.85546875" style="67" customWidth="1"/>
    <col min="5" max="5" width="4.28515625" customWidth="1"/>
    <col min="6" max="8" width="4.5703125" customWidth="1"/>
    <col min="9" max="9" width="3.85546875" bestFit="1" customWidth="1"/>
  </cols>
  <sheetData>
    <row r="1" spans="1:3" s="66" customFormat="1" ht="56.25" customHeight="1">
      <c r="A1" s="92" t="s">
        <v>0</v>
      </c>
      <c r="B1" s="92"/>
      <c r="C1" s="92"/>
    </row>
    <row r="2" spans="1:3" ht="89.25" customHeight="1">
      <c r="A2" s="100" t="s">
        <v>1</v>
      </c>
      <c r="B2" s="102" t="s">
        <v>2</v>
      </c>
      <c r="C2" s="103"/>
    </row>
    <row r="3" spans="1:3" ht="48.75" customHeight="1">
      <c r="A3" s="101"/>
      <c r="B3" s="68" t="s">
        <v>3</v>
      </c>
      <c r="C3" s="69" t="s">
        <v>4</v>
      </c>
    </row>
    <row r="4" spans="1:3" ht="66.75" customHeight="1">
      <c r="A4" s="101"/>
      <c r="B4" s="68" t="s">
        <v>5</v>
      </c>
      <c r="C4" s="69" t="s">
        <v>6</v>
      </c>
    </row>
    <row r="5" spans="1:3" ht="26.45" customHeight="1">
      <c r="A5" s="101"/>
      <c r="B5" s="68"/>
      <c r="C5" s="69"/>
    </row>
    <row r="6" spans="1:3" ht="26.45" customHeight="1">
      <c r="A6" s="101"/>
      <c r="B6" s="68"/>
      <c r="C6" s="69"/>
    </row>
    <row r="7" spans="1:3" ht="67.5" customHeight="1">
      <c r="A7" s="97" t="s">
        <v>7</v>
      </c>
      <c r="B7" s="102" t="s">
        <v>8</v>
      </c>
      <c r="C7" s="103"/>
    </row>
    <row r="8" spans="1:3" ht="90.75" customHeight="1">
      <c r="A8" s="98"/>
      <c r="B8" s="68" t="s">
        <v>9</v>
      </c>
      <c r="C8" s="69" t="s">
        <v>10</v>
      </c>
    </row>
    <row r="9" spans="1:3" ht="74.25" customHeight="1">
      <c r="A9" s="98"/>
      <c r="B9" s="68" t="s">
        <v>11</v>
      </c>
      <c r="C9" s="69" t="s">
        <v>12</v>
      </c>
    </row>
    <row r="10" spans="1:3" ht="74.25" customHeight="1">
      <c r="A10" s="98"/>
      <c r="B10" s="68" t="s">
        <v>13</v>
      </c>
      <c r="C10" s="69" t="s">
        <v>14</v>
      </c>
    </row>
    <row r="11" spans="1:3" ht="32.1" customHeight="1">
      <c r="A11" s="99"/>
      <c r="B11" s="68" t="s">
        <v>15</v>
      </c>
      <c r="C11" s="69" t="s">
        <v>16</v>
      </c>
    </row>
    <row r="12" spans="1:3" ht="109.5" customHeight="1">
      <c r="A12" s="93" t="s">
        <v>17</v>
      </c>
      <c r="B12" s="102" t="s">
        <v>18</v>
      </c>
      <c r="C12" s="103"/>
    </row>
    <row r="13" spans="1:3" ht="90.75" customHeight="1">
      <c r="A13" s="94"/>
      <c r="B13" s="68" t="s">
        <v>19</v>
      </c>
      <c r="C13" s="69" t="s">
        <v>20</v>
      </c>
    </row>
    <row r="14" spans="1:3" ht="128.25" customHeight="1">
      <c r="A14" s="95"/>
      <c r="B14" s="68" t="s">
        <v>21</v>
      </c>
      <c r="C14" s="69" t="s">
        <v>22</v>
      </c>
    </row>
    <row r="15" spans="1:3" ht="66.75" customHeight="1">
      <c r="A15" s="95"/>
      <c r="B15" s="68" t="s">
        <v>23</v>
      </c>
      <c r="C15" s="69" t="s">
        <v>24</v>
      </c>
    </row>
    <row r="16" spans="1:3" ht="80.25" customHeight="1">
      <c r="A16" s="95"/>
      <c r="B16" s="68" t="s">
        <v>25</v>
      </c>
      <c r="C16" s="69" t="s">
        <v>26</v>
      </c>
    </row>
    <row r="17" spans="1:3" ht="51" customHeight="1">
      <c r="A17" s="95"/>
      <c r="B17" s="68"/>
      <c r="C17" s="68"/>
    </row>
    <row r="18" spans="1:3" ht="51" customHeight="1">
      <c r="A18" s="96"/>
      <c r="B18" s="68"/>
      <c r="C18" s="68"/>
    </row>
    <row r="19" spans="1:3" ht="207.95" customHeight="1">
      <c r="A19" s="89" t="s">
        <v>15</v>
      </c>
      <c r="B19" s="68" t="s">
        <v>27</v>
      </c>
      <c r="C19" s="69" t="s">
        <v>28</v>
      </c>
    </row>
    <row r="20" spans="1:3" ht="153" customHeight="1">
      <c r="A20" s="90"/>
      <c r="B20" s="68" t="s">
        <v>29</v>
      </c>
      <c r="C20" s="69" t="s">
        <v>30</v>
      </c>
    </row>
    <row r="21" spans="1:3" ht="159.6" customHeight="1">
      <c r="A21" s="91"/>
      <c r="B21" s="69" t="s">
        <v>31</v>
      </c>
      <c r="C21" s="69" t="s">
        <v>32</v>
      </c>
    </row>
  </sheetData>
  <mergeCells count="8">
    <mergeCell ref="A19:A21"/>
    <mergeCell ref="A1:C1"/>
    <mergeCell ref="A12:A18"/>
    <mergeCell ref="A7:A11"/>
    <mergeCell ref="A2:A6"/>
    <mergeCell ref="B2:C2"/>
    <mergeCell ref="B7:C7"/>
    <mergeCell ref="B12:C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A6387-25E3-40B0-B541-16073877E9E0}">
  <sheetPr codeName="Sheet1">
    <tabColor rgb="FF7F9ED7"/>
  </sheetPr>
  <dimension ref="A1:N427"/>
  <sheetViews>
    <sheetView zoomScale="90" zoomScaleNormal="90" workbookViewId="0">
      <pane xSplit="2" ySplit="1" topLeftCell="C406" activePane="bottomRight" state="frozen"/>
      <selection pane="bottomRight" activeCell="A427" sqref="A427"/>
      <selection pane="bottomLeft" activeCell="A2" sqref="A2"/>
      <selection pane="topRight" activeCell="C1" sqref="C1"/>
    </sheetView>
  </sheetViews>
  <sheetFormatPr defaultRowHeight="15"/>
  <cols>
    <col min="1" max="1" width="36" style="41" customWidth="1"/>
    <col min="2" max="2" width="17.7109375" style="41" customWidth="1"/>
    <col min="3" max="3" width="15.42578125" style="41" customWidth="1"/>
    <col min="4" max="4" width="7.140625" style="58" bestFit="1" customWidth="1"/>
    <col min="5" max="5" width="13.42578125" style="58" customWidth="1"/>
    <col min="6" max="6" width="14.5703125" style="58" customWidth="1"/>
    <col min="7" max="7" width="14" style="41" customWidth="1"/>
    <col min="8" max="8" width="12.7109375" style="41" bestFit="1" customWidth="1"/>
    <col min="9" max="9" width="8.28515625" style="41" customWidth="1"/>
    <col min="10" max="10" width="11.42578125" style="41" customWidth="1"/>
    <col min="11" max="11" width="26" style="41" hidden="1" customWidth="1"/>
    <col min="12" max="12" width="25.7109375" style="41" customWidth="1"/>
    <col min="13" max="13" width="36" style="41" customWidth="1"/>
    <col min="14" max="14" width="66" style="41" customWidth="1"/>
  </cols>
  <sheetData>
    <row r="1" spans="1:14" s="44" customFormat="1">
      <c r="A1" s="56" t="s">
        <v>33</v>
      </c>
      <c r="B1" s="54" t="s">
        <v>34</v>
      </c>
      <c r="C1" s="54" t="s">
        <v>35</v>
      </c>
      <c r="D1" s="57" t="s">
        <v>36</v>
      </c>
      <c r="E1" s="57" t="s">
        <v>37</v>
      </c>
      <c r="F1" s="54" t="s">
        <v>38</v>
      </c>
      <c r="G1" s="56" t="s">
        <v>39</v>
      </c>
      <c r="H1" s="54" t="s">
        <v>40</v>
      </c>
      <c r="I1" s="54" t="s">
        <v>41</v>
      </c>
      <c r="J1" s="56" t="s">
        <v>42</v>
      </c>
      <c r="K1" s="56" t="s">
        <v>43</v>
      </c>
      <c r="L1" s="54" t="s">
        <v>44</v>
      </c>
      <c r="M1" s="56" t="s">
        <v>45</v>
      </c>
      <c r="N1" s="56" t="s">
        <v>46</v>
      </c>
    </row>
    <row r="2" spans="1:14">
      <c r="A2" s="41" t="s">
        <v>47</v>
      </c>
      <c r="B2" s="41" t="s">
        <v>48</v>
      </c>
      <c r="C2" s="41" t="s">
        <v>49</v>
      </c>
      <c r="D2" s="58" t="s">
        <v>50</v>
      </c>
      <c r="E2" s="58" t="s">
        <v>51</v>
      </c>
      <c r="F2" s="41"/>
      <c r="H2" s="41" t="s">
        <v>52</v>
      </c>
      <c r="I2" s="41" t="s">
        <v>53</v>
      </c>
      <c r="J2" s="53" t="s">
        <v>54</v>
      </c>
      <c r="K2" s="53" t="s">
        <v>55</v>
      </c>
      <c r="L2" s="41" t="s">
        <v>56</v>
      </c>
      <c r="M2" s="41" t="s">
        <v>57</v>
      </c>
    </row>
    <row r="3" spans="1:14">
      <c r="A3" s="41" t="s">
        <v>58</v>
      </c>
      <c r="B3" s="41" t="s">
        <v>48</v>
      </c>
      <c r="C3" s="41" t="s">
        <v>49</v>
      </c>
      <c r="D3" s="58" t="s">
        <v>50</v>
      </c>
      <c r="E3" s="58" t="s">
        <v>51</v>
      </c>
      <c r="F3" s="41"/>
      <c r="H3" s="41" t="s">
        <v>52</v>
      </c>
      <c r="I3" s="41" t="s">
        <v>53</v>
      </c>
      <c r="J3" s="53" t="s">
        <v>59</v>
      </c>
      <c r="K3" s="53" t="s">
        <v>60</v>
      </c>
      <c r="L3" s="41" t="s">
        <v>56</v>
      </c>
      <c r="M3" s="41" t="s">
        <v>61</v>
      </c>
    </row>
    <row r="4" spans="1:14">
      <c r="A4" s="41" t="s">
        <v>62</v>
      </c>
      <c r="B4" s="41" t="s">
        <v>48</v>
      </c>
      <c r="C4" s="41" t="s">
        <v>49</v>
      </c>
      <c r="D4" s="58" t="s">
        <v>50</v>
      </c>
      <c r="E4" s="58" t="s">
        <v>51</v>
      </c>
      <c r="F4" s="41"/>
      <c r="H4" s="41" t="s">
        <v>52</v>
      </c>
      <c r="I4" s="41" t="s">
        <v>53</v>
      </c>
      <c r="J4" s="53" t="s">
        <v>63</v>
      </c>
      <c r="K4" s="53" t="s">
        <v>64</v>
      </c>
      <c r="L4" s="41" t="s">
        <v>56</v>
      </c>
      <c r="M4" s="41" t="s">
        <v>65</v>
      </c>
    </row>
    <row r="5" spans="1:14">
      <c r="A5" s="41" t="s">
        <v>66</v>
      </c>
      <c r="B5" s="41" t="s">
        <v>48</v>
      </c>
      <c r="C5" s="41" t="s">
        <v>49</v>
      </c>
      <c r="D5" s="58" t="s">
        <v>50</v>
      </c>
      <c r="E5" s="58" t="s">
        <v>51</v>
      </c>
      <c r="F5" s="41"/>
      <c r="H5" s="41" t="s">
        <v>52</v>
      </c>
      <c r="I5" s="41" t="s">
        <v>53</v>
      </c>
      <c r="J5" s="53" t="s">
        <v>67</v>
      </c>
      <c r="K5" s="53" t="s">
        <v>68</v>
      </c>
      <c r="L5" s="41" t="s">
        <v>56</v>
      </c>
      <c r="M5" s="41" t="s">
        <v>69</v>
      </c>
    </row>
    <row r="6" spans="1:14">
      <c r="A6" s="41" t="s">
        <v>70</v>
      </c>
      <c r="B6" s="41" t="s">
        <v>48</v>
      </c>
      <c r="C6" s="41" t="s">
        <v>71</v>
      </c>
      <c r="D6" s="58" t="s">
        <v>50</v>
      </c>
      <c r="E6" s="58" t="s">
        <v>51</v>
      </c>
      <c r="F6" s="41"/>
      <c r="H6" s="41" t="s">
        <v>52</v>
      </c>
      <c r="I6" s="41" t="s">
        <v>53</v>
      </c>
      <c r="J6" s="41" t="s">
        <v>72</v>
      </c>
      <c r="K6" s="53" t="s">
        <v>73</v>
      </c>
      <c r="L6" s="41" t="s">
        <v>74</v>
      </c>
      <c r="M6" s="59" t="s">
        <v>75</v>
      </c>
    </row>
    <row r="7" spans="1:14">
      <c r="A7" s="41" t="s">
        <v>76</v>
      </c>
      <c r="B7" s="41" t="s">
        <v>48</v>
      </c>
      <c r="C7" s="41" t="s">
        <v>71</v>
      </c>
      <c r="D7" s="58" t="s">
        <v>50</v>
      </c>
      <c r="E7" s="58" t="s">
        <v>51</v>
      </c>
      <c r="F7" s="41"/>
      <c r="H7" s="41" t="s">
        <v>52</v>
      </c>
      <c r="I7" s="41" t="s">
        <v>53</v>
      </c>
      <c r="J7" s="41" t="s">
        <v>77</v>
      </c>
      <c r="K7" s="53" t="s">
        <v>78</v>
      </c>
      <c r="L7" s="41" t="s">
        <v>79</v>
      </c>
      <c r="M7" s="59" t="s">
        <v>80</v>
      </c>
    </row>
    <row r="8" spans="1:14">
      <c r="A8" s="41" t="s">
        <v>81</v>
      </c>
      <c r="B8" s="41" t="s">
        <v>48</v>
      </c>
      <c r="C8" s="41" t="s">
        <v>71</v>
      </c>
      <c r="D8" s="58" t="s">
        <v>50</v>
      </c>
      <c r="E8" s="58" t="s">
        <v>51</v>
      </c>
      <c r="F8" s="41"/>
      <c r="H8" s="41" t="s">
        <v>52</v>
      </c>
      <c r="I8" s="41" t="s">
        <v>53</v>
      </c>
      <c r="J8" s="41" t="s">
        <v>82</v>
      </c>
      <c r="K8" s="53" t="s">
        <v>83</v>
      </c>
      <c r="L8" s="41" t="s">
        <v>84</v>
      </c>
      <c r="M8" s="59" t="s">
        <v>85</v>
      </c>
    </row>
    <row r="9" spans="1:14">
      <c r="A9" s="41" t="s">
        <v>86</v>
      </c>
      <c r="B9" s="41" t="s">
        <v>48</v>
      </c>
      <c r="C9" s="41" t="s">
        <v>71</v>
      </c>
      <c r="D9" s="58" t="s">
        <v>50</v>
      </c>
      <c r="E9" s="58" t="s">
        <v>51</v>
      </c>
      <c r="F9" s="41"/>
      <c r="H9" s="41" t="s">
        <v>52</v>
      </c>
      <c r="I9" s="41" t="s">
        <v>53</v>
      </c>
      <c r="J9" s="41" t="s">
        <v>72</v>
      </c>
      <c r="K9" s="53" t="s">
        <v>87</v>
      </c>
      <c r="L9" s="41" t="s">
        <v>74</v>
      </c>
      <c r="M9" s="59" t="s">
        <v>88</v>
      </c>
    </row>
    <row r="10" spans="1:14">
      <c r="A10" s="41" t="s">
        <v>89</v>
      </c>
      <c r="B10" s="41" t="s">
        <v>48</v>
      </c>
      <c r="C10" s="41" t="s">
        <v>71</v>
      </c>
      <c r="D10" s="58" t="s">
        <v>50</v>
      </c>
      <c r="E10" s="58" t="s">
        <v>51</v>
      </c>
      <c r="F10" s="41"/>
      <c r="H10" s="41" t="s">
        <v>52</v>
      </c>
      <c r="I10" s="41" t="s">
        <v>53</v>
      </c>
      <c r="J10" s="41" t="s">
        <v>72</v>
      </c>
      <c r="K10" s="53" t="s">
        <v>90</v>
      </c>
      <c r="L10" s="41" t="s">
        <v>74</v>
      </c>
      <c r="M10" s="59" t="s">
        <v>91</v>
      </c>
    </row>
    <row r="11" spans="1:14">
      <c r="A11" s="41" t="s">
        <v>92</v>
      </c>
      <c r="B11" s="41" t="s">
        <v>48</v>
      </c>
      <c r="C11" s="41" t="s">
        <v>71</v>
      </c>
      <c r="D11" s="58" t="s">
        <v>50</v>
      </c>
      <c r="E11" s="58" t="s">
        <v>51</v>
      </c>
      <c r="F11" s="41"/>
      <c r="H11" s="41" t="s">
        <v>52</v>
      </c>
      <c r="I11" s="41" t="s">
        <v>53</v>
      </c>
      <c r="J11" s="41" t="s">
        <v>93</v>
      </c>
      <c r="K11" s="53" t="s">
        <v>94</v>
      </c>
      <c r="L11" s="41" t="s">
        <v>84</v>
      </c>
      <c r="M11" s="59" t="s">
        <v>95</v>
      </c>
    </row>
    <row r="12" spans="1:14">
      <c r="A12" s="41" t="s">
        <v>96</v>
      </c>
      <c r="B12" s="41" t="s">
        <v>48</v>
      </c>
      <c r="C12" s="41" t="s">
        <v>71</v>
      </c>
      <c r="D12" s="58" t="s">
        <v>50</v>
      </c>
      <c r="E12" s="58" t="s">
        <v>51</v>
      </c>
      <c r="F12" s="41"/>
      <c r="H12" s="41" t="s">
        <v>52</v>
      </c>
      <c r="I12" s="41" t="s">
        <v>53</v>
      </c>
      <c r="J12" s="41" t="s">
        <v>97</v>
      </c>
      <c r="K12" s="53" t="s">
        <v>98</v>
      </c>
      <c r="L12" s="41" t="s">
        <v>84</v>
      </c>
      <c r="M12" s="59" t="s">
        <v>99</v>
      </c>
    </row>
    <row r="13" spans="1:14">
      <c r="A13" s="41" t="s">
        <v>100</v>
      </c>
      <c r="B13" s="41" t="s">
        <v>48</v>
      </c>
      <c r="C13" s="41" t="s">
        <v>71</v>
      </c>
      <c r="D13" s="58" t="s">
        <v>50</v>
      </c>
      <c r="E13" s="58" t="s">
        <v>51</v>
      </c>
      <c r="F13" s="41"/>
      <c r="H13" s="41" t="s">
        <v>52</v>
      </c>
      <c r="I13" s="41" t="s">
        <v>53</v>
      </c>
      <c r="J13" s="41" t="s">
        <v>101</v>
      </c>
      <c r="K13" s="53" t="s">
        <v>102</v>
      </c>
      <c r="L13" s="41" t="s">
        <v>79</v>
      </c>
      <c r="M13" s="59" t="s">
        <v>103</v>
      </c>
    </row>
    <row r="14" spans="1:14">
      <c r="A14" s="41" t="s">
        <v>104</v>
      </c>
      <c r="B14" s="41" t="s">
        <v>48</v>
      </c>
      <c r="C14" s="41" t="s">
        <v>71</v>
      </c>
      <c r="D14" s="58" t="s">
        <v>50</v>
      </c>
      <c r="E14" s="58" t="s">
        <v>51</v>
      </c>
      <c r="F14" s="41"/>
      <c r="H14" s="41" t="s">
        <v>52</v>
      </c>
      <c r="I14" s="41" t="s">
        <v>53</v>
      </c>
      <c r="J14" s="41" t="s">
        <v>105</v>
      </c>
      <c r="K14" s="53" t="s">
        <v>106</v>
      </c>
      <c r="L14" s="41" t="s">
        <v>79</v>
      </c>
      <c r="M14" s="59" t="s">
        <v>107</v>
      </c>
    </row>
    <row r="15" spans="1:14">
      <c r="A15" s="41" t="s">
        <v>108</v>
      </c>
      <c r="B15" s="41" t="s">
        <v>48</v>
      </c>
      <c r="C15" s="41" t="s">
        <v>71</v>
      </c>
      <c r="D15" s="58" t="s">
        <v>50</v>
      </c>
      <c r="E15" s="58" t="s">
        <v>51</v>
      </c>
      <c r="F15" s="41"/>
      <c r="H15" s="41" t="s">
        <v>52</v>
      </c>
      <c r="I15" s="41" t="s">
        <v>53</v>
      </c>
      <c r="J15" s="41" t="s">
        <v>109</v>
      </c>
      <c r="K15" s="53" t="s">
        <v>110</v>
      </c>
      <c r="L15" s="41" t="s">
        <v>79</v>
      </c>
      <c r="M15" s="59" t="s">
        <v>111</v>
      </c>
    </row>
    <row r="16" spans="1:14">
      <c r="A16" s="41" t="s">
        <v>112</v>
      </c>
      <c r="B16" s="41" t="s">
        <v>48</v>
      </c>
      <c r="C16" s="41" t="s">
        <v>71</v>
      </c>
      <c r="D16" s="58" t="s">
        <v>50</v>
      </c>
      <c r="E16" s="58" t="s">
        <v>51</v>
      </c>
      <c r="F16" s="41"/>
      <c r="H16" s="41" t="s">
        <v>52</v>
      </c>
      <c r="I16" s="41" t="s">
        <v>53</v>
      </c>
      <c r="J16" s="41" t="s">
        <v>113</v>
      </c>
      <c r="K16" s="53" t="s">
        <v>114</v>
      </c>
      <c r="L16" s="41" t="s">
        <v>79</v>
      </c>
      <c r="M16" s="59" t="s">
        <v>115</v>
      </c>
    </row>
    <row r="17" spans="1:13">
      <c r="A17" s="41" t="s">
        <v>116</v>
      </c>
      <c r="B17" s="41" t="s">
        <v>48</v>
      </c>
      <c r="C17" s="41" t="s">
        <v>71</v>
      </c>
      <c r="D17" s="58" t="s">
        <v>50</v>
      </c>
      <c r="E17" s="58" t="s">
        <v>51</v>
      </c>
      <c r="F17" s="41"/>
      <c r="H17" s="41" t="s">
        <v>52</v>
      </c>
      <c r="I17" s="41" t="s">
        <v>53</v>
      </c>
      <c r="J17" s="41" t="s">
        <v>117</v>
      </c>
      <c r="K17" s="53" t="s">
        <v>118</v>
      </c>
      <c r="L17" s="41" t="s">
        <v>79</v>
      </c>
      <c r="M17" s="59" t="s">
        <v>119</v>
      </c>
    </row>
    <row r="18" spans="1:13">
      <c r="A18" s="41" t="s">
        <v>120</v>
      </c>
      <c r="B18" s="41" t="s">
        <v>48</v>
      </c>
      <c r="C18" s="41" t="s">
        <v>71</v>
      </c>
      <c r="D18" s="58" t="s">
        <v>50</v>
      </c>
      <c r="E18" s="58" t="s">
        <v>51</v>
      </c>
      <c r="F18" s="41"/>
      <c r="H18" s="41" t="s">
        <v>52</v>
      </c>
      <c r="I18" s="41" t="s">
        <v>53</v>
      </c>
      <c r="J18" s="41" t="s">
        <v>121</v>
      </c>
      <c r="K18" s="53" t="s">
        <v>122</v>
      </c>
      <c r="L18" s="41" t="s">
        <v>79</v>
      </c>
      <c r="M18" s="59" t="s">
        <v>123</v>
      </c>
    </row>
    <row r="19" spans="1:13">
      <c r="A19" s="41" t="s">
        <v>124</v>
      </c>
      <c r="B19" s="41" t="s">
        <v>48</v>
      </c>
      <c r="C19" s="41" t="s">
        <v>71</v>
      </c>
      <c r="D19" s="58" t="s">
        <v>50</v>
      </c>
      <c r="E19" s="58" t="s">
        <v>51</v>
      </c>
      <c r="F19" s="41"/>
      <c r="H19" s="41" t="s">
        <v>52</v>
      </c>
      <c r="I19" s="41" t="s">
        <v>53</v>
      </c>
      <c r="J19" s="41" t="s">
        <v>125</v>
      </c>
      <c r="K19" s="53" t="s">
        <v>126</v>
      </c>
      <c r="L19" s="41" t="s">
        <v>56</v>
      </c>
      <c r="M19" s="59" t="s">
        <v>127</v>
      </c>
    </row>
    <row r="20" spans="1:13">
      <c r="A20" s="41" t="s">
        <v>128</v>
      </c>
      <c r="B20" s="41" t="s">
        <v>48</v>
      </c>
      <c r="C20" s="41" t="s">
        <v>71</v>
      </c>
      <c r="D20" s="58" t="s">
        <v>50</v>
      </c>
      <c r="E20" s="58" t="s">
        <v>51</v>
      </c>
      <c r="F20" s="41"/>
      <c r="H20" s="41" t="s">
        <v>52</v>
      </c>
      <c r="I20" s="41" t="s">
        <v>53</v>
      </c>
      <c r="J20" s="41" t="s">
        <v>129</v>
      </c>
      <c r="K20" s="53" t="s">
        <v>130</v>
      </c>
      <c r="L20" s="41" t="s">
        <v>56</v>
      </c>
      <c r="M20" s="59" t="s">
        <v>131</v>
      </c>
    </row>
    <row r="21" spans="1:13">
      <c r="A21" s="41" t="s">
        <v>132</v>
      </c>
      <c r="B21" s="41" t="s">
        <v>48</v>
      </c>
      <c r="C21" s="41" t="s">
        <v>71</v>
      </c>
      <c r="D21" s="58" t="s">
        <v>50</v>
      </c>
      <c r="E21" s="58" t="s">
        <v>51</v>
      </c>
      <c r="F21" s="41"/>
      <c r="H21" s="41" t="s">
        <v>52</v>
      </c>
      <c r="I21" s="41" t="s">
        <v>53</v>
      </c>
      <c r="J21" s="41" t="s">
        <v>129</v>
      </c>
      <c r="K21" s="53" t="s">
        <v>133</v>
      </c>
      <c r="L21" s="41" t="s">
        <v>56</v>
      </c>
      <c r="M21" s="59" t="s">
        <v>134</v>
      </c>
    </row>
    <row r="22" spans="1:13">
      <c r="A22" s="41" t="s">
        <v>135</v>
      </c>
      <c r="B22" s="41" t="s">
        <v>48</v>
      </c>
      <c r="C22" s="41" t="s">
        <v>71</v>
      </c>
      <c r="D22" s="58" t="s">
        <v>50</v>
      </c>
      <c r="E22" s="58" t="s">
        <v>51</v>
      </c>
      <c r="F22" s="41"/>
      <c r="H22" s="41" t="s">
        <v>52</v>
      </c>
      <c r="I22" s="41" t="s">
        <v>53</v>
      </c>
      <c r="J22" s="41" t="s">
        <v>136</v>
      </c>
      <c r="K22" s="53" t="s">
        <v>137</v>
      </c>
      <c r="L22" s="41" t="s">
        <v>56</v>
      </c>
      <c r="M22" s="59" t="s">
        <v>138</v>
      </c>
    </row>
    <row r="23" spans="1:13">
      <c r="A23" s="41" t="s">
        <v>139</v>
      </c>
      <c r="B23" s="41" t="s">
        <v>48</v>
      </c>
      <c r="C23" s="41" t="s">
        <v>71</v>
      </c>
      <c r="D23" s="58" t="s">
        <v>50</v>
      </c>
      <c r="E23" s="58" t="s">
        <v>51</v>
      </c>
      <c r="F23" s="41"/>
      <c r="H23" s="41" t="s">
        <v>52</v>
      </c>
      <c r="I23" s="41" t="s">
        <v>53</v>
      </c>
      <c r="J23" s="41" t="s">
        <v>140</v>
      </c>
      <c r="K23" s="53" t="s">
        <v>141</v>
      </c>
      <c r="L23" s="41" t="s">
        <v>56</v>
      </c>
      <c r="M23" s="59" t="s">
        <v>142</v>
      </c>
    </row>
    <row r="24" spans="1:13">
      <c r="A24" s="41" t="s">
        <v>143</v>
      </c>
      <c r="B24" s="41" t="s">
        <v>48</v>
      </c>
      <c r="C24" s="41" t="s">
        <v>71</v>
      </c>
      <c r="D24" s="58" t="s">
        <v>50</v>
      </c>
      <c r="E24" s="58" t="s">
        <v>51</v>
      </c>
      <c r="F24" s="41"/>
      <c r="H24" s="41" t="s">
        <v>52</v>
      </c>
      <c r="I24" s="41" t="s">
        <v>53</v>
      </c>
      <c r="J24" s="41" t="s">
        <v>144</v>
      </c>
      <c r="K24" s="53" t="s">
        <v>145</v>
      </c>
      <c r="L24" s="41" t="s">
        <v>56</v>
      </c>
      <c r="M24" s="59" t="s">
        <v>146</v>
      </c>
    </row>
    <row r="25" spans="1:13">
      <c r="A25" s="41" t="s">
        <v>147</v>
      </c>
      <c r="B25" s="41" t="s">
        <v>48</v>
      </c>
      <c r="C25" s="41" t="s">
        <v>71</v>
      </c>
      <c r="D25" s="58" t="s">
        <v>50</v>
      </c>
      <c r="E25" s="58" t="s">
        <v>51</v>
      </c>
      <c r="F25" s="41"/>
      <c r="H25" s="41" t="s">
        <v>52</v>
      </c>
      <c r="I25" s="41" t="s">
        <v>53</v>
      </c>
      <c r="J25" s="41" t="s">
        <v>148</v>
      </c>
      <c r="K25" s="53" t="s">
        <v>149</v>
      </c>
      <c r="L25" s="41" t="s">
        <v>150</v>
      </c>
      <c r="M25" s="59" t="s">
        <v>151</v>
      </c>
    </row>
    <row r="26" spans="1:13">
      <c r="A26" s="41" t="s">
        <v>152</v>
      </c>
      <c r="B26" s="41" t="s">
        <v>48</v>
      </c>
      <c r="C26" s="41" t="s">
        <v>71</v>
      </c>
      <c r="D26" s="58" t="s">
        <v>50</v>
      </c>
      <c r="E26" s="58" t="s">
        <v>51</v>
      </c>
      <c r="F26" s="41"/>
      <c r="H26" s="41" t="s">
        <v>52</v>
      </c>
      <c r="I26" s="41" t="s">
        <v>53</v>
      </c>
      <c r="J26" s="41" t="s">
        <v>153</v>
      </c>
      <c r="K26" s="53" t="s">
        <v>154</v>
      </c>
      <c r="L26" s="41" t="s">
        <v>56</v>
      </c>
      <c r="M26" s="59" t="s">
        <v>155</v>
      </c>
    </row>
    <row r="27" spans="1:13">
      <c r="A27" s="41" t="s">
        <v>156</v>
      </c>
      <c r="B27" s="41" t="s">
        <v>48</v>
      </c>
      <c r="C27" s="41" t="s">
        <v>71</v>
      </c>
      <c r="D27" s="58" t="s">
        <v>50</v>
      </c>
      <c r="E27" s="58" t="s">
        <v>51</v>
      </c>
      <c r="F27" s="41"/>
      <c r="H27" s="41" t="s">
        <v>52</v>
      </c>
      <c r="I27" s="41" t="s">
        <v>53</v>
      </c>
      <c r="J27" s="41" t="s">
        <v>157</v>
      </c>
      <c r="K27" s="53" t="s">
        <v>158</v>
      </c>
      <c r="L27" s="41" t="s">
        <v>159</v>
      </c>
      <c r="M27" s="59" t="s">
        <v>160</v>
      </c>
    </row>
    <row r="28" spans="1:13">
      <c r="A28" s="41" t="s">
        <v>161</v>
      </c>
      <c r="B28" s="41" t="s">
        <v>48</v>
      </c>
      <c r="C28" s="41" t="s">
        <v>71</v>
      </c>
      <c r="D28" s="58" t="s">
        <v>50</v>
      </c>
      <c r="E28" s="58" t="s">
        <v>51</v>
      </c>
      <c r="F28" s="41"/>
      <c r="H28" s="41" t="s">
        <v>52</v>
      </c>
      <c r="I28" s="41" t="s">
        <v>53</v>
      </c>
      <c r="J28" s="41" t="s">
        <v>157</v>
      </c>
      <c r="K28" s="53" t="s">
        <v>162</v>
      </c>
      <c r="L28" s="41" t="s">
        <v>159</v>
      </c>
      <c r="M28" s="59" t="s">
        <v>163</v>
      </c>
    </row>
    <row r="29" spans="1:13">
      <c r="A29" s="41" t="s">
        <v>164</v>
      </c>
      <c r="B29" s="41" t="s">
        <v>48</v>
      </c>
      <c r="C29" s="41" t="s">
        <v>71</v>
      </c>
      <c r="D29" s="58" t="s">
        <v>50</v>
      </c>
      <c r="E29" s="58" t="s">
        <v>51</v>
      </c>
      <c r="F29" s="41"/>
      <c r="H29" s="41" t="s">
        <v>52</v>
      </c>
      <c r="I29" s="41" t="s">
        <v>53</v>
      </c>
      <c r="J29" s="41" t="s">
        <v>157</v>
      </c>
      <c r="K29" s="53" t="s">
        <v>165</v>
      </c>
      <c r="L29" s="41" t="s">
        <v>159</v>
      </c>
      <c r="M29" s="59" t="s">
        <v>166</v>
      </c>
    </row>
    <row r="30" spans="1:13">
      <c r="A30" s="41" t="s">
        <v>167</v>
      </c>
      <c r="B30" s="41" t="s">
        <v>48</v>
      </c>
      <c r="C30" s="41" t="s">
        <v>71</v>
      </c>
      <c r="D30" s="58" t="s">
        <v>50</v>
      </c>
      <c r="E30" s="58" t="s">
        <v>51</v>
      </c>
      <c r="F30" s="41"/>
      <c r="H30" s="41" t="s">
        <v>52</v>
      </c>
      <c r="I30" s="41" t="s">
        <v>53</v>
      </c>
      <c r="J30" s="41" t="s">
        <v>168</v>
      </c>
      <c r="K30" s="53" t="s">
        <v>169</v>
      </c>
      <c r="L30" s="41" t="s">
        <v>56</v>
      </c>
      <c r="M30" s="59" t="s">
        <v>170</v>
      </c>
    </row>
    <row r="31" spans="1:13">
      <c r="A31" s="41" t="s">
        <v>171</v>
      </c>
      <c r="B31" s="41" t="s">
        <v>48</v>
      </c>
      <c r="C31" s="41" t="s">
        <v>71</v>
      </c>
      <c r="D31" s="58" t="s">
        <v>50</v>
      </c>
      <c r="E31" s="58" t="s">
        <v>51</v>
      </c>
      <c r="F31" s="41"/>
      <c r="H31" s="41" t="s">
        <v>52</v>
      </c>
      <c r="I31" s="41" t="s">
        <v>53</v>
      </c>
      <c r="J31" s="41" t="s">
        <v>172</v>
      </c>
      <c r="K31" s="53" t="s">
        <v>173</v>
      </c>
      <c r="L31" s="41" t="s">
        <v>174</v>
      </c>
      <c r="M31" s="59" t="s">
        <v>175</v>
      </c>
    </row>
    <row r="32" spans="1:13">
      <c r="A32" s="41" t="s">
        <v>176</v>
      </c>
      <c r="B32" s="41" t="s">
        <v>48</v>
      </c>
      <c r="C32" s="41" t="s">
        <v>71</v>
      </c>
      <c r="D32" s="58" t="s">
        <v>50</v>
      </c>
      <c r="E32" s="58" t="s">
        <v>51</v>
      </c>
      <c r="F32" s="41"/>
      <c r="H32" s="41" t="s">
        <v>52</v>
      </c>
      <c r="I32" s="41" t="s">
        <v>53</v>
      </c>
      <c r="J32" s="41" t="s">
        <v>168</v>
      </c>
      <c r="K32" s="53" t="s">
        <v>177</v>
      </c>
      <c r="L32" s="41" t="s">
        <v>56</v>
      </c>
      <c r="M32" s="59" t="s">
        <v>178</v>
      </c>
    </row>
    <row r="33" spans="1:13">
      <c r="A33" s="41" t="s">
        <v>179</v>
      </c>
      <c r="B33" s="41" t="s">
        <v>48</v>
      </c>
      <c r="C33" s="41" t="s">
        <v>71</v>
      </c>
      <c r="D33" s="58" t="s">
        <v>50</v>
      </c>
      <c r="E33" s="58" t="s">
        <v>51</v>
      </c>
      <c r="F33" s="41"/>
      <c r="H33" s="41" t="s">
        <v>52</v>
      </c>
      <c r="I33" s="41" t="s">
        <v>53</v>
      </c>
      <c r="J33" s="41" t="s">
        <v>72</v>
      </c>
      <c r="K33" s="53" t="s">
        <v>180</v>
      </c>
      <c r="L33" s="41" t="s">
        <v>74</v>
      </c>
      <c r="M33" s="59" t="s">
        <v>181</v>
      </c>
    </row>
    <row r="34" spans="1:13">
      <c r="A34" s="41" t="s">
        <v>182</v>
      </c>
      <c r="B34" s="41" t="s">
        <v>48</v>
      </c>
      <c r="C34" s="41" t="s">
        <v>71</v>
      </c>
      <c r="D34" s="58" t="s">
        <v>50</v>
      </c>
      <c r="E34" s="58" t="s">
        <v>51</v>
      </c>
      <c r="F34" s="41"/>
      <c r="H34" s="41" t="s">
        <v>52</v>
      </c>
      <c r="I34" s="41" t="s">
        <v>53</v>
      </c>
      <c r="J34" s="41" t="s">
        <v>72</v>
      </c>
      <c r="K34" s="53" t="s">
        <v>183</v>
      </c>
      <c r="L34" s="41" t="s">
        <v>74</v>
      </c>
      <c r="M34" s="59" t="s">
        <v>184</v>
      </c>
    </row>
    <row r="35" spans="1:13">
      <c r="A35" s="41" t="s">
        <v>185</v>
      </c>
      <c r="B35" s="41" t="s">
        <v>48</v>
      </c>
      <c r="C35" s="41" t="s">
        <v>71</v>
      </c>
      <c r="D35" s="58" t="s">
        <v>50</v>
      </c>
      <c r="E35" s="58" t="s">
        <v>51</v>
      </c>
      <c r="F35" s="41"/>
      <c r="H35" s="41" t="s">
        <v>52</v>
      </c>
      <c r="I35" s="41" t="s">
        <v>53</v>
      </c>
      <c r="J35" s="41" t="s">
        <v>72</v>
      </c>
      <c r="K35" s="53" t="s">
        <v>186</v>
      </c>
      <c r="L35" s="41" t="s">
        <v>74</v>
      </c>
      <c r="M35" s="59" t="s">
        <v>187</v>
      </c>
    </row>
    <row r="36" spans="1:13">
      <c r="A36" s="41" t="s">
        <v>188</v>
      </c>
      <c r="B36" s="41" t="s">
        <v>48</v>
      </c>
      <c r="C36" s="41" t="s">
        <v>71</v>
      </c>
      <c r="D36" s="58" t="s">
        <v>50</v>
      </c>
      <c r="E36" s="58" t="s">
        <v>51</v>
      </c>
      <c r="F36" s="41"/>
      <c r="H36" s="41" t="s">
        <v>52</v>
      </c>
      <c r="I36" s="41" t="s">
        <v>53</v>
      </c>
      <c r="J36" s="41" t="s">
        <v>72</v>
      </c>
      <c r="K36" s="53" t="s">
        <v>189</v>
      </c>
      <c r="L36" s="41" t="s">
        <v>74</v>
      </c>
      <c r="M36" s="59" t="s">
        <v>190</v>
      </c>
    </row>
    <row r="37" spans="1:13">
      <c r="A37" s="41" t="s">
        <v>191</v>
      </c>
      <c r="B37" s="41" t="s">
        <v>48</v>
      </c>
      <c r="C37" s="41" t="s">
        <v>71</v>
      </c>
      <c r="D37" s="58" t="s">
        <v>50</v>
      </c>
      <c r="E37" s="58" t="s">
        <v>51</v>
      </c>
      <c r="F37" s="41"/>
      <c r="H37" s="41" t="s">
        <v>52</v>
      </c>
      <c r="I37" s="41" t="s">
        <v>53</v>
      </c>
      <c r="J37" s="41" t="s">
        <v>72</v>
      </c>
      <c r="K37" s="53" t="s">
        <v>192</v>
      </c>
      <c r="L37" s="41" t="s">
        <v>74</v>
      </c>
      <c r="M37" s="59" t="s">
        <v>193</v>
      </c>
    </row>
    <row r="38" spans="1:13">
      <c r="A38" s="41" t="s">
        <v>194</v>
      </c>
      <c r="B38" s="41" t="s">
        <v>48</v>
      </c>
      <c r="C38" s="41" t="s">
        <v>71</v>
      </c>
      <c r="D38" s="58" t="s">
        <v>50</v>
      </c>
      <c r="E38" s="58" t="s">
        <v>51</v>
      </c>
      <c r="F38" s="41"/>
      <c r="H38" s="41" t="s">
        <v>52</v>
      </c>
      <c r="I38" s="41" t="s">
        <v>53</v>
      </c>
      <c r="J38" s="41" t="s">
        <v>72</v>
      </c>
      <c r="K38" s="53" t="s">
        <v>195</v>
      </c>
      <c r="L38" s="41" t="s">
        <v>74</v>
      </c>
      <c r="M38" s="59" t="s">
        <v>196</v>
      </c>
    </row>
    <row r="39" spans="1:13">
      <c r="A39" s="41" t="s">
        <v>197</v>
      </c>
      <c r="B39" s="41" t="s">
        <v>48</v>
      </c>
      <c r="C39" s="41" t="s">
        <v>71</v>
      </c>
      <c r="D39" s="58" t="s">
        <v>50</v>
      </c>
      <c r="E39" s="58" t="s">
        <v>51</v>
      </c>
      <c r="F39" s="41"/>
      <c r="H39" s="41" t="s">
        <v>52</v>
      </c>
      <c r="I39" s="41" t="s">
        <v>53</v>
      </c>
      <c r="J39" s="41" t="s">
        <v>198</v>
      </c>
      <c r="K39" s="53" t="s">
        <v>199</v>
      </c>
      <c r="L39" s="41" t="s">
        <v>200</v>
      </c>
      <c r="M39" s="59" t="s">
        <v>201</v>
      </c>
    </row>
    <row r="40" spans="1:13">
      <c r="A40" s="41" t="s">
        <v>202</v>
      </c>
      <c r="B40" s="41" t="s">
        <v>48</v>
      </c>
      <c r="C40" s="41" t="s">
        <v>71</v>
      </c>
      <c r="D40" s="58" t="s">
        <v>50</v>
      </c>
      <c r="E40" s="58" t="s">
        <v>51</v>
      </c>
      <c r="F40" s="41"/>
      <c r="H40" s="41" t="s">
        <v>52</v>
      </c>
      <c r="I40" s="41" t="s">
        <v>53</v>
      </c>
      <c r="J40" s="41" t="s">
        <v>203</v>
      </c>
      <c r="K40" s="53" t="s">
        <v>204</v>
      </c>
      <c r="L40" s="41" t="s">
        <v>205</v>
      </c>
      <c r="M40" s="59" t="s">
        <v>206</v>
      </c>
    </row>
    <row r="41" spans="1:13">
      <c r="A41" s="41" t="s">
        <v>207</v>
      </c>
      <c r="B41" s="41" t="s">
        <v>48</v>
      </c>
      <c r="C41" s="41" t="s">
        <v>71</v>
      </c>
      <c r="D41" s="58" t="s">
        <v>50</v>
      </c>
      <c r="E41" s="58" t="s">
        <v>51</v>
      </c>
      <c r="F41" s="41"/>
      <c r="H41" s="41" t="s">
        <v>52</v>
      </c>
      <c r="I41" s="41" t="s">
        <v>53</v>
      </c>
      <c r="J41" s="41" t="s">
        <v>208</v>
      </c>
      <c r="K41" s="53" t="s">
        <v>209</v>
      </c>
      <c r="L41" s="41" t="s">
        <v>210</v>
      </c>
      <c r="M41" s="59" t="s">
        <v>211</v>
      </c>
    </row>
    <row r="42" spans="1:13">
      <c r="A42" s="41" t="s">
        <v>212</v>
      </c>
      <c r="B42" s="41" t="s">
        <v>48</v>
      </c>
      <c r="C42" s="41" t="s">
        <v>71</v>
      </c>
      <c r="D42" s="58" t="s">
        <v>50</v>
      </c>
      <c r="E42" s="58" t="s">
        <v>51</v>
      </c>
      <c r="F42" s="41"/>
      <c r="H42" s="41" t="s">
        <v>52</v>
      </c>
      <c r="I42" s="41" t="s">
        <v>53</v>
      </c>
      <c r="J42" s="41" t="s">
        <v>208</v>
      </c>
      <c r="K42" s="53" t="s">
        <v>213</v>
      </c>
      <c r="L42" s="41" t="s">
        <v>210</v>
      </c>
      <c r="M42" s="59" t="s">
        <v>214</v>
      </c>
    </row>
    <row r="43" spans="1:13">
      <c r="A43" s="41" t="s">
        <v>215</v>
      </c>
      <c r="B43" s="41" t="s">
        <v>48</v>
      </c>
      <c r="C43" s="41" t="s">
        <v>71</v>
      </c>
      <c r="D43" s="58" t="s">
        <v>50</v>
      </c>
      <c r="E43" s="58" t="s">
        <v>51</v>
      </c>
      <c r="F43" s="41"/>
      <c r="H43" s="41" t="s">
        <v>52</v>
      </c>
      <c r="I43" s="41" t="s">
        <v>53</v>
      </c>
      <c r="J43" s="41" t="s">
        <v>216</v>
      </c>
      <c r="K43" s="53" t="s">
        <v>217</v>
      </c>
      <c r="L43" s="41" t="s">
        <v>159</v>
      </c>
      <c r="M43" s="59" t="s">
        <v>218</v>
      </c>
    </row>
    <row r="44" spans="1:13">
      <c r="A44" s="41" t="s">
        <v>219</v>
      </c>
      <c r="B44" s="41" t="s">
        <v>48</v>
      </c>
      <c r="C44" s="41" t="s">
        <v>71</v>
      </c>
      <c r="D44" s="58" t="s">
        <v>50</v>
      </c>
      <c r="E44" s="58" t="s">
        <v>51</v>
      </c>
      <c r="F44" s="41"/>
      <c r="H44" s="41" t="s">
        <v>52</v>
      </c>
      <c r="I44" s="41" t="s">
        <v>53</v>
      </c>
      <c r="J44" s="41" t="s">
        <v>220</v>
      </c>
      <c r="K44" s="53" t="s">
        <v>221</v>
      </c>
      <c r="L44" s="41" t="s">
        <v>205</v>
      </c>
      <c r="M44" s="59" t="s">
        <v>222</v>
      </c>
    </row>
    <row r="45" spans="1:13">
      <c r="A45" s="59" t="s">
        <v>223</v>
      </c>
      <c r="B45" s="41" t="s">
        <v>48</v>
      </c>
      <c r="C45" s="41" t="s">
        <v>71</v>
      </c>
      <c r="D45" s="58" t="s">
        <v>224</v>
      </c>
      <c r="E45" s="58" t="s">
        <v>225</v>
      </c>
      <c r="F45" s="41"/>
      <c r="G45" s="59"/>
      <c r="H45" s="41" t="s">
        <v>52</v>
      </c>
      <c r="I45" s="41" t="s">
        <v>53</v>
      </c>
      <c r="J45" s="41" t="s">
        <v>72</v>
      </c>
      <c r="K45" s="53"/>
      <c r="L45" s="41" t="s">
        <v>74</v>
      </c>
      <c r="M45" s="59" t="s">
        <v>223</v>
      </c>
    </row>
    <row r="46" spans="1:13">
      <c r="A46" s="59" t="s">
        <v>226</v>
      </c>
      <c r="B46" s="41" t="s">
        <v>48</v>
      </c>
      <c r="C46" s="41" t="s">
        <v>71</v>
      </c>
      <c r="D46" s="58" t="s">
        <v>50</v>
      </c>
      <c r="E46" s="58" t="s">
        <v>225</v>
      </c>
      <c r="F46" s="41"/>
      <c r="G46" s="59"/>
      <c r="H46" s="41" t="s">
        <v>52</v>
      </c>
      <c r="I46" s="41" t="s">
        <v>53</v>
      </c>
      <c r="K46" s="53"/>
      <c r="L46" s="59" t="s">
        <v>226</v>
      </c>
      <c r="M46" s="59" t="s">
        <v>226</v>
      </c>
    </row>
    <row r="47" spans="1:13">
      <c r="A47" s="41" t="s">
        <v>227</v>
      </c>
      <c r="B47" s="41" t="s">
        <v>48</v>
      </c>
      <c r="C47" s="41" t="s">
        <v>71</v>
      </c>
      <c r="D47" s="58" t="s">
        <v>224</v>
      </c>
      <c r="E47" s="58" t="s">
        <v>225</v>
      </c>
      <c r="F47" s="41"/>
      <c r="H47" s="41" t="s">
        <v>52</v>
      </c>
      <c r="I47" s="41" t="s">
        <v>53</v>
      </c>
      <c r="J47" s="41" t="s">
        <v>72</v>
      </c>
      <c r="K47" s="53"/>
      <c r="L47" s="41" t="s">
        <v>74</v>
      </c>
      <c r="M47" s="59" t="s">
        <v>196</v>
      </c>
    </row>
    <row r="48" spans="1:13">
      <c r="A48" s="41" t="s">
        <v>228</v>
      </c>
      <c r="B48" s="41" t="s">
        <v>229</v>
      </c>
      <c r="C48" s="41" t="s">
        <v>230</v>
      </c>
      <c r="D48" s="58" t="s">
        <v>231</v>
      </c>
      <c r="E48" s="58" t="s">
        <v>232</v>
      </c>
      <c r="F48" s="41"/>
      <c r="G48" s="41" t="s">
        <v>233</v>
      </c>
      <c r="L48" s="41" t="s">
        <v>234</v>
      </c>
    </row>
    <row r="49" spans="1:14">
      <c r="A49" s="55" t="s">
        <v>235</v>
      </c>
      <c r="B49" s="41" t="s">
        <v>236</v>
      </c>
      <c r="C49" s="41" t="s">
        <v>236</v>
      </c>
      <c r="D49" s="58" t="s">
        <v>50</v>
      </c>
      <c r="E49" s="58" t="s">
        <v>51</v>
      </c>
      <c r="F49" s="41"/>
      <c r="G49" s="55"/>
      <c r="H49" s="41" t="s">
        <v>52</v>
      </c>
      <c r="I49" s="41" t="s">
        <v>237</v>
      </c>
      <c r="J49" s="53" t="s">
        <v>238</v>
      </c>
      <c r="K49" s="53" t="s">
        <v>239</v>
      </c>
      <c r="L49" s="41" t="s">
        <v>240</v>
      </c>
      <c r="N49" s="41" t="s">
        <v>241</v>
      </c>
    </row>
    <row r="50" spans="1:14">
      <c r="A50" s="41" t="s">
        <v>242</v>
      </c>
      <c r="B50" s="41" t="s">
        <v>236</v>
      </c>
      <c r="C50" s="41" t="s">
        <v>236</v>
      </c>
      <c r="D50" s="58" t="s">
        <v>50</v>
      </c>
      <c r="E50" s="58" t="s">
        <v>51</v>
      </c>
      <c r="F50" s="41"/>
      <c r="H50" s="41" t="s">
        <v>52</v>
      </c>
      <c r="I50" s="41" t="s">
        <v>237</v>
      </c>
      <c r="J50" s="53" t="s">
        <v>243</v>
      </c>
      <c r="K50" s="53" t="s">
        <v>244</v>
      </c>
      <c r="L50" s="41" t="s">
        <v>242</v>
      </c>
      <c r="M50" s="41" t="s">
        <v>242</v>
      </c>
    </row>
    <row r="51" spans="1:14">
      <c r="A51" s="41" t="s">
        <v>245</v>
      </c>
      <c r="B51" s="41" t="s">
        <v>236</v>
      </c>
      <c r="C51" s="41" t="s">
        <v>236</v>
      </c>
      <c r="D51" s="58" t="s">
        <v>50</v>
      </c>
      <c r="E51" s="58" t="s">
        <v>51</v>
      </c>
      <c r="F51" s="41"/>
      <c r="H51" s="41" t="s">
        <v>52</v>
      </c>
      <c r="I51" s="41" t="s">
        <v>237</v>
      </c>
      <c r="J51" s="53" t="s">
        <v>243</v>
      </c>
      <c r="K51" s="53" t="s">
        <v>246</v>
      </c>
      <c r="L51" s="41" t="s">
        <v>242</v>
      </c>
      <c r="N51" s="41" t="s">
        <v>247</v>
      </c>
    </row>
    <row r="52" spans="1:14">
      <c r="A52" s="41" t="s">
        <v>248</v>
      </c>
      <c r="B52" s="41" t="s">
        <v>236</v>
      </c>
      <c r="C52" s="41" t="s">
        <v>236</v>
      </c>
      <c r="D52" s="58" t="s">
        <v>50</v>
      </c>
      <c r="E52" s="58" t="s">
        <v>51</v>
      </c>
      <c r="F52" s="41"/>
      <c r="H52" s="41" t="s">
        <v>52</v>
      </c>
      <c r="I52" s="41" t="s">
        <v>237</v>
      </c>
      <c r="J52" s="53" t="s">
        <v>243</v>
      </c>
      <c r="K52" s="53" t="s">
        <v>249</v>
      </c>
      <c r="L52" s="41" t="s">
        <v>242</v>
      </c>
      <c r="M52" s="41" t="s">
        <v>248</v>
      </c>
    </row>
    <row r="53" spans="1:14">
      <c r="A53" s="41" t="s">
        <v>250</v>
      </c>
      <c r="B53" s="41" t="s">
        <v>236</v>
      </c>
      <c r="C53" s="41" t="s">
        <v>236</v>
      </c>
      <c r="D53" s="58" t="s">
        <v>50</v>
      </c>
      <c r="E53" s="58" t="s">
        <v>51</v>
      </c>
      <c r="F53" s="41"/>
      <c r="H53" s="41" t="s">
        <v>52</v>
      </c>
      <c r="I53" s="41" t="s">
        <v>237</v>
      </c>
      <c r="J53" s="53" t="s">
        <v>251</v>
      </c>
      <c r="K53" s="53" t="s">
        <v>252</v>
      </c>
      <c r="L53" s="41" t="s">
        <v>250</v>
      </c>
      <c r="N53" s="41" t="s">
        <v>253</v>
      </c>
    </row>
    <row r="54" spans="1:14">
      <c r="A54" s="41" t="s">
        <v>254</v>
      </c>
      <c r="B54" s="41" t="s">
        <v>236</v>
      </c>
      <c r="C54" s="41" t="s">
        <v>236</v>
      </c>
      <c r="D54" s="58" t="s">
        <v>50</v>
      </c>
      <c r="E54" s="58" t="s">
        <v>51</v>
      </c>
      <c r="F54" s="55"/>
      <c r="G54" s="55"/>
      <c r="H54" s="41" t="s">
        <v>52</v>
      </c>
      <c r="I54" s="41" t="s">
        <v>237</v>
      </c>
      <c r="J54" s="55" t="s">
        <v>255</v>
      </c>
      <c r="K54" s="55" t="s">
        <v>256</v>
      </c>
      <c r="L54" s="60" t="s">
        <v>257</v>
      </c>
      <c r="M54" s="60"/>
      <c r="N54" s="55" t="s">
        <v>258</v>
      </c>
    </row>
    <row r="55" spans="1:14">
      <c r="A55" s="55" t="s">
        <v>259</v>
      </c>
      <c r="B55" s="41" t="s">
        <v>236</v>
      </c>
      <c r="C55" s="41" t="s">
        <v>236</v>
      </c>
      <c r="D55" s="58" t="s">
        <v>50</v>
      </c>
      <c r="E55" s="58" t="s">
        <v>51</v>
      </c>
      <c r="F55" s="55"/>
      <c r="G55" s="55"/>
      <c r="H55" s="41" t="s">
        <v>52</v>
      </c>
      <c r="I55" s="41" t="s">
        <v>237</v>
      </c>
      <c r="J55" s="55" t="s">
        <v>260</v>
      </c>
      <c r="K55" s="55" t="s">
        <v>261</v>
      </c>
      <c r="L55" s="41" t="s">
        <v>259</v>
      </c>
      <c r="M55" s="55" t="s">
        <v>259</v>
      </c>
    </row>
    <row r="56" spans="1:14">
      <c r="A56" s="53" t="s">
        <v>262</v>
      </c>
      <c r="B56" s="41" t="s">
        <v>236</v>
      </c>
      <c r="C56" s="41" t="s">
        <v>236</v>
      </c>
      <c r="D56" s="58" t="s">
        <v>50</v>
      </c>
      <c r="E56" s="58" t="s">
        <v>51</v>
      </c>
      <c r="F56" s="41"/>
      <c r="G56" s="53"/>
      <c r="H56" s="41" t="s">
        <v>52</v>
      </c>
      <c r="I56" s="41" t="s">
        <v>237</v>
      </c>
      <c r="J56" s="53" t="s">
        <v>263</v>
      </c>
      <c r="K56" s="53" t="s">
        <v>264</v>
      </c>
      <c r="L56" s="41" t="s">
        <v>265</v>
      </c>
      <c r="M56" s="41" t="s">
        <v>262</v>
      </c>
    </row>
    <row r="57" spans="1:14">
      <c r="A57" s="41" t="s">
        <v>266</v>
      </c>
      <c r="B57" s="41" t="s">
        <v>236</v>
      </c>
      <c r="C57" s="41" t="s">
        <v>236</v>
      </c>
      <c r="D57" s="58" t="s">
        <v>50</v>
      </c>
      <c r="E57" s="58" t="s">
        <v>267</v>
      </c>
      <c r="F57" s="41"/>
      <c r="H57" s="41" t="s">
        <v>268</v>
      </c>
      <c r="I57" s="41" t="s">
        <v>237</v>
      </c>
      <c r="J57" s="41" t="s">
        <v>269</v>
      </c>
      <c r="K57" s="41" t="s">
        <v>270</v>
      </c>
      <c r="L57" s="41" t="s">
        <v>271</v>
      </c>
      <c r="N57" s="41" t="s">
        <v>272</v>
      </c>
    </row>
    <row r="58" spans="1:14">
      <c r="A58" s="53" t="s">
        <v>273</v>
      </c>
      <c r="B58" s="41" t="s">
        <v>236</v>
      </c>
      <c r="C58" s="41" t="s">
        <v>236</v>
      </c>
      <c r="D58" s="58" t="s">
        <v>50</v>
      </c>
      <c r="E58" s="58" t="s">
        <v>51</v>
      </c>
      <c r="F58" s="41"/>
      <c r="G58" s="53"/>
      <c r="H58" s="41" t="s">
        <v>52</v>
      </c>
      <c r="I58" s="41" t="s">
        <v>237</v>
      </c>
      <c r="J58" s="53" t="s">
        <v>274</v>
      </c>
      <c r="K58" s="53" t="s">
        <v>275</v>
      </c>
      <c r="L58" s="41" t="s">
        <v>276</v>
      </c>
      <c r="N58" s="55" t="s">
        <v>277</v>
      </c>
    </row>
    <row r="59" spans="1:14">
      <c r="A59" s="53" t="s">
        <v>278</v>
      </c>
      <c r="B59" s="41" t="s">
        <v>236</v>
      </c>
      <c r="C59" s="41" t="s">
        <v>236</v>
      </c>
      <c r="D59" s="58" t="s">
        <v>50</v>
      </c>
      <c r="E59" s="58" t="s">
        <v>51</v>
      </c>
      <c r="F59" s="41"/>
      <c r="G59" s="53"/>
      <c r="H59" s="41" t="s">
        <v>52</v>
      </c>
      <c r="I59" s="41" t="s">
        <v>237</v>
      </c>
      <c r="J59" s="53" t="s">
        <v>279</v>
      </c>
      <c r="K59" s="53" t="s">
        <v>280</v>
      </c>
      <c r="L59" s="53" t="s">
        <v>281</v>
      </c>
      <c r="M59" s="53"/>
      <c r="N59" s="53" t="s">
        <v>282</v>
      </c>
    </row>
    <row r="60" spans="1:14">
      <c r="A60" s="41" t="s">
        <v>283</v>
      </c>
      <c r="B60" s="41" t="s">
        <v>236</v>
      </c>
      <c r="C60" s="41" t="s">
        <v>236</v>
      </c>
      <c r="D60" s="58" t="s">
        <v>50</v>
      </c>
      <c r="E60" s="58" t="s">
        <v>51</v>
      </c>
      <c r="F60" s="41"/>
      <c r="H60" s="41" t="s">
        <v>52</v>
      </c>
      <c r="I60" s="41" t="s">
        <v>237</v>
      </c>
      <c r="J60" s="53" t="s">
        <v>284</v>
      </c>
      <c r="K60" s="53" t="s">
        <v>285</v>
      </c>
      <c r="L60" s="41" t="s">
        <v>283</v>
      </c>
    </row>
    <row r="61" spans="1:14">
      <c r="A61" s="55" t="s">
        <v>286</v>
      </c>
      <c r="B61" s="41" t="s">
        <v>236</v>
      </c>
      <c r="C61" s="41" t="s">
        <v>236</v>
      </c>
      <c r="D61" s="58" t="s">
        <v>50</v>
      </c>
      <c r="E61" s="58" t="s">
        <v>51</v>
      </c>
      <c r="F61" s="55"/>
      <c r="G61" s="55"/>
      <c r="H61" s="41" t="s">
        <v>52</v>
      </c>
      <c r="I61" s="41" t="s">
        <v>237</v>
      </c>
      <c r="J61" s="55" t="s">
        <v>287</v>
      </c>
      <c r="K61" s="55" t="s">
        <v>288</v>
      </c>
      <c r="L61" s="41" t="s">
        <v>289</v>
      </c>
      <c r="N61" s="55" t="s">
        <v>290</v>
      </c>
    </row>
    <row r="62" spans="1:14">
      <c r="A62" s="41" t="s">
        <v>291</v>
      </c>
      <c r="B62" s="41" t="s">
        <v>236</v>
      </c>
      <c r="C62" s="41" t="s">
        <v>236</v>
      </c>
      <c r="D62" s="58" t="s">
        <v>50</v>
      </c>
      <c r="E62" s="58" t="s">
        <v>51</v>
      </c>
      <c r="F62" s="41"/>
      <c r="H62" s="41" t="s">
        <v>52</v>
      </c>
      <c r="I62" s="41" t="s">
        <v>237</v>
      </c>
      <c r="J62" s="53" t="s">
        <v>292</v>
      </c>
      <c r="K62" s="53" t="s">
        <v>293</v>
      </c>
      <c r="L62" s="41" t="s">
        <v>291</v>
      </c>
      <c r="N62" s="41" t="s">
        <v>294</v>
      </c>
    </row>
    <row r="63" spans="1:14">
      <c r="A63" s="41" t="s">
        <v>295</v>
      </c>
      <c r="B63" s="41" t="s">
        <v>236</v>
      </c>
      <c r="C63" s="41" t="s">
        <v>236</v>
      </c>
      <c r="D63" s="58" t="s">
        <v>50</v>
      </c>
      <c r="E63" s="58" t="s">
        <v>51</v>
      </c>
      <c r="F63" s="41" t="s">
        <v>236</v>
      </c>
      <c r="H63" s="41" t="s">
        <v>52</v>
      </c>
      <c r="I63" s="41" t="s">
        <v>237</v>
      </c>
      <c r="J63" s="53" t="s">
        <v>296</v>
      </c>
      <c r="K63" s="53" t="s">
        <v>297</v>
      </c>
      <c r="L63" s="41" t="s">
        <v>298</v>
      </c>
      <c r="N63" s="41" t="s">
        <v>299</v>
      </c>
    </row>
    <row r="64" spans="1:14">
      <c r="A64" s="41" t="s">
        <v>300</v>
      </c>
      <c r="B64" s="41" t="s">
        <v>236</v>
      </c>
      <c r="C64" s="41" t="s">
        <v>236</v>
      </c>
      <c r="D64" s="58" t="s">
        <v>50</v>
      </c>
      <c r="E64" s="58" t="s">
        <v>51</v>
      </c>
      <c r="F64" s="41"/>
      <c r="H64" s="41" t="s">
        <v>52</v>
      </c>
      <c r="I64" s="41" t="s">
        <v>237</v>
      </c>
      <c r="J64" s="53" t="s">
        <v>301</v>
      </c>
      <c r="K64" s="53" t="s">
        <v>302</v>
      </c>
      <c r="L64" s="41" t="s">
        <v>303</v>
      </c>
      <c r="N64" s="41" t="s">
        <v>304</v>
      </c>
    </row>
    <row r="65" spans="1:14">
      <c r="A65" s="55" t="s">
        <v>305</v>
      </c>
      <c r="B65" s="41" t="s">
        <v>236</v>
      </c>
      <c r="C65" s="41" t="s">
        <v>236</v>
      </c>
      <c r="D65" s="58" t="s">
        <v>50</v>
      </c>
      <c r="E65" s="58" t="s">
        <v>51</v>
      </c>
      <c r="F65" s="55"/>
      <c r="G65" s="55"/>
      <c r="H65" s="41" t="s">
        <v>52</v>
      </c>
      <c r="I65" s="41" t="s">
        <v>237</v>
      </c>
      <c r="J65" s="55" t="s">
        <v>306</v>
      </c>
      <c r="K65" s="55" t="s">
        <v>307</v>
      </c>
      <c r="L65" s="41" t="s">
        <v>305</v>
      </c>
      <c r="N65" s="55" t="s">
        <v>308</v>
      </c>
    </row>
    <row r="66" spans="1:14">
      <c r="A66" s="55" t="s">
        <v>309</v>
      </c>
      <c r="B66" s="41" t="s">
        <v>236</v>
      </c>
      <c r="C66" s="41" t="s">
        <v>236</v>
      </c>
      <c r="D66" s="58" t="s">
        <v>50</v>
      </c>
      <c r="E66" s="58" t="s">
        <v>51</v>
      </c>
      <c r="F66" s="55"/>
      <c r="G66" s="55"/>
      <c r="H66" s="41" t="s">
        <v>52</v>
      </c>
      <c r="I66" s="41" t="s">
        <v>237</v>
      </c>
      <c r="J66" s="55" t="s">
        <v>310</v>
      </c>
      <c r="K66" s="55" t="s">
        <v>311</v>
      </c>
      <c r="L66" s="41" t="s">
        <v>309</v>
      </c>
      <c r="N66" s="55" t="s">
        <v>312</v>
      </c>
    </row>
    <row r="67" spans="1:14">
      <c r="A67" s="55" t="s">
        <v>313</v>
      </c>
      <c r="B67" s="41" t="s">
        <v>236</v>
      </c>
      <c r="C67" s="41" t="s">
        <v>236</v>
      </c>
      <c r="D67" s="58" t="s">
        <v>50</v>
      </c>
      <c r="E67" s="58" t="s">
        <v>51</v>
      </c>
      <c r="F67" s="55"/>
      <c r="G67" s="55"/>
      <c r="H67" s="41" t="s">
        <v>52</v>
      </c>
      <c r="I67" s="41" t="s">
        <v>237</v>
      </c>
      <c r="J67" s="55" t="s">
        <v>314</v>
      </c>
      <c r="K67" s="55" t="s">
        <v>315</v>
      </c>
      <c r="L67" s="41" t="s">
        <v>313</v>
      </c>
      <c r="N67" s="55" t="s">
        <v>316</v>
      </c>
    </row>
    <row r="68" spans="1:14">
      <c r="A68" s="41" t="s">
        <v>317</v>
      </c>
      <c r="B68" s="41" t="s">
        <v>236</v>
      </c>
      <c r="C68" s="41" t="s">
        <v>236</v>
      </c>
      <c r="D68" s="58" t="s">
        <v>50</v>
      </c>
      <c r="E68" s="58" t="s">
        <v>51</v>
      </c>
      <c r="F68" s="41"/>
      <c r="H68" s="41" t="s">
        <v>52</v>
      </c>
      <c r="I68" s="41" t="s">
        <v>237</v>
      </c>
      <c r="J68" s="53" t="s">
        <v>318</v>
      </c>
      <c r="K68" s="53" t="s">
        <v>319</v>
      </c>
      <c r="L68" s="41" t="s">
        <v>317</v>
      </c>
    </row>
    <row r="69" spans="1:14">
      <c r="A69" s="41" t="s">
        <v>320</v>
      </c>
      <c r="B69" s="41" t="s">
        <v>236</v>
      </c>
      <c r="C69" s="41" t="s">
        <v>236</v>
      </c>
      <c r="D69" s="58" t="s">
        <v>50</v>
      </c>
      <c r="E69" s="58" t="s">
        <v>51</v>
      </c>
      <c r="F69" s="41"/>
      <c r="H69" s="41" t="s">
        <v>52</v>
      </c>
      <c r="I69" s="41" t="s">
        <v>237</v>
      </c>
      <c r="J69" s="53" t="s">
        <v>321</v>
      </c>
      <c r="K69" s="53" t="s">
        <v>322</v>
      </c>
      <c r="L69" s="41" t="s">
        <v>320</v>
      </c>
    </row>
    <row r="70" spans="1:14">
      <c r="A70" s="41" t="s">
        <v>323</v>
      </c>
      <c r="B70" s="41" t="s">
        <v>236</v>
      </c>
      <c r="C70" s="41" t="s">
        <v>236</v>
      </c>
      <c r="D70" s="58" t="s">
        <v>50</v>
      </c>
      <c r="E70" s="58" t="s">
        <v>51</v>
      </c>
      <c r="F70" s="41"/>
      <c r="H70" s="41" t="s">
        <v>52</v>
      </c>
      <c r="I70" s="41" t="s">
        <v>237</v>
      </c>
      <c r="J70" s="53" t="s">
        <v>324</v>
      </c>
      <c r="K70" s="53" t="s">
        <v>325</v>
      </c>
      <c r="L70" s="41" t="s">
        <v>323</v>
      </c>
      <c r="N70" s="41" t="s">
        <v>326</v>
      </c>
    </row>
    <row r="71" spans="1:14">
      <c r="A71" s="53" t="s">
        <v>327</v>
      </c>
      <c r="B71" s="41" t="s">
        <v>236</v>
      </c>
      <c r="C71" s="41" t="s">
        <v>236</v>
      </c>
      <c r="D71" s="58" t="s">
        <v>50</v>
      </c>
      <c r="E71" s="58" t="s">
        <v>51</v>
      </c>
      <c r="F71" s="41"/>
      <c r="G71" s="53"/>
      <c r="H71" s="41" t="s">
        <v>52</v>
      </c>
      <c r="I71" s="41" t="s">
        <v>237</v>
      </c>
      <c r="J71" s="53" t="s">
        <v>328</v>
      </c>
      <c r="K71" s="53" t="s">
        <v>329</v>
      </c>
      <c r="L71" s="41" t="s">
        <v>330</v>
      </c>
      <c r="N71" s="41" t="s">
        <v>331</v>
      </c>
    </row>
    <row r="72" spans="1:14">
      <c r="A72" s="41" t="s">
        <v>332</v>
      </c>
      <c r="B72" s="41" t="s">
        <v>236</v>
      </c>
      <c r="C72" s="41" t="s">
        <v>236</v>
      </c>
      <c r="D72" s="58" t="s">
        <v>50</v>
      </c>
      <c r="E72" s="58" t="s">
        <v>51</v>
      </c>
      <c r="F72" s="41"/>
      <c r="H72" s="41" t="s">
        <v>52</v>
      </c>
      <c r="I72" s="41" t="s">
        <v>237</v>
      </c>
      <c r="J72" s="53" t="s">
        <v>333</v>
      </c>
      <c r="K72" s="53" t="s">
        <v>334</v>
      </c>
      <c r="L72" s="41" t="s">
        <v>332</v>
      </c>
    </row>
    <row r="73" spans="1:14">
      <c r="A73" s="41" t="s">
        <v>335</v>
      </c>
      <c r="B73" s="41" t="s">
        <v>236</v>
      </c>
      <c r="C73" s="41" t="s">
        <v>236</v>
      </c>
      <c r="D73" s="58" t="s">
        <v>50</v>
      </c>
      <c r="E73" s="58" t="s">
        <v>51</v>
      </c>
      <c r="F73" s="41"/>
      <c r="H73" s="41" t="s">
        <v>52</v>
      </c>
      <c r="I73" s="41" t="s">
        <v>237</v>
      </c>
      <c r="J73" s="53" t="s">
        <v>336</v>
      </c>
      <c r="K73" s="53" t="s">
        <v>337</v>
      </c>
      <c r="L73" s="41" t="s">
        <v>335</v>
      </c>
    </row>
    <row r="74" spans="1:14">
      <c r="A74" s="55" t="s">
        <v>338</v>
      </c>
      <c r="B74" s="41" t="s">
        <v>236</v>
      </c>
      <c r="C74" s="41" t="s">
        <v>236</v>
      </c>
      <c r="D74" s="58" t="s">
        <v>50</v>
      </c>
      <c r="E74" s="58" t="s">
        <v>51</v>
      </c>
      <c r="F74" s="55"/>
      <c r="G74" s="55"/>
      <c r="H74" s="41" t="s">
        <v>52</v>
      </c>
      <c r="I74" s="41" t="s">
        <v>237</v>
      </c>
      <c r="J74" s="55" t="s">
        <v>339</v>
      </c>
      <c r="K74" s="55" t="s">
        <v>340</v>
      </c>
      <c r="L74" s="41" t="s">
        <v>341</v>
      </c>
      <c r="N74" s="55" t="s">
        <v>342</v>
      </c>
    </row>
    <row r="75" spans="1:14">
      <c r="A75" s="41" t="s">
        <v>343</v>
      </c>
      <c r="B75" s="41" t="s">
        <v>236</v>
      </c>
      <c r="C75" s="41" t="s">
        <v>236</v>
      </c>
      <c r="D75" s="58" t="s">
        <v>50</v>
      </c>
      <c r="E75" s="58" t="s">
        <v>267</v>
      </c>
      <c r="F75" s="41"/>
      <c r="H75" s="41" t="s">
        <v>268</v>
      </c>
      <c r="I75" s="41" t="s">
        <v>237</v>
      </c>
      <c r="J75" s="53" t="s">
        <v>344</v>
      </c>
      <c r="K75" s="53" t="s">
        <v>345</v>
      </c>
      <c r="L75" s="41" t="s">
        <v>346</v>
      </c>
      <c r="N75" s="41" t="s">
        <v>347</v>
      </c>
    </row>
    <row r="76" spans="1:14">
      <c r="A76" s="55" t="s">
        <v>348</v>
      </c>
      <c r="B76" s="41" t="s">
        <v>236</v>
      </c>
      <c r="C76" s="41" t="s">
        <v>236</v>
      </c>
      <c r="D76" s="58" t="s">
        <v>50</v>
      </c>
      <c r="E76" s="58" t="s">
        <v>51</v>
      </c>
      <c r="F76" s="55"/>
      <c r="G76" s="55"/>
      <c r="H76" s="41" t="s">
        <v>52</v>
      </c>
      <c r="I76" s="41" t="s">
        <v>237</v>
      </c>
      <c r="J76" s="55" t="s">
        <v>349</v>
      </c>
      <c r="K76" s="55" t="s">
        <v>350</v>
      </c>
      <c r="L76" s="41" t="s">
        <v>348</v>
      </c>
      <c r="N76" s="55"/>
    </row>
    <row r="77" spans="1:14">
      <c r="A77" s="41" t="s">
        <v>351</v>
      </c>
      <c r="B77" s="41" t="s">
        <v>236</v>
      </c>
      <c r="C77" s="41" t="s">
        <v>236</v>
      </c>
      <c r="D77" s="58" t="s">
        <v>50</v>
      </c>
      <c r="E77" s="58" t="s">
        <v>51</v>
      </c>
      <c r="F77" s="41"/>
      <c r="H77" s="41" t="s">
        <v>52</v>
      </c>
      <c r="I77" s="41" t="s">
        <v>237</v>
      </c>
      <c r="J77" s="53" t="s">
        <v>352</v>
      </c>
      <c r="K77" s="53" t="s">
        <v>353</v>
      </c>
      <c r="L77" s="41" t="s">
        <v>354</v>
      </c>
      <c r="N77" s="41" t="s">
        <v>355</v>
      </c>
    </row>
    <row r="78" spans="1:14">
      <c r="A78" s="41" t="s">
        <v>356</v>
      </c>
      <c r="B78" s="41" t="s">
        <v>236</v>
      </c>
      <c r="C78" s="41" t="s">
        <v>236</v>
      </c>
      <c r="D78" s="58" t="s">
        <v>50</v>
      </c>
      <c r="E78" s="58" t="s">
        <v>51</v>
      </c>
      <c r="F78" s="41"/>
      <c r="H78" s="41" t="s">
        <v>52</v>
      </c>
      <c r="I78" s="41" t="s">
        <v>237</v>
      </c>
      <c r="J78" s="53" t="s">
        <v>357</v>
      </c>
      <c r="K78" s="53" t="s">
        <v>358</v>
      </c>
      <c r="L78" s="41" t="s">
        <v>359</v>
      </c>
      <c r="N78" s="41" t="s">
        <v>360</v>
      </c>
    </row>
    <row r="79" spans="1:14">
      <c r="A79" s="41" t="s">
        <v>361</v>
      </c>
      <c r="B79" s="41" t="s">
        <v>236</v>
      </c>
      <c r="C79" s="41" t="s">
        <v>236</v>
      </c>
      <c r="D79" s="58" t="s">
        <v>50</v>
      </c>
      <c r="E79" s="58" t="s">
        <v>51</v>
      </c>
      <c r="F79" s="41"/>
      <c r="H79" s="41" t="s">
        <v>52</v>
      </c>
      <c r="I79" s="41" t="s">
        <v>237</v>
      </c>
      <c r="J79" s="53" t="s">
        <v>362</v>
      </c>
      <c r="K79" s="53" t="s">
        <v>363</v>
      </c>
      <c r="L79" s="41" t="s">
        <v>364</v>
      </c>
    </row>
    <row r="80" spans="1:14">
      <c r="A80" s="41" t="s">
        <v>365</v>
      </c>
      <c r="B80" s="41" t="s">
        <v>236</v>
      </c>
      <c r="C80" s="41" t="s">
        <v>236</v>
      </c>
      <c r="D80" s="58" t="s">
        <v>50</v>
      </c>
      <c r="E80" s="58" t="s">
        <v>51</v>
      </c>
      <c r="F80" s="41"/>
      <c r="H80" s="41" t="s">
        <v>52</v>
      </c>
      <c r="I80" s="41" t="s">
        <v>237</v>
      </c>
      <c r="J80" s="53" t="s">
        <v>366</v>
      </c>
      <c r="K80" s="53" t="s">
        <v>367</v>
      </c>
      <c r="L80" s="41" t="s">
        <v>365</v>
      </c>
    </row>
    <row r="81" spans="1:14">
      <c r="A81" s="55" t="s">
        <v>368</v>
      </c>
      <c r="B81" s="41" t="s">
        <v>236</v>
      </c>
      <c r="C81" s="41" t="s">
        <v>236</v>
      </c>
      <c r="D81" s="58" t="s">
        <v>50</v>
      </c>
      <c r="E81" s="58" t="s">
        <v>51</v>
      </c>
      <c r="F81" s="55"/>
      <c r="G81" s="55"/>
      <c r="H81" s="41" t="s">
        <v>52</v>
      </c>
      <c r="I81" s="41" t="s">
        <v>237</v>
      </c>
      <c r="J81" s="55" t="s">
        <v>369</v>
      </c>
      <c r="K81" s="55" t="s">
        <v>370</v>
      </c>
      <c r="L81" s="41" t="s">
        <v>371</v>
      </c>
      <c r="N81" s="55" t="s">
        <v>372</v>
      </c>
    </row>
    <row r="82" spans="1:14">
      <c r="A82" s="55" t="s">
        <v>373</v>
      </c>
      <c r="B82" s="41" t="s">
        <v>236</v>
      </c>
      <c r="C82" s="41" t="s">
        <v>236</v>
      </c>
      <c r="D82" s="58" t="s">
        <v>50</v>
      </c>
      <c r="E82" s="58" t="s">
        <v>51</v>
      </c>
      <c r="F82" s="55"/>
      <c r="G82" s="55"/>
      <c r="H82" s="41" t="s">
        <v>52</v>
      </c>
      <c r="I82" s="41" t="s">
        <v>237</v>
      </c>
      <c r="J82" s="55" t="s">
        <v>374</v>
      </c>
      <c r="K82" s="55" t="s">
        <v>375</v>
      </c>
      <c r="L82" s="41" t="s">
        <v>373</v>
      </c>
      <c r="N82" s="55"/>
    </row>
    <row r="83" spans="1:14">
      <c r="A83" s="41" t="s">
        <v>376</v>
      </c>
      <c r="B83" s="41" t="s">
        <v>236</v>
      </c>
      <c r="C83" s="41" t="s">
        <v>236</v>
      </c>
      <c r="D83" s="58" t="s">
        <v>50</v>
      </c>
      <c r="E83" s="58" t="s">
        <v>51</v>
      </c>
      <c r="F83" s="41"/>
      <c r="H83" s="41" t="s">
        <v>52</v>
      </c>
      <c r="I83" s="41" t="s">
        <v>237</v>
      </c>
      <c r="J83" s="53" t="s">
        <v>377</v>
      </c>
      <c r="K83" s="53" t="s">
        <v>378</v>
      </c>
      <c r="L83" s="41" t="s">
        <v>376</v>
      </c>
    </row>
    <row r="84" spans="1:14">
      <c r="A84" s="41" t="s">
        <v>379</v>
      </c>
      <c r="B84" s="41" t="s">
        <v>236</v>
      </c>
      <c r="C84" s="41" t="s">
        <v>236</v>
      </c>
      <c r="D84" s="58" t="s">
        <v>50</v>
      </c>
      <c r="E84" s="58" t="s">
        <v>51</v>
      </c>
      <c r="F84" s="41"/>
      <c r="H84" s="41" t="s">
        <v>52</v>
      </c>
      <c r="I84" s="41" t="s">
        <v>237</v>
      </c>
      <c r="J84" s="53" t="s">
        <v>380</v>
      </c>
      <c r="K84" s="53" t="s">
        <v>381</v>
      </c>
      <c r="L84" s="41" t="s">
        <v>382</v>
      </c>
    </row>
    <row r="85" spans="1:14">
      <c r="A85" s="55" t="s">
        <v>383</v>
      </c>
      <c r="B85" s="41" t="s">
        <v>236</v>
      </c>
      <c r="C85" s="41" t="s">
        <v>236</v>
      </c>
      <c r="D85" s="58" t="s">
        <v>50</v>
      </c>
      <c r="E85" s="58" t="s">
        <v>51</v>
      </c>
      <c r="F85" s="55"/>
      <c r="G85" s="55"/>
      <c r="H85" s="41" t="s">
        <v>52</v>
      </c>
      <c r="I85" s="41" t="s">
        <v>237</v>
      </c>
      <c r="J85" s="55" t="s">
        <v>384</v>
      </c>
      <c r="K85" s="55" t="s">
        <v>385</v>
      </c>
      <c r="L85" s="41" t="s">
        <v>386</v>
      </c>
      <c r="N85" s="55" t="s">
        <v>387</v>
      </c>
    </row>
    <row r="86" spans="1:14">
      <c r="A86" s="41" t="s">
        <v>388</v>
      </c>
      <c r="B86" s="41" t="s">
        <v>236</v>
      </c>
      <c r="C86" s="41" t="s">
        <v>236</v>
      </c>
      <c r="D86" s="58" t="s">
        <v>50</v>
      </c>
      <c r="E86" s="58" t="s">
        <v>51</v>
      </c>
      <c r="F86" s="55"/>
      <c r="H86" s="41" t="s">
        <v>52</v>
      </c>
      <c r="I86" s="41" t="s">
        <v>237</v>
      </c>
      <c r="J86" s="55" t="s">
        <v>389</v>
      </c>
      <c r="K86" s="55" t="s">
        <v>390</v>
      </c>
      <c r="L86" s="41" t="s">
        <v>391</v>
      </c>
      <c r="N86" s="55" t="s">
        <v>392</v>
      </c>
    </row>
    <row r="87" spans="1:14">
      <c r="A87" s="55" t="s">
        <v>393</v>
      </c>
      <c r="B87" s="41" t="s">
        <v>236</v>
      </c>
      <c r="C87" s="41" t="s">
        <v>236</v>
      </c>
      <c r="D87" s="58" t="s">
        <v>50</v>
      </c>
      <c r="E87" s="58" t="s">
        <v>51</v>
      </c>
      <c r="F87" s="55"/>
      <c r="G87" s="55"/>
      <c r="H87" s="41" t="s">
        <v>52</v>
      </c>
      <c r="I87" s="41" t="s">
        <v>237</v>
      </c>
      <c r="J87" s="55" t="s">
        <v>394</v>
      </c>
      <c r="K87" s="55" t="s">
        <v>395</v>
      </c>
      <c r="L87" s="41" t="s">
        <v>393</v>
      </c>
      <c r="N87" s="55"/>
    </row>
    <row r="88" spans="1:14">
      <c r="A88" s="53" t="s">
        <v>396</v>
      </c>
      <c r="B88" s="41" t="s">
        <v>236</v>
      </c>
      <c r="C88" s="41" t="s">
        <v>236</v>
      </c>
      <c r="D88" s="58" t="s">
        <v>50</v>
      </c>
      <c r="E88" s="58" t="s">
        <v>51</v>
      </c>
      <c r="F88" s="55"/>
      <c r="G88" s="53"/>
      <c r="H88" s="41" t="s">
        <v>52</v>
      </c>
      <c r="I88" s="41" t="s">
        <v>237</v>
      </c>
      <c r="J88" s="55" t="s">
        <v>397</v>
      </c>
      <c r="K88" s="55" t="s">
        <v>398</v>
      </c>
      <c r="L88" s="41" t="s">
        <v>399</v>
      </c>
      <c r="N88" s="55" t="s">
        <v>400</v>
      </c>
    </row>
    <row r="89" spans="1:14">
      <c r="A89" s="41" t="s">
        <v>401</v>
      </c>
      <c r="B89" s="41" t="s">
        <v>236</v>
      </c>
      <c r="C89" s="41" t="s">
        <v>236</v>
      </c>
      <c r="D89" s="58" t="s">
        <v>50</v>
      </c>
      <c r="E89" s="58" t="s">
        <v>51</v>
      </c>
      <c r="F89" s="41"/>
      <c r="H89" s="41" t="s">
        <v>52</v>
      </c>
      <c r="I89" s="41" t="s">
        <v>237</v>
      </c>
      <c r="J89" s="53" t="s">
        <v>402</v>
      </c>
      <c r="K89" s="53" t="s">
        <v>403</v>
      </c>
      <c r="L89" s="41" t="s">
        <v>404</v>
      </c>
    </row>
    <row r="90" spans="1:14">
      <c r="A90" s="41" t="s">
        <v>405</v>
      </c>
      <c r="B90" s="41" t="s">
        <v>236</v>
      </c>
      <c r="C90" s="41" t="s">
        <v>236</v>
      </c>
      <c r="D90" s="58" t="s">
        <v>50</v>
      </c>
      <c r="E90" s="58" t="s">
        <v>51</v>
      </c>
      <c r="F90" s="41"/>
      <c r="H90" s="41" t="s">
        <v>52</v>
      </c>
      <c r="I90" s="41" t="s">
        <v>237</v>
      </c>
      <c r="J90" s="53" t="s">
        <v>406</v>
      </c>
      <c r="K90" s="53" t="s">
        <v>407</v>
      </c>
      <c r="L90" s="41" t="s">
        <v>408</v>
      </c>
      <c r="N90" s="41" t="s">
        <v>409</v>
      </c>
    </row>
    <row r="91" spans="1:14">
      <c r="A91" s="41" t="s">
        <v>410</v>
      </c>
      <c r="B91" s="41" t="s">
        <v>236</v>
      </c>
      <c r="C91" s="41" t="s">
        <v>236</v>
      </c>
      <c r="D91" s="58" t="s">
        <v>50</v>
      </c>
      <c r="E91" s="58" t="s">
        <v>51</v>
      </c>
      <c r="F91" s="41"/>
      <c r="H91" s="41" t="s">
        <v>52</v>
      </c>
      <c r="I91" s="41" t="s">
        <v>237</v>
      </c>
      <c r="J91" s="53" t="s">
        <v>411</v>
      </c>
      <c r="K91" s="53" t="s">
        <v>412</v>
      </c>
      <c r="L91" s="41" t="s">
        <v>413</v>
      </c>
      <c r="N91" s="41" t="s">
        <v>414</v>
      </c>
    </row>
    <row r="92" spans="1:14">
      <c r="A92" s="41" t="s">
        <v>415</v>
      </c>
      <c r="B92" s="41" t="s">
        <v>236</v>
      </c>
      <c r="C92" s="41" t="s">
        <v>236</v>
      </c>
      <c r="D92" s="58" t="s">
        <v>50</v>
      </c>
      <c r="E92" s="58" t="s">
        <v>51</v>
      </c>
      <c r="F92" s="41"/>
      <c r="H92" s="41" t="s">
        <v>52</v>
      </c>
      <c r="I92" s="41" t="s">
        <v>237</v>
      </c>
      <c r="J92" s="53" t="s">
        <v>416</v>
      </c>
      <c r="K92" s="53" t="s">
        <v>417</v>
      </c>
      <c r="L92" s="41" t="s">
        <v>415</v>
      </c>
      <c r="N92" s="41" t="s">
        <v>418</v>
      </c>
    </row>
    <row r="93" spans="1:14">
      <c r="A93" s="55" t="s">
        <v>419</v>
      </c>
      <c r="B93" s="41" t="s">
        <v>236</v>
      </c>
      <c r="C93" s="41" t="s">
        <v>236</v>
      </c>
      <c r="D93" s="58" t="s">
        <v>50</v>
      </c>
      <c r="E93" s="58" t="s">
        <v>51</v>
      </c>
      <c r="F93" s="55"/>
      <c r="G93" s="55"/>
      <c r="H93" s="41" t="s">
        <v>52</v>
      </c>
      <c r="I93" s="41" t="s">
        <v>237</v>
      </c>
      <c r="J93" s="55" t="s">
        <v>420</v>
      </c>
      <c r="K93" s="55" t="s">
        <v>421</v>
      </c>
      <c r="L93" s="41" t="s">
        <v>419</v>
      </c>
      <c r="N93" s="55"/>
    </row>
    <row r="94" spans="1:14">
      <c r="A94" s="41" t="s">
        <v>422</v>
      </c>
      <c r="B94" s="41" t="s">
        <v>236</v>
      </c>
      <c r="C94" s="41" t="s">
        <v>236</v>
      </c>
      <c r="D94" s="58" t="s">
        <v>50</v>
      </c>
      <c r="E94" s="58" t="s">
        <v>51</v>
      </c>
      <c r="F94" s="41"/>
      <c r="H94" s="41" t="s">
        <v>52</v>
      </c>
      <c r="I94" s="41" t="s">
        <v>237</v>
      </c>
      <c r="J94" s="53" t="s">
        <v>423</v>
      </c>
      <c r="K94" s="53" t="s">
        <v>424</v>
      </c>
      <c r="L94" s="41" t="s">
        <v>425</v>
      </c>
    </row>
    <row r="95" spans="1:14">
      <c r="A95" s="41" t="s">
        <v>426</v>
      </c>
      <c r="B95" s="41" t="s">
        <v>236</v>
      </c>
      <c r="E95" s="61" t="s">
        <v>232</v>
      </c>
      <c r="F95" s="41"/>
      <c r="G95" s="41" t="s">
        <v>233</v>
      </c>
      <c r="J95" s="53"/>
      <c r="K95" s="53"/>
    </row>
    <row r="96" spans="1:14">
      <c r="A96" s="53" t="s">
        <v>427</v>
      </c>
      <c r="B96" s="41" t="s">
        <v>236</v>
      </c>
      <c r="D96" s="58" t="s">
        <v>50</v>
      </c>
      <c r="E96" s="58" t="s">
        <v>225</v>
      </c>
      <c r="F96" s="41"/>
      <c r="G96" s="53"/>
      <c r="J96" s="53"/>
      <c r="K96" s="53"/>
      <c r="L96" s="53" t="s">
        <v>427</v>
      </c>
      <c r="M96" s="53"/>
      <c r="N96" s="53"/>
    </row>
    <row r="97" spans="1:14">
      <c r="A97" s="53" t="s">
        <v>428</v>
      </c>
      <c r="B97" s="41" t="s">
        <v>236</v>
      </c>
      <c r="D97" s="58" t="s">
        <v>50</v>
      </c>
      <c r="E97" s="58" t="s">
        <v>225</v>
      </c>
      <c r="F97" s="41"/>
      <c r="G97" s="53"/>
      <c r="J97" s="53" t="s">
        <v>429</v>
      </c>
      <c r="K97" s="53"/>
      <c r="L97" s="41" t="s">
        <v>428</v>
      </c>
      <c r="N97" s="53"/>
    </row>
    <row r="98" spans="1:14">
      <c r="A98" s="53" t="s">
        <v>430</v>
      </c>
      <c r="B98" s="41" t="s">
        <v>236</v>
      </c>
      <c r="D98" s="58" t="s">
        <v>50</v>
      </c>
      <c r="E98" s="58" t="s">
        <v>225</v>
      </c>
      <c r="F98" s="41"/>
      <c r="G98" s="53"/>
      <c r="J98" s="53"/>
      <c r="K98" s="53"/>
      <c r="L98" s="53" t="s">
        <v>430</v>
      </c>
      <c r="M98" s="53"/>
      <c r="N98" s="53"/>
    </row>
    <row r="99" spans="1:14">
      <c r="A99" s="41" t="s">
        <v>431</v>
      </c>
      <c r="B99" s="41" t="s">
        <v>236</v>
      </c>
      <c r="D99" s="58" t="s">
        <v>50</v>
      </c>
      <c r="E99" s="58" t="s">
        <v>225</v>
      </c>
      <c r="F99" s="41"/>
      <c r="G99" s="53"/>
      <c r="J99" s="53" t="s">
        <v>432</v>
      </c>
      <c r="K99" s="53"/>
      <c r="L99" s="41" t="s">
        <v>431</v>
      </c>
      <c r="N99" s="53" t="s">
        <v>433</v>
      </c>
    </row>
    <row r="100" spans="1:14">
      <c r="A100" s="53" t="s">
        <v>434</v>
      </c>
      <c r="B100" s="41" t="s">
        <v>236</v>
      </c>
      <c r="D100" s="58" t="s">
        <v>50</v>
      </c>
      <c r="E100" s="58" t="s">
        <v>225</v>
      </c>
      <c r="F100" s="41"/>
      <c r="G100" s="53"/>
      <c r="J100" s="53" t="s">
        <v>435</v>
      </c>
      <c r="K100" s="53"/>
      <c r="L100" s="41" t="s">
        <v>434</v>
      </c>
      <c r="N100" s="53" t="s">
        <v>436</v>
      </c>
    </row>
    <row r="101" spans="1:14">
      <c r="A101" s="53" t="s">
        <v>437</v>
      </c>
      <c r="B101" s="41" t="s">
        <v>236</v>
      </c>
      <c r="D101" s="58" t="s">
        <v>50</v>
      </c>
      <c r="E101" s="58" t="s">
        <v>225</v>
      </c>
      <c r="F101" s="41"/>
      <c r="G101" s="53"/>
      <c r="J101" s="53"/>
      <c r="K101" s="53"/>
      <c r="L101" s="53" t="s">
        <v>437</v>
      </c>
      <c r="M101" s="53"/>
      <c r="N101" s="53"/>
    </row>
    <row r="102" spans="1:14">
      <c r="A102" s="53" t="s">
        <v>438</v>
      </c>
      <c r="B102" s="41" t="s">
        <v>236</v>
      </c>
      <c r="D102" s="58" t="s">
        <v>50</v>
      </c>
      <c r="E102" s="58" t="s">
        <v>225</v>
      </c>
      <c r="F102" s="41"/>
      <c r="G102" s="53"/>
      <c r="J102" s="53" t="s">
        <v>439</v>
      </c>
      <c r="K102" s="53"/>
      <c r="L102" s="41" t="s">
        <v>438</v>
      </c>
      <c r="N102" s="53"/>
    </row>
    <row r="103" spans="1:14">
      <c r="A103" s="53" t="s">
        <v>440</v>
      </c>
      <c r="B103" s="41" t="s">
        <v>236</v>
      </c>
      <c r="D103" s="58" t="s">
        <v>50</v>
      </c>
      <c r="E103" s="58" t="s">
        <v>225</v>
      </c>
      <c r="F103" s="41"/>
      <c r="G103" s="41" t="s">
        <v>441</v>
      </c>
      <c r="J103" s="53"/>
      <c r="L103" s="53" t="s">
        <v>440</v>
      </c>
      <c r="M103" s="53"/>
      <c r="N103" s="53"/>
    </row>
    <row r="104" spans="1:14">
      <c r="A104" s="53" t="s">
        <v>442</v>
      </c>
      <c r="B104" s="41" t="s">
        <v>236</v>
      </c>
      <c r="D104" s="58" t="s">
        <v>50</v>
      </c>
      <c r="E104" s="58" t="s">
        <v>225</v>
      </c>
      <c r="F104" s="41"/>
      <c r="G104" s="41" t="s">
        <v>441</v>
      </c>
      <c r="J104" s="53"/>
      <c r="L104" s="53" t="s">
        <v>442</v>
      </c>
      <c r="M104" s="53"/>
      <c r="N104" s="53"/>
    </row>
    <row r="105" spans="1:14">
      <c r="A105" s="53" t="s">
        <v>443</v>
      </c>
      <c r="B105" s="41" t="s">
        <v>236</v>
      </c>
      <c r="D105" s="58" t="s">
        <v>50</v>
      </c>
      <c r="E105" s="58" t="s">
        <v>225</v>
      </c>
      <c r="F105" s="41"/>
      <c r="G105" s="41" t="s">
        <v>441</v>
      </c>
      <c r="J105" s="53" t="s">
        <v>444</v>
      </c>
      <c r="L105" s="41" t="s">
        <v>443</v>
      </c>
      <c r="N105" s="53"/>
    </row>
    <row r="106" spans="1:14">
      <c r="A106" s="53" t="s">
        <v>445</v>
      </c>
      <c r="B106" s="41" t="s">
        <v>236</v>
      </c>
      <c r="D106" s="58" t="s">
        <v>50</v>
      </c>
      <c r="E106" s="58" t="s">
        <v>225</v>
      </c>
      <c r="F106" s="41"/>
      <c r="G106" s="41" t="s">
        <v>441</v>
      </c>
      <c r="J106" s="53" t="s">
        <v>446</v>
      </c>
      <c r="L106" s="41" t="s">
        <v>445</v>
      </c>
      <c r="N106" s="53"/>
    </row>
    <row r="107" spans="1:14">
      <c r="A107" s="53" t="s">
        <v>447</v>
      </c>
      <c r="B107" s="41" t="s">
        <v>236</v>
      </c>
      <c r="D107" s="58" t="s">
        <v>50</v>
      </c>
      <c r="E107" s="58" t="s">
        <v>225</v>
      </c>
      <c r="F107" s="41"/>
      <c r="G107" s="41" t="s">
        <v>441</v>
      </c>
      <c r="J107" s="53"/>
      <c r="L107" s="53" t="s">
        <v>447</v>
      </c>
      <c r="M107" s="53"/>
      <c r="N107" s="53"/>
    </row>
    <row r="108" spans="1:14">
      <c r="A108" s="53" t="s">
        <v>448</v>
      </c>
      <c r="B108" s="41" t="s">
        <v>236</v>
      </c>
      <c r="D108" s="58" t="s">
        <v>50</v>
      </c>
      <c r="E108" s="58" t="s">
        <v>225</v>
      </c>
      <c r="F108" s="41"/>
      <c r="G108" s="53"/>
      <c r="J108" s="53" t="s">
        <v>449</v>
      </c>
      <c r="K108" s="53"/>
      <c r="L108" s="41" t="s">
        <v>448</v>
      </c>
      <c r="N108" s="53"/>
    </row>
    <row r="109" spans="1:14">
      <c r="A109" s="53" t="s">
        <v>450</v>
      </c>
      <c r="B109" s="41" t="s">
        <v>236</v>
      </c>
      <c r="D109" s="58" t="s">
        <v>50</v>
      </c>
      <c r="E109" s="58" t="s">
        <v>225</v>
      </c>
      <c r="F109" s="41"/>
      <c r="G109" s="41" t="s">
        <v>441</v>
      </c>
      <c r="J109" s="53" t="s">
        <v>451</v>
      </c>
      <c r="L109" s="41" t="s">
        <v>450</v>
      </c>
      <c r="N109" s="53" t="s">
        <v>452</v>
      </c>
    </row>
    <row r="110" spans="1:14">
      <c r="A110" s="53" t="s">
        <v>453</v>
      </c>
      <c r="B110" s="41" t="s">
        <v>236</v>
      </c>
      <c r="D110" s="58" t="s">
        <v>50</v>
      </c>
      <c r="E110" s="58" t="s">
        <v>225</v>
      </c>
      <c r="F110" s="41"/>
      <c r="G110" s="41" t="s">
        <v>441</v>
      </c>
      <c r="J110" s="53" t="s">
        <v>454</v>
      </c>
      <c r="L110" s="41" t="s">
        <v>453</v>
      </c>
      <c r="N110" s="53"/>
    </row>
    <row r="111" spans="1:14">
      <c r="A111" s="53" t="s">
        <v>455</v>
      </c>
      <c r="B111" s="41" t="s">
        <v>236</v>
      </c>
      <c r="D111" s="58" t="s">
        <v>50</v>
      </c>
      <c r="E111" s="58" t="s">
        <v>225</v>
      </c>
      <c r="F111" s="41"/>
      <c r="G111" s="41" t="s">
        <v>441</v>
      </c>
      <c r="J111" s="53"/>
      <c r="L111" s="53" t="s">
        <v>455</v>
      </c>
      <c r="M111" s="53"/>
      <c r="N111" s="53"/>
    </row>
    <row r="112" spans="1:14">
      <c r="A112" s="53" t="s">
        <v>456</v>
      </c>
      <c r="B112" s="41" t="s">
        <v>236</v>
      </c>
      <c r="D112" s="58" t="s">
        <v>50</v>
      </c>
      <c r="E112" s="58" t="s">
        <v>225</v>
      </c>
      <c r="F112" s="41"/>
      <c r="G112" s="41" t="s">
        <v>441</v>
      </c>
      <c r="J112" s="53"/>
      <c r="L112" s="53" t="s">
        <v>456</v>
      </c>
      <c r="M112" s="53"/>
      <c r="N112" s="53"/>
    </row>
    <row r="113" spans="1:14">
      <c r="A113" s="53" t="s">
        <v>457</v>
      </c>
      <c r="B113" s="41" t="s">
        <v>236</v>
      </c>
      <c r="D113" s="58" t="s">
        <v>50</v>
      </c>
      <c r="E113" s="58" t="s">
        <v>225</v>
      </c>
      <c r="F113" s="41"/>
      <c r="G113" s="41" t="s">
        <v>441</v>
      </c>
      <c r="J113" s="53" t="s">
        <v>458</v>
      </c>
      <c r="L113" s="41" t="s">
        <v>459</v>
      </c>
      <c r="N113" s="53"/>
    </row>
    <row r="114" spans="1:14">
      <c r="A114" s="53" t="s">
        <v>460</v>
      </c>
      <c r="B114" s="41" t="s">
        <v>236</v>
      </c>
      <c r="D114" s="58" t="s">
        <v>50</v>
      </c>
      <c r="E114" s="58" t="s">
        <v>225</v>
      </c>
      <c r="F114" s="41"/>
      <c r="G114" s="41" t="s">
        <v>441</v>
      </c>
      <c r="J114" s="53" t="s">
        <v>461</v>
      </c>
      <c r="L114" s="41" t="s">
        <v>462</v>
      </c>
      <c r="N114" s="53"/>
    </row>
    <row r="115" spans="1:14">
      <c r="A115" s="41" t="s">
        <v>463</v>
      </c>
      <c r="B115" s="41" t="s">
        <v>236</v>
      </c>
      <c r="D115" s="58" t="s">
        <v>50</v>
      </c>
      <c r="E115" s="58" t="s">
        <v>225</v>
      </c>
      <c r="F115" s="41"/>
      <c r="G115" s="41" t="s">
        <v>441</v>
      </c>
      <c r="J115" s="53" t="s">
        <v>464</v>
      </c>
      <c r="L115" s="41" t="s">
        <v>465</v>
      </c>
    </row>
    <row r="116" spans="1:14">
      <c r="A116" s="41" t="s">
        <v>466</v>
      </c>
      <c r="B116" s="41" t="s">
        <v>236</v>
      </c>
      <c r="D116" s="58" t="s">
        <v>50</v>
      </c>
      <c r="E116" s="58" t="s">
        <v>225</v>
      </c>
      <c r="F116" s="41"/>
      <c r="J116" s="53" t="s">
        <v>464</v>
      </c>
      <c r="K116" s="53"/>
      <c r="L116" s="41" t="s">
        <v>465</v>
      </c>
    </row>
    <row r="117" spans="1:14">
      <c r="A117" s="53" t="s">
        <v>467</v>
      </c>
      <c r="B117" s="41" t="s">
        <v>236</v>
      </c>
      <c r="D117" s="58" t="s">
        <v>50</v>
      </c>
      <c r="E117" s="58" t="s">
        <v>225</v>
      </c>
      <c r="F117" s="41"/>
      <c r="G117" s="41" t="s">
        <v>441</v>
      </c>
      <c r="J117" s="53" t="s">
        <v>468</v>
      </c>
      <c r="L117" s="53" t="s">
        <v>467</v>
      </c>
      <c r="M117" s="53"/>
      <c r="N117" s="53"/>
    </row>
    <row r="118" spans="1:14">
      <c r="A118" s="53" t="s">
        <v>469</v>
      </c>
      <c r="B118" s="41" t="s">
        <v>236</v>
      </c>
      <c r="D118" s="58" t="s">
        <v>50</v>
      </c>
      <c r="E118" s="58" t="s">
        <v>225</v>
      </c>
      <c r="F118" s="41"/>
      <c r="G118" s="41" t="s">
        <v>441</v>
      </c>
      <c r="J118" s="53"/>
      <c r="L118" s="53" t="s">
        <v>469</v>
      </c>
      <c r="M118" s="53"/>
      <c r="N118" s="53"/>
    </row>
    <row r="119" spans="1:14">
      <c r="A119" s="53" t="s">
        <v>470</v>
      </c>
      <c r="B119" s="41" t="s">
        <v>236</v>
      </c>
      <c r="D119" s="58" t="s">
        <v>50</v>
      </c>
      <c r="E119" s="58" t="s">
        <v>225</v>
      </c>
      <c r="F119" s="41"/>
      <c r="G119" s="53"/>
      <c r="J119" s="53" t="s">
        <v>471</v>
      </c>
      <c r="K119" s="53"/>
      <c r="L119" s="53" t="s">
        <v>470</v>
      </c>
      <c r="M119" s="53"/>
      <c r="N119" s="53"/>
    </row>
    <row r="120" spans="1:14">
      <c r="A120" s="53" t="s">
        <v>472</v>
      </c>
      <c r="B120" s="41" t="s">
        <v>236</v>
      </c>
      <c r="D120" s="58" t="s">
        <v>50</v>
      </c>
      <c r="E120" s="58" t="s">
        <v>225</v>
      </c>
      <c r="F120" s="41"/>
      <c r="G120" s="53"/>
      <c r="J120" s="53"/>
      <c r="K120" s="53"/>
      <c r="L120" s="53" t="s">
        <v>472</v>
      </c>
      <c r="M120" s="53"/>
      <c r="N120" s="53"/>
    </row>
    <row r="121" spans="1:14">
      <c r="A121" s="53" t="s">
        <v>473</v>
      </c>
      <c r="B121" s="41" t="s">
        <v>236</v>
      </c>
      <c r="D121" s="58" t="s">
        <v>50</v>
      </c>
      <c r="E121" s="58" t="s">
        <v>225</v>
      </c>
      <c r="F121" s="53"/>
      <c r="G121" s="41" t="s">
        <v>441</v>
      </c>
      <c r="J121" s="53" t="s">
        <v>474</v>
      </c>
      <c r="L121" s="53" t="s">
        <v>475</v>
      </c>
      <c r="M121" s="53"/>
      <c r="N121" s="53" t="s">
        <v>473</v>
      </c>
    </row>
    <row r="122" spans="1:14">
      <c r="A122" s="53" t="s">
        <v>476</v>
      </c>
      <c r="B122" s="41" t="s">
        <v>236</v>
      </c>
      <c r="D122" s="58" t="s">
        <v>50</v>
      </c>
      <c r="E122" s="58" t="s">
        <v>225</v>
      </c>
      <c r="F122" s="41"/>
      <c r="G122" s="41" t="s">
        <v>441</v>
      </c>
      <c r="J122" s="53"/>
      <c r="L122" s="53" t="s">
        <v>476</v>
      </c>
      <c r="M122" s="53"/>
      <c r="N122" s="53"/>
    </row>
    <row r="123" spans="1:14">
      <c r="A123" s="53" t="s">
        <v>477</v>
      </c>
      <c r="B123" s="41" t="s">
        <v>236</v>
      </c>
      <c r="D123" s="58" t="s">
        <v>50</v>
      </c>
      <c r="E123" s="58" t="s">
        <v>225</v>
      </c>
      <c r="F123" s="41"/>
      <c r="G123" s="41" t="s">
        <v>441</v>
      </c>
      <c r="J123" s="53" t="s">
        <v>478</v>
      </c>
      <c r="L123" s="41" t="s">
        <v>479</v>
      </c>
      <c r="N123" s="53" t="s">
        <v>480</v>
      </c>
    </row>
    <row r="124" spans="1:14">
      <c r="A124" s="53" t="s">
        <v>481</v>
      </c>
      <c r="B124" s="41" t="s">
        <v>236</v>
      </c>
      <c r="D124" s="58" t="s">
        <v>50</v>
      </c>
      <c r="E124" s="58" t="s">
        <v>225</v>
      </c>
      <c r="F124" s="41"/>
      <c r="G124" s="41" t="s">
        <v>441</v>
      </c>
      <c r="J124" s="53"/>
      <c r="L124" s="53" t="s">
        <v>481</v>
      </c>
      <c r="M124" s="53"/>
      <c r="N124" s="53"/>
    </row>
    <row r="125" spans="1:14">
      <c r="A125" s="53" t="s">
        <v>482</v>
      </c>
      <c r="B125" s="41" t="s">
        <v>236</v>
      </c>
      <c r="D125" s="58" t="s">
        <v>50</v>
      </c>
      <c r="E125" s="58" t="s">
        <v>225</v>
      </c>
      <c r="F125" s="41"/>
      <c r="G125" s="41" t="s">
        <v>441</v>
      </c>
      <c r="J125" s="53"/>
      <c r="L125" s="53" t="s">
        <v>482</v>
      </c>
      <c r="M125" s="53"/>
      <c r="N125" s="53"/>
    </row>
    <row r="126" spans="1:14">
      <c r="A126" s="53" t="s">
        <v>483</v>
      </c>
      <c r="B126" s="41" t="s">
        <v>236</v>
      </c>
      <c r="D126" s="58" t="s">
        <v>50</v>
      </c>
      <c r="E126" s="58" t="s">
        <v>225</v>
      </c>
      <c r="F126" s="41"/>
      <c r="G126" s="41" t="s">
        <v>441</v>
      </c>
      <c r="L126" s="53" t="s">
        <v>483</v>
      </c>
      <c r="M126" s="53"/>
      <c r="N126" s="53"/>
    </row>
    <row r="127" spans="1:14">
      <c r="A127" s="53" t="s">
        <v>484</v>
      </c>
      <c r="B127" s="41" t="s">
        <v>236</v>
      </c>
      <c r="D127" s="58" t="s">
        <v>50</v>
      </c>
      <c r="E127" s="58" t="s">
        <v>225</v>
      </c>
      <c r="F127" s="41"/>
      <c r="G127" s="41" t="s">
        <v>441</v>
      </c>
      <c r="J127" s="53"/>
      <c r="L127" s="53" t="s">
        <v>484</v>
      </c>
      <c r="M127" s="53"/>
      <c r="N127" s="53"/>
    </row>
    <row r="128" spans="1:14">
      <c r="A128" s="53" t="s">
        <v>485</v>
      </c>
      <c r="B128" s="41" t="s">
        <v>236</v>
      </c>
      <c r="D128" s="58" t="s">
        <v>50</v>
      </c>
      <c r="E128" s="58" t="s">
        <v>225</v>
      </c>
      <c r="F128" s="41"/>
      <c r="G128" s="41" t="s">
        <v>441</v>
      </c>
      <c r="J128" s="53"/>
      <c r="L128" s="53" t="s">
        <v>485</v>
      </c>
      <c r="M128" s="53"/>
      <c r="N128" s="53"/>
    </row>
    <row r="129" spans="1:14">
      <c r="A129" s="53" t="s">
        <v>486</v>
      </c>
      <c r="B129" s="41" t="s">
        <v>236</v>
      </c>
      <c r="D129" s="58" t="s">
        <v>50</v>
      </c>
      <c r="E129" s="58" t="s">
        <v>225</v>
      </c>
      <c r="F129" s="41"/>
      <c r="G129" s="41" t="s">
        <v>441</v>
      </c>
      <c r="J129" s="53" t="s">
        <v>487</v>
      </c>
      <c r="L129" s="53" t="s">
        <v>488</v>
      </c>
      <c r="M129" s="53"/>
      <c r="N129" s="53" t="s">
        <v>489</v>
      </c>
    </row>
    <row r="130" spans="1:14">
      <c r="A130" s="53" t="s">
        <v>490</v>
      </c>
      <c r="B130" s="41" t="s">
        <v>236</v>
      </c>
      <c r="D130" s="58" t="s">
        <v>50</v>
      </c>
      <c r="E130" s="58" t="s">
        <v>225</v>
      </c>
      <c r="F130" s="41"/>
      <c r="G130" s="53"/>
      <c r="J130" s="53" t="s">
        <v>491</v>
      </c>
      <c r="K130" s="53"/>
      <c r="L130" s="53" t="s">
        <v>490</v>
      </c>
      <c r="M130" s="53"/>
      <c r="N130" s="53"/>
    </row>
    <row r="131" spans="1:14">
      <c r="A131" s="53" t="s">
        <v>492</v>
      </c>
      <c r="B131" s="41" t="s">
        <v>236</v>
      </c>
      <c r="D131" s="58" t="s">
        <v>50</v>
      </c>
      <c r="E131" s="58" t="s">
        <v>225</v>
      </c>
      <c r="F131" s="41"/>
      <c r="G131" s="41" t="s">
        <v>441</v>
      </c>
      <c r="J131" s="53"/>
      <c r="L131" s="53" t="s">
        <v>492</v>
      </c>
      <c r="M131" s="53"/>
      <c r="N131" s="53"/>
    </row>
    <row r="132" spans="1:14">
      <c r="A132" s="53" t="s">
        <v>493</v>
      </c>
      <c r="B132" s="41" t="s">
        <v>236</v>
      </c>
      <c r="D132" s="58" t="s">
        <v>50</v>
      </c>
      <c r="E132" s="58" t="s">
        <v>225</v>
      </c>
      <c r="F132" s="41"/>
      <c r="G132" s="41" t="s">
        <v>441</v>
      </c>
      <c r="J132" s="53" t="s">
        <v>494</v>
      </c>
      <c r="L132" s="53" t="s">
        <v>493</v>
      </c>
      <c r="M132" s="53"/>
      <c r="N132" s="53"/>
    </row>
    <row r="133" spans="1:14">
      <c r="A133" s="53" t="s">
        <v>495</v>
      </c>
      <c r="B133" s="41" t="s">
        <v>236</v>
      </c>
      <c r="D133" s="58" t="s">
        <v>50</v>
      </c>
      <c r="E133" s="58" t="s">
        <v>225</v>
      </c>
      <c r="F133" s="41"/>
      <c r="G133" s="41" t="s">
        <v>441</v>
      </c>
      <c r="J133" s="53"/>
      <c r="L133" s="53" t="s">
        <v>495</v>
      </c>
      <c r="M133" s="53"/>
      <c r="N133" s="53"/>
    </row>
    <row r="134" spans="1:14">
      <c r="A134" s="53" t="s">
        <v>496</v>
      </c>
      <c r="B134" s="41" t="s">
        <v>236</v>
      </c>
      <c r="D134" s="58" t="s">
        <v>50</v>
      </c>
      <c r="E134" s="58" t="s">
        <v>225</v>
      </c>
      <c r="F134" s="41"/>
      <c r="G134" s="41" t="s">
        <v>441</v>
      </c>
      <c r="J134" s="53" t="s">
        <v>497</v>
      </c>
      <c r="L134" s="53" t="s">
        <v>496</v>
      </c>
      <c r="M134" s="53"/>
      <c r="N134" s="53"/>
    </row>
    <row r="135" spans="1:14">
      <c r="A135" s="53" t="s">
        <v>498</v>
      </c>
      <c r="B135" s="41" t="s">
        <v>236</v>
      </c>
      <c r="D135" s="58" t="s">
        <v>50</v>
      </c>
      <c r="E135" s="58" t="s">
        <v>225</v>
      </c>
      <c r="F135" s="41"/>
      <c r="G135" s="41" t="s">
        <v>441</v>
      </c>
      <c r="J135" s="53" t="s">
        <v>499</v>
      </c>
      <c r="L135" s="53" t="s">
        <v>500</v>
      </c>
      <c r="M135" s="53"/>
      <c r="N135" s="53" t="s">
        <v>501</v>
      </c>
    </row>
    <row r="136" spans="1:14">
      <c r="A136" s="53" t="s">
        <v>502</v>
      </c>
      <c r="B136" s="41" t="s">
        <v>236</v>
      </c>
      <c r="D136" s="58" t="s">
        <v>50</v>
      </c>
      <c r="E136" s="58" t="s">
        <v>225</v>
      </c>
      <c r="F136" s="41"/>
      <c r="G136" s="53"/>
      <c r="J136" s="53" t="s">
        <v>503</v>
      </c>
      <c r="K136" s="53"/>
      <c r="L136" s="53" t="s">
        <v>504</v>
      </c>
      <c r="M136" s="53"/>
      <c r="N136" s="53"/>
    </row>
    <row r="137" spans="1:14">
      <c r="A137" s="53" t="s">
        <v>505</v>
      </c>
      <c r="B137" s="41" t="s">
        <v>236</v>
      </c>
      <c r="D137" s="58" t="s">
        <v>50</v>
      </c>
      <c r="E137" s="58" t="s">
        <v>225</v>
      </c>
      <c r="F137" s="41"/>
      <c r="G137" s="41" t="s">
        <v>441</v>
      </c>
      <c r="J137" s="53" t="s">
        <v>506</v>
      </c>
      <c r="L137" s="41" t="s">
        <v>507</v>
      </c>
      <c r="N137" s="53"/>
    </row>
    <row r="138" spans="1:14">
      <c r="A138" s="53" t="s">
        <v>508</v>
      </c>
      <c r="B138" s="41" t="s">
        <v>236</v>
      </c>
      <c r="D138" s="58" t="s">
        <v>50</v>
      </c>
      <c r="E138" s="58" t="s">
        <v>225</v>
      </c>
      <c r="F138" s="41"/>
      <c r="G138" s="53"/>
      <c r="J138" s="53" t="s">
        <v>509</v>
      </c>
      <c r="K138" s="53"/>
      <c r="L138" s="41" t="s">
        <v>510</v>
      </c>
      <c r="N138" s="53"/>
    </row>
    <row r="139" spans="1:14">
      <c r="A139" s="53" t="s">
        <v>511</v>
      </c>
      <c r="B139" s="41" t="s">
        <v>236</v>
      </c>
      <c r="D139" s="58" t="s">
        <v>50</v>
      </c>
      <c r="E139" s="58" t="s">
        <v>225</v>
      </c>
      <c r="F139" s="41"/>
      <c r="G139" s="53"/>
      <c r="J139" s="53" t="s">
        <v>512</v>
      </c>
      <c r="K139" s="53"/>
      <c r="L139" s="41" t="s">
        <v>513</v>
      </c>
      <c r="N139" s="53"/>
    </row>
    <row r="140" spans="1:14">
      <c r="A140" s="53" t="s">
        <v>514</v>
      </c>
      <c r="B140" s="41" t="s">
        <v>236</v>
      </c>
      <c r="D140" s="58" t="s">
        <v>50</v>
      </c>
      <c r="E140" s="58" t="s">
        <v>225</v>
      </c>
      <c r="F140" s="41"/>
      <c r="G140" s="41" t="s">
        <v>441</v>
      </c>
      <c r="J140" s="53"/>
      <c r="L140" s="53" t="s">
        <v>514</v>
      </c>
      <c r="M140" s="53"/>
      <c r="N140" s="53"/>
    </row>
    <row r="141" spans="1:14">
      <c r="A141" s="53" t="s">
        <v>515</v>
      </c>
      <c r="B141" s="41" t="s">
        <v>236</v>
      </c>
      <c r="D141" s="58" t="s">
        <v>50</v>
      </c>
      <c r="E141" s="58" t="s">
        <v>225</v>
      </c>
      <c r="F141" s="41"/>
      <c r="G141" s="41" t="s">
        <v>441</v>
      </c>
      <c r="J141" s="53"/>
      <c r="L141" s="53" t="s">
        <v>515</v>
      </c>
      <c r="M141" s="53"/>
      <c r="N141" s="53"/>
    </row>
    <row r="142" spans="1:14">
      <c r="A142" s="53" t="s">
        <v>516</v>
      </c>
      <c r="B142" s="41" t="s">
        <v>236</v>
      </c>
      <c r="D142" s="58" t="s">
        <v>50</v>
      </c>
      <c r="E142" s="58" t="s">
        <v>225</v>
      </c>
      <c r="F142" s="41"/>
      <c r="G142" s="41" t="s">
        <v>441</v>
      </c>
      <c r="J142" s="53"/>
      <c r="L142" s="53" t="s">
        <v>516</v>
      </c>
      <c r="M142" s="53"/>
      <c r="N142" s="53"/>
    </row>
    <row r="143" spans="1:14">
      <c r="A143" s="53" t="s">
        <v>517</v>
      </c>
      <c r="B143" s="41" t="s">
        <v>236</v>
      </c>
      <c r="D143" s="58" t="s">
        <v>50</v>
      </c>
      <c r="E143" s="58" t="s">
        <v>225</v>
      </c>
      <c r="F143" s="41"/>
      <c r="G143" s="41" t="s">
        <v>441</v>
      </c>
      <c r="J143" s="53"/>
      <c r="L143" s="53" t="s">
        <v>517</v>
      </c>
      <c r="M143" s="53"/>
      <c r="N143" s="53"/>
    </row>
    <row r="144" spans="1:14">
      <c r="A144" s="53" t="s">
        <v>518</v>
      </c>
      <c r="B144" s="41" t="s">
        <v>236</v>
      </c>
      <c r="D144" s="58" t="s">
        <v>50</v>
      </c>
      <c r="E144" s="58" t="s">
        <v>225</v>
      </c>
      <c r="F144" s="41"/>
      <c r="G144" s="41" t="s">
        <v>441</v>
      </c>
      <c r="J144" s="53"/>
      <c r="L144" s="53" t="s">
        <v>519</v>
      </c>
      <c r="M144" s="53"/>
      <c r="N144" s="53" t="s">
        <v>519</v>
      </c>
    </row>
    <row r="145" spans="1:14">
      <c r="A145" s="53" t="s">
        <v>520</v>
      </c>
      <c r="B145" s="41" t="s">
        <v>236</v>
      </c>
      <c r="D145" s="58" t="s">
        <v>50</v>
      </c>
      <c r="E145" s="58" t="s">
        <v>225</v>
      </c>
      <c r="F145" s="41"/>
      <c r="G145" s="53"/>
      <c r="J145" s="53"/>
      <c r="K145" s="53"/>
      <c r="L145" s="53" t="s">
        <v>520</v>
      </c>
      <c r="M145" s="53"/>
      <c r="N145" s="53"/>
    </row>
    <row r="146" spans="1:14">
      <c r="A146" s="53" t="s">
        <v>521</v>
      </c>
      <c r="B146" s="41" t="s">
        <v>236</v>
      </c>
      <c r="D146" s="58" t="s">
        <v>50</v>
      </c>
      <c r="E146" s="58" t="s">
        <v>225</v>
      </c>
      <c r="F146" s="41"/>
      <c r="G146" s="41" t="s">
        <v>441</v>
      </c>
      <c r="J146" s="53"/>
      <c r="L146" s="53" t="s">
        <v>521</v>
      </c>
      <c r="M146" s="53"/>
      <c r="N146" s="53"/>
    </row>
    <row r="147" spans="1:14">
      <c r="A147" s="53" t="s">
        <v>522</v>
      </c>
      <c r="B147" s="41" t="s">
        <v>236</v>
      </c>
      <c r="D147" s="58" t="s">
        <v>50</v>
      </c>
      <c r="E147" s="58" t="s">
        <v>225</v>
      </c>
      <c r="F147" s="41"/>
      <c r="G147" s="41" t="s">
        <v>441</v>
      </c>
      <c r="J147" s="53"/>
      <c r="L147" s="53" t="s">
        <v>522</v>
      </c>
      <c r="M147" s="53"/>
      <c r="N147" s="53"/>
    </row>
    <row r="148" spans="1:14">
      <c r="A148" s="53" t="s">
        <v>523</v>
      </c>
      <c r="B148" s="41" t="s">
        <v>236</v>
      </c>
      <c r="D148" s="58" t="s">
        <v>50</v>
      </c>
      <c r="E148" s="58" t="s">
        <v>225</v>
      </c>
      <c r="F148" s="41"/>
      <c r="G148" s="53"/>
      <c r="J148" s="53" t="s">
        <v>524</v>
      </c>
      <c r="L148" s="53" t="s">
        <v>523</v>
      </c>
      <c r="M148" s="53"/>
      <c r="N148" s="53" t="s">
        <v>525</v>
      </c>
    </row>
    <row r="149" spans="1:14">
      <c r="A149" s="53" t="s">
        <v>526</v>
      </c>
      <c r="B149" s="41" t="s">
        <v>236</v>
      </c>
      <c r="D149" s="58" t="s">
        <v>50</v>
      </c>
      <c r="E149" s="58" t="s">
        <v>225</v>
      </c>
      <c r="F149" s="41"/>
      <c r="G149" s="41" t="s">
        <v>441</v>
      </c>
      <c r="J149" s="53"/>
      <c r="L149" s="53" t="s">
        <v>526</v>
      </c>
      <c r="M149" s="53"/>
      <c r="N149" s="53"/>
    </row>
    <row r="150" spans="1:14">
      <c r="A150" s="53" t="s">
        <v>527</v>
      </c>
      <c r="B150" s="41" t="s">
        <v>236</v>
      </c>
      <c r="D150" s="58" t="s">
        <v>50</v>
      </c>
      <c r="E150" s="58" t="s">
        <v>225</v>
      </c>
      <c r="F150" s="41"/>
      <c r="G150" s="41" t="s">
        <v>441</v>
      </c>
      <c r="J150" s="53"/>
      <c r="L150" s="53" t="s">
        <v>527</v>
      </c>
      <c r="M150" s="53"/>
      <c r="N150" s="53"/>
    </row>
    <row r="151" spans="1:14">
      <c r="A151" s="53" t="s">
        <v>528</v>
      </c>
      <c r="B151" s="41" t="s">
        <v>236</v>
      </c>
      <c r="D151" s="58" t="s">
        <v>50</v>
      </c>
      <c r="E151" s="58" t="s">
        <v>225</v>
      </c>
      <c r="F151" s="41"/>
      <c r="G151" s="53"/>
      <c r="J151" s="53"/>
      <c r="L151" s="53" t="s">
        <v>528</v>
      </c>
      <c r="M151" s="53"/>
      <c r="N151" s="53"/>
    </row>
    <row r="152" spans="1:14">
      <c r="A152" s="53" t="s">
        <v>529</v>
      </c>
      <c r="B152" s="41" t="s">
        <v>236</v>
      </c>
      <c r="D152" s="58" t="s">
        <v>50</v>
      </c>
      <c r="E152" s="58" t="s">
        <v>225</v>
      </c>
      <c r="F152" s="41"/>
      <c r="G152" s="41" t="s">
        <v>441</v>
      </c>
      <c r="J152" s="53"/>
      <c r="L152" s="53" t="s">
        <v>529</v>
      </c>
      <c r="M152" s="53"/>
      <c r="N152" s="53"/>
    </row>
    <row r="153" spans="1:14">
      <c r="A153" s="53" t="s">
        <v>530</v>
      </c>
      <c r="B153" s="41" t="s">
        <v>236</v>
      </c>
      <c r="D153" s="58" t="s">
        <v>50</v>
      </c>
      <c r="E153" s="58" t="s">
        <v>225</v>
      </c>
      <c r="F153" s="41"/>
      <c r="G153" s="41" t="s">
        <v>441</v>
      </c>
      <c r="J153" s="53"/>
      <c r="L153" s="53" t="s">
        <v>530</v>
      </c>
      <c r="M153" s="53"/>
      <c r="N153" s="53"/>
    </row>
    <row r="154" spans="1:14">
      <c r="A154" s="53" t="s">
        <v>531</v>
      </c>
      <c r="B154" s="41" t="s">
        <v>236</v>
      </c>
      <c r="D154" s="58" t="s">
        <v>50</v>
      </c>
      <c r="E154" s="58" t="s">
        <v>225</v>
      </c>
      <c r="F154" s="41"/>
      <c r="G154" s="41" t="s">
        <v>441</v>
      </c>
      <c r="J154" s="53"/>
      <c r="L154" s="53" t="s">
        <v>531</v>
      </c>
      <c r="M154" s="53"/>
      <c r="N154" s="53" t="s">
        <v>532</v>
      </c>
    </row>
    <row r="155" spans="1:14">
      <c r="A155" s="53" t="s">
        <v>533</v>
      </c>
      <c r="B155" s="41" t="s">
        <v>236</v>
      </c>
      <c r="D155" s="58" t="s">
        <v>50</v>
      </c>
      <c r="E155" s="58" t="s">
        <v>225</v>
      </c>
      <c r="F155" s="41"/>
      <c r="G155" s="41" t="s">
        <v>441</v>
      </c>
      <c r="J155" s="53"/>
      <c r="L155" s="53" t="s">
        <v>533</v>
      </c>
      <c r="M155" s="53"/>
      <c r="N155" s="53"/>
    </row>
    <row r="156" spans="1:14">
      <c r="A156" s="53" t="s">
        <v>534</v>
      </c>
      <c r="B156" s="41" t="s">
        <v>236</v>
      </c>
      <c r="D156" s="58" t="s">
        <v>50</v>
      </c>
      <c r="E156" s="58" t="s">
        <v>225</v>
      </c>
      <c r="F156" s="41"/>
      <c r="G156" s="41" t="s">
        <v>441</v>
      </c>
      <c r="J156" s="53"/>
      <c r="L156" s="53" t="s">
        <v>534</v>
      </c>
      <c r="M156" s="53"/>
      <c r="N156" s="53"/>
    </row>
    <row r="157" spans="1:14">
      <c r="A157" s="53" t="s">
        <v>535</v>
      </c>
      <c r="B157" s="41" t="s">
        <v>236</v>
      </c>
      <c r="D157" s="58" t="s">
        <v>50</v>
      </c>
      <c r="E157" s="58" t="s">
        <v>225</v>
      </c>
      <c r="F157" s="41"/>
      <c r="G157" s="41" t="s">
        <v>441</v>
      </c>
      <c r="J157" s="53"/>
      <c r="L157" s="53" t="s">
        <v>535</v>
      </c>
      <c r="M157" s="53"/>
      <c r="N157" s="53"/>
    </row>
    <row r="158" spans="1:14">
      <c r="A158" s="53" t="s">
        <v>536</v>
      </c>
      <c r="B158" s="41" t="s">
        <v>236</v>
      </c>
      <c r="D158" s="58" t="s">
        <v>50</v>
      </c>
      <c r="E158" s="58" t="s">
        <v>225</v>
      </c>
      <c r="F158" s="41"/>
      <c r="G158" s="53"/>
      <c r="J158" s="53"/>
      <c r="L158" s="53" t="s">
        <v>536</v>
      </c>
      <c r="M158" s="53"/>
      <c r="N158" s="53"/>
    </row>
    <row r="159" spans="1:14">
      <c r="A159" s="53" t="s">
        <v>537</v>
      </c>
      <c r="B159" s="41" t="s">
        <v>236</v>
      </c>
      <c r="D159" s="58" t="s">
        <v>50</v>
      </c>
      <c r="E159" s="58" t="s">
        <v>225</v>
      </c>
      <c r="F159" s="41"/>
      <c r="G159" s="41" t="s">
        <v>441</v>
      </c>
      <c r="J159" s="53"/>
      <c r="L159" s="53" t="s">
        <v>537</v>
      </c>
      <c r="M159" s="53"/>
      <c r="N159" s="53" t="s">
        <v>538</v>
      </c>
    </row>
    <row r="160" spans="1:14">
      <c r="A160" s="53" t="s">
        <v>539</v>
      </c>
      <c r="B160" s="41" t="s">
        <v>236</v>
      </c>
      <c r="D160" s="58" t="s">
        <v>50</v>
      </c>
      <c r="E160" s="58" t="s">
        <v>225</v>
      </c>
      <c r="F160" s="41"/>
      <c r="G160" s="41" t="s">
        <v>441</v>
      </c>
      <c r="J160" s="53"/>
      <c r="L160" s="53" t="s">
        <v>540</v>
      </c>
      <c r="M160" s="53"/>
      <c r="N160" s="53" t="s">
        <v>539</v>
      </c>
    </row>
    <row r="161" spans="1:14">
      <c r="A161" s="53" t="s">
        <v>541</v>
      </c>
      <c r="B161" s="41" t="s">
        <v>236</v>
      </c>
      <c r="D161" s="58" t="s">
        <v>50</v>
      </c>
      <c r="E161" s="58" t="s">
        <v>225</v>
      </c>
      <c r="F161" s="41"/>
      <c r="G161" s="41" t="s">
        <v>441</v>
      </c>
      <c r="J161" s="53" t="s">
        <v>542</v>
      </c>
      <c r="L161" s="53" t="s">
        <v>543</v>
      </c>
      <c r="M161" s="53"/>
      <c r="N161" s="53"/>
    </row>
    <row r="162" spans="1:14">
      <c r="A162" s="53" t="s">
        <v>544</v>
      </c>
      <c r="B162" s="41" t="s">
        <v>236</v>
      </c>
      <c r="D162" s="58" t="s">
        <v>50</v>
      </c>
      <c r="E162" s="58" t="s">
        <v>225</v>
      </c>
      <c r="F162" s="41"/>
      <c r="G162" s="53"/>
      <c r="J162" s="53"/>
      <c r="K162" s="53"/>
      <c r="L162" s="53" t="s">
        <v>544</v>
      </c>
      <c r="M162" s="53"/>
      <c r="N162" s="53"/>
    </row>
    <row r="163" spans="1:14">
      <c r="A163" s="53" t="s">
        <v>545</v>
      </c>
      <c r="B163" s="41" t="s">
        <v>236</v>
      </c>
      <c r="D163" s="58" t="s">
        <v>50</v>
      </c>
      <c r="E163" s="58" t="s">
        <v>225</v>
      </c>
      <c r="F163" s="41"/>
      <c r="G163" s="53"/>
      <c r="J163" s="53" t="s">
        <v>546</v>
      </c>
      <c r="K163" s="53"/>
      <c r="L163" s="41" t="s">
        <v>547</v>
      </c>
      <c r="N163" s="53" t="s">
        <v>545</v>
      </c>
    </row>
    <row r="164" spans="1:14">
      <c r="A164" s="53" t="s">
        <v>548</v>
      </c>
      <c r="B164" s="41" t="s">
        <v>236</v>
      </c>
      <c r="D164" s="58" t="s">
        <v>50</v>
      </c>
      <c r="E164" s="58" t="s">
        <v>225</v>
      </c>
      <c r="F164" s="41"/>
      <c r="G164" s="41" t="s">
        <v>441</v>
      </c>
      <c r="J164" s="53"/>
      <c r="L164" s="53" t="s">
        <v>548</v>
      </c>
      <c r="M164" s="53"/>
      <c r="N164" s="53"/>
    </row>
    <row r="165" spans="1:14">
      <c r="A165" s="53" t="s">
        <v>549</v>
      </c>
      <c r="B165" s="41" t="s">
        <v>236</v>
      </c>
      <c r="D165" s="58" t="s">
        <v>50</v>
      </c>
      <c r="E165" s="58" t="s">
        <v>225</v>
      </c>
      <c r="F165" s="41"/>
      <c r="G165" s="41" t="s">
        <v>441</v>
      </c>
      <c r="J165" s="53"/>
      <c r="L165" s="53" t="s">
        <v>549</v>
      </c>
      <c r="M165" s="53"/>
      <c r="N165" s="53"/>
    </row>
    <row r="166" spans="1:14">
      <c r="A166" s="53" t="s">
        <v>550</v>
      </c>
      <c r="B166" s="41" t="s">
        <v>236</v>
      </c>
      <c r="D166" s="58" t="s">
        <v>50</v>
      </c>
      <c r="E166" s="58" t="s">
        <v>225</v>
      </c>
      <c r="F166" s="41"/>
      <c r="G166" s="41" t="s">
        <v>441</v>
      </c>
      <c r="J166" s="53"/>
      <c r="L166" s="53" t="s">
        <v>550</v>
      </c>
      <c r="M166" s="53"/>
      <c r="N166" s="53"/>
    </row>
    <row r="167" spans="1:14">
      <c r="A167" s="53" t="s">
        <v>551</v>
      </c>
      <c r="B167" s="41" t="s">
        <v>236</v>
      </c>
      <c r="D167" s="58" t="s">
        <v>50</v>
      </c>
      <c r="E167" s="58" t="s">
        <v>225</v>
      </c>
      <c r="F167" s="41"/>
      <c r="G167" s="53"/>
      <c r="J167" s="53" t="s">
        <v>552</v>
      </c>
      <c r="K167" s="53"/>
      <c r="L167" s="41" t="s">
        <v>551</v>
      </c>
      <c r="N167" s="53"/>
    </row>
    <row r="168" spans="1:14">
      <c r="A168" s="53" t="s">
        <v>553</v>
      </c>
      <c r="B168" s="41" t="s">
        <v>236</v>
      </c>
      <c r="D168" s="58" t="s">
        <v>50</v>
      </c>
      <c r="E168" s="58" t="s">
        <v>225</v>
      </c>
      <c r="F168" s="41"/>
      <c r="G168" s="53"/>
      <c r="J168" s="53" t="s">
        <v>554</v>
      </c>
      <c r="K168" s="53"/>
      <c r="L168" s="41" t="s">
        <v>553</v>
      </c>
      <c r="N168" s="53"/>
    </row>
    <row r="169" spans="1:14">
      <c r="A169" s="53" t="s">
        <v>555</v>
      </c>
      <c r="B169" s="41" t="s">
        <v>236</v>
      </c>
      <c r="D169" s="58" t="s">
        <v>50</v>
      </c>
      <c r="E169" s="58" t="s">
        <v>225</v>
      </c>
      <c r="F169" s="41"/>
      <c r="G169" s="41" t="s">
        <v>441</v>
      </c>
      <c r="J169" s="53" t="s">
        <v>556</v>
      </c>
      <c r="L169" s="41" t="s">
        <v>557</v>
      </c>
      <c r="N169" s="53" t="s">
        <v>558</v>
      </c>
    </row>
    <row r="170" spans="1:14">
      <c r="A170" s="53" t="s">
        <v>559</v>
      </c>
      <c r="B170" s="41" t="s">
        <v>236</v>
      </c>
      <c r="D170" s="58" t="s">
        <v>50</v>
      </c>
      <c r="E170" s="58" t="s">
        <v>225</v>
      </c>
      <c r="F170" s="41"/>
      <c r="G170" s="41" t="s">
        <v>441</v>
      </c>
      <c r="J170" s="53"/>
      <c r="L170" s="53" t="s">
        <v>559</v>
      </c>
      <c r="M170" s="53"/>
      <c r="N170" s="53"/>
    </row>
    <row r="171" spans="1:14">
      <c r="A171" s="53" t="s">
        <v>560</v>
      </c>
      <c r="B171" s="41" t="s">
        <v>236</v>
      </c>
      <c r="D171" s="58" t="s">
        <v>50</v>
      </c>
      <c r="E171" s="58" t="s">
        <v>225</v>
      </c>
      <c r="F171" s="41"/>
      <c r="G171" s="41" t="s">
        <v>441</v>
      </c>
      <c r="J171" s="53" t="s">
        <v>561</v>
      </c>
      <c r="L171" s="41" t="s">
        <v>562</v>
      </c>
      <c r="N171" s="53"/>
    </row>
    <row r="172" spans="1:14">
      <c r="A172" s="53" t="s">
        <v>563</v>
      </c>
      <c r="B172" s="41" t="s">
        <v>236</v>
      </c>
      <c r="D172" s="58" t="s">
        <v>50</v>
      </c>
      <c r="E172" s="61" t="s">
        <v>225</v>
      </c>
      <c r="F172" s="55"/>
      <c r="G172" s="53"/>
      <c r="J172" s="55"/>
      <c r="K172" s="55"/>
      <c r="L172" s="55" t="s">
        <v>564</v>
      </c>
      <c r="M172" s="55"/>
      <c r="N172" s="55" t="s">
        <v>565</v>
      </c>
    </row>
    <row r="173" spans="1:14">
      <c r="A173" s="41" t="s">
        <v>566</v>
      </c>
      <c r="B173" s="41" t="s">
        <v>567</v>
      </c>
      <c r="D173" s="58" t="s">
        <v>231</v>
      </c>
      <c r="E173" s="58" t="s">
        <v>51</v>
      </c>
      <c r="F173" s="41"/>
      <c r="G173" s="41" t="s">
        <v>568</v>
      </c>
      <c r="J173" s="41" t="s">
        <v>569</v>
      </c>
      <c r="K173" s="41" t="s">
        <v>570</v>
      </c>
      <c r="L173" s="41" t="s">
        <v>571</v>
      </c>
      <c r="N173" s="41" t="s">
        <v>572</v>
      </c>
    </row>
    <row r="174" spans="1:14">
      <c r="A174" s="53" t="s">
        <v>573</v>
      </c>
      <c r="B174" s="53" t="s">
        <v>574</v>
      </c>
      <c r="C174" s="41" t="s">
        <v>575</v>
      </c>
      <c r="D174" s="58" t="s">
        <v>50</v>
      </c>
      <c r="E174" s="58" t="s">
        <v>51</v>
      </c>
      <c r="F174" s="41"/>
      <c r="G174" s="62"/>
      <c r="I174" s="41" t="s">
        <v>576</v>
      </c>
      <c r="J174" s="41" t="s">
        <v>577</v>
      </c>
      <c r="K174" s="41" t="s">
        <v>578</v>
      </c>
      <c r="L174" s="53" t="s">
        <v>579</v>
      </c>
      <c r="M174" s="53" t="s">
        <v>580</v>
      </c>
    </row>
    <row r="175" spans="1:14">
      <c r="A175" s="41" t="s">
        <v>581</v>
      </c>
      <c r="B175" s="53" t="s">
        <v>574</v>
      </c>
      <c r="C175" s="41" t="s">
        <v>575</v>
      </c>
      <c r="D175" s="58" t="s">
        <v>50</v>
      </c>
      <c r="E175" s="58" t="s">
        <v>51</v>
      </c>
      <c r="F175" s="41"/>
      <c r="G175" s="62"/>
      <c r="I175" s="41" t="s">
        <v>576</v>
      </c>
      <c r="J175" s="41" t="s">
        <v>577</v>
      </c>
      <c r="K175" s="53" t="s">
        <v>582</v>
      </c>
      <c r="L175" s="53" t="s">
        <v>579</v>
      </c>
      <c r="M175" s="53" t="s">
        <v>583</v>
      </c>
    </row>
    <row r="176" spans="1:14">
      <c r="A176" s="41" t="s">
        <v>584</v>
      </c>
      <c r="B176" s="53" t="s">
        <v>574</v>
      </c>
      <c r="C176" s="41" t="s">
        <v>575</v>
      </c>
      <c r="D176" s="58" t="s">
        <v>50</v>
      </c>
      <c r="E176" s="58" t="s">
        <v>51</v>
      </c>
      <c r="F176" s="41"/>
      <c r="G176" s="62"/>
      <c r="I176" s="41" t="s">
        <v>576</v>
      </c>
      <c r="J176" s="41" t="s">
        <v>577</v>
      </c>
      <c r="K176" s="53" t="s">
        <v>585</v>
      </c>
      <c r="L176" s="53" t="s">
        <v>579</v>
      </c>
      <c r="M176" s="53" t="s">
        <v>586</v>
      </c>
    </row>
    <row r="177" spans="1:14">
      <c r="A177" s="41" t="s">
        <v>587</v>
      </c>
      <c r="B177" s="53" t="s">
        <v>574</v>
      </c>
      <c r="C177" s="41" t="s">
        <v>588</v>
      </c>
      <c r="D177" s="58" t="s">
        <v>50</v>
      </c>
      <c r="E177" s="58" t="s">
        <v>51</v>
      </c>
      <c r="F177" s="41"/>
      <c r="G177" s="62"/>
      <c r="I177" s="41" t="s">
        <v>576</v>
      </c>
      <c r="J177" s="41" t="s">
        <v>577</v>
      </c>
      <c r="K177" s="41" t="s">
        <v>589</v>
      </c>
      <c r="L177" s="53" t="s">
        <v>579</v>
      </c>
      <c r="M177" s="53" t="s">
        <v>590</v>
      </c>
    </row>
    <row r="178" spans="1:14">
      <c r="A178" s="41" t="s">
        <v>591</v>
      </c>
      <c r="B178" s="53" t="s">
        <v>574</v>
      </c>
      <c r="C178" s="41" t="s">
        <v>588</v>
      </c>
      <c r="D178" s="58" t="s">
        <v>50</v>
      </c>
      <c r="E178" s="58" t="s">
        <v>51</v>
      </c>
      <c r="F178" s="41"/>
      <c r="I178" s="41" t="s">
        <v>576</v>
      </c>
      <c r="J178" s="41" t="s">
        <v>577</v>
      </c>
      <c r="K178" s="41" t="s">
        <v>592</v>
      </c>
      <c r="L178" s="53" t="s">
        <v>579</v>
      </c>
      <c r="M178" s="41" t="s">
        <v>593</v>
      </c>
    </row>
    <row r="179" spans="1:14">
      <c r="A179" s="41" t="s">
        <v>594</v>
      </c>
      <c r="B179" s="53" t="s">
        <v>574</v>
      </c>
      <c r="C179" s="41" t="s">
        <v>588</v>
      </c>
      <c r="D179" s="58" t="s">
        <v>50</v>
      </c>
      <c r="E179" s="58" t="s">
        <v>51</v>
      </c>
      <c r="F179" s="41"/>
      <c r="I179" s="41" t="s">
        <v>576</v>
      </c>
      <c r="J179" s="41" t="s">
        <v>577</v>
      </c>
      <c r="K179" s="41" t="s">
        <v>595</v>
      </c>
      <c r="L179" s="53" t="s">
        <v>579</v>
      </c>
      <c r="M179" s="41" t="s">
        <v>596</v>
      </c>
    </row>
    <row r="180" spans="1:14">
      <c r="A180" s="53" t="s">
        <v>597</v>
      </c>
      <c r="B180" s="41" t="s">
        <v>598</v>
      </c>
      <c r="D180" s="58" t="s">
        <v>224</v>
      </c>
      <c r="E180" s="58" t="s">
        <v>51</v>
      </c>
      <c r="F180" s="41"/>
      <c r="G180" s="41" t="s">
        <v>599</v>
      </c>
      <c r="H180" s="41" t="s">
        <v>600</v>
      </c>
      <c r="I180" s="41" t="s">
        <v>576</v>
      </c>
      <c r="J180" s="53" t="s">
        <v>601</v>
      </c>
      <c r="K180" s="53" t="s">
        <v>602</v>
      </c>
      <c r="L180" s="41" t="s">
        <v>603</v>
      </c>
      <c r="M180" s="59" t="s">
        <v>604</v>
      </c>
    </row>
    <row r="181" spans="1:14">
      <c r="A181" s="55" t="s">
        <v>605</v>
      </c>
      <c r="B181" s="41" t="s">
        <v>598</v>
      </c>
      <c r="D181" s="58" t="s">
        <v>224</v>
      </c>
      <c r="E181" s="58" t="s">
        <v>51</v>
      </c>
      <c r="F181" s="55"/>
      <c r="G181" s="55"/>
      <c r="H181" s="41" t="s">
        <v>268</v>
      </c>
      <c r="I181" s="41" t="s">
        <v>576</v>
      </c>
      <c r="J181" s="53" t="s">
        <v>601</v>
      </c>
      <c r="K181" s="53" t="s">
        <v>602</v>
      </c>
      <c r="L181" s="41" t="s">
        <v>603</v>
      </c>
      <c r="N181" s="55"/>
    </row>
    <row r="182" spans="1:14">
      <c r="A182" s="53" t="s">
        <v>606</v>
      </c>
      <c r="B182" s="41" t="s">
        <v>598</v>
      </c>
      <c r="D182" s="58" t="s">
        <v>224</v>
      </c>
      <c r="E182" s="58" t="s">
        <v>51</v>
      </c>
      <c r="F182" s="41"/>
      <c r="G182" s="53"/>
      <c r="H182" s="41" t="s">
        <v>600</v>
      </c>
      <c r="I182" s="41" t="s">
        <v>576</v>
      </c>
      <c r="J182" s="53" t="s">
        <v>601</v>
      </c>
      <c r="K182" s="53" t="s">
        <v>602</v>
      </c>
      <c r="L182" s="41" t="s">
        <v>603</v>
      </c>
      <c r="M182" s="59" t="s">
        <v>607</v>
      </c>
    </row>
    <row r="183" spans="1:14">
      <c r="A183" s="55" t="s">
        <v>608</v>
      </c>
      <c r="B183" s="41" t="s">
        <v>598</v>
      </c>
      <c r="D183" s="58" t="s">
        <v>224</v>
      </c>
      <c r="E183" s="58" t="s">
        <v>51</v>
      </c>
      <c r="F183" s="55"/>
      <c r="G183" s="55"/>
      <c r="H183" s="41" t="s">
        <v>609</v>
      </c>
      <c r="I183" s="41" t="s">
        <v>576</v>
      </c>
      <c r="J183" s="53" t="s">
        <v>601</v>
      </c>
      <c r="K183" s="53" t="s">
        <v>610</v>
      </c>
      <c r="L183" s="41" t="s">
        <v>603</v>
      </c>
      <c r="N183" s="55"/>
    </row>
    <row r="184" spans="1:14">
      <c r="A184" s="53" t="s">
        <v>611</v>
      </c>
      <c r="B184" s="41" t="s">
        <v>598</v>
      </c>
      <c r="D184" s="58" t="s">
        <v>50</v>
      </c>
      <c r="E184" s="58" t="s">
        <v>51</v>
      </c>
      <c r="F184" s="41"/>
      <c r="G184" s="41" t="s">
        <v>599</v>
      </c>
      <c r="H184" s="41" t="s">
        <v>600</v>
      </c>
      <c r="I184" s="41" t="s">
        <v>576</v>
      </c>
      <c r="J184" s="53" t="s">
        <v>601</v>
      </c>
      <c r="K184" s="41" t="s">
        <v>612</v>
      </c>
      <c r="L184" s="41" t="s">
        <v>603</v>
      </c>
      <c r="M184" s="41" t="s">
        <v>613</v>
      </c>
      <c r="N184" s="53" t="s">
        <v>614</v>
      </c>
    </row>
    <row r="185" spans="1:14">
      <c r="A185" s="53" t="s">
        <v>615</v>
      </c>
      <c r="B185" s="41" t="s">
        <v>598</v>
      </c>
      <c r="D185" s="58" t="s">
        <v>50</v>
      </c>
      <c r="E185" s="58" t="s">
        <v>51</v>
      </c>
      <c r="F185" s="41"/>
      <c r="G185" s="41" t="s">
        <v>599</v>
      </c>
      <c r="H185" s="41" t="s">
        <v>600</v>
      </c>
      <c r="I185" s="41" t="s">
        <v>576</v>
      </c>
      <c r="J185" s="53" t="s">
        <v>601</v>
      </c>
      <c r="K185" s="41" t="s">
        <v>612</v>
      </c>
      <c r="L185" s="41" t="s">
        <v>603</v>
      </c>
      <c r="M185" s="41" t="s">
        <v>616</v>
      </c>
      <c r="N185" s="59" t="s">
        <v>617</v>
      </c>
    </row>
    <row r="186" spans="1:14">
      <c r="A186" s="53" t="s">
        <v>618</v>
      </c>
      <c r="B186" s="41" t="s">
        <v>598</v>
      </c>
      <c r="D186" s="58" t="s">
        <v>50</v>
      </c>
      <c r="E186" s="58" t="s">
        <v>51</v>
      </c>
      <c r="F186" s="41"/>
      <c r="G186" s="41" t="s">
        <v>599</v>
      </c>
      <c r="H186" s="41" t="s">
        <v>600</v>
      </c>
      <c r="I186" s="41" t="s">
        <v>576</v>
      </c>
      <c r="J186" s="53" t="s">
        <v>601</v>
      </c>
      <c r="K186" s="41" t="s">
        <v>612</v>
      </c>
      <c r="L186" s="41" t="s">
        <v>603</v>
      </c>
      <c r="M186" s="41" t="s">
        <v>619</v>
      </c>
      <c r="N186" s="59" t="s">
        <v>620</v>
      </c>
    </row>
    <row r="187" spans="1:14">
      <c r="A187" s="53" t="s">
        <v>621</v>
      </c>
      <c r="B187" s="41" t="s">
        <v>598</v>
      </c>
      <c r="D187" s="58" t="s">
        <v>50</v>
      </c>
      <c r="E187" s="58" t="s">
        <v>51</v>
      </c>
      <c r="F187" s="41"/>
      <c r="G187" s="41" t="s">
        <v>599</v>
      </c>
      <c r="H187" s="41" t="s">
        <v>600</v>
      </c>
      <c r="I187" s="41" t="s">
        <v>576</v>
      </c>
      <c r="J187" s="53" t="s">
        <v>601</v>
      </c>
      <c r="K187" s="41" t="s">
        <v>612</v>
      </c>
      <c r="L187" s="41" t="s">
        <v>603</v>
      </c>
      <c r="M187" s="41" t="s">
        <v>622</v>
      </c>
      <c r="N187" s="53" t="s">
        <v>623</v>
      </c>
    </row>
    <row r="188" spans="1:14">
      <c r="A188" s="41" t="s">
        <v>624</v>
      </c>
      <c r="B188" s="41" t="s">
        <v>598</v>
      </c>
      <c r="D188" s="58" t="s">
        <v>50</v>
      </c>
      <c r="E188" s="58" t="s">
        <v>51</v>
      </c>
      <c r="F188" s="41"/>
      <c r="G188" s="41" t="s">
        <v>599</v>
      </c>
      <c r="H188" s="41" t="s">
        <v>600</v>
      </c>
      <c r="I188" s="41" t="s">
        <v>576</v>
      </c>
      <c r="J188" s="41" t="s">
        <v>601</v>
      </c>
      <c r="K188" s="41" t="s">
        <v>612</v>
      </c>
      <c r="L188" s="41" t="s">
        <v>603</v>
      </c>
      <c r="M188" s="41" t="s">
        <v>625</v>
      </c>
    </row>
    <row r="189" spans="1:14">
      <c r="A189" s="41" t="s">
        <v>626</v>
      </c>
      <c r="B189" s="41" t="s">
        <v>598</v>
      </c>
      <c r="D189" s="58" t="s">
        <v>50</v>
      </c>
      <c r="E189" s="58" t="s">
        <v>51</v>
      </c>
      <c r="F189" s="41"/>
      <c r="G189" s="41" t="s">
        <v>599</v>
      </c>
      <c r="H189" s="41" t="s">
        <v>600</v>
      </c>
      <c r="I189" s="41" t="s">
        <v>576</v>
      </c>
      <c r="J189" s="41" t="s">
        <v>601</v>
      </c>
      <c r="K189" s="41" t="s">
        <v>612</v>
      </c>
      <c r="L189" s="41" t="s">
        <v>603</v>
      </c>
      <c r="M189" s="41" t="s">
        <v>627</v>
      </c>
    </row>
    <row r="190" spans="1:14">
      <c r="A190" s="41" t="s">
        <v>628</v>
      </c>
      <c r="B190" s="41" t="s">
        <v>598</v>
      </c>
      <c r="D190" s="58" t="s">
        <v>50</v>
      </c>
      <c r="E190" s="58" t="s">
        <v>51</v>
      </c>
      <c r="F190" s="41"/>
      <c r="G190" s="41" t="s">
        <v>599</v>
      </c>
      <c r="H190" s="41" t="s">
        <v>600</v>
      </c>
      <c r="I190" s="41" t="s">
        <v>576</v>
      </c>
      <c r="J190" s="41" t="s">
        <v>601</v>
      </c>
      <c r="K190" s="41" t="s">
        <v>612</v>
      </c>
      <c r="L190" s="41" t="s">
        <v>603</v>
      </c>
      <c r="M190" s="41" t="s">
        <v>629</v>
      </c>
    </row>
    <row r="191" spans="1:14">
      <c r="A191" s="41" t="s">
        <v>630</v>
      </c>
      <c r="B191" s="41" t="s">
        <v>598</v>
      </c>
      <c r="D191" s="58" t="s">
        <v>50</v>
      </c>
      <c r="E191" s="58" t="s">
        <v>51</v>
      </c>
      <c r="F191" s="41"/>
      <c r="G191" s="41" t="s">
        <v>599</v>
      </c>
      <c r="H191" s="41" t="s">
        <v>268</v>
      </c>
      <c r="I191" s="41" t="s">
        <v>576</v>
      </c>
      <c r="J191" s="41" t="s">
        <v>601</v>
      </c>
      <c r="K191" s="41" t="s">
        <v>631</v>
      </c>
      <c r="L191" s="41" t="s">
        <v>603</v>
      </c>
    </row>
    <row r="192" spans="1:14">
      <c r="A192" s="41" t="s">
        <v>632</v>
      </c>
      <c r="B192" s="41" t="s">
        <v>633</v>
      </c>
      <c r="D192" s="58" t="s">
        <v>231</v>
      </c>
      <c r="E192" s="58" t="s">
        <v>232</v>
      </c>
      <c r="F192" s="41"/>
      <c r="G192" s="41" t="s">
        <v>233</v>
      </c>
      <c r="L192" s="41" t="s">
        <v>634</v>
      </c>
    </row>
    <row r="193" spans="1:14">
      <c r="A193" s="41" t="s">
        <v>635</v>
      </c>
      <c r="B193" s="41" t="s">
        <v>598</v>
      </c>
      <c r="D193" s="58" t="s">
        <v>50</v>
      </c>
      <c r="E193" s="58" t="s">
        <v>51</v>
      </c>
      <c r="G193" s="41" t="s">
        <v>599</v>
      </c>
      <c r="H193" s="41" t="s">
        <v>600</v>
      </c>
      <c r="I193" s="41" t="s">
        <v>576</v>
      </c>
      <c r="J193" s="41" t="s">
        <v>601</v>
      </c>
      <c r="K193" s="41" t="s">
        <v>612</v>
      </c>
      <c r="L193" s="41" t="s">
        <v>603</v>
      </c>
      <c r="M193" s="41" t="s">
        <v>636</v>
      </c>
      <c r="N193" s="59"/>
    </row>
    <row r="194" spans="1:14">
      <c r="A194" s="41" t="s">
        <v>637</v>
      </c>
      <c r="B194" s="41" t="s">
        <v>598</v>
      </c>
      <c r="D194" s="58" t="s">
        <v>50</v>
      </c>
      <c r="E194" s="58" t="s">
        <v>51</v>
      </c>
      <c r="G194" s="41" t="s">
        <v>599</v>
      </c>
      <c r="H194" s="41" t="s">
        <v>600</v>
      </c>
      <c r="I194" s="41" t="s">
        <v>576</v>
      </c>
      <c r="J194" s="41" t="s">
        <v>601</v>
      </c>
      <c r="K194" s="41" t="s">
        <v>612</v>
      </c>
      <c r="L194" s="41" t="s">
        <v>603</v>
      </c>
      <c r="M194" s="41" t="s">
        <v>638</v>
      </c>
      <c r="N194" s="59"/>
    </row>
    <row r="195" spans="1:14">
      <c r="A195" s="53" t="s">
        <v>639</v>
      </c>
      <c r="B195" s="41" t="s">
        <v>640</v>
      </c>
      <c r="D195" s="58" t="s">
        <v>50</v>
      </c>
      <c r="E195" s="58" t="s">
        <v>225</v>
      </c>
      <c r="F195" s="41"/>
      <c r="G195" s="53"/>
      <c r="I195" s="41" t="s">
        <v>576</v>
      </c>
      <c r="J195" s="53" t="s">
        <v>641</v>
      </c>
      <c r="K195" s="53"/>
      <c r="L195" s="53" t="s">
        <v>642</v>
      </c>
      <c r="M195" s="53"/>
      <c r="N195" s="53" t="s">
        <v>643</v>
      </c>
    </row>
    <row r="196" spans="1:14">
      <c r="A196" s="53" t="s">
        <v>644</v>
      </c>
      <c r="B196" s="41" t="s">
        <v>640</v>
      </c>
      <c r="D196" s="58" t="s">
        <v>50</v>
      </c>
      <c r="E196" s="58" t="s">
        <v>225</v>
      </c>
      <c r="F196" s="41"/>
      <c r="G196" s="53"/>
      <c r="I196" s="41" t="s">
        <v>576</v>
      </c>
      <c r="J196" s="53"/>
      <c r="K196" s="53"/>
      <c r="L196" s="53" t="s">
        <v>644</v>
      </c>
      <c r="M196" s="53"/>
      <c r="N196" s="59"/>
    </row>
    <row r="197" spans="1:14">
      <c r="A197" s="41" t="s">
        <v>645</v>
      </c>
      <c r="B197" s="41" t="s">
        <v>640</v>
      </c>
      <c r="D197" s="58" t="s">
        <v>50</v>
      </c>
      <c r="E197" s="58" t="s">
        <v>225</v>
      </c>
      <c r="F197" s="41"/>
      <c r="I197" s="41" t="s">
        <v>576</v>
      </c>
      <c r="L197" s="41" t="s">
        <v>645</v>
      </c>
    </row>
    <row r="198" spans="1:14">
      <c r="A198" s="53" t="s">
        <v>646</v>
      </c>
      <c r="B198" s="41" t="s">
        <v>640</v>
      </c>
      <c r="D198" s="58" t="s">
        <v>50</v>
      </c>
      <c r="E198" s="58" t="s">
        <v>225</v>
      </c>
      <c r="F198" s="41"/>
      <c r="G198" s="53"/>
      <c r="I198" s="41" t="s">
        <v>576</v>
      </c>
      <c r="J198" s="53"/>
      <c r="K198" s="53"/>
      <c r="L198" s="53" t="s">
        <v>646</v>
      </c>
      <c r="M198" s="53"/>
      <c r="N198" s="59"/>
    </row>
    <row r="199" spans="1:14">
      <c r="A199" s="41" t="s">
        <v>647</v>
      </c>
      <c r="B199" s="41" t="s">
        <v>640</v>
      </c>
      <c r="D199" s="58" t="s">
        <v>50</v>
      </c>
      <c r="E199" s="58" t="s">
        <v>51</v>
      </c>
      <c r="F199" s="41"/>
      <c r="H199" s="41" t="s">
        <v>52</v>
      </c>
      <c r="I199" s="41" t="s">
        <v>576</v>
      </c>
      <c r="J199" s="41" t="s">
        <v>648</v>
      </c>
      <c r="K199" s="41" t="s">
        <v>649</v>
      </c>
      <c r="L199" s="41" t="s">
        <v>629</v>
      </c>
      <c r="M199" s="41" t="s">
        <v>650</v>
      </c>
    </row>
    <row r="200" spans="1:14">
      <c r="A200" s="53" t="s">
        <v>651</v>
      </c>
      <c r="B200" s="41" t="s">
        <v>640</v>
      </c>
      <c r="D200" s="58" t="s">
        <v>50</v>
      </c>
      <c r="E200" s="58" t="s">
        <v>225</v>
      </c>
      <c r="F200" s="41"/>
      <c r="G200" s="53"/>
      <c r="I200" s="41" t="s">
        <v>576</v>
      </c>
      <c r="J200" s="53" t="s">
        <v>652</v>
      </c>
      <c r="K200" s="53"/>
      <c r="L200" s="53" t="s">
        <v>653</v>
      </c>
      <c r="M200" s="53"/>
      <c r="N200" s="59"/>
    </row>
    <row r="201" spans="1:14">
      <c r="A201" s="41" t="s">
        <v>654</v>
      </c>
      <c r="B201" s="41" t="s">
        <v>640</v>
      </c>
      <c r="D201" s="58" t="s">
        <v>224</v>
      </c>
      <c r="E201" s="58" t="s">
        <v>225</v>
      </c>
      <c r="F201" s="41"/>
      <c r="I201" s="41" t="s">
        <v>576</v>
      </c>
      <c r="J201" s="53" t="s">
        <v>655</v>
      </c>
      <c r="L201" s="41" t="s">
        <v>656</v>
      </c>
      <c r="N201" s="41" t="s">
        <v>657</v>
      </c>
    </row>
    <row r="202" spans="1:14">
      <c r="A202" s="41" t="s">
        <v>658</v>
      </c>
      <c r="B202" s="41" t="s">
        <v>598</v>
      </c>
      <c r="D202" s="58" t="s">
        <v>50</v>
      </c>
      <c r="E202" s="58" t="s">
        <v>51</v>
      </c>
      <c r="F202" s="41"/>
      <c r="G202" s="41" t="s">
        <v>599</v>
      </c>
      <c r="H202" s="41" t="s">
        <v>600</v>
      </c>
      <c r="I202" s="41" t="s">
        <v>576</v>
      </c>
      <c r="J202" s="41" t="s">
        <v>601</v>
      </c>
      <c r="K202" s="41" t="s">
        <v>612</v>
      </c>
      <c r="L202" s="41" t="s">
        <v>603</v>
      </c>
      <c r="M202" s="41" t="s">
        <v>658</v>
      </c>
    </row>
    <row r="203" spans="1:14">
      <c r="A203" s="53" t="s">
        <v>659</v>
      </c>
      <c r="B203" s="41" t="s">
        <v>640</v>
      </c>
      <c r="D203" s="58" t="s">
        <v>50</v>
      </c>
      <c r="E203" s="58" t="s">
        <v>225</v>
      </c>
      <c r="F203" s="41"/>
      <c r="G203" s="53"/>
      <c r="I203" s="41" t="s">
        <v>576</v>
      </c>
      <c r="J203" s="53" t="s">
        <v>660</v>
      </c>
      <c r="K203" s="53"/>
      <c r="L203" s="53" t="s">
        <v>661</v>
      </c>
      <c r="M203" s="53"/>
    </row>
    <row r="204" spans="1:14">
      <c r="A204" s="41" t="s">
        <v>662</v>
      </c>
      <c r="B204" s="41" t="s">
        <v>598</v>
      </c>
      <c r="D204" s="58" t="s">
        <v>50</v>
      </c>
      <c r="E204" s="58" t="s">
        <v>51</v>
      </c>
      <c r="G204" s="41" t="s">
        <v>599</v>
      </c>
      <c r="H204" s="41" t="s">
        <v>600</v>
      </c>
      <c r="I204" s="41" t="s">
        <v>576</v>
      </c>
      <c r="J204" s="41" t="s">
        <v>601</v>
      </c>
      <c r="K204" s="41" t="s">
        <v>612</v>
      </c>
      <c r="L204" s="41" t="s">
        <v>603</v>
      </c>
      <c r="M204" s="41" t="s">
        <v>663</v>
      </c>
      <c r="N204" s="59" t="s">
        <v>664</v>
      </c>
    </row>
    <row r="205" spans="1:14">
      <c r="A205" s="41" t="s">
        <v>665</v>
      </c>
      <c r="B205" s="41" t="s">
        <v>666</v>
      </c>
      <c r="C205" s="41" t="s">
        <v>667</v>
      </c>
      <c r="D205" s="58" t="s">
        <v>50</v>
      </c>
      <c r="E205" s="58" t="s">
        <v>51</v>
      </c>
      <c r="F205" s="41"/>
      <c r="H205" s="41" t="s">
        <v>52</v>
      </c>
      <c r="I205" s="41" t="s">
        <v>237</v>
      </c>
      <c r="J205" s="53" t="s">
        <v>668</v>
      </c>
      <c r="K205" s="53" t="s">
        <v>669</v>
      </c>
      <c r="L205" s="41" t="s">
        <v>670</v>
      </c>
      <c r="N205" s="59"/>
    </row>
    <row r="206" spans="1:14">
      <c r="A206" s="41" t="s">
        <v>671</v>
      </c>
      <c r="B206" s="41" t="s">
        <v>666</v>
      </c>
      <c r="C206" s="41" t="s">
        <v>667</v>
      </c>
      <c r="D206" s="58" t="s">
        <v>50</v>
      </c>
      <c r="E206" s="58" t="s">
        <v>51</v>
      </c>
      <c r="F206" s="41" t="s">
        <v>672</v>
      </c>
      <c r="H206" s="41" t="s">
        <v>673</v>
      </c>
      <c r="I206" s="41" t="s">
        <v>237</v>
      </c>
      <c r="J206" s="53" t="s">
        <v>674</v>
      </c>
      <c r="K206" s="53" t="s">
        <v>675</v>
      </c>
      <c r="L206" s="41" t="s">
        <v>670</v>
      </c>
      <c r="M206" s="41" t="s">
        <v>622</v>
      </c>
      <c r="N206" s="59" t="s">
        <v>676</v>
      </c>
    </row>
    <row r="207" spans="1:14">
      <c r="A207" s="41" t="s">
        <v>677</v>
      </c>
      <c r="B207" s="41" t="s">
        <v>666</v>
      </c>
      <c r="C207" s="41" t="s">
        <v>667</v>
      </c>
      <c r="D207" s="58" t="s">
        <v>50</v>
      </c>
      <c r="E207" s="58" t="s">
        <v>51</v>
      </c>
      <c r="F207" s="41" t="s">
        <v>672</v>
      </c>
      <c r="H207" s="41" t="s">
        <v>673</v>
      </c>
      <c r="I207" s="41" t="s">
        <v>237</v>
      </c>
      <c r="J207" s="53" t="s">
        <v>678</v>
      </c>
      <c r="K207" s="53" t="s">
        <v>679</v>
      </c>
      <c r="L207" s="41" t="s">
        <v>670</v>
      </c>
      <c r="M207" s="41" t="s">
        <v>680</v>
      </c>
      <c r="N207" s="59"/>
    </row>
    <row r="208" spans="1:14">
      <c r="A208" s="41" t="s">
        <v>681</v>
      </c>
      <c r="B208" s="41" t="s">
        <v>666</v>
      </c>
      <c r="C208" s="41" t="s">
        <v>667</v>
      </c>
      <c r="D208" s="58" t="s">
        <v>50</v>
      </c>
      <c r="E208" s="58" t="s">
        <v>51</v>
      </c>
      <c r="F208" s="41" t="s">
        <v>672</v>
      </c>
      <c r="H208" s="41" t="s">
        <v>673</v>
      </c>
      <c r="I208" s="41" t="s">
        <v>237</v>
      </c>
      <c r="J208" s="53" t="s">
        <v>682</v>
      </c>
      <c r="K208" s="53" t="s">
        <v>683</v>
      </c>
      <c r="L208" s="41" t="s">
        <v>670</v>
      </c>
      <c r="M208" s="59" t="s">
        <v>684</v>
      </c>
      <c r="N208" s="59"/>
    </row>
    <row r="209" spans="1:14">
      <c r="A209" s="41" t="s">
        <v>685</v>
      </c>
      <c r="B209" s="41" t="s">
        <v>666</v>
      </c>
      <c r="C209" s="41" t="s">
        <v>667</v>
      </c>
      <c r="D209" s="58" t="s">
        <v>50</v>
      </c>
      <c r="E209" s="58" t="s">
        <v>51</v>
      </c>
      <c r="F209" s="41" t="s">
        <v>686</v>
      </c>
      <c r="G209" s="41" t="s">
        <v>687</v>
      </c>
      <c r="H209" s="41" t="s">
        <v>688</v>
      </c>
      <c r="I209" s="41" t="s">
        <v>237</v>
      </c>
      <c r="J209" s="53" t="s">
        <v>689</v>
      </c>
      <c r="K209" s="53" t="s">
        <v>690</v>
      </c>
      <c r="L209" s="41" t="s">
        <v>670</v>
      </c>
      <c r="M209" s="59" t="s">
        <v>691</v>
      </c>
      <c r="N209" s="59"/>
    </row>
    <row r="210" spans="1:14">
      <c r="A210" s="41" t="s">
        <v>692</v>
      </c>
      <c r="B210" s="41" t="s">
        <v>666</v>
      </c>
      <c r="C210" s="41" t="s">
        <v>667</v>
      </c>
      <c r="D210" s="58" t="s">
        <v>50</v>
      </c>
      <c r="E210" s="58" t="s">
        <v>51</v>
      </c>
      <c r="F210" s="41" t="s">
        <v>686</v>
      </c>
      <c r="H210" s="41" t="s">
        <v>673</v>
      </c>
      <c r="I210" s="41" t="s">
        <v>237</v>
      </c>
      <c r="J210" s="53" t="s">
        <v>678</v>
      </c>
      <c r="K210" s="53" t="s">
        <v>693</v>
      </c>
      <c r="L210" s="41" t="s">
        <v>670</v>
      </c>
      <c r="M210" s="41" t="s">
        <v>680</v>
      </c>
      <c r="N210" s="59"/>
    </row>
    <row r="211" spans="1:14">
      <c r="A211" s="41" t="s">
        <v>694</v>
      </c>
      <c r="B211" s="41" t="s">
        <v>666</v>
      </c>
      <c r="C211" s="41" t="s">
        <v>667</v>
      </c>
      <c r="D211" s="58" t="s">
        <v>50</v>
      </c>
      <c r="E211" s="58" t="s">
        <v>51</v>
      </c>
      <c r="F211" s="41" t="s">
        <v>686</v>
      </c>
      <c r="H211" s="41" t="s">
        <v>673</v>
      </c>
      <c r="I211" s="41" t="s">
        <v>237</v>
      </c>
      <c r="J211" s="53" t="s">
        <v>682</v>
      </c>
      <c r="K211" s="53" t="s">
        <v>695</v>
      </c>
      <c r="L211" s="41" t="s">
        <v>670</v>
      </c>
      <c r="M211" s="59" t="s">
        <v>684</v>
      </c>
      <c r="N211" s="59"/>
    </row>
    <row r="212" spans="1:14">
      <c r="A212" s="41" t="s">
        <v>696</v>
      </c>
      <c r="B212" s="41" t="s">
        <v>666</v>
      </c>
      <c r="C212" s="41" t="s">
        <v>667</v>
      </c>
      <c r="D212" s="58" t="s">
        <v>50</v>
      </c>
      <c r="E212" s="61" t="s">
        <v>232</v>
      </c>
      <c r="F212" s="41"/>
      <c r="G212" s="41" t="s">
        <v>233</v>
      </c>
      <c r="J212" s="53"/>
      <c r="K212" s="53"/>
      <c r="L212" s="41" t="s">
        <v>670</v>
      </c>
      <c r="M212" s="59"/>
    </row>
    <row r="213" spans="1:14">
      <c r="A213" s="41" t="s">
        <v>697</v>
      </c>
      <c r="B213" s="41" t="s">
        <v>229</v>
      </c>
      <c r="C213" s="41" t="s">
        <v>667</v>
      </c>
      <c r="D213" s="58" t="s">
        <v>50</v>
      </c>
      <c r="E213" s="58" t="s">
        <v>51</v>
      </c>
      <c r="F213" s="41" t="s">
        <v>698</v>
      </c>
      <c r="G213" s="63"/>
      <c r="H213" s="41" t="s">
        <v>52</v>
      </c>
      <c r="I213" s="41" t="s">
        <v>237</v>
      </c>
      <c r="J213" s="63" t="s">
        <v>699</v>
      </c>
      <c r="K213" s="63" t="s">
        <v>700</v>
      </c>
      <c r="L213" s="41" t="s">
        <v>701</v>
      </c>
      <c r="M213" s="41" t="s">
        <v>702</v>
      </c>
    </row>
    <row r="214" spans="1:14">
      <c r="A214" s="41" t="s">
        <v>703</v>
      </c>
      <c r="B214" s="41" t="s">
        <v>229</v>
      </c>
      <c r="C214" s="41" t="s">
        <v>667</v>
      </c>
      <c r="D214" s="58" t="s">
        <v>50</v>
      </c>
      <c r="E214" s="58" t="s">
        <v>51</v>
      </c>
      <c r="F214" s="41" t="s">
        <v>704</v>
      </c>
      <c r="G214" s="63"/>
      <c r="H214" s="41" t="s">
        <v>52</v>
      </c>
      <c r="I214" s="41" t="s">
        <v>237</v>
      </c>
      <c r="J214" s="63" t="s">
        <v>699</v>
      </c>
      <c r="K214" s="63" t="s">
        <v>705</v>
      </c>
      <c r="L214" s="41" t="s">
        <v>701</v>
      </c>
      <c r="M214" s="41" t="s">
        <v>706</v>
      </c>
    </row>
    <row r="215" spans="1:14">
      <c r="A215" s="41" t="s">
        <v>707</v>
      </c>
      <c r="B215" s="41" t="s">
        <v>229</v>
      </c>
      <c r="C215" s="41" t="s">
        <v>667</v>
      </c>
      <c r="D215" s="58" t="s">
        <v>50</v>
      </c>
      <c r="E215" s="58" t="s">
        <v>51</v>
      </c>
      <c r="F215" s="41" t="s">
        <v>704</v>
      </c>
      <c r="G215" s="63"/>
      <c r="H215" s="41" t="s">
        <v>52</v>
      </c>
      <c r="I215" s="41" t="s">
        <v>237</v>
      </c>
      <c r="J215" s="63" t="s">
        <v>699</v>
      </c>
      <c r="K215" s="63" t="s">
        <v>708</v>
      </c>
      <c r="L215" s="41" t="s">
        <v>701</v>
      </c>
      <c r="M215" s="41" t="s">
        <v>709</v>
      </c>
    </row>
    <row r="216" spans="1:14">
      <c r="A216" s="41" t="s">
        <v>710</v>
      </c>
      <c r="B216" s="41" t="s">
        <v>229</v>
      </c>
      <c r="C216" s="41" t="s">
        <v>667</v>
      </c>
      <c r="D216" s="58" t="s">
        <v>50</v>
      </c>
      <c r="E216" s="58" t="s">
        <v>51</v>
      </c>
      <c r="F216" s="41" t="s">
        <v>698</v>
      </c>
      <c r="G216" s="63"/>
      <c r="H216" s="41" t="s">
        <v>52</v>
      </c>
      <c r="I216" s="41" t="s">
        <v>237</v>
      </c>
      <c r="J216" s="63" t="s">
        <v>699</v>
      </c>
      <c r="K216" s="63" t="s">
        <v>711</v>
      </c>
      <c r="L216" s="41" t="s">
        <v>701</v>
      </c>
      <c r="M216" s="41" t="s">
        <v>712</v>
      </c>
    </row>
    <row r="217" spans="1:14">
      <c r="A217" s="41" t="s">
        <v>713</v>
      </c>
      <c r="B217" s="41" t="s">
        <v>229</v>
      </c>
      <c r="C217" s="41" t="s">
        <v>667</v>
      </c>
      <c r="D217" s="58" t="s">
        <v>50</v>
      </c>
      <c r="E217" s="58" t="s">
        <v>51</v>
      </c>
      <c r="F217" s="41" t="s">
        <v>704</v>
      </c>
      <c r="G217" s="63"/>
      <c r="H217" s="41" t="s">
        <v>52</v>
      </c>
      <c r="I217" s="41" t="s">
        <v>237</v>
      </c>
      <c r="J217" s="63" t="s">
        <v>699</v>
      </c>
      <c r="K217" s="63" t="s">
        <v>714</v>
      </c>
      <c r="L217" s="41" t="s">
        <v>701</v>
      </c>
      <c r="M217" s="41" t="s">
        <v>715</v>
      </c>
    </row>
    <row r="218" spans="1:14">
      <c r="A218" s="41" t="s">
        <v>716</v>
      </c>
      <c r="B218" s="41" t="s">
        <v>229</v>
      </c>
      <c r="C218" s="41" t="s">
        <v>667</v>
      </c>
      <c r="D218" s="58" t="s">
        <v>50</v>
      </c>
      <c r="E218" s="58" t="s">
        <v>51</v>
      </c>
      <c r="F218" s="41" t="s">
        <v>704</v>
      </c>
      <c r="G218" s="63"/>
      <c r="H218" s="41" t="s">
        <v>52</v>
      </c>
      <c r="I218" s="41" t="s">
        <v>237</v>
      </c>
      <c r="J218" s="63" t="s">
        <v>699</v>
      </c>
      <c r="K218" s="63" t="s">
        <v>717</v>
      </c>
      <c r="L218" s="41" t="s">
        <v>701</v>
      </c>
      <c r="M218" s="41" t="s">
        <v>718</v>
      </c>
    </row>
    <row r="219" spans="1:14">
      <c r="A219" s="41" t="s">
        <v>719</v>
      </c>
      <c r="B219" s="41" t="s">
        <v>229</v>
      </c>
      <c r="C219" s="41" t="s">
        <v>667</v>
      </c>
      <c r="D219" s="58" t="s">
        <v>50</v>
      </c>
      <c r="E219" s="58" t="s">
        <v>51</v>
      </c>
      <c r="F219" s="41" t="s">
        <v>698</v>
      </c>
      <c r="H219" s="41" t="s">
        <v>52</v>
      </c>
      <c r="I219" s="41" t="s">
        <v>237</v>
      </c>
      <c r="J219" s="41" t="s">
        <v>699</v>
      </c>
      <c r="K219" s="41" t="s">
        <v>720</v>
      </c>
      <c r="L219" s="41" t="s">
        <v>701</v>
      </c>
      <c r="M219" s="41" t="s">
        <v>721</v>
      </c>
      <c r="N219" s="41" t="s">
        <v>722</v>
      </c>
    </row>
    <row r="220" spans="1:14">
      <c r="A220" s="41" t="s">
        <v>723</v>
      </c>
      <c r="B220" s="41" t="s">
        <v>229</v>
      </c>
      <c r="C220" s="41" t="s">
        <v>667</v>
      </c>
      <c r="D220" s="58" t="s">
        <v>50</v>
      </c>
      <c r="E220" s="58" t="s">
        <v>51</v>
      </c>
      <c r="F220" s="41" t="s">
        <v>698</v>
      </c>
      <c r="H220" s="41" t="s">
        <v>52</v>
      </c>
      <c r="I220" s="41" t="s">
        <v>237</v>
      </c>
      <c r="J220" s="41" t="s">
        <v>699</v>
      </c>
      <c r="K220" s="41" t="s">
        <v>724</v>
      </c>
      <c r="L220" s="41" t="s">
        <v>701</v>
      </c>
      <c r="M220" s="41" t="s">
        <v>725</v>
      </c>
      <c r="N220" s="41" t="s">
        <v>726</v>
      </c>
    </row>
    <row r="221" spans="1:14">
      <c r="A221" s="41" t="s">
        <v>727</v>
      </c>
      <c r="B221" s="41" t="s">
        <v>728</v>
      </c>
      <c r="C221" s="41" t="s">
        <v>667</v>
      </c>
      <c r="D221" s="58" t="s">
        <v>50</v>
      </c>
      <c r="E221" s="58" t="s">
        <v>51</v>
      </c>
      <c r="F221" s="41"/>
      <c r="I221" s="41" t="s">
        <v>237</v>
      </c>
      <c r="J221" s="41" t="s">
        <v>729</v>
      </c>
      <c r="K221" s="41" t="s">
        <v>730</v>
      </c>
      <c r="L221" s="41" t="s">
        <v>731</v>
      </c>
      <c r="M221" s="41" t="s">
        <v>732</v>
      </c>
      <c r="N221" s="41" t="s">
        <v>733</v>
      </c>
    </row>
    <row r="222" spans="1:14">
      <c r="A222" s="41" t="s">
        <v>734</v>
      </c>
      <c r="B222" s="41" t="s">
        <v>728</v>
      </c>
      <c r="C222" s="41" t="s">
        <v>667</v>
      </c>
      <c r="D222" s="58" t="s">
        <v>50</v>
      </c>
      <c r="E222" s="58" t="s">
        <v>51</v>
      </c>
      <c r="F222" s="41"/>
      <c r="I222" s="41" t="s">
        <v>237</v>
      </c>
      <c r="J222" s="41" t="s">
        <v>729</v>
      </c>
      <c r="K222" s="41" t="s">
        <v>735</v>
      </c>
      <c r="L222" s="41" t="s">
        <v>731</v>
      </c>
      <c r="M222" s="41" t="s">
        <v>736</v>
      </c>
      <c r="N222" s="41" t="s">
        <v>737</v>
      </c>
    </row>
    <row r="223" spans="1:14">
      <c r="A223" s="41" t="s">
        <v>738</v>
      </c>
      <c r="B223" s="41" t="s">
        <v>728</v>
      </c>
      <c r="C223" s="41" t="s">
        <v>667</v>
      </c>
      <c r="D223" s="58" t="s">
        <v>50</v>
      </c>
      <c r="E223" s="58" t="s">
        <v>51</v>
      </c>
      <c r="F223" s="41"/>
      <c r="I223" s="41" t="s">
        <v>237</v>
      </c>
      <c r="J223" s="41" t="s">
        <v>729</v>
      </c>
      <c r="K223" s="41" t="s">
        <v>739</v>
      </c>
      <c r="L223" s="41" t="s">
        <v>731</v>
      </c>
      <c r="M223" s="41" t="s">
        <v>740</v>
      </c>
      <c r="N223" s="41" t="s">
        <v>741</v>
      </c>
    </row>
    <row r="224" spans="1:14">
      <c r="A224" s="41" t="s">
        <v>742</v>
      </c>
      <c r="B224" s="41" t="s">
        <v>728</v>
      </c>
      <c r="C224" s="41" t="s">
        <v>667</v>
      </c>
      <c r="D224" s="58" t="s">
        <v>50</v>
      </c>
      <c r="E224" s="58" t="s">
        <v>51</v>
      </c>
      <c r="F224" s="41"/>
      <c r="I224" s="41" t="s">
        <v>237</v>
      </c>
      <c r="J224" s="41" t="s">
        <v>729</v>
      </c>
      <c r="K224" s="41" t="s">
        <v>743</v>
      </c>
      <c r="L224" s="41" t="s">
        <v>731</v>
      </c>
      <c r="M224" s="41" t="s">
        <v>744</v>
      </c>
    </row>
    <row r="225" spans="1:14">
      <c r="A225" s="41" t="s">
        <v>745</v>
      </c>
      <c r="B225" s="41" t="s">
        <v>728</v>
      </c>
      <c r="C225" s="41" t="s">
        <v>667</v>
      </c>
      <c r="D225" s="58" t="s">
        <v>50</v>
      </c>
      <c r="E225" s="58" t="s">
        <v>51</v>
      </c>
      <c r="F225" s="41"/>
      <c r="I225" s="41" t="s">
        <v>237</v>
      </c>
      <c r="J225" s="41" t="s">
        <v>729</v>
      </c>
      <c r="K225" s="41" t="s">
        <v>746</v>
      </c>
      <c r="L225" s="41" t="s">
        <v>731</v>
      </c>
      <c r="M225" s="41" t="s">
        <v>747</v>
      </c>
    </row>
    <row r="226" spans="1:14">
      <c r="A226" s="41" t="s">
        <v>748</v>
      </c>
      <c r="B226" s="41" t="s">
        <v>728</v>
      </c>
      <c r="C226" s="41" t="s">
        <v>667</v>
      </c>
      <c r="D226" s="58" t="s">
        <v>50</v>
      </c>
      <c r="E226" s="58" t="s">
        <v>51</v>
      </c>
      <c r="F226" s="41"/>
      <c r="I226" s="41" t="s">
        <v>237</v>
      </c>
      <c r="J226" s="41" t="s">
        <v>729</v>
      </c>
      <c r="K226" s="41" t="s">
        <v>749</v>
      </c>
      <c r="L226" s="41" t="s">
        <v>731</v>
      </c>
      <c r="M226" s="41" t="s">
        <v>750</v>
      </c>
    </row>
    <row r="227" spans="1:14">
      <c r="A227" s="41" t="s">
        <v>751</v>
      </c>
      <c r="B227" s="41" t="s">
        <v>728</v>
      </c>
      <c r="C227" s="41" t="s">
        <v>667</v>
      </c>
      <c r="D227" s="58" t="s">
        <v>50</v>
      </c>
      <c r="E227" s="58" t="s">
        <v>51</v>
      </c>
      <c r="F227" s="41"/>
      <c r="I227" s="41" t="s">
        <v>237</v>
      </c>
      <c r="J227" s="41" t="s">
        <v>729</v>
      </c>
      <c r="K227" s="41" t="s">
        <v>752</v>
      </c>
      <c r="L227" s="41" t="s">
        <v>731</v>
      </c>
      <c r="M227" s="41" t="s">
        <v>753</v>
      </c>
    </row>
    <row r="228" spans="1:14">
      <c r="A228" s="41" t="s">
        <v>754</v>
      </c>
      <c r="B228" s="41" t="s">
        <v>728</v>
      </c>
      <c r="C228" s="41" t="s">
        <v>667</v>
      </c>
      <c r="D228" s="58" t="s">
        <v>50</v>
      </c>
      <c r="E228" s="58" t="s">
        <v>51</v>
      </c>
      <c r="F228" s="41"/>
      <c r="I228" s="41" t="s">
        <v>237</v>
      </c>
      <c r="J228" s="41" t="s">
        <v>729</v>
      </c>
      <c r="K228" s="41" t="s">
        <v>755</v>
      </c>
      <c r="L228" s="41" t="s">
        <v>731</v>
      </c>
      <c r="M228" s="41" t="s">
        <v>756</v>
      </c>
    </row>
    <row r="229" spans="1:14">
      <c r="A229" s="41" t="s">
        <v>757</v>
      </c>
      <c r="B229" s="41" t="s">
        <v>728</v>
      </c>
      <c r="C229" s="41" t="s">
        <v>667</v>
      </c>
      <c r="D229" s="58" t="s">
        <v>50</v>
      </c>
      <c r="E229" s="58" t="s">
        <v>51</v>
      </c>
      <c r="F229" s="41"/>
      <c r="I229" s="41" t="s">
        <v>237</v>
      </c>
      <c r="J229" s="41" t="s">
        <v>729</v>
      </c>
      <c r="K229" s="41" t="s">
        <v>758</v>
      </c>
      <c r="L229" s="41" t="s">
        <v>731</v>
      </c>
      <c r="M229" s="41" t="s">
        <v>759</v>
      </c>
      <c r="N229" s="41" t="s">
        <v>760</v>
      </c>
    </row>
    <row r="230" spans="1:14">
      <c r="A230" s="41" t="s">
        <v>761</v>
      </c>
      <c r="B230" s="41" t="s">
        <v>728</v>
      </c>
      <c r="C230" s="41" t="s">
        <v>667</v>
      </c>
      <c r="D230" s="58" t="s">
        <v>50</v>
      </c>
      <c r="E230" s="58" t="s">
        <v>51</v>
      </c>
      <c r="F230" s="41"/>
      <c r="I230" s="41" t="s">
        <v>237</v>
      </c>
      <c r="J230" s="41" t="s">
        <v>729</v>
      </c>
      <c r="K230" s="41" t="s">
        <v>762</v>
      </c>
      <c r="L230" s="41" t="s">
        <v>731</v>
      </c>
      <c r="M230" s="41" t="s">
        <v>763</v>
      </c>
    </row>
    <row r="231" spans="1:14">
      <c r="A231" s="41" t="s">
        <v>764</v>
      </c>
      <c r="B231" s="41" t="s">
        <v>728</v>
      </c>
      <c r="C231" s="41" t="s">
        <v>667</v>
      </c>
      <c r="D231" s="58" t="s">
        <v>50</v>
      </c>
      <c r="E231" s="58" t="s">
        <v>51</v>
      </c>
      <c r="F231" s="41"/>
      <c r="I231" s="41" t="s">
        <v>237</v>
      </c>
      <c r="J231" s="41" t="s">
        <v>729</v>
      </c>
      <c r="K231" s="41" t="s">
        <v>765</v>
      </c>
      <c r="L231" s="41" t="s">
        <v>731</v>
      </c>
      <c r="M231" s="41" t="s">
        <v>766</v>
      </c>
      <c r="N231" s="41" t="s">
        <v>767</v>
      </c>
    </row>
    <row r="232" spans="1:14">
      <c r="A232" s="41" t="s">
        <v>768</v>
      </c>
      <c r="B232" s="41" t="s">
        <v>728</v>
      </c>
      <c r="C232" s="41" t="s">
        <v>667</v>
      </c>
      <c r="D232" s="58" t="s">
        <v>50</v>
      </c>
      <c r="E232" s="58" t="s">
        <v>51</v>
      </c>
      <c r="F232" s="41"/>
      <c r="I232" s="41" t="s">
        <v>237</v>
      </c>
      <c r="J232" s="41" t="s">
        <v>729</v>
      </c>
      <c r="K232" s="41" t="s">
        <v>769</v>
      </c>
      <c r="L232" s="41" t="s">
        <v>731</v>
      </c>
      <c r="M232" s="41" t="s">
        <v>770</v>
      </c>
      <c r="N232" s="41" t="s">
        <v>771</v>
      </c>
    </row>
    <row r="233" spans="1:14">
      <c r="A233" s="41" t="s">
        <v>772</v>
      </c>
      <c r="B233" s="41" t="s">
        <v>728</v>
      </c>
      <c r="C233" s="41" t="s">
        <v>667</v>
      </c>
      <c r="D233" s="58" t="s">
        <v>50</v>
      </c>
      <c r="E233" s="58" t="s">
        <v>51</v>
      </c>
      <c r="F233" s="41"/>
      <c r="I233" s="41" t="s">
        <v>237</v>
      </c>
      <c r="J233" s="41" t="s">
        <v>729</v>
      </c>
      <c r="K233" s="41" t="s">
        <v>773</v>
      </c>
      <c r="L233" s="41" t="s">
        <v>731</v>
      </c>
      <c r="M233" s="41" t="s">
        <v>774</v>
      </c>
      <c r="N233" s="41" t="s">
        <v>775</v>
      </c>
    </row>
    <row r="234" spans="1:14">
      <c r="A234" s="41" t="s">
        <v>776</v>
      </c>
      <c r="B234" s="41" t="s">
        <v>728</v>
      </c>
      <c r="C234" s="41" t="s">
        <v>667</v>
      </c>
      <c r="D234" s="58" t="s">
        <v>50</v>
      </c>
      <c r="E234" s="58" t="s">
        <v>51</v>
      </c>
      <c r="F234" s="41"/>
      <c r="I234" s="41" t="s">
        <v>237</v>
      </c>
      <c r="J234" s="41" t="s">
        <v>729</v>
      </c>
      <c r="K234" s="41" t="s">
        <v>777</v>
      </c>
      <c r="L234" s="41" t="s">
        <v>731</v>
      </c>
      <c r="M234" s="41" t="s">
        <v>778</v>
      </c>
      <c r="N234" s="41" t="s">
        <v>779</v>
      </c>
    </row>
    <row r="235" spans="1:14">
      <c r="A235" s="41" t="s">
        <v>780</v>
      </c>
      <c r="B235" s="41" t="s">
        <v>229</v>
      </c>
      <c r="C235" s="41" t="s">
        <v>667</v>
      </c>
      <c r="D235" s="58" t="s">
        <v>50</v>
      </c>
      <c r="E235" s="58" t="s">
        <v>225</v>
      </c>
      <c r="F235" s="41" t="s">
        <v>704</v>
      </c>
      <c r="L235" s="41" t="s">
        <v>781</v>
      </c>
    </row>
    <row r="236" spans="1:14">
      <c r="A236" s="41" t="s">
        <v>782</v>
      </c>
      <c r="B236" s="41" t="s">
        <v>229</v>
      </c>
      <c r="C236" s="41" t="s">
        <v>667</v>
      </c>
      <c r="D236" s="58" t="s">
        <v>50</v>
      </c>
      <c r="E236" s="58" t="s">
        <v>225</v>
      </c>
      <c r="F236" s="41" t="s">
        <v>704</v>
      </c>
      <c r="L236" s="41" t="s">
        <v>781</v>
      </c>
      <c r="M236" s="41" t="s">
        <v>783</v>
      </c>
    </row>
    <row r="237" spans="1:14">
      <c r="A237" s="41" t="s">
        <v>784</v>
      </c>
      <c r="B237" s="41" t="s">
        <v>728</v>
      </c>
      <c r="C237" s="41" t="s">
        <v>667</v>
      </c>
      <c r="D237" s="58" t="s">
        <v>50</v>
      </c>
      <c r="E237" s="58" t="s">
        <v>225</v>
      </c>
      <c r="F237" s="41"/>
      <c r="L237" s="41" t="s">
        <v>731</v>
      </c>
      <c r="M237" s="41" t="s">
        <v>604</v>
      </c>
    </row>
    <row r="238" spans="1:14">
      <c r="A238" s="41" t="s">
        <v>785</v>
      </c>
      <c r="B238" s="41" t="s">
        <v>728</v>
      </c>
      <c r="C238" s="41" t="s">
        <v>667</v>
      </c>
      <c r="D238" s="58" t="s">
        <v>50</v>
      </c>
      <c r="E238" s="58" t="s">
        <v>225</v>
      </c>
      <c r="F238" s="41"/>
      <c r="L238" s="41" t="s">
        <v>731</v>
      </c>
      <c r="M238" s="41" t="s">
        <v>785</v>
      </c>
    </row>
    <row r="239" spans="1:14">
      <c r="A239" s="41" t="s">
        <v>786</v>
      </c>
      <c r="B239" s="41" t="s">
        <v>728</v>
      </c>
      <c r="C239" s="41" t="s">
        <v>230</v>
      </c>
      <c r="D239" s="58" t="s">
        <v>231</v>
      </c>
      <c r="E239" s="58" t="s">
        <v>225</v>
      </c>
      <c r="F239" s="41"/>
      <c r="L239" s="41" t="s">
        <v>731</v>
      </c>
      <c r="M239" s="41" t="s">
        <v>787</v>
      </c>
    </row>
    <row r="240" spans="1:14">
      <c r="A240" s="41" t="s">
        <v>788</v>
      </c>
      <c r="B240" s="41" t="s">
        <v>728</v>
      </c>
      <c r="C240" s="41" t="s">
        <v>667</v>
      </c>
      <c r="D240" s="58" t="s">
        <v>50</v>
      </c>
      <c r="E240" s="58" t="s">
        <v>225</v>
      </c>
      <c r="F240" s="41"/>
      <c r="I240" s="41" t="s">
        <v>237</v>
      </c>
      <c r="J240" s="41" t="s">
        <v>729</v>
      </c>
      <c r="L240" s="41" t="s">
        <v>731</v>
      </c>
      <c r="M240" s="41" t="s">
        <v>788</v>
      </c>
    </row>
    <row r="241" spans="1:14">
      <c r="A241" s="53" t="s">
        <v>789</v>
      </c>
      <c r="B241" s="41" t="s">
        <v>790</v>
      </c>
      <c r="C241" s="41" t="s">
        <v>791</v>
      </c>
      <c r="D241" s="58" t="s">
        <v>224</v>
      </c>
      <c r="E241" s="58" t="s">
        <v>51</v>
      </c>
      <c r="F241" s="41"/>
      <c r="H241" s="41" t="s">
        <v>52</v>
      </c>
      <c r="I241" s="41" t="s">
        <v>237</v>
      </c>
      <c r="J241" s="41" t="s">
        <v>577</v>
      </c>
      <c r="K241" s="41" t="s">
        <v>792</v>
      </c>
      <c r="L241" s="41" t="s">
        <v>579</v>
      </c>
      <c r="M241" s="41" t="s">
        <v>793</v>
      </c>
    </row>
    <row r="242" spans="1:14">
      <c r="A242" s="41" t="s">
        <v>794</v>
      </c>
      <c r="B242" s="41" t="s">
        <v>790</v>
      </c>
      <c r="C242" s="53" t="s">
        <v>795</v>
      </c>
      <c r="D242" s="58" t="s">
        <v>50</v>
      </c>
      <c r="E242" s="58" t="s">
        <v>796</v>
      </c>
      <c r="F242" s="41"/>
      <c r="G242" s="41" t="s">
        <v>797</v>
      </c>
      <c r="H242" s="41" t="s">
        <v>52</v>
      </c>
      <c r="I242" s="41" t="s">
        <v>237</v>
      </c>
      <c r="J242" s="41" t="s">
        <v>798</v>
      </c>
      <c r="K242" s="41" t="s">
        <v>799</v>
      </c>
      <c r="L242" s="41" t="s">
        <v>800</v>
      </c>
      <c r="N242" s="41" t="s">
        <v>801</v>
      </c>
    </row>
    <row r="243" spans="1:14">
      <c r="A243" s="41" t="s">
        <v>802</v>
      </c>
      <c r="B243" s="41" t="s">
        <v>790</v>
      </c>
      <c r="C243" s="41" t="s">
        <v>795</v>
      </c>
      <c r="D243" s="58" t="s">
        <v>50</v>
      </c>
      <c r="E243" s="58" t="s">
        <v>51</v>
      </c>
      <c r="F243" s="41"/>
      <c r="H243" s="41" t="s">
        <v>52</v>
      </c>
      <c r="I243" s="41" t="s">
        <v>237</v>
      </c>
      <c r="J243" s="41" t="s">
        <v>803</v>
      </c>
      <c r="K243" s="41" t="s">
        <v>804</v>
      </c>
      <c r="L243" s="41" t="s">
        <v>802</v>
      </c>
      <c r="N243" s="41" t="s">
        <v>805</v>
      </c>
    </row>
    <row r="244" spans="1:14">
      <c r="A244" s="41" t="s">
        <v>806</v>
      </c>
      <c r="B244" s="41" t="s">
        <v>790</v>
      </c>
      <c r="C244" s="41" t="s">
        <v>795</v>
      </c>
      <c r="D244" s="58" t="s">
        <v>50</v>
      </c>
      <c r="E244" s="58" t="s">
        <v>51</v>
      </c>
      <c r="F244" s="41"/>
      <c r="H244" s="41" t="s">
        <v>52</v>
      </c>
      <c r="I244" s="41" t="s">
        <v>237</v>
      </c>
      <c r="J244" s="41" t="s">
        <v>807</v>
      </c>
      <c r="K244" s="41" t="s">
        <v>808</v>
      </c>
      <c r="L244" s="41" t="s">
        <v>809</v>
      </c>
      <c r="N244" s="41" t="s">
        <v>810</v>
      </c>
    </row>
    <row r="245" spans="1:14">
      <c r="A245" s="41" t="s">
        <v>811</v>
      </c>
      <c r="B245" s="41" t="s">
        <v>790</v>
      </c>
      <c r="C245" s="41" t="s">
        <v>795</v>
      </c>
      <c r="D245" s="58" t="s">
        <v>50</v>
      </c>
      <c r="E245" s="58" t="s">
        <v>51</v>
      </c>
      <c r="F245" s="41"/>
      <c r="H245" s="41" t="s">
        <v>52</v>
      </c>
      <c r="I245" s="41" t="s">
        <v>237</v>
      </c>
      <c r="J245" s="41" t="s">
        <v>812</v>
      </c>
      <c r="K245" s="41" t="s">
        <v>813</v>
      </c>
      <c r="L245" s="41" t="s">
        <v>814</v>
      </c>
      <c r="N245" s="41" t="s">
        <v>815</v>
      </c>
    </row>
    <row r="246" spans="1:14">
      <c r="A246" s="41" t="s">
        <v>816</v>
      </c>
      <c r="B246" s="41" t="s">
        <v>790</v>
      </c>
      <c r="C246" s="41" t="s">
        <v>795</v>
      </c>
      <c r="D246" s="58" t="s">
        <v>50</v>
      </c>
      <c r="E246" s="58" t="s">
        <v>51</v>
      </c>
      <c r="F246" s="41"/>
      <c r="H246" s="41" t="s">
        <v>52</v>
      </c>
      <c r="I246" s="41" t="s">
        <v>237</v>
      </c>
      <c r="J246" s="41" t="s">
        <v>817</v>
      </c>
      <c r="K246" s="41" t="s">
        <v>818</v>
      </c>
      <c r="L246" s="41" t="s">
        <v>819</v>
      </c>
      <c r="N246" s="41" t="s">
        <v>820</v>
      </c>
    </row>
    <row r="247" spans="1:14">
      <c r="A247" s="41" t="s">
        <v>821</v>
      </c>
      <c r="B247" s="41" t="s">
        <v>790</v>
      </c>
      <c r="C247" s="41" t="s">
        <v>795</v>
      </c>
      <c r="D247" s="58" t="s">
        <v>50</v>
      </c>
      <c r="E247" s="58" t="s">
        <v>51</v>
      </c>
      <c r="F247" s="41"/>
      <c r="H247" s="41" t="s">
        <v>52</v>
      </c>
      <c r="I247" s="41" t="s">
        <v>237</v>
      </c>
      <c r="J247" s="41" t="s">
        <v>577</v>
      </c>
      <c r="K247" s="41" t="s">
        <v>822</v>
      </c>
      <c r="L247" s="41" t="s">
        <v>579</v>
      </c>
      <c r="N247" s="41" t="s">
        <v>823</v>
      </c>
    </row>
    <row r="248" spans="1:14">
      <c r="A248" s="41" t="s">
        <v>824</v>
      </c>
      <c r="B248" s="41" t="s">
        <v>790</v>
      </c>
      <c r="C248" s="41" t="s">
        <v>795</v>
      </c>
      <c r="D248" s="58" t="s">
        <v>50</v>
      </c>
      <c r="E248" s="58" t="s">
        <v>51</v>
      </c>
      <c r="F248" s="41"/>
      <c r="H248" s="41" t="s">
        <v>52</v>
      </c>
      <c r="I248" s="41" t="s">
        <v>237</v>
      </c>
      <c r="J248" s="41" t="s">
        <v>825</v>
      </c>
      <c r="K248" s="41" t="s">
        <v>826</v>
      </c>
      <c r="L248" s="41" t="s">
        <v>827</v>
      </c>
      <c r="N248" s="41" t="s">
        <v>828</v>
      </c>
    </row>
    <row r="249" spans="1:14">
      <c r="A249" s="41" t="s">
        <v>829</v>
      </c>
      <c r="B249" s="41" t="s">
        <v>236</v>
      </c>
      <c r="C249" s="41" t="s">
        <v>236</v>
      </c>
      <c r="D249" s="58" t="s">
        <v>50</v>
      </c>
      <c r="E249" s="58" t="s">
        <v>51</v>
      </c>
      <c r="F249" s="41"/>
      <c r="H249" s="41" t="s">
        <v>52</v>
      </c>
      <c r="I249" s="41" t="s">
        <v>237</v>
      </c>
      <c r="J249" s="41" t="s">
        <v>468</v>
      </c>
      <c r="K249" s="41" t="s">
        <v>830</v>
      </c>
      <c r="L249" s="41" t="s">
        <v>467</v>
      </c>
    </row>
    <row r="250" spans="1:14">
      <c r="A250" s="41" t="s">
        <v>831</v>
      </c>
      <c r="B250" s="41" t="s">
        <v>790</v>
      </c>
      <c r="C250" s="41" t="s">
        <v>795</v>
      </c>
      <c r="D250" s="58" t="s">
        <v>50</v>
      </c>
      <c r="E250" s="58" t="s">
        <v>51</v>
      </c>
      <c r="F250" s="41"/>
      <c r="H250" s="41" t="s">
        <v>52</v>
      </c>
      <c r="I250" s="41" t="s">
        <v>237</v>
      </c>
      <c r="J250" s="41" t="s">
        <v>832</v>
      </c>
      <c r="K250" s="41" t="s">
        <v>833</v>
      </c>
      <c r="L250" s="41" t="s">
        <v>834</v>
      </c>
      <c r="N250" s="41" t="s">
        <v>835</v>
      </c>
    </row>
    <row r="251" spans="1:14">
      <c r="A251" s="41" t="s">
        <v>836</v>
      </c>
      <c r="B251" s="41" t="s">
        <v>790</v>
      </c>
      <c r="C251" s="41" t="s">
        <v>795</v>
      </c>
      <c r="D251" s="58" t="s">
        <v>50</v>
      </c>
      <c r="E251" s="58" t="s">
        <v>51</v>
      </c>
      <c r="F251" s="41"/>
      <c r="H251" s="41" t="s">
        <v>52</v>
      </c>
      <c r="I251" s="41" t="s">
        <v>237</v>
      </c>
      <c r="J251" s="41" t="s">
        <v>837</v>
      </c>
      <c r="K251" s="41" t="s">
        <v>838</v>
      </c>
      <c r="L251" s="41" t="s">
        <v>839</v>
      </c>
      <c r="N251" s="41" t="s">
        <v>840</v>
      </c>
    </row>
    <row r="252" spans="1:14">
      <c r="A252" s="41" t="s">
        <v>841</v>
      </c>
      <c r="B252" s="41" t="s">
        <v>790</v>
      </c>
      <c r="C252" s="41" t="s">
        <v>795</v>
      </c>
      <c r="D252" s="58" t="s">
        <v>50</v>
      </c>
      <c r="E252" s="58" t="s">
        <v>51</v>
      </c>
      <c r="F252" s="41"/>
      <c r="H252" s="41" t="s">
        <v>52</v>
      </c>
      <c r="I252" s="41" t="s">
        <v>237</v>
      </c>
      <c r="J252" s="41" t="s">
        <v>837</v>
      </c>
      <c r="K252" s="41" t="s">
        <v>842</v>
      </c>
      <c r="L252" s="41" t="s">
        <v>839</v>
      </c>
    </row>
    <row r="253" spans="1:14">
      <c r="A253" s="41" t="s">
        <v>843</v>
      </c>
      <c r="B253" s="41" t="s">
        <v>790</v>
      </c>
      <c r="C253" s="41" t="s">
        <v>795</v>
      </c>
      <c r="D253" s="58" t="s">
        <v>50</v>
      </c>
      <c r="E253" s="58" t="s">
        <v>796</v>
      </c>
      <c r="F253" s="41"/>
      <c r="H253" s="41" t="s">
        <v>52</v>
      </c>
      <c r="I253" s="41" t="s">
        <v>237</v>
      </c>
      <c r="J253" s="41" t="s">
        <v>844</v>
      </c>
      <c r="K253" s="41" t="s">
        <v>799</v>
      </c>
      <c r="L253" s="41" t="s">
        <v>845</v>
      </c>
    </row>
    <row r="254" spans="1:14">
      <c r="A254" s="41" t="s">
        <v>846</v>
      </c>
      <c r="B254" s="41" t="s">
        <v>790</v>
      </c>
      <c r="C254" s="41" t="s">
        <v>795</v>
      </c>
      <c r="D254" s="58" t="s">
        <v>50</v>
      </c>
      <c r="E254" s="58" t="s">
        <v>51</v>
      </c>
      <c r="F254" s="41"/>
      <c r="H254" s="41" t="s">
        <v>52</v>
      </c>
      <c r="I254" s="41" t="s">
        <v>237</v>
      </c>
      <c r="J254" s="41" t="s">
        <v>847</v>
      </c>
      <c r="K254" s="41" t="s">
        <v>848</v>
      </c>
      <c r="L254" s="41" t="s">
        <v>849</v>
      </c>
      <c r="N254" s="41" t="s">
        <v>850</v>
      </c>
    </row>
    <row r="255" spans="1:14">
      <c r="A255" s="53" t="s">
        <v>851</v>
      </c>
      <c r="B255" s="41" t="s">
        <v>790</v>
      </c>
      <c r="C255" s="41" t="s">
        <v>795</v>
      </c>
      <c r="D255" s="58" t="s">
        <v>50</v>
      </c>
      <c r="E255" s="58" t="s">
        <v>51</v>
      </c>
      <c r="F255" s="41"/>
      <c r="G255" s="64"/>
      <c r="H255" s="41" t="s">
        <v>52</v>
      </c>
      <c r="I255" s="41" t="s">
        <v>237</v>
      </c>
      <c r="J255" s="53" t="s">
        <v>852</v>
      </c>
      <c r="K255" s="53" t="s">
        <v>853</v>
      </c>
      <c r="L255" s="41" t="s">
        <v>854</v>
      </c>
      <c r="N255" s="53" t="s">
        <v>855</v>
      </c>
    </row>
    <row r="256" spans="1:14">
      <c r="A256" s="53" t="s">
        <v>856</v>
      </c>
      <c r="B256" s="41" t="s">
        <v>790</v>
      </c>
      <c r="C256" s="41" t="s">
        <v>795</v>
      </c>
      <c r="D256" s="58" t="s">
        <v>50</v>
      </c>
      <c r="E256" s="58" t="s">
        <v>51</v>
      </c>
      <c r="F256" s="41"/>
      <c r="G256" s="65"/>
      <c r="H256" s="41" t="s">
        <v>52</v>
      </c>
      <c r="I256" s="41" t="s">
        <v>237</v>
      </c>
      <c r="J256" s="53" t="s">
        <v>852</v>
      </c>
      <c r="K256" s="41" t="s">
        <v>857</v>
      </c>
      <c r="L256" s="41" t="s">
        <v>854</v>
      </c>
      <c r="N256" s="41" t="s">
        <v>858</v>
      </c>
    </row>
    <row r="257" spans="1:14">
      <c r="A257" s="41" t="s">
        <v>859</v>
      </c>
      <c r="B257" s="41" t="s">
        <v>790</v>
      </c>
      <c r="C257" s="41" t="s">
        <v>795</v>
      </c>
      <c r="D257" s="58" t="s">
        <v>50</v>
      </c>
      <c r="E257" s="58" t="s">
        <v>51</v>
      </c>
      <c r="F257" s="41"/>
      <c r="H257" s="41" t="s">
        <v>52</v>
      </c>
      <c r="I257" s="41" t="s">
        <v>237</v>
      </c>
      <c r="J257" s="41" t="s">
        <v>860</v>
      </c>
      <c r="K257" s="41" t="s">
        <v>861</v>
      </c>
      <c r="L257" s="41" t="s">
        <v>859</v>
      </c>
      <c r="N257" s="41" t="s">
        <v>862</v>
      </c>
    </row>
    <row r="258" spans="1:14">
      <c r="A258" s="41" t="s">
        <v>863</v>
      </c>
      <c r="B258" s="41" t="s">
        <v>790</v>
      </c>
      <c r="C258" s="41" t="s">
        <v>795</v>
      </c>
      <c r="D258" s="58" t="s">
        <v>50</v>
      </c>
      <c r="E258" s="58" t="s">
        <v>51</v>
      </c>
      <c r="F258" s="41"/>
      <c r="H258" s="41" t="s">
        <v>52</v>
      </c>
      <c r="I258" s="41" t="s">
        <v>237</v>
      </c>
      <c r="J258" s="41" t="s">
        <v>864</v>
      </c>
      <c r="K258" s="41" t="s">
        <v>865</v>
      </c>
      <c r="L258" s="41" t="s">
        <v>866</v>
      </c>
    </row>
    <row r="259" spans="1:14">
      <c r="A259" s="41" t="s">
        <v>867</v>
      </c>
      <c r="B259" s="41" t="s">
        <v>790</v>
      </c>
      <c r="C259" s="41" t="s">
        <v>795</v>
      </c>
      <c r="D259" s="58" t="s">
        <v>50</v>
      </c>
      <c r="E259" s="58" t="s">
        <v>796</v>
      </c>
      <c r="F259" s="41"/>
      <c r="H259" s="41" t="s">
        <v>52</v>
      </c>
      <c r="I259" s="41" t="s">
        <v>237</v>
      </c>
      <c r="J259" s="41" t="s">
        <v>868</v>
      </c>
      <c r="K259" s="41" t="s">
        <v>799</v>
      </c>
      <c r="L259" s="41" t="s">
        <v>867</v>
      </c>
    </row>
    <row r="260" spans="1:14">
      <c r="A260" s="41" t="s">
        <v>869</v>
      </c>
      <c r="B260" s="41" t="s">
        <v>790</v>
      </c>
      <c r="C260" s="41" t="s">
        <v>795</v>
      </c>
      <c r="D260" s="58" t="s">
        <v>50</v>
      </c>
      <c r="E260" s="58" t="s">
        <v>51</v>
      </c>
      <c r="F260" s="41"/>
      <c r="H260" s="41" t="s">
        <v>52</v>
      </c>
      <c r="I260" s="41" t="s">
        <v>237</v>
      </c>
      <c r="J260" s="41" t="s">
        <v>870</v>
      </c>
      <c r="K260" s="41" t="s">
        <v>871</v>
      </c>
      <c r="L260" s="41" t="s">
        <v>869</v>
      </c>
    </row>
    <row r="261" spans="1:14">
      <c r="A261" s="41" t="s">
        <v>872</v>
      </c>
      <c r="B261" s="41" t="s">
        <v>790</v>
      </c>
      <c r="C261" s="41" t="s">
        <v>795</v>
      </c>
      <c r="D261" s="58" t="s">
        <v>50</v>
      </c>
      <c r="E261" s="58" t="s">
        <v>51</v>
      </c>
      <c r="F261" s="41"/>
      <c r="H261" s="41" t="s">
        <v>52</v>
      </c>
      <c r="I261" s="41" t="s">
        <v>237</v>
      </c>
      <c r="J261" s="41" t="s">
        <v>873</v>
      </c>
      <c r="K261" s="41" t="s">
        <v>874</v>
      </c>
      <c r="L261" s="41" t="s">
        <v>872</v>
      </c>
    </row>
    <row r="262" spans="1:14">
      <c r="A262" s="41" t="s">
        <v>875</v>
      </c>
      <c r="B262" s="41" t="s">
        <v>790</v>
      </c>
      <c r="C262" s="41" t="s">
        <v>795</v>
      </c>
      <c r="D262" s="58" t="s">
        <v>50</v>
      </c>
      <c r="E262" s="58" t="s">
        <v>51</v>
      </c>
      <c r="F262" s="41"/>
      <c r="H262" s="41" t="s">
        <v>52</v>
      </c>
      <c r="I262" s="41" t="s">
        <v>237</v>
      </c>
      <c r="J262" s="41" t="s">
        <v>876</v>
      </c>
      <c r="K262" s="41" t="s">
        <v>877</v>
      </c>
      <c r="L262" s="41" t="s">
        <v>878</v>
      </c>
      <c r="N262" s="41" t="s">
        <v>879</v>
      </c>
    </row>
    <row r="263" spans="1:14">
      <c r="A263" s="41" t="s">
        <v>880</v>
      </c>
      <c r="B263" s="41" t="s">
        <v>790</v>
      </c>
      <c r="C263" s="41" t="s">
        <v>795</v>
      </c>
      <c r="D263" s="58" t="s">
        <v>50</v>
      </c>
      <c r="E263" s="58" t="s">
        <v>796</v>
      </c>
      <c r="F263" s="41"/>
      <c r="H263" s="41" t="s">
        <v>52</v>
      </c>
      <c r="I263" s="41" t="s">
        <v>237</v>
      </c>
      <c r="J263" s="41" t="s">
        <v>881</v>
      </c>
      <c r="K263" s="41" t="s">
        <v>799</v>
      </c>
      <c r="L263" s="41" t="s">
        <v>880</v>
      </c>
    </row>
    <row r="264" spans="1:14">
      <c r="A264" s="41" t="s">
        <v>882</v>
      </c>
      <c r="B264" s="41" t="s">
        <v>790</v>
      </c>
      <c r="C264" s="41" t="s">
        <v>795</v>
      </c>
      <c r="D264" s="58" t="s">
        <v>50</v>
      </c>
      <c r="E264" s="58" t="s">
        <v>51</v>
      </c>
      <c r="F264" s="41"/>
      <c r="H264" s="41" t="s">
        <v>52</v>
      </c>
      <c r="I264" s="41" t="s">
        <v>237</v>
      </c>
      <c r="J264" s="41" t="s">
        <v>296</v>
      </c>
      <c r="K264" s="41" t="s">
        <v>883</v>
      </c>
      <c r="L264" s="41" t="s">
        <v>298</v>
      </c>
    </row>
    <row r="265" spans="1:14">
      <c r="A265" s="41" t="s">
        <v>884</v>
      </c>
      <c r="B265" s="41" t="s">
        <v>790</v>
      </c>
      <c r="C265" s="41" t="s">
        <v>795</v>
      </c>
      <c r="D265" s="58" t="s">
        <v>50</v>
      </c>
      <c r="E265" s="58" t="s">
        <v>51</v>
      </c>
      <c r="F265" s="41"/>
      <c r="H265" s="41" t="s">
        <v>52</v>
      </c>
      <c r="I265" s="41" t="s">
        <v>237</v>
      </c>
      <c r="J265" s="41" t="s">
        <v>885</v>
      </c>
      <c r="K265" s="41" t="s">
        <v>886</v>
      </c>
      <c r="L265" s="41" t="s">
        <v>884</v>
      </c>
      <c r="N265" s="41" t="s">
        <v>887</v>
      </c>
    </row>
    <row r="266" spans="1:14">
      <c r="A266" s="41" t="s">
        <v>888</v>
      </c>
      <c r="B266" s="41" t="s">
        <v>790</v>
      </c>
      <c r="C266" s="41" t="s">
        <v>795</v>
      </c>
      <c r="D266" s="58" t="s">
        <v>50</v>
      </c>
      <c r="E266" s="58" t="s">
        <v>796</v>
      </c>
      <c r="F266" s="41"/>
      <c r="H266" s="41" t="s">
        <v>52</v>
      </c>
      <c r="I266" s="41" t="s">
        <v>237</v>
      </c>
      <c r="J266" s="41" t="s">
        <v>889</v>
      </c>
      <c r="K266" s="41" t="s">
        <v>799</v>
      </c>
      <c r="L266" s="41" t="s">
        <v>888</v>
      </c>
    </row>
    <row r="267" spans="1:14">
      <c r="A267" s="41" t="s">
        <v>890</v>
      </c>
      <c r="B267" s="41" t="s">
        <v>790</v>
      </c>
      <c r="C267" s="41" t="s">
        <v>795</v>
      </c>
      <c r="D267" s="58" t="s">
        <v>50</v>
      </c>
      <c r="E267" s="58" t="s">
        <v>796</v>
      </c>
      <c r="F267" s="41"/>
      <c r="H267" s="41" t="s">
        <v>52</v>
      </c>
      <c r="I267" s="41" t="s">
        <v>237</v>
      </c>
      <c r="J267" s="41" t="s">
        <v>891</v>
      </c>
      <c r="K267" s="41" t="s">
        <v>799</v>
      </c>
      <c r="L267" s="41" t="s">
        <v>890</v>
      </c>
      <c r="N267" s="41" t="s">
        <v>892</v>
      </c>
    </row>
    <row r="268" spans="1:14">
      <c r="A268" s="41" t="s">
        <v>893</v>
      </c>
      <c r="B268" s="41" t="s">
        <v>790</v>
      </c>
      <c r="C268" s="41" t="s">
        <v>795</v>
      </c>
      <c r="D268" s="58" t="s">
        <v>50</v>
      </c>
      <c r="E268" s="58" t="s">
        <v>51</v>
      </c>
      <c r="F268" s="41"/>
      <c r="H268" s="41" t="s">
        <v>52</v>
      </c>
      <c r="I268" s="41" t="s">
        <v>237</v>
      </c>
      <c r="J268" s="41" t="s">
        <v>894</v>
      </c>
      <c r="K268" s="41" t="s">
        <v>895</v>
      </c>
      <c r="L268" s="41" t="s">
        <v>893</v>
      </c>
    </row>
    <row r="269" spans="1:14">
      <c r="A269" s="41" t="s">
        <v>896</v>
      </c>
      <c r="B269" s="41" t="s">
        <v>790</v>
      </c>
      <c r="C269" s="41" t="s">
        <v>795</v>
      </c>
      <c r="D269" s="58" t="s">
        <v>50</v>
      </c>
      <c r="E269" s="58" t="s">
        <v>796</v>
      </c>
      <c r="F269" s="41"/>
      <c r="H269" s="41" t="s">
        <v>52</v>
      </c>
      <c r="I269" s="41" t="s">
        <v>237</v>
      </c>
      <c r="J269" s="41" t="s">
        <v>897</v>
      </c>
      <c r="K269" s="41" t="s">
        <v>799</v>
      </c>
      <c r="L269" s="41" t="s">
        <v>898</v>
      </c>
      <c r="N269" s="41" t="s">
        <v>899</v>
      </c>
    </row>
    <row r="270" spans="1:14">
      <c r="A270" s="41" t="s">
        <v>900</v>
      </c>
      <c r="B270" s="41" t="s">
        <v>790</v>
      </c>
      <c r="C270" s="41" t="s">
        <v>795</v>
      </c>
      <c r="D270" s="58" t="s">
        <v>50</v>
      </c>
      <c r="E270" s="58" t="s">
        <v>51</v>
      </c>
      <c r="F270" s="41"/>
      <c r="H270" s="41" t="s">
        <v>52</v>
      </c>
      <c r="I270" s="41" t="s">
        <v>237</v>
      </c>
      <c r="J270" s="41" t="s">
        <v>901</v>
      </c>
      <c r="K270" s="41" t="s">
        <v>902</v>
      </c>
      <c r="L270" s="41" t="s">
        <v>900</v>
      </c>
    </row>
    <row r="271" spans="1:14">
      <c r="A271" s="41" t="s">
        <v>903</v>
      </c>
      <c r="B271" s="41" t="s">
        <v>790</v>
      </c>
      <c r="C271" s="41" t="s">
        <v>795</v>
      </c>
      <c r="D271" s="58" t="s">
        <v>50</v>
      </c>
      <c r="E271" s="58" t="s">
        <v>51</v>
      </c>
      <c r="F271" s="41"/>
      <c r="G271" s="41" t="s">
        <v>904</v>
      </c>
      <c r="H271" s="41" t="s">
        <v>52</v>
      </c>
      <c r="I271" s="41" t="s">
        <v>237</v>
      </c>
      <c r="J271" s="41" t="s">
        <v>905</v>
      </c>
      <c r="K271" s="41" t="s">
        <v>906</v>
      </c>
      <c r="L271" s="41" t="s">
        <v>903</v>
      </c>
      <c r="N271" s="41" t="s">
        <v>907</v>
      </c>
    </row>
    <row r="272" spans="1:14">
      <c r="A272" s="41" t="s">
        <v>908</v>
      </c>
      <c r="B272" s="41" t="s">
        <v>790</v>
      </c>
      <c r="C272" s="41" t="s">
        <v>795</v>
      </c>
      <c r="D272" s="58" t="s">
        <v>50</v>
      </c>
      <c r="E272" s="58" t="s">
        <v>51</v>
      </c>
      <c r="F272" s="41"/>
      <c r="H272" s="41" t="s">
        <v>52</v>
      </c>
      <c r="I272" s="41" t="s">
        <v>237</v>
      </c>
      <c r="J272" s="41" t="s">
        <v>909</v>
      </c>
      <c r="K272" s="41" t="s">
        <v>910</v>
      </c>
      <c r="L272" s="41" t="s">
        <v>911</v>
      </c>
    </row>
    <row r="273" spans="1:14">
      <c r="A273" s="41" t="s">
        <v>912</v>
      </c>
      <c r="B273" s="41" t="s">
        <v>790</v>
      </c>
      <c r="C273" s="41" t="s">
        <v>795</v>
      </c>
      <c r="D273" s="58" t="s">
        <v>50</v>
      </c>
      <c r="E273" s="58" t="s">
        <v>796</v>
      </c>
      <c r="F273" s="41"/>
      <c r="H273" s="41" t="s">
        <v>52</v>
      </c>
      <c r="I273" s="41" t="s">
        <v>237</v>
      </c>
      <c r="J273" s="41" t="s">
        <v>913</v>
      </c>
      <c r="K273" s="41" t="s">
        <v>799</v>
      </c>
      <c r="L273" s="41" t="s">
        <v>912</v>
      </c>
    </row>
    <row r="274" spans="1:14">
      <c r="A274" s="41" t="s">
        <v>914</v>
      </c>
      <c r="B274" s="41" t="s">
        <v>790</v>
      </c>
      <c r="C274" s="41" t="s">
        <v>795</v>
      </c>
      <c r="D274" s="58" t="s">
        <v>50</v>
      </c>
      <c r="E274" s="58" t="s">
        <v>796</v>
      </c>
      <c r="F274" s="41"/>
      <c r="H274" s="41" t="s">
        <v>52</v>
      </c>
      <c r="I274" s="41" t="s">
        <v>237</v>
      </c>
      <c r="J274" s="41" t="s">
        <v>915</v>
      </c>
      <c r="K274" s="41" t="s">
        <v>799</v>
      </c>
      <c r="L274" s="41" t="s">
        <v>916</v>
      </c>
      <c r="N274" s="41" t="s">
        <v>917</v>
      </c>
    </row>
    <row r="275" spans="1:14">
      <c r="A275" s="53" t="s">
        <v>918</v>
      </c>
      <c r="B275" s="41" t="s">
        <v>790</v>
      </c>
      <c r="D275" s="58" t="s">
        <v>50</v>
      </c>
      <c r="E275" s="58" t="s">
        <v>225</v>
      </c>
      <c r="F275" s="41"/>
      <c r="G275" s="53"/>
      <c r="J275" s="53"/>
      <c r="K275" s="53"/>
      <c r="L275" s="53" t="s">
        <v>918</v>
      </c>
      <c r="M275" s="53"/>
      <c r="N275" s="59"/>
    </row>
    <row r="276" spans="1:14">
      <c r="A276" s="41" t="s">
        <v>919</v>
      </c>
      <c r="B276" s="41" t="s">
        <v>790</v>
      </c>
      <c r="D276" s="58" t="s">
        <v>50</v>
      </c>
      <c r="E276" s="58" t="s">
        <v>225</v>
      </c>
      <c r="F276" s="41"/>
      <c r="L276" s="41" t="s">
        <v>919</v>
      </c>
    </row>
    <row r="277" spans="1:14">
      <c r="A277" s="53" t="s">
        <v>920</v>
      </c>
      <c r="B277" s="41" t="s">
        <v>790</v>
      </c>
      <c r="D277" s="58" t="s">
        <v>50</v>
      </c>
      <c r="E277" s="58" t="s">
        <v>225</v>
      </c>
      <c r="F277" s="41"/>
      <c r="G277" s="53"/>
      <c r="J277" s="53"/>
      <c r="K277" s="53"/>
      <c r="L277" s="53" t="s">
        <v>920</v>
      </c>
      <c r="M277" s="53"/>
      <c r="N277" s="59"/>
    </row>
    <row r="278" spans="1:14">
      <c r="A278" s="53" t="s">
        <v>921</v>
      </c>
      <c r="B278" s="41" t="s">
        <v>790</v>
      </c>
      <c r="D278" s="58" t="s">
        <v>50</v>
      </c>
      <c r="E278" s="58" t="s">
        <v>225</v>
      </c>
      <c r="F278" s="41"/>
      <c r="G278" s="53"/>
      <c r="J278" s="53"/>
      <c r="K278" s="53"/>
      <c r="L278" s="53" t="s">
        <v>921</v>
      </c>
      <c r="M278" s="53"/>
      <c r="N278" s="59"/>
    </row>
    <row r="279" spans="1:14">
      <c r="A279" s="53" t="s">
        <v>922</v>
      </c>
      <c r="B279" s="41" t="s">
        <v>790</v>
      </c>
      <c r="D279" s="58" t="s">
        <v>224</v>
      </c>
      <c r="E279" s="58" t="s">
        <v>225</v>
      </c>
      <c r="F279" s="41"/>
      <c r="G279" s="53"/>
      <c r="J279" s="53"/>
      <c r="K279" s="53"/>
      <c r="L279" s="53" t="s">
        <v>922</v>
      </c>
      <c r="M279" s="53"/>
      <c r="N279" s="53"/>
    </row>
    <row r="280" spans="1:14">
      <c r="A280" s="53" t="s">
        <v>923</v>
      </c>
      <c r="B280" s="41" t="s">
        <v>790</v>
      </c>
      <c r="D280" s="58" t="s">
        <v>224</v>
      </c>
      <c r="E280" s="58" t="s">
        <v>225</v>
      </c>
      <c r="F280" s="41"/>
      <c r="G280" s="53"/>
      <c r="J280" s="53"/>
      <c r="K280" s="53"/>
      <c r="L280" s="53" t="s">
        <v>923</v>
      </c>
      <c r="M280" s="53"/>
      <c r="N280" s="53"/>
    </row>
    <row r="281" spans="1:14">
      <c r="A281" s="53" t="s">
        <v>924</v>
      </c>
      <c r="B281" s="41" t="s">
        <v>790</v>
      </c>
      <c r="D281" s="58" t="s">
        <v>224</v>
      </c>
      <c r="E281" s="58" t="s">
        <v>225</v>
      </c>
      <c r="F281" s="41"/>
      <c r="G281" s="53"/>
      <c r="J281" s="53"/>
      <c r="K281" s="53"/>
      <c r="L281" s="53" t="s">
        <v>924</v>
      </c>
      <c r="M281" s="53"/>
      <c r="N281" s="53"/>
    </row>
    <row r="282" spans="1:14">
      <c r="A282" s="53" t="s">
        <v>925</v>
      </c>
      <c r="B282" s="41" t="s">
        <v>790</v>
      </c>
      <c r="D282" s="58" t="s">
        <v>224</v>
      </c>
      <c r="E282" s="58" t="s">
        <v>225</v>
      </c>
      <c r="F282" s="41"/>
      <c r="G282" s="53"/>
      <c r="J282" s="53"/>
      <c r="K282" s="53"/>
      <c r="L282" s="53" t="s">
        <v>925</v>
      </c>
      <c r="M282" s="53"/>
      <c r="N282" s="53"/>
    </row>
    <row r="283" spans="1:14">
      <c r="A283" s="53" t="s">
        <v>926</v>
      </c>
      <c r="B283" s="41" t="s">
        <v>790</v>
      </c>
      <c r="D283" s="58" t="s">
        <v>224</v>
      </c>
      <c r="E283" s="58" t="s">
        <v>225</v>
      </c>
      <c r="F283" s="41"/>
      <c r="G283" s="53"/>
      <c r="J283" s="53"/>
      <c r="K283" s="53"/>
      <c r="L283" s="53" t="s">
        <v>926</v>
      </c>
      <c r="M283" s="53"/>
      <c r="N283" s="53"/>
    </row>
    <row r="284" spans="1:14">
      <c r="A284" s="41" t="s">
        <v>927</v>
      </c>
      <c r="B284" s="41" t="s">
        <v>790</v>
      </c>
      <c r="D284" s="58" t="s">
        <v>50</v>
      </c>
      <c r="E284" s="58" t="s">
        <v>225</v>
      </c>
      <c r="F284" s="41"/>
      <c r="L284" s="41" t="s">
        <v>927</v>
      </c>
    </row>
    <row r="285" spans="1:14">
      <c r="A285" s="41" t="s">
        <v>928</v>
      </c>
      <c r="B285" s="41" t="s">
        <v>929</v>
      </c>
      <c r="C285" s="41" t="s">
        <v>929</v>
      </c>
      <c r="D285" s="58" t="s">
        <v>50</v>
      </c>
      <c r="E285" s="58" t="s">
        <v>51</v>
      </c>
      <c r="F285" s="41"/>
      <c r="G285" s="41" t="s">
        <v>929</v>
      </c>
      <c r="H285" s="41" t="s">
        <v>52</v>
      </c>
      <c r="I285" s="41" t="s">
        <v>930</v>
      </c>
      <c r="J285" s="41" t="s">
        <v>931</v>
      </c>
      <c r="K285" s="41" t="s">
        <v>932</v>
      </c>
      <c r="L285" s="41" t="s">
        <v>933</v>
      </c>
    </row>
    <row r="286" spans="1:14">
      <c r="A286" s="53" t="s">
        <v>934</v>
      </c>
      <c r="B286" s="41" t="s">
        <v>790</v>
      </c>
      <c r="D286" s="58" t="s">
        <v>50</v>
      </c>
      <c r="E286" s="58" t="s">
        <v>225</v>
      </c>
      <c r="F286" s="41"/>
      <c r="G286" s="53"/>
      <c r="J286" s="53"/>
      <c r="K286" s="53"/>
      <c r="L286" s="53" t="s">
        <v>934</v>
      </c>
      <c r="M286" s="53"/>
      <c r="N286" s="59"/>
    </row>
    <row r="287" spans="1:14">
      <c r="A287" s="53" t="s">
        <v>935</v>
      </c>
      <c r="B287" s="41" t="s">
        <v>790</v>
      </c>
      <c r="D287" s="58" t="s">
        <v>50</v>
      </c>
      <c r="E287" s="58" t="s">
        <v>225</v>
      </c>
      <c r="F287" s="41"/>
      <c r="G287" s="53"/>
      <c r="J287" s="53" t="s">
        <v>936</v>
      </c>
      <c r="K287" s="53"/>
      <c r="L287" s="53" t="s">
        <v>937</v>
      </c>
      <c r="M287" s="53"/>
      <c r="N287" s="59"/>
    </row>
    <row r="288" spans="1:14">
      <c r="A288" s="41" t="s">
        <v>938</v>
      </c>
      <c r="B288" s="41" t="s">
        <v>790</v>
      </c>
      <c r="D288" s="58" t="s">
        <v>50</v>
      </c>
      <c r="E288" s="58" t="s">
        <v>225</v>
      </c>
      <c r="F288" s="41"/>
      <c r="L288" s="41" t="s">
        <v>938</v>
      </c>
    </row>
    <row r="289" spans="1:14">
      <c r="A289" s="41" t="s">
        <v>939</v>
      </c>
      <c r="B289" s="41" t="s">
        <v>790</v>
      </c>
      <c r="D289" s="58" t="s">
        <v>50</v>
      </c>
      <c r="E289" s="58" t="s">
        <v>225</v>
      </c>
      <c r="F289" s="41"/>
      <c r="J289" s="41" t="s">
        <v>817</v>
      </c>
      <c r="L289" s="41" t="s">
        <v>819</v>
      </c>
    </row>
    <row r="290" spans="1:14">
      <c r="A290" s="53" t="s">
        <v>940</v>
      </c>
      <c r="B290" s="41" t="s">
        <v>790</v>
      </c>
      <c r="D290" s="58" t="s">
        <v>50</v>
      </c>
      <c r="E290" s="58" t="s">
        <v>225</v>
      </c>
      <c r="F290" s="41"/>
      <c r="G290" s="53"/>
      <c r="J290" s="53"/>
      <c r="K290" s="53"/>
      <c r="L290" s="53" t="s">
        <v>940</v>
      </c>
      <c r="M290" s="53"/>
      <c r="N290" s="59"/>
    </row>
    <row r="291" spans="1:14">
      <c r="A291" s="41" t="s">
        <v>941</v>
      </c>
      <c r="B291" s="41" t="s">
        <v>790</v>
      </c>
      <c r="D291" s="58" t="s">
        <v>50</v>
      </c>
      <c r="E291" s="58" t="s">
        <v>225</v>
      </c>
      <c r="F291" s="41"/>
      <c r="J291" s="53" t="s">
        <v>577</v>
      </c>
      <c r="L291" s="41" t="s">
        <v>579</v>
      </c>
      <c r="M291" s="59" t="s">
        <v>942</v>
      </c>
    </row>
    <row r="292" spans="1:14">
      <c r="A292" s="53" t="s">
        <v>943</v>
      </c>
      <c r="B292" s="41" t="s">
        <v>790</v>
      </c>
      <c r="D292" s="58" t="s">
        <v>50</v>
      </c>
      <c r="E292" s="58" t="s">
        <v>225</v>
      </c>
      <c r="F292" s="53"/>
      <c r="G292" s="53"/>
      <c r="J292" s="53" t="s">
        <v>577</v>
      </c>
      <c r="K292" s="64"/>
      <c r="L292" s="41" t="s">
        <v>579</v>
      </c>
      <c r="M292" s="53" t="s">
        <v>943</v>
      </c>
    </row>
    <row r="293" spans="1:14">
      <c r="A293" s="41" t="s">
        <v>944</v>
      </c>
      <c r="B293" s="41" t="s">
        <v>790</v>
      </c>
      <c r="D293" s="58" t="s">
        <v>50</v>
      </c>
      <c r="E293" s="58" t="s">
        <v>225</v>
      </c>
      <c r="F293" s="41"/>
      <c r="G293" s="41" t="s">
        <v>945</v>
      </c>
      <c r="J293" s="41" t="s">
        <v>825</v>
      </c>
      <c r="K293" s="41" t="s">
        <v>946</v>
      </c>
      <c r="L293" s="41" t="s">
        <v>827</v>
      </c>
    </row>
    <row r="294" spans="1:14">
      <c r="A294" s="41" t="s">
        <v>947</v>
      </c>
      <c r="B294" s="41" t="s">
        <v>790</v>
      </c>
      <c r="D294" s="58" t="s">
        <v>224</v>
      </c>
      <c r="E294" s="58" t="s">
        <v>225</v>
      </c>
      <c r="F294" s="41"/>
      <c r="J294" s="41" t="s">
        <v>825</v>
      </c>
      <c r="L294" s="41" t="s">
        <v>827</v>
      </c>
      <c r="N294" s="41" t="s">
        <v>828</v>
      </c>
    </row>
    <row r="295" spans="1:14">
      <c r="A295" s="53" t="s">
        <v>948</v>
      </c>
      <c r="B295" s="41" t="s">
        <v>790</v>
      </c>
      <c r="D295" s="58" t="s">
        <v>50</v>
      </c>
      <c r="E295" s="58" t="s">
        <v>225</v>
      </c>
      <c r="F295" s="41"/>
      <c r="G295" s="53"/>
      <c r="J295" s="53"/>
      <c r="K295" s="53"/>
      <c r="L295" s="53" t="s">
        <v>948</v>
      </c>
      <c r="M295" s="53"/>
      <c r="N295" s="59"/>
    </row>
    <row r="296" spans="1:14">
      <c r="A296" s="53" t="s">
        <v>949</v>
      </c>
      <c r="B296" s="41" t="s">
        <v>790</v>
      </c>
      <c r="D296" s="58" t="s">
        <v>50</v>
      </c>
      <c r="E296" s="58" t="s">
        <v>225</v>
      </c>
      <c r="F296" s="41"/>
      <c r="G296" s="53"/>
      <c r="J296" s="53" t="s">
        <v>950</v>
      </c>
      <c r="K296" s="53"/>
      <c r="L296" s="53" t="s">
        <v>951</v>
      </c>
      <c r="M296" s="41" t="s">
        <v>952</v>
      </c>
    </row>
    <row r="297" spans="1:14">
      <c r="A297" s="53" t="s">
        <v>953</v>
      </c>
      <c r="B297" s="41" t="s">
        <v>790</v>
      </c>
      <c r="D297" s="58" t="s">
        <v>50</v>
      </c>
      <c r="E297" s="58" t="s">
        <v>225</v>
      </c>
      <c r="F297" s="41"/>
      <c r="G297" s="53"/>
      <c r="J297" s="53" t="s">
        <v>950</v>
      </c>
      <c r="K297" s="53"/>
      <c r="L297" s="53" t="s">
        <v>951</v>
      </c>
      <c r="M297" s="41" t="s">
        <v>954</v>
      </c>
    </row>
    <row r="298" spans="1:14">
      <c r="A298" s="41" t="s">
        <v>955</v>
      </c>
      <c r="B298" s="41" t="s">
        <v>790</v>
      </c>
      <c r="D298" s="58" t="s">
        <v>50</v>
      </c>
      <c r="E298" s="58" t="s">
        <v>225</v>
      </c>
      <c r="F298" s="41"/>
      <c r="L298" s="41" t="s">
        <v>955</v>
      </c>
    </row>
    <row r="299" spans="1:14">
      <c r="A299" s="53" t="s">
        <v>956</v>
      </c>
      <c r="B299" s="41" t="s">
        <v>790</v>
      </c>
      <c r="D299" s="58" t="s">
        <v>50</v>
      </c>
      <c r="E299" s="58" t="s">
        <v>225</v>
      </c>
      <c r="F299" s="41"/>
      <c r="G299" s="53"/>
      <c r="J299" s="53" t="s">
        <v>957</v>
      </c>
      <c r="K299" s="53"/>
      <c r="L299" s="53" t="s">
        <v>956</v>
      </c>
      <c r="M299" s="53"/>
      <c r="N299" s="59"/>
    </row>
    <row r="300" spans="1:14">
      <c r="A300" s="41" t="s">
        <v>958</v>
      </c>
      <c r="B300" s="41" t="s">
        <v>790</v>
      </c>
      <c r="D300" s="58" t="s">
        <v>50</v>
      </c>
      <c r="E300" s="58" t="s">
        <v>225</v>
      </c>
      <c r="F300" s="41"/>
      <c r="G300" s="41" t="s">
        <v>441</v>
      </c>
      <c r="J300" s="53" t="s">
        <v>959</v>
      </c>
      <c r="L300" s="41" t="s">
        <v>958</v>
      </c>
    </row>
    <row r="301" spans="1:14">
      <c r="A301" s="41" t="s">
        <v>960</v>
      </c>
      <c r="B301" s="41" t="s">
        <v>790</v>
      </c>
      <c r="D301" s="58" t="s">
        <v>50</v>
      </c>
      <c r="E301" s="58" t="s">
        <v>225</v>
      </c>
      <c r="F301" s="41"/>
      <c r="L301" s="41" t="s">
        <v>960</v>
      </c>
    </row>
    <row r="302" spans="1:14">
      <c r="A302" s="41" t="s">
        <v>961</v>
      </c>
      <c r="B302" s="41" t="s">
        <v>790</v>
      </c>
      <c r="D302" s="58" t="s">
        <v>50</v>
      </c>
      <c r="E302" s="58" t="s">
        <v>225</v>
      </c>
      <c r="F302" s="41"/>
      <c r="L302" s="41" t="s">
        <v>961</v>
      </c>
    </row>
    <row r="303" spans="1:14">
      <c r="A303" s="41" t="s">
        <v>962</v>
      </c>
      <c r="B303" s="41" t="s">
        <v>790</v>
      </c>
      <c r="D303" s="58" t="s">
        <v>50</v>
      </c>
      <c r="E303" s="58" t="s">
        <v>225</v>
      </c>
      <c r="F303" s="41"/>
      <c r="J303" s="41" t="s">
        <v>963</v>
      </c>
      <c r="L303" s="41" t="s">
        <v>962</v>
      </c>
    </row>
    <row r="304" spans="1:14">
      <c r="A304" s="53" t="s">
        <v>964</v>
      </c>
      <c r="B304" s="41" t="s">
        <v>790</v>
      </c>
      <c r="D304" s="58" t="s">
        <v>50</v>
      </c>
      <c r="E304" s="58" t="s">
        <v>225</v>
      </c>
      <c r="F304" s="41"/>
      <c r="G304" s="53"/>
      <c r="J304" s="53"/>
      <c r="K304" s="53"/>
      <c r="L304" s="53" t="s">
        <v>964</v>
      </c>
      <c r="M304" s="53"/>
      <c r="N304" s="59"/>
    </row>
    <row r="305" spans="1:14">
      <c r="A305" s="41" t="s">
        <v>965</v>
      </c>
      <c r="B305" s="41" t="s">
        <v>790</v>
      </c>
      <c r="D305" s="58" t="s">
        <v>50</v>
      </c>
      <c r="E305" s="58" t="s">
        <v>225</v>
      </c>
      <c r="F305" s="41"/>
      <c r="L305" s="41" t="s">
        <v>966</v>
      </c>
      <c r="N305" s="41" t="s">
        <v>967</v>
      </c>
    </row>
    <row r="306" spans="1:14">
      <c r="A306" s="41" t="s">
        <v>968</v>
      </c>
      <c r="B306" s="41" t="s">
        <v>790</v>
      </c>
      <c r="D306" s="58" t="s">
        <v>50</v>
      </c>
      <c r="E306" s="58" t="s">
        <v>225</v>
      </c>
      <c r="F306" s="41"/>
      <c r="L306" s="41" t="s">
        <v>968</v>
      </c>
      <c r="N306" s="41" t="s">
        <v>969</v>
      </c>
    </row>
    <row r="307" spans="1:14">
      <c r="A307" s="53" t="s">
        <v>970</v>
      </c>
      <c r="B307" s="41" t="s">
        <v>790</v>
      </c>
      <c r="D307" s="58" t="s">
        <v>50</v>
      </c>
      <c r="E307" s="58" t="s">
        <v>225</v>
      </c>
      <c r="F307" s="41"/>
      <c r="G307" s="53"/>
      <c r="J307" s="53"/>
      <c r="K307" s="53"/>
      <c r="L307" s="53" t="s">
        <v>970</v>
      </c>
      <c r="M307" s="53"/>
      <c r="N307" s="59"/>
    </row>
    <row r="308" spans="1:14">
      <c r="A308" s="53" t="s">
        <v>971</v>
      </c>
      <c r="B308" s="41" t="s">
        <v>790</v>
      </c>
      <c r="D308" s="58" t="s">
        <v>50</v>
      </c>
      <c r="E308" s="58" t="s">
        <v>225</v>
      </c>
      <c r="F308" s="41"/>
      <c r="G308" s="53"/>
      <c r="J308" s="53"/>
      <c r="K308" s="53"/>
      <c r="L308" s="53" t="s">
        <v>971</v>
      </c>
      <c r="M308" s="53"/>
      <c r="N308" s="59"/>
    </row>
    <row r="309" spans="1:14">
      <c r="A309" s="41" t="s">
        <v>972</v>
      </c>
      <c r="B309" s="41" t="s">
        <v>790</v>
      </c>
      <c r="D309" s="58" t="s">
        <v>224</v>
      </c>
      <c r="E309" s="58" t="s">
        <v>225</v>
      </c>
      <c r="F309" s="41"/>
      <c r="J309" s="41" t="s">
        <v>876</v>
      </c>
      <c r="L309" s="41" t="s">
        <v>878</v>
      </c>
    </row>
    <row r="310" spans="1:14">
      <c r="A310" s="41" t="s">
        <v>973</v>
      </c>
      <c r="B310" s="41" t="s">
        <v>790</v>
      </c>
      <c r="C310" s="53"/>
      <c r="D310" s="58" t="s">
        <v>50</v>
      </c>
      <c r="F310" s="41"/>
      <c r="L310" s="41" t="s">
        <v>974</v>
      </c>
      <c r="N310" s="53" t="s">
        <v>975</v>
      </c>
    </row>
    <row r="311" spans="1:14">
      <c r="A311" s="53" t="s">
        <v>976</v>
      </c>
      <c r="B311" s="41" t="s">
        <v>790</v>
      </c>
      <c r="D311" s="58" t="s">
        <v>50</v>
      </c>
      <c r="E311" s="58" t="s">
        <v>225</v>
      </c>
      <c r="F311" s="41"/>
      <c r="G311" s="53"/>
      <c r="J311" s="53"/>
      <c r="K311" s="53"/>
      <c r="L311" s="53" t="s">
        <v>976</v>
      </c>
      <c r="M311" s="53"/>
      <c r="N311" s="59"/>
    </row>
    <row r="312" spans="1:14">
      <c r="A312" s="53" t="s">
        <v>977</v>
      </c>
      <c r="B312" s="41" t="s">
        <v>790</v>
      </c>
      <c r="D312" s="58" t="s">
        <v>50</v>
      </c>
      <c r="E312" s="58" t="s">
        <v>225</v>
      </c>
      <c r="F312" s="41"/>
      <c r="G312" s="53"/>
      <c r="J312" s="53"/>
      <c r="K312" s="53"/>
      <c r="L312" s="53" t="s">
        <v>977</v>
      </c>
      <c r="M312" s="53"/>
      <c r="N312" s="59"/>
    </row>
    <row r="313" spans="1:14">
      <c r="A313" s="53" t="s">
        <v>978</v>
      </c>
      <c r="B313" s="41" t="s">
        <v>790</v>
      </c>
      <c r="D313" s="58" t="s">
        <v>50</v>
      </c>
      <c r="E313" s="58" t="s">
        <v>225</v>
      </c>
      <c r="F313" s="41"/>
      <c r="G313" s="53"/>
      <c r="J313" s="53" t="s">
        <v>979</v>
      </c>
      <c r="K313" s="53"/>
      <c r="L313" s="53" t="s">
        <v>980</v>
      </c>
      <c r="M313" s="53"/>
      <c r="N313" s="59"/>
    </row>
    <row r="314" spans="1:14">
      <c r="A314" s="41" t="s">
        <v>981</v>
      </c>
      <c r="B314" s="41" t="s">
        <v>790</v>
      </c>
      <c r="D314" s="58" t="s">
        <v>224</v>
      </c>
      <c r="E314" s="58" t="s">
        <v>225</v>
      </c>
      <c r="F314" s="41"/>
      <c r="J314" s="41" t="s">
        <v>885</v>
      </c>
      <c r="L314" s="41" t="s">
        <v>884</v>
      </c>
    </row>
    <row r="315" spans="1:14">
      <c r="A315" s="41" t="s">
        <v>982</v>
      </c>
      <c r="B315" s="41" t="s">
        <v>790</v>
      </c>
      <c r="D315" s="58" t="s">
        <v>50</v>
      </c>
      <c r="E315" s="58" t="s">
        <v>225</v>
      </c>
      <c r="F315" s="41"/>
      <c r="L315" s="41" t="s">
        <v>982</v>
      </c>
    </row>
    <row r="316" spans="1:14">
      <c r="A316" s="41" t="s">
        <v>983</v>
      </c>
      <c r="B316" s="41" t="s">
        <v>790</v>
      </c>
      <c r="D316" s="58" t="s">
        <v>50</v>
      </c>
      <c r="E316" s="58" t="s">
        <v>225</v>
      </c>
      <c r="F316" s="41"/>
      <c r="L316" s="41" t="s">
        <v>983</v>
      </c>
    </row>
    <row r="317" spans="1:14">
      <c r="A317" s="53" t="s">
        <v>984</v>
      </c>
      <c r="B317" s="41" t="s">
        <v>790</v>
      </c>
      <c r="D317" s="58" t="s">
        <v>50</v>
      </c>
      <c r="E317" s="58" t="s">
        <v>225</v>
      </c>
      <c r="F317" s="41"/>
      <c r="G317" s="53"/>
      <c r="J317" s="53"/>
      <c r="K317" s="53"/>
      <c r="L317" s="53" t="s">
        <v>984</v>
      </c>
      <c r="M317" s="53"/>
      <c r="N317" s="59"/>
    </row>
    <row r="318" spans="1:14">
      <c r="A318" s="53" t="s">
        <v>985</v>
      </c>
      <c r="B318" s="41" t="s">
        <v>790</v>
      </c>
      <c r="D318" s="58" t="s">
        <v>50</v>
      </c>
      <c r="E318" s="58" t="s">
        <v>225</v>
      </c>
      <c r="F318" s="41"/>
      <c r="G318" s="53"/>
      <c r="J318" s="53"/>
      <c r="K318" s="53"/>
      <c r="L318" s="53" t="s">
        <v>985</v>
      </c>
      <c r="M318" s="53"/>
      <c r="N318" s="59"/>
    </row>
    <row r="319" spans="1:14">
      <c r="A319" s="53" t="s">
        <v>986</v>
      </c>
      <c r="B319" s="41" t="s">
        <v>790</v>
      </c>
      <c r="D319" s="58" t="s">
        <v>50</v>
      </c>
      <c r="E319" s="58" t="s">
        <v>225</v>
      </c>
      <c r="F319" s="41"/>
      <c r="G319" s="53"/>
      <c r="J319" s="53"/>
      <c r="K319" s="53"/>
      <c r="L319" s="53" t="s">
        <v>986</v>
      </c>
      <c r="M319" s="53"/>
      <c r="N319" s="59"/>
    </row>
    <row r="320" spans="1:14">
      <c r="A320" s="53" t="s">
        <v>987</v>
      </c>
      <c r="B320" s="41" t="s">
        <v>790</v>
      </c>
      <c r="D320" s="58" t="s">
        <v>50</v>
      </c>
      <c r="E320" s="58" t="s">
        <v>225</v>
      </c>
      <c r="F320" s="41"/>
      <c r="G320" s="53"/>
      <c r="J320" s="53"/>
      <c r="K320" s="53"/>
      <c r="L320" s="53" t="s">
        <v>987</v>
      </c>
      <c r="M320" s="53"/>
      <c r="N320" s="59"/>
    </row>
    <row r="321" spans="1:14">
      <c r="A321" s="41" t="s">
        <v>988</v>
      </c>
      <c r="B321" s="41" t="s">
        <v>790</v>
      </c>
      <c r="E321" s="61" t="s">
        <v>232</v>
      </c>
      <c r="F321" s="41"/>
      <c r="G321" s="41" t="s">
        <v>233</v>
      </c>
    </row>
    <row r="322" spans="1:14">
      <c r="A322" s="53" t="s">
        <v>989</v>
      </c>
      <c r="B322" s="41" t="s">
        <v>790</v>
      </c>
      <c r="D322" s="58" t="s">
        <v>50</v>
      </c>
      <c r="E322" s="58" t="s">
        <v>225</v>
      </c>
      <c r="F322" s="41"/>
      <c r="G322" s="53"/>
      <c r="J322" s="53"/>
      <c r="K322" s="53"/>
      <c r="L322" s="53" t="s">
        <v>989</v>
      </c>
      <c r="M322" s="53"/>
      <c r="N322" s="59"/>
    </row>
    <row r="323" spans="1:14">
      <c r="A323" s="53" t="s">
        <v>990</v>
      </c>
      <c r="D323" s="58" t="s">
        <v>50</v>
      </c>
      <c r="E323" s="58" t="s">
        <v>225</v>
      </c>
      <c r="F323" s="41"/>
      <c r="G323" s="53"/>
      <c r="J323" s="53"/>
      <c r="K323" s="53"/>
      <c r="L323" s="53" t="s">
        <v>990</v>
      </c>
      <c r="M323" s="53"/>
      <c r="N323" s="59"/>
    </row>
    <row r="324" spans="1:14">
      <c r="A324" s="41" t="s">
        <v>991</v>
      </c>
      <c r="B324" s="41" t="s">
        <v>791</v>
      </c>
      <c r="D324" s="58" t="s">
        <v>224</v>
      </c>
      <c r="E324" s="58" t="s">
        <v>225</v>
      </c>
      <c r="F324" s="41"/>
      <c r="J324" s="53" t="s">
        <v>577</v>
      </c>
      <c r="K324" s="53"/>
      <c r="L324" s="41" t="s">
        <v>579</v>
      </c>
      <c r="M324" s="59" t="s">
        <v>992</v>
      </c>
    </row>
    <row r="325" spans="1:14">
      <c r="A325" s="41" t="s">
        <v>993</v>
      </c>
      <c r="B325" s="41" t="s">
        <v>791</v>
      </c>
      <c r="D325" s="58" t="s">
        <v>224</v>
      </c>
      <c r="E325" s="58" t="s">
        <v>225</v>
      </c>
      <c r="F325" s="41"/>
      <c r="J325" s="53" t="s">
        <v>577</v>
      </c>
      <c r="K325" s="53"/>
      <c r="L325" s="41" t="s">
        <v>579</v>
      </c>
      <c r="M325" s="59" t="s">
        <v>994</v>
      </c>
    </row>
    <row r="326" spans="1:14">
      <c r="A326" s="41" t="s">
        <v>995</v>
      </c>
      <c r="B326" s="41" t="s">
        <v>791</v>
      </c>
      <c r="D326" s="58" t="s">
        <v>224</v>
      </c>
      <c r="E326" s="58" t="s">
        <v>225</v>
      </c>
      <c r="F326" s="41"/>
      <c r="J326" s="53" t="s">
        <v>577</v>
      </c>
      <c r="K326" s="53"/>
      <c r="L326" s="41" t="s">
        <v>579</v>
      </c>
      <c r="M326" s="59" t="s">
        <v>996</v>
      </c>
    </row>
    <row r="327" spans="1:14">
      <c r="A327" s="41" t="s">
        <v>997</v>
      </c>
      <c r="B327" s="41" t="s">
        <v>791</v>
      </c>
      <c r="D327" s="58" t="s">
        <v>224</v>
      </c>
      <c r="E327" s="58" t="s">
        <v>225</v>
      </c>
      <c r="F327" s="41"/>
      <c r="J327" s="53" t="s">
        <v>577</v>
      </c>
      <c r="K327" s="53"/>
      <c r="L327" s="41" t="s">
        <v>579</v>
      </c>
      <c r="M327" s="59" t="s">
        <v>998</v>
      </c>
    </row>
    <row r="328" spans="1:14">
      <c r="A328" s="53" t="s">
        <v>999</v>
      </c>
      <c r="B328" s="41" t="s">
        <v>791</v>
      </c>
      <c r="D328" s="58" t="s">
        <v>224</v>
      </c>
      <c r="E328" s="58" t="s">
        <v>225</v>
      </c>
      <c r="F328" s="53"/>
      <c r="G328" s="53"/>
      <c r="J328" s="53"/>
      <c r="K328" s="64"/>
      <c r="L328" s="53" t="s">
        <v>579</v>
      </c>
      <c r="M328" s="53" t="s">
        <v>1000</v>
      </c>
    </row>
    <row r="329" spans="1:14">
      <c r="A329" s="41" t="s">
        <v>1001</v>
      </c>
      <c r="B329" s="41" t="s">
        <v>791</v>
      </c>
      <c r="D329" s="58" t="s">
        <v>224</v>
      </c>
      <c r="E329" s="58" t="s">
        <v>225</v>
      </c>
      <c r="F329" s="41"/>
      <c r="J329" s="53" t="s">
        <v>577</v>
      </c>
      <c r="K329" s="53"/>
      <c r="L329" s="41" t="s">
        <v>579</v>
      </c>
      <c r="M329" s="59" t="s">
        <v>1002</v>
      </c>
    </row>
    <row r="330" spans="1:14">
      <c r="A330" s="41" t="s">
        <v>1003</v>
      </c>
      <c r="B330" s="41" t="s">
        <v>791</v>
      </c>
      <c r="D330" s="58" t="s">
        <v>224</v>
      </c>
      <c r="E330" s="58" t="s">
        <v>225</v>
      </c>
      <c r="F330" s="41"/>
      <c r="J330" s="53" t="s">
        <v>577</v>
      </c>
      <c r="L330" s="41" t="s">
        <v>579</v>
      </c>
      <c r="M330" s="59" t="s">
        <v>1004</v>
      </c>
    </row>
    <row r="331" spans="1:14">
      <c r="A331" s="53" t="s">
        <v>1005</v>
      </c>
      <c r="B331" s="41" t="s">
        <v>791</v>
      </c>
      <c r="D331" s="58" t="s">
        <v>224</v>
      </c>
      <c r="E331" s="58" t="s">
        <v>225</v>
      </c>
      <c r="F331" s="41"/>
      <c r="G331" s="53"/>
      <c r="J331" s="53" t="s">
        <v>1006</v>
      </c>
      <c r="K331" s="53"/>
      <c r="L331" s="41" t="s">
        <v>736</v>
      </c>
      <c r="N331" s="59"/>
    </row>
    <row r="332" spans="1:14">
      <c r="A332" s="41" t="s">
        <v>1007</v>
      </c>
      <c r="B332" s="41" t="s">
        <v>791</v>
      </c>
      <c r="D332" s="58" t="s">
        <v>224</v>
      </c>
      <c r="E332" s="58" t="s">
        <v>225</v>
      </c>
      <c r="F332" s="41"/>
      <c r="L332" s="41" t="s">
        <v>1007</v>
      </c>
    </row>
    <row r="333" spans="1:14">
      <c r="A333" s="53" t="s">
        <v>1008</v>
      </c>
      <c r="B333" s="41" t="s">
        <v>791</v>
      </c>
      <c r="D333" s="58" t="s">
        <v>224</v>
      </c>
      <c r="E333" s="58" t="s">
        <v>225</v>
      </c>
      <c r="F333" s="41"/>
      <c r="G333" s="53"/>
      <c r="J333" s="53" t="s">
        <v>1009</v>
      </c>
      <c r="K333" s="53"/>
      <c r="L333" s="53" t="s">
        <v>1010</v>
      </c>
      <c r="M333" s="53"/>
      <c r="N333" s="59"/>
    </row>
    <row r="334" spans="1:14">
      <c r="A334" s="41" t="s">
        <v>1011</v>
      </c>
      <c r="B334" s="41" t="s">
        <v>791</v>
      </c>
      <c r="D334" s="58" t="s">
        <v>224</v>
      </c>
      <c r="E334" s="58" t="s">
        <v>225</v>
      </c>
      <c r="F334" s="41"/>
      <c r="J334" s="41" t="s">
        <v>652</v>
      </c>
      <c r="L334" s="41" t="s">
        <v>653</v>
      </c>
      <c r="N334" s="41" t="s">
        <v>1012</v>
      </c>
    </row>
    <row r="335" spans="1:14">
      <c r="A335" s="53" t="s">
        <v>1013</v>
      </c>
      <c r="D335" s="58" t="s">
        <v>50</v>
      </c>
      <c r="E335" s="58" t="s">
        <v>225</v>
      </c>
      <c r="F335" s="53"/>
      <c r="G335" s="53"/>
      <c r="J335" s="53"/>
      <c r="K335" s="64"/>
      <c r="L335" s="53" t="s">
        <v>1013</v>
      </c>
      <c r="M335" s="53"/>
    </row>
    <row r="336" spans="1:14">
      <c r="A336" s="41" t="s">
        <v>1014</v>
      </c>
      <c r="D336" s="58" t="s">
        <v>50</v>
      </c>
      <c r="E336" s="58" t="s">
        <v>225</v>
      </c>
      <c r="F336" s="41"/>
      <c r="L336" s="41" t="s">
        <v>1014</v>
      </c>
    </row>
    <row r="337" spans="1:13">
      <c r="A337" s="53" t="s">
        <v>1015</v>
      </c>
      <c r="B337" s="53"/>
      <c r="D337" s="58" t="s">
        <v>50</v>
      </c>
      <c r="E337" s="58" t="s">
        <v>225</v>
      </c>
      <c r="F337" s="41"/>
      <c r="G337" s="62"/>
      <c r="J337" s="41" t="s">
        <v>577</v>
      </c>
      <c r="K337" s="53"/>
      <c r="L337" s="53" t="s">
        <v>579</v>
      </c>
      <c r="M337" s="53" t="s">
        <v>1015</v>
      </c>
    </row>
    <row r="338" spans="1:13">
      <c r="A338" s="53" t="s">
        <v>1016</v>
      </c>
      <c r="D338" s="58" t="s">
        <v>50</v>
      </c>
      <c r="E338" s="58" t="s">
        <v>225</v>
      </c>
      <c r="F338" s="53"/>
      <c r="G338" s="53"/>
      <c r="J338" s="53"/>
      <c r="K338" s="64"/>
      <c r="L338" s="53" t="s">
        <v>1016</v>
      </c>
      <c r="M338" s="53"/>
    </row>
    <row r="339" spans="1:13">
      <c r="A339" s="53" t="s">
        <v>1017</v>
      </c>
      <c r="D339" s="58" t="s">
        <v>224</v>
      </c>
      <c r="E339" s="58" t="s">
        <v>225</v>
      </c>
      <c r="F339" s="53"/>
      <c r="G339" s="53"/>
      <c r="J339" s="53"/>
      <c r="K339" s="64"/>
      <c r="L339" s="53" t="s">
        <v>1017</v>
      </c>
      <c r="M339" s="53"/>
    </row>
    <row r="340" spans="1:13">
      <c r="A340" s="53" t="s">
        <v>1018</v>
      </c>
      <c r="B340" s="41" t="s">
        <v>229</v>
      </c>
      <c r="C340" s="53" t="s">
        <v>1019</v>
      </c>
      <c r="D340" s="58" t="s">
        <v>50</v>
      </c>
      <c r="E340" s="58" t="s">
        <v>225</v>
      </c>
      <c r="F340" s="41"/>
      <c r="G340" s="62"/>
      <c r="J340" s="41" t="s">
        <v>699</v>
      </c>
      <c r="L340" s="41" t="s">
        <v>781</v>
      </c>
      <c r="M340" s="53" t="s">
        <v>1020</v>
      </c>
    </row>
    <row r="341" spans="1:13">
      <c r="A341" s="41" t="s">
        <v>1021</v>
      </c>
      <c r="B341" s="41" t="s">
        <v>236</v>
      </c>
      <c r="C341" s="41" t="s">
        <v>236</v>
      </c>
      <c r="D341" s="58" t="s">
        <v>50</v>
      </c>
      <c r="E341" s="58" t="s">
        <v>796</v>
      </c>
      <c r="H341" s="41" t="s">
        <v>52</v>
      </c>
      <c r="I341" s="41" t="s">
        <v>237</v>
      </c>
      <c r="J341" s="41" t="s">
        <v>1022</v>
      </c>
      <c r="K341" s="41" t="s">
        <v>799</v>
      </c>
      <c r="L341" s="41" t="s">
        <v>1023</v>
      </c>
    </row>
    <row r="342" spans="1:13">
      <c r="A342" s="41" t="s">
        <v>1024</v>
      </c>
      <c r="B342" s="41" t="s">
        <v>728</v>
      </c>
      <c r="C342" s="41" t="s">
        <v>667</v>
      </c>
      <c r="D342" s="58" t="s">
        <v>50</v>
      </c>
      <c r="E342" s="58" t="s">
        <v>51</v>
      </c>
      <c r="F342" s="41"/>
      <c r="H342" s="41" t="s">
        <v>52</v>
      </c>
      <c r="I342" s="41" t="s">
        <v>237</v>
      </c>
      <c r="J342" s="41" t="s">
        <v>729</v>
      </c>
      <c r="L342" s="41" t="s">
        <v>731</v>
      </c>
      <c r="M342" s="41" t="s">
        <v>1024</v>
      </c>
    </row>
    <row r="343" spans="1:13">
      <c r="A343" s="41" t="s">
        <v>1025</v>
      </c>
      <c r="B343" s="41" t="s">
        <v>598</v>
      </c>
      <c r="D343" s="58" t="s">
        <v>50</v>
      </c>
      <c r="E343" s="58" t="s">
        <v>51</v>
      </c>
      <c r="F343" s="41"/>
      <c r="G343" s="41" t="s">
        <v>599</v>
      </c>
      <c r="H343" s="41" t="s">
        <v>600</v>
      </c>
      <c r="I343" s="41" t="s">
        <v>576</v>
      </c>
      <c r="J343" s="41" t="s">
        <v>601</v>
      </c>
      <c r="K343" s="41" t="s">
        <v>612</v>
      </c>
      <c r="L343" s="41" t="s">
        <v>603</v>
      </c>
      <c r="M343" s="41" t="s">
        <v>1026</v>
      </c>
    </row>
    <row r="344" spans="1:13">
      <c r="A344" s="41" t="s">
        <v>1027</v>
      </c>
      <c r="B344" s="53" t="s">
        <v>574</v>
      </c>
      <c r="C344" s="41" t="s">
        <v>588</v>
      </c>
      <c r="D344" s="58" t="s">
        <v>50</v>
      </c>
      <c r="E344" s="58" t="s">
        <v>51</v>
      </c>
      <c r="F344" s="41"/>
      <c r="I344" s="41" t="s">
        <v>576</v>
      </c>
      <c r="J344" s="41" t="s">
        <v>577</v>
      </c>
      <c r="L344" s="41" t="s">
        <v>579</v>
      </c>
      <c r="M344" s="41" t="s">
        <v>1028</v>
      </c>
    </row>
    <row r="345" spans="1:13">
      <c r="A345" s="41" t="s">
        <v>1029</v>
      </c>
      <c r="B345" s="41" t="s">
        <v>1030</v>
      </c>
      <c r="C345" s="41" t="s">
        <v>1030</v>
      </c>
      <c r="D345" s="58" t="s">
        <v>50</v>
      </c>
      <c r="E345" s="58" t="s">
        <v>51</v>
      </c>
      <c r="I345" s="41" t="s">
        <v>576</v>
      </c>
      <c r="J345" s="41" t="s">
        <v>1031</v>
      </c>
      <c r="L345" s="41" t="s">
        <v>1032</v>
      </c>
    </row>
    <row r="346" spans="1:13">
      <c r="A346" s="41" t="s">
        <v>1033</v>
      </c>
      <c r="B346" s="41" t="s">
        <v>1030</v>
      </c>
      <c r="C346" s="41" t="s">
        <v>1030</v>
      </c>
      <c r="D346" s="58" t="s">
        <v>50</v>
      </c>
      <c r="E346" s="58" t="s">
        <v>51</v>
      </c>
      <c r="I346" s="41" t="s">
        <v>576</v>
      </c>
      <c r="J346" s="41" t="s">
        <v>1034</v>
      </c>
      <c r="L346" s="41" t="s">
        <v>1035</v>
      </c>
    </row>
    <row r="347" spans="1:13">
      <c r="A347" s="41" t="s">
        <v>1036</v>
      </c>
      <c r="B347" s="41" t="s">
        <v>1030</v>
      </c>
      <c r="C347" s="41" t="s">
        <v>1030</v>
      </c>
      <c r="D347" s="58" t="s">
        <v>50</v>
      </c>
      <c r="E347" s="58" t="s">
        <v>51</v>
      </c>
      <c r="I347" s="41" t="s">
        <v>576</v>
      </c>
      <c r="J347" s="41" t="s">
        <v>1037</v>
      </c>
      <c r="L347" s="41" t="s">
        <v>1036</v>
      </c>
    </row>
    <row r="348" spans="1:13">
      <c r="A348" s="41" t="s">
        <v>1038</v>
      </c>
      <c r="B348" s="41" t="s">
        <v>1039</v>
      </c>
      <c r="C348" s="41" t="s">
        <v>1039</v>
      </c>
      <c r="D348" s="58" t="s">
        <v>50</v>
      </c>
      <c r="E348" s="58" t="s">
        <v>51</v>
      </c>
      <c r="I348" s="41" t="s">
        <v>576</v>
      </c>
      <c r="J348" s="41" t="s">
        <v>1040</v>
      </c>
      <c r="L348" s="41" t="s">
        <v>1041</v>
      </c>
    </row>
    <row r="349" spans="1:13">
      <c r="A349" s="41" t="s">
        <v>1042</v>
      </c>
      <c r="B349" s="41" t="s">
        <v>1030</v>
      </c>
      <c r="C349" s="41" t="s">
        <v>1030</v>
      </c>
      <c r="D349" s="58" t="s">
        <v>50</v>
      </c>
      <c r="E349" s="58" t="s">
        <v>51</v>
      </c>
      <c r="I349" s="41" t="s">
        <v>576</v>
      </c>
      <c r="J349" s="41" t="s">
        <v>1043</v>
      </c>
      <c r="L349" s="41" t="s">
        <v>1044</v>
      </c>
    </row>
    <row r="350" spans="1:13">
      <c r="A350" s="41" t="s">
        <v>1045</v>
      </c>
      <c r="B350" s="41" t="s">
        <v>1030</v>
      </c>
      <c r="C350" s="41" t="s">
        <v>1030</v>
      </c>
      <c r="D350" s="58" t="s">
        <v>50</v>
      </c>
      <c r="E350" s="58" t="s">
        <v>51</v>
      </c>
      <c r="I350" s="41" t="s">
        <v>576</v>
      </c>
      <c r="J350" s="41" t="s">
        <v>1046</v>
      </c>
      <c r="L350" s="41" t="s">
        <v>1047</v>
      </c>
    </row>
    <row r="351" spans="1:13">
      <c r="A351" s="41" t="s">
        <v>1048</v>
      </c>
      <c r="B351" s="41" t="s">
        <v>1030</v>
      </c>
      <c r="C351" s="41" t="s">
        <v>1030</v>
      </c>
      <c r="D351" s="58" t="s">
        <v>50</v>
      </c>
      <c r="E351" s="58" t="s">
        <v>51</v>
      </c>
      <c r="I351" s="41" t="s">
        <v>576</v>
      </c>
      <c r="J351" s="41" t="s">
        <v>1049</v>
      </c>
      <c r="L351" s="41" t="s">
        <v>1050</v>
      </c>
    </row>
    <row r="352" spans="1:13">
      <c r="A352" s="41" t="s">
        <v>1051</v>
      </c>
      <c r="B352" s="41" t="s">
        <v>1030</v>
      </c>
      <c r="C352" s="41" t="s">
        <v>1030</v>
      </c>
      <c r="D352" s="58" t="s">
        <v>50</v>
      </c>
      <c r="E352" s="58" t="s">
        <v>51</v>
      </c>
      <c r="I352" s="41" t="s">
        <v>576</v>
      </c>
      <c r="J352" s="41" t="s">
        <v>1052</v>
      </c>
      <c r="L352" s="41" t="s">
        <v>1053</v>
      </c>
    </row>
    <row r="353" spans="1:13">
      <c r="A353" s="41" t="s">
        <v>1054</v>
      </c>
      <c r="B353" s="41" t="s">
        <v>48</v>
      </c>
      <c r="C353" s="41" t="s">
        <v>71</v>
      </c>
      <c r="D353" s="58" t="s">
        <v>50</v>
      </c>
      <c r="E353" s="58" t="s">
        <v>51</v>
      </c>
      <c r="H353" s="41" t="s">
        <v>52</v>
      </c>
      <c r="I353" s="41" t="s">
        <v>53</v>
      </c>
      <c r="J353" s="41" t="s">
        <v>168</v>
      </c>
      <c r="L353" s="41" t="s">
        <v>56</v>
      </c>
      <c r="M353" s="41" t="s">
        <v>1055</v>
      </c>
    </row>
    <row r="354" spans="1:13">
      <c r="A354" s="41" t="s">
        <v>1056</v>
      </c>
      <c r="B354" s="41" t="s">
        <v>48</v>
      </c>
      <c r="C354" s="41" t="s">
        <v>49</v>
      </c>
      <c r="D354" s="58" t="s">
        <v>50</v>
      </c>
      <c r="E354" s="58" t="s">
        <v>51</v>
      </c>
      <c r="H354" s="41" t="s">
        <v>52</v>
      </c>
      <c r="I354" s="41" t="s">
        <v>53</v>
      </c>
      <c r="J354" s="53" t="s">
        <v>1057</v>
      </c>
      <c r="K354" s="53" t="s">
        <v>149</v>
      </c>
      <c r="L354" s="41" t="s">
        <v>56</v>
      </c>
      <c r="M354" s="41" t="s">
        <v>1058</v>
      </c>
    </row>
    <row r="355" spans="1:13">
      <c r="A355" s="41" t="s">
        <v>1059</v>
      </c>
      <c r="B355" s="41" t="s">
        <v>598</v>
      </c>
      <c r="G355" s="41" t="s">
        <v>599</v>
      </c>
      <c r="I355" s="41" t="s">
        <v>576</v>
      </c>
    </row>
    <row r="356" spans="1:13">
      <c r="A356" s="41" t="s">
        <v>1060</v>
      </c>
      <c r="B356" s="41" t="s">
        <v>728</v>
      </c>
      <c r="C356" s="41" t="s">
        <v>667</v>
      </c>
      <c r="D356" s="58" t="s">
        <v>50</v>
      </c>
      <c r="E356" s="58" t="s">
        <v>51</v>
      </c>
      <c r="F356" s="41"/>
      <c r="H356" s="41" t="s">
        <v>52</v>
      </c>
      <c r="I356" s="41" t="s">
        <v>237</v>
      </c>
      <c r="J356" s="41" t="s">
        <v>729</v>
      </c>
      <c r="L356" s="41" t="s">
        <v>731</v>
      </c>
      <c r="M356" s="41" t="s">
        <v>1060</v>
      </c>
    </row>
    <row r="357" spans="1:13">
      <c r="A357" s="41" t="s">
        <v>1061</v>
      </c>
      <c r="B357" s="41" t="s">
        <v>728</v>
      </c>
      <c r="C357" s="41" t="s">
        <v>667</v>
      </c>
      <c r="D357" s="58" t="s">
        <v>50</v>
      </c>
      <c r="E357" s="58" t="s">
        <v>51</v>
      </c>
      <c r="F357" s="41"/>
      <c r="H357" s="41" t="s">
        <v>52</v>
      </c>
      <c r="I357" s="41" t="s">
        <v>237</v>
      </c>
      <c r="J357" s="41" t="s">
        <v>729</v>
      </c>
      <c r="L357" s="41" t="s">
        <v>731</v>
      </c>
      <c r="M357" s="41" t="s">
        <v>1061</v>
      </c>
    </row>
    <row r="358" spans="1:13">
      <c r="A358" s="41" t="s">
        <v>1062</v>
      </c>
      <c r="B358" s="41" t="s">
        <v>728</v>
      </c>
      <c r="C358" s="41" t="s">
        <v>667</v>
      </c>
      <c r="D358" s="58" t="s">
        <v>50</v>
      </c>
      <c r="E358" s="58" t="s">
        <v>51</v>
      </c>
      <c r="F358" s="41"/>
      <c r="H358" s="41" t="s">
        <v>52</v>
      </c>
      <c r="I358" s="41" t="s">
        <v>237</v>
      </c>
      <c r="J358" s="41" t="s">
        <v>729</v>
      </c>
      <c r="L358" s="41" t="s">
        <v>731</v>
      </c>
      <c r="M358" s="41" t="s">
        <v>1063</v>
      </c>
    </row>
    <row r="359" spans="1:13">
      <c r="A359" s="41" t="s">
        <v>1064</v>
      </c>
      <c r="B359" s="41" t="s">
        <v>728</v>
      </c>
      <c r="C359" s="41" t="s">
        <v>667</v>
      </c>
      <c r="D359" s="58" t="s">
        <v>50</v>
      </c>
      <c r="E359" s="58" t="s">
        <v>51</v>
      </c>
      <c r="F359" s="41"/>
      <c r="H359" s="41" t="s">
        <v>52</v>
      </c>
      <c r="I359" s="41" t="s">
        <v>237</v>
      </c>
      <c r="J359" s="41" t="s">
        <v>729</v>
      </c>
      <c r="L359" s="41" t="s">
        <v>731</v>
      </c>
      <c r="M359" s="41" t="s">
        <v>1064</v>
      </c>
    </row>
    <row r="360" spans="1:13">
      <c r="A360" s="41" t="s">
        <v>1065</v>
      </c>
      <c r="B360" s="41" t="s">
        <v>48</v>
      </c>
      <c r="C360" s="41" t="s">
        <v>71</v>
      </c>
      <c r="D360" s="58" t="s">
        <v>50</v>
      </c>
      <c r="E360" s="58" t="s">
        <v>51</v>
      </c>
      <c r="F360" s="41"/>
      <c r="H360" s="41" t="s">
        <v>52</v>
      </c>
      <c r="I360" s="41" t="s">
        <v>53</v>
      </c>
      <c r="J360" s="41" t="s">
        <v>101</v>
      </c>
      <c r="K360" s="53"/>
      <c r="L360" s="41" t="s">
        <v>79</v>
      </c>
      <c r="M360" s="59" t="s">
        <v>1066</v>
      </c>
    </row>
    <row r="361" spans="1:13">
      <c r="A361" s="41" t="s">
        <v>1067</v>
      </c>
      <c r="B361" s="41" t="s">
        <v>598</v>
      </c>
      <c r="D361" s="58" t="s">
        <v>50</v>
      </c>
      <c r="E361" s="58" t="s">
        <v>51</v>
      </c>
      <c r="G361" s="41" t="s">
        <v>599</v>
      </c>
      <c r="H361" s="41" t="s">
        <v>600</v>
      </c>
      <c r="I361" s="41" t="s">
        <v>576</v>
      </c>
      <c r="J361" s="41" t="s">
        <v>601</v>
      </c>
      <c r="K361" s="41" t="s">
        <v>612</v>
      </c>
      <c r="L361" s="41" t="s">
        <v>603</v>
      </c>
      <c r="M361" s="41" t="s">
        <v>1068</v>
      </c>
    </row>
    <row r="362" spans="1:13">
      <c r="A362" s="41" t="s">
        <v>1069</v>
      </c>
      <c r="B362" s="41" t="s">
        <v>48</v>
      </c>
      <c r="C362" s="41" t="s">
        <v>1070</v>
      </c>
      <c r="D362" s="58" t="s">
        <v>50</v>
      </c>
      <c r="E362" s="58" t="s">
        <v>51</v>
      </c>
      <c r="H362" s="41" t="s">
        <v>52</v>
      </c>
      <c r="I362" s="41" t="s">
        <v>53</v>
      </c>
      <c r="J362" s="53" t="s">
        <v>54</v>
      </c>
      <c r="K362" s="53" t="s">
        <v>149</v>
      </c>
      <c r="L362" s="41" t="s">
        <v>56</v>
      </c>
      <c r="M362" s="41" t="s">
        <v>1071</v>
      </c>
    </row>
    <row r="363" spans="1:13">
      <c r="A363" s="41" t="s">
        <v>1072</v>
      </c>
      <c r="B363" s="41" t="s">
        <v>48</v>
      </c>
      <c r="C363" s="41" t="s">
        <v>1070</v>
      </c>
      <c r="D363" s="58" t="s">
        <v>50</v>
      </c>
      <c r="E363" s="58" t="s">
        <v>51</v>
      </c>
      <c r="H363" s="41" t="s">
        <v>52</v>
      </c>
      <c r="I363" s="41" t="s">
        <v>53</v>
      </c>
      <c r="J363" s="41" t="s">
        <v>144</v>
      </c>
      <c r="K363" s="53" t="s">
        <v>149</v>
      </c>
      <c r="L363" s="41" t="s">
        <v>56</v>
      </c>
      <c r="M363" s="41" t="s">
        <v>1073</v>
      </c>
    </row>
    <row r="364" spans="1:13">
      <c r="A364" s="41" t="s">
        <v>1074</v>
      </c>
      <c r="B364" s="41" t="s">
        <v>48</v>
      </c>
      <c r="C364" s="41" t="s">
        <v>71</v>
      </c>
      <c r="D364" s="58" t="s">
        <v>50</v>
      </c>
      <c r="E364" s="58" t="s">
        <v>51</v>
      </c>
      <c r="H364" s="41" t="s">
        <v>52</v>
      </c>
      <c r="I364" s="41" t="s">
        <v>53</v>
      </c>
      <c r="J364" s="41" t="s">
        <v>1075</v>
      </c>
      <c r="K364" s="53" t="s">
        <v>149</v>
      </c>
      <c r="L364" s="41" t="s">
        <v>56</v>
      </c>
      <c r="M364" s="41" t="s">
        <v>1076</v>
      </c>
    </row>
    <row r="365" spans="1:13">
      <c r="A365" s="41" t="s">
        <v>1077</v>
      </c>
      <c r="B365" s="41" t="s">
        <v>1078</v>
      </c>
      <c r="C365" s="41" t="s">
        <v>1078</v>
      </c>
      <c r="D365" s="58" t="s">
        <v>50</v>
      </c>
      <c r="E365" s="58" t="s">
        <v>51</v>
      </c>
      <c r="G365" s="41" t="s">
        <v>1079</v>
      </c>
      <c r="H365" s="41" t="s">
        <v>52</v>
      </c>
      <c r="I365" s="41" t="s">
        <v>576</v>
      </c>
      <c r="J365" s="41" t="s">
        <v>1046</v>
      </c>
      <c r="L365" s="41" t="s">
        <v>1080</v>
      </c>
      <c r="M365" s="80" t="s">
        <v>1081</v>
      </c>
    </row>
    <row r="366" spans="1:13">
      <c r="A366" s="41" t="s">
        <v>1082</v>
      </c>
      <c r="B366" s="41" t="s">
        <v>1078</v>
      </c>
      <c r="C366" s="41" t="s">
        <v>1078</v>
      </c>
      <c r="D366" s="58" t="s">
        <v>50</v>
      </c>
      <c r="E366" s="58" t="s">
        <v>51</v>
      </c>
      <c r="G366" s="41" t="s">
        <v>1079</v>
      </c>
      <c r="H366" s="41" t="s">
        <v>52</v>
      </c>
      <c r="I366" s="41" t="s">
        <v>576</v>
      </c>
      <c r="J366" s="41" t="s">
        <v>1083</v>
      </c>
      <c r="L366" s="41" t="s">
        <v>1084</v>
      </c>
      <c r="M366" s="81" t="s">
        <v>1085</v>
      </c>
    </row>
    <row r="367" spans="1:13">
      <c r="A367" s="41" t="s">
        <v>1086</v>
      </c>
      <c r="B367" s="41" t="s">
        <v>1078</v>
      </c>
      <c r="C367" s="41" t="s">
        <v>1078</v>
      </c>
      <c r="D367" s="58" t="s">
        <v>50</v>
      </c>
      <c r="E367" s="58" t="s">
        <v>51</v>
      </c>
      <c r="G367" s="41" t="s">
        <v>1079</v>
      </c>
      <c r="H367" s="41" t="s">
        <v>52</v>
      </c>
      <c r="I367" s="41" t="s">
        <v>576</v>
      </c>
      <c r="J367" s="41" t="s">
        <v>1087</v>
      </c>
      <c r="L367" s="41" t="s">
        <v>1088</v>
      </c>
      <c r="M367" s="80" t="s">
        <v>1089</v>
      </c>
    </row>
    <row r="368" spans="1:13">
      <c r="A368" s="41" t="s">
        <v>1090</v>
      </c>
      <c r="B368" s="41" t="s">
        <v>1078</v>
      </c>
      <c r="C368" s="41" t="s">
        <v>1078</v>
      </c>
      <c r="D368" s="58" t="s">
        <v>50</v>
      </c>
      <c r="E368" s="58" t="s">
        <v>51</v>
      </c>
      <c r="G368" s="41" t="s">
        <v>1079</v>
      </c>
      <c r="H368" s="41" t="s">
        <v>52</v>
      </c>
      <c r="I368" s="41" t="s">
        <v>576</v>
      </c>
      <c r="J368" s="41" t="s">
        <v>1091</v>
      </c>
      <c r="L368" s="41" t="s">
        <v>1092</v>
      </c>
      <c r="M368" s="81" t="s">
        <v>1093</v>
      </c>
    </row>
    <row r="369" spans="1:14">
      <c r="A369" s="41" t="s">
        <v>1094</v>
      </c>
      <c r="B369" s="41" t="s">
        <v>1078</v>
      </c>
      <c r="C369" s="41" t="s">
        <v>1078</v>
      </c>
      <c r="D369" s="58" t="s">
        <v>50</v>
      </c>
      <c r="E369" s="58" t="s">
        <v>51</v>
      </c>
      <c r="G369" s="41" t="s">
        <v>1079</v>
      </c>
      <c r="H369" s="41" t="s">
        <v>52</v>
      </c>
      <c r="I369" s="41" t="s">
        <v>576</v>
      </c>
      <c r="J369" s="41" t="s">
        <v>1095</v>
      </c>
      <c r="L369" s="41" t="s">
        <v>1096</v>
      </c>
      <c r="M369" s="80" t="s">
        <v>1097</v>
      </c>
    </row>
    <row r="370" spans="1:14">
      <c r="A370" s="41" t="s">
        <v>1098</v>
      </c>
      <c r="B370" s="41" t="s">
        <v>1078</v>
      </c>
      <c r="C370" s="41" t="s">
        <v>1078</v>
      </c>
      <c r="D370" s="58" t="s">
        <v>50</v>
      </c>
      <c r="E370" s="58" t="s">
        <v>51</v>
      </c>
      <c r="G370" s="41" t="s">
        <v>1079</v>
      </c>
      <c r="H370" s="41" t="s">
        <v>52</v>
      </c>
      <c r="I370" s="41" t="s">
        <v>576</v>
      </c>
      <c r="J370" s="41" t="s">
        <v>1031</v>
      </c>
      <c r="L370" s="41" t="s">
        <v>1032</v>
      </c>
      <c r="M370" s="81" t="s">
        <v>1029</v>
      </c>
    </row>
    <row r="371" spans="1:14">
      <c r="A371" s="41" t="s">
        <v>1099</v>
      </c>
      <c r="B371" s="41" t="s">
        <v>1100</v>
      </c>
      <c r="C371" s="41" t="s">
        <v>1078</v>
      </c>
      <c r="D371" s="58" t="s">
        <v>50</v>
      </c>
      <c r="E371" s="58" t="s">
        <v>51</v>
      </c>
      <c r="G371" s="41" t="s">
        <v>1100</v>
      </c>
      <c r="H371" s="41" t="s">
        <v>52</v>
      </c>
      <c r="I371" s="41" t="s">
        <v>576</v>
      </c>
      <c r="J371" s="41" t="s">
        <v>1101</v>
      </c>
      <c r="L371" s="41" t="s">
        <v>1102</v>
      </c>
      <c r="M371" s="41" t="s">
        <v>1103</v>
      </c>
      <c r="N371" s="41" t="s">
        <v>1099</v>
      </c>
    </row>
    <row r="372" spans="1:14">
      <c r="A372" s="53" t="s">
        <v>1104</v>
      </c>
      <c r="B372" s="41" t="s">
        <v>790</v>
      </c>
      <c r="C372" s="41" t="s">
        <v>795</v>
      </c>
      <c r="D372" s="58" t="s">
        <v>50</v>
      </c>
      <c r="E372" s="58" t="s">
        <v>51</v>
      </c>
      <c r="H372" s="41" t="s">
        <v>52</v>
      </c>
      <c r="I372" s="41" t="s">
        <v>237</v>
      </c>
      <c r="J372" s="41" t="s">
        <v>577</v>
      </c>
      <c r="L372" s="41" t="s">
        <v>579</v>
      </c>
      <c r="M372" s="41" t="s">
        <v>1105</v>
      </c>
    </row>
    <row r="373" spans="1:14">
      <c r="A373" s="41" t="s">
        <v>1106</v>
      </c>
      <c r="B373" s="41" t="s">
        <v>790</v>
      </c>
      <c r="C373" s="41" t="s">
        <v>795</v>
      </c>
      <c r="D373" s="58" t="s">
        <v>50</v>
      </c>
      <c r="E373" s="58" t="s">
        <v>51</v>
      </c>
      <c r="H373" s="41" t="s">
        <v>52</v>
      </c>
      <c r="I373" s="41" t="s">
        <v>237</v>
      </c>
      <c r="J373" s="41" t="s">
        <v>1107</v>
      </c>
      <c r="L373" s="41" t="s">
        <v>1108</v>
      </c>
    </row>
    <row r="374" spans="1:14">
      <c r="A374" s="53" t="s">
        <v>1025</v>
      </c>
      <c r="B374" s="41" t="s">
        <v>598</v>
      </c>
      <c r="D374" s="58" t="s">
        <v>50</v>
      </c>
      <c r="E374" s="58" t="s">
        <v>51</v>
      </c>
      <c r="G374" s="41" t="s">
        <v>599</v>
      </c>
      <c r="H374" s="41" t="s">
        <v>600</v>
      </c>
      <c r="I374" s="41" t="s">
        <v>576</v>
      </c>
      <c r="J374" s="41" t="s">
        <v>601</v>
      </c>
      <c r="K374" s="41" t="s">
        <v>612</v>
      </c>
      <c r="L374" s="41" t="s">
        <v>603</v>
      </c>
      <c r="M374" s="41" t="s">
        <v>1026</v>
      </c>
    </row>
    <row r="375" spans="1:14">
      <c r="A375" s="41" t="s">
        <v>1109</v>
      </c>
      <c r="B375" s="41" t="s">
        <v>790</v>
      </c>
      <c r="C375" s="41" t="s">
        <v>1110</v>
      </c>
      <c r="D375" s="58" t="s">
        <v>50</v>
      </c>
      <c r="E375" s="58" t="s">
        <v>51</v>
      </c>
    </row>
    <row r="376" spans="1:14">
      <c r="A376" s="41" t="s">
        <v>1111</v>
      </c>
      <c r="B376" s="41" t="s">
        <v>1078</v>
      </c>
      <c r="C376" s="41" t="s">
        <v>1078</v>
      </c>
      <c r="D376" s="58" t="s">
        <v>50</v>
      </c>
      <c r="E376" s="58" t="s">
        <v>51</v>
      </c>
      <c r="G376" s="41" t="s">
        <v>1078</v>
      </c>
      <c r="H376" s="41" t="s">
        <v>52</v>
      </c>
      <c r="I376" s="41" t="s">
        <v>576</v>
      </c>
      <c r="J376" s="41" t="s">
        <v>1112</v>
      </c>
      <c r="L376" s="41" t="s">
        <v>1113</v>
      </c>
      <c r="M376" s="41" t="s">
        <v>1111</v>
      </c>
    </row>
    <row r="377" spans="1:14">
      <c r="A377" s="41" t="s">
        <v>1114</v>
      </c>
      <c r="B377" s="41" t="s">
        <v>236</v>
      </c>
      <c r="C377" s="41" t="s">
        <v>236</v>
      </c>
      <c r="D377" s="58" t="s">
        <v>50</v>
      </c>
      <c r="E377" s="58" t="s">
        <v>796</v>
      </c>
      <c r="H377" s="41" t="s">
        <v>52</v>
      </c>
      <c r="I377" s="41" t="s">
        <v>237</v>
      </c>
      <c r="J377" s="41" t="s">
        <v>1115</v>
      </c>
      <c r="L377" s="41" t="s">
        <v>1116</v>
      </c>
    </row>
    <row r="378" spans="1:14">
      <c r="A378" s="41" t="s">
        <v>1117</v>
      </c>
      <c r="B378" s="41" t="s">
        <v>236</v>
      </c>
      <c r="C378" s="41" t="s">
        <v>236</v>
      </c>
      <c r="D378" s="58" t="s">
        <v>50</v>
      </c>
      <c r="E378" s="58" t="s">
        <v>796</v>
      </c>
      <c r="H378" s="41" t="s">
        <v>52</v>
      </c>
      <c r="I378" s="41" t="s">
        <v>237</v>
      </c>
      <c r="J378" s="41" t="s">
        <v>1118</v>
      </c>
      <c r="L378" s="41" t="s">
        <v>1117</v>
      </c>
    </row>
    <row r="379" spans="1:14">
      <c r="A379" s="41" t="s">
        <v>1119</v>
      </c>
      <c r="B379" s="41" t="s">
        <v>728</v>
      </c>
      <c r="C379" s="41" t="s">
        <v>1120</v>
      </c>
      <c r="D379" s="58" t="s">
        <v>50</v>
      </c>
      <c r="E379" s="58" t="s">
        <v>51</v>
      </c>
      <c r="F379" s="41"/>
      <c r="H379" s="41" t="s">
        <v>52</v>
      </c>
      <c r="I379" s="41" t="s">
        <v>237</v>
      </c>
      <c r="J379" s="41" t="s">
        <v>729</v>
      </c>
      <c r="L379" s="41" t="s">
        <v>731</v>
      </c>
      <c r="M379" s="41" t="s">
        <v>1119</v>
      </c>
    </row>
    <row r="380" spans="1:14">
      <c r="A380" s="41" t="s">
        <v>1121</v>
      </c>
      <c r="B380" s="41" t="s">
        <v>598</v>
      </c>
      <c r="C380" s="41" t="s">
        <v>1122</v>
      </c>
      <c r="D380" s="58" t="s">
        <v>50</v>
      </c>
      <c r="E380" s="58" t="s">
        <v>51</v>
      </c>
      <c r="G380" s="41" t="s">
        <v>599</v>
      </c>
      <c r="H380" s="41" t="s">
        <v>600</v>
      </c>
      <c r="I380" s="41" t="s">
        <v>576</v>
      </c>
      <c r="J380" s="41" t="s">
        <v>601</v>
      </c>
      <c r="K380" s="41" t="s">
        <v>612</v>
      </c>
      <c r="L380" s="41" t="s">
        <v>603</v>
      </c>
      <c r="M380" s="41" t="s">
        <v>1123</v>
      </c>
    </row>
    <row r="381" spans="1:14">
      <c r="A381" s="41" t="s">
        <v>1124</v>
      </c>
      <c r="B381" s="41" t="s">
        <v>598</v>
      </c>
      <c r="C381" s="41" t="s">
        <v>1122</v>
      </c>
      <c r="D381" s="58" t="s">
        <v>50</v>
      </c>
      <c r="E381" s="58" t="s">
        <v>51</v>
      </c>
      <c r="G381" s="41" t="s">
        <v>599</v>
      </c>
      <c r="H381" s="41" t="s">
        <v>600</v>
      </c>
      <c r="I381" s="41" t="s">
        <v>576</v>
      </c>
      <c r="J381" s="41" t="s">
        <v>601</v>
      </c>
      <c r="K381" s="41" t="s">
        <v>612</v>
      </c>
      <c r="L381" s="41" t="s">
        <v>603</v>
      </c>
      <c r="M381" s="41" t="s">
        <v>1125</v>
      </c>
    </row>
    <row r="382" spans="1:14">
      <c r="A382" s="41" t="s">
        <v>1126</v>
      </c>
      <c r="B382" s="41" t="s">
        <v>48</v>
      </c>
      <c r="C382" s="41" t="s">
        <v>71</v>
      </c>
      <c r="D382" s="58" t="s">
        <v>50</v>
      </c>
      <c r="E382" s="58" t="s">
        <v>51</v>
      </c>
      <c r="H382" s="41" t="s">
        <v>52</v>
      </c>
      <c r="I382" s="41" t="s">
        <v>53</v>
      </c>
      <c r="J382" s="41" t="s">
        <v>153</v>
      </c>
      <c r="K382" s="53" t="s">
        <v>149</v>
      </c>
      <c r="L382" s="41" t="s">
        <v>56</v>
      </c>
      <c r="M382" s="59" t="s">
        <v>1127</v>
      </c>
    </row>
    <row r="383" spans="1:14">
      <c r="A383" s="41" t="s">
        <v>1128</v>
      </c>
      <c r="B383" s="41" t="s">
        <v>48</v>
      </c>
      <c r="C383" s="41" t="s">
        <v>71</v>
      </c>
      <c r="D383" s="58" t="s">
        <v>50</v>
      </c>
      <c r="E383" s="58" t="s">
        <v>51</v>
      </c>
      <c r="H383" s="41" t="s">
        <v>52</v>
      </c>
      <c r="I383" s="41" t="s">
        <v>53</v>
      </c>
      <c r="J383" s="41" t="s">
        <v>54</v>
      </c>
      <c r="K383" s="53" t="s">
        <v>149</v>
      </c>
      <c r="L383" s="41" t="s">
        <v>56</v>
      </c>
      <c r="M383" t="s">
        <v>1129</v>
      </c>
    </row>
    <row r="384" spans="1:14">
      <c r="A384" s="41" t="s">
        <v>1130</v>
      </c>
      <c r="B384" s="41" t="s">
        <v>48</v>
      </c>
      <c r="C384" s="41" t="s">
        <v>1070</v>
      </c>
      <c r="D384" s="58" t="s">
        <v>50</v>
      </c>
      <c r="E384" s="58" t="s">
        <v>51</v>
      </c>
      <c r="H384" s="41" t="s">
        <v>52</v>
      </c>
      <c r="I384" s="41" t="s">
        <v>53</v>
      </c>
      <c r="J384" s="41" t="s">
        <v>1057</v>
      </c>
      <c r="K384" s="53" t="s">
        <v>149</v>
      </c>
      <c r="L384" s="41" t="s">
        <v>56</v>
      </c>
      <c r="M384" s="41" t="s">
        <v>1131</v>
      </c>
    </row>
    <row r="385" spans="1:13">
      <c r="A385" s="41" t="s">
        <v>1132</v>
      </c>
      <c r="B385" s="41" t="s">
        <v>598</v>
      </c>
      <c r="C385" s="41" t="s">
        <v>1122</v>
      </c>
      <c r="D385" s="58" t="s">
        <v>50</v>
      </c>
      <c r="E385" s="58" t="s">
        <v>51</v>
      </c>
      <c r="G385" s="41" t="s">
        <v>599</v>
      </c>
      <c r="H385" s="41" t="s">
        <v>600</v>
      </c>
      <c r="I385" s="41" t="s">
        <v>576</v>
      </c>
      <c r="J385" s="41" t="s">
        <v>601</v>
      </c>
      <c r="K385" s="41" t="s">
        <v>612</v>
      </c>
      <c r="L385" s="41" t="s">
        <v>603</v>
      </c>
      <c r="M385" s="41" t="s">
        <v>1133</v>
      </c>
    </row>
    <row r="386" spans="1:13">
      <c r="A386" s="41" t="s">
        <v>1134</v>
      </c>
      <c r="B386" s="41" t="s">
        <v>598</v>
      </c>
      <c r="C386" s="41" t="s">
        <v>1122</v>
      </c>
      <c r="D386" s="58" t="s">
        <v>50</v>
      </c>
      <c r="E386" s="58" t="s">
        <v>51</v>
      </c>
      <c r="G386" s="41" t="s">
        <v>599</v>
      </c>
      <c r="H386" s="41" t="s">
        <v>600</v>
      </c>
      <c r="I386" s="41" t="s">
        <v>576</v>
      </c>
      <c r="J386" s="41" t="s">
        <v>601</v>
      </c>
      <c r="K386" s="41" t="s">
        <v>612</v>
      </c>
      <c r="L386" s="41" t="s">
        <v>603</v>
      </c>
      <c r="M386" s="41" t="s">
        <v>1135</v>
      </c>
    </row>
    <row r="387" spans="1:13">
      <c r="A387" s="41" t="s">
        <v>1136</v>
      </c>
      <c r="B387" s="41" t="s">
        <v>48</v>
      </c>
      <c r="C387" s="41" t="s">
        <v>71</v>
      </c>
      <c r="D387" s="58" t="s">
        <v>50</v>
      </c>
      <c r="E387" s="58" t="s">
        <v>51</v>
      </c>
      <c r="H387" s="41" t="s">
        <v>52</v>
      </c>
      <c r="I387" s="41" t="s">
        <v>53</v>
      </c>
      <c r="J387" s="82"/>
      <c r="K387" s="53" t="s">
        <v>149</v>
      </c>
      <c r="L387" s="41" t="s">
        <v>79</v>
      </c>
      <c r="M387" s="59" t="s">
        <v>1137</v>
      </c>
    </row>
    <row r="388" spans="1:13">
      <c r="A388" s="41" t="s">
        <v>1138</v>
      </c>
      <c r="B388" s="41" t="s">
        <v>48</v>
      </c>
      <c r="C388" s="41" t="s">
        <v>71</v>
      </c>
      <c r="D388" s="58" t="s">
        <v>50</v>
      </c>
      <c r="E388" s="58" t="s">
        <v>51</v>
      </c>
      <c r="H388" s="41" t="s">
        <v>52</v>
      </c>
      <c r="I388" s="41" t="s">
        <v>53</v>
      </c>
      <c r="J388" s="41" t="s">
        <v>54</v>
      </c>
      <c r="K388" s="53" t="s">
        <v>149</v>
      </c>
      <c r="L388" s="41" t="s">
        <v>56</v>
      </c>
      <c r="M388" t="s">
        <v>1139</v>
      </c>
    </row>
    <row r="389" spans="1:13">
      <c r="A389" s="41" t="s">
        <v>1140</v>
      </c>
      <c r="B389" s="41" t="s">
        <v>48</v>
      </c>
      <c r="C389" s="41" t="s">
        <v>71</v>
      </c>
      <c r="D389" s="58" t="s">
        <v>50</v>
      </c>
      <c r="E389" s="58" t="s">
        <v>51</v>
      </c>
      <c r="H389" s="41" t="s">
        <v>52</v>
      </c>
      <c r="I389" s="41" t="s">
        <v>53</v>
      </c>
      <c r="J389" s="41" t="s">
        <v>54</v>
      </c>
      <c r="K389" s="53" t="s">
        <v>149</v>
      </c>
      <c r="L389" s="41" t="s">
        <v>56</v>
      </c>
      <c r="M389" t="s">
        <v>1141</v>
      </c>
    </row>
    <row r="390" spans="1:13">
      <c r="A390" s="41" t="s">
        <v>1142</v>
      </c>
      <c r="B390" s="41" t="s">
        <v>48</v>
      </c>
      <c r="C390" s="41" t="s">
        <v>71</v>
      </c>
      <c r="D390" s="58" t="s">
        <v>50</v>
      </c>
      <c r="E390" s="58" t="s">
        <v>51</v>
      </c>
      <c r="H390" s="41" t="s">
        <v>52</v>
      </c>
      <c r="I390" s="41" t="s">
        <v>53</v>
      </c>
      <c r="J390" s="41" t="s">
        <v>54</v>
      </c>
      <c r="K390" s="53" t="s">
        <v>149</v>
      </c>
      <c r="L390" s="41" t="s">
        <v>56</v>
      </c>
      <c r="M390" t="s">
        <v>1143</v>
      </c>
    </row>
    <row r="391" spans="1:13">
      <c r="A391" s="41" t="s">
        <v>1144</v>
      </c>
      <c r="B391" s="41" t="s">
        <v>48</v>
      </c>
      <c r="C391" s="41" t="s">
        <v>71</v>
      </c>
      <c r="D391" s="58" t="s">
        <v>50</v>
      </c>
      <c r="E391" s="58" t="s">
        <v>51</v>
      </c>
      <c r="H391" s="41" t="s">
        <v>52</v>
      </c>
      <c r="I391" s="41" t="s">
        <v>53</v>
      </c>
      <c r="J391" s="41" t="s">
        <v>54</v>
      </c>
      <c r="K391" s="53" t="s">
        <v>149</v>
      </c>
      <c r="L391" s="41" t="s">
        <v>56</v>
      </c>
      <c r="M391" t="s">
        <v>1145</v>
      </c>
    </row>
    <row r="392" spans="1:13">
      <c r="A392" s="41" t="s">
        <v>1146</v>
      </c>
      <c r="B392" s="41" t="s">
        <v>48</v>
      </c>
      <c r="C392" s="41" t="s">
        <v>71</v>
      </c>
      <c r="D392" s="58" t="s">
        <v>50</v>
      </c>
      <c r="E392" s="58" t="s">
        <v>51</v>
      </c>
      <c r="H392" s="41" t="s">
        <v>52</v>
      </c>
      <c r="I392" s="41" t="s">
        <v>53</v>
      </c>
      <c r="J392" s="41" t="s">
        <v>54</v>
      </c>
      <c r="K392" s="53" t="s">
        <v>149</v>
      </c>
      <c r="L392" s="41" t="s">
        <v>56</v>
      </c>
      <c r="M392" t="s">
        <v>1147</v>
      </c>
    </row>
    <row r="393" spans="1:13">
      <c r="A393" s="41" t="s">
        <v>1148</v>
      </c>
      <c r="B393" s="41" t="s">
        <v>728</v>
      </c>
      <c r="C393" s="41" t="s">
        <v>667</v>
      </c>
      <c r="D393" s="58" t="s">
        <v>50</v>
      </c>
      <c r="E393" s="58" t="s">
        <v>51</v>
      </c>
      <c r="H393" s="41" t="s">
        <v>52</v>
      </c>
      <c r="I393" s="41" t="s">
        <v>237</v>
      </c>
      <c r="J393" s="41" t="s">
        <v>729</v>
      </c>
      <c r="L393" s="41" t="s">
        <v>731</v>
      </c>
      <c r="M393" s="41" t="s">
        <v>1148</v>
      </c>
    </row>
    <row r="394" spans="1:13">
      <c r="A394" s="41" t="s">
        <v>1149</v>
      </c>
      <c r="B394" s="41" t="s">
        <v>598</v>
      </c>
      <c r="C394" s="41" t="s">
        <v>1122</v>
      </c>
      <c r="D394" s="58" t="s">
        <v>50</v>
      </c>
      <c r="E394" s="58" t="s">
        <v>51</v>
      </c>
      <c r="G394" s="41" t="s">
        <v>599</v>
      </c>
      <c r="H394" s="41" t="s">
        <v>600</v>
      </c>
      <c r="I394" s="41" t="s">
        <v>576</v>
      </c>
      <c r="J394" s="41" t="s">
        <v>601</v>
      </c>
      <c r="K394" s="41" t="s">
        <v>612</v>
      </c>
      <c r="L394" s="41" t="s">
        <v>603</v>
      </c>
      <c r="M394" s="41" t="s">
        <v>1150</v>
      </c>
    </row>
    <row r="395" spans="1:13">
      <c r="A395" s="41" t="s">
        <v>1151</v>
      </c>
      <c r="B395" s="41" t="s">
        <v>229</v>
      </c>
      <c r="C395" s="41" t="s">
        <v>1152</v>
      </c>
      <c r="D395" s="58" t="s">
        <v>50</v>
      </c>
      <c r="E395" s="58" t="s">
        <v>232</v>
      </c>
      <c r="G395" s="41" t="s">
        <v>233</v>
      </c>
      <c r="L395" s="41" t="s">
        <v>1153</v>
      </c>
    </row>
    <row r="396" spans="1:13">
      <c r="A396" s="41" t="s">
        <v>1154</v>
      </c>
      <c r="B396" s="41" t="s">
        <v>598</v>
      </c>
      <c r="C396" s="41" t="s">
        <v>1122</v>
      </c>
      <c r="D396" s="58" t="s">
        <v>50</v>
      </c>
      <c r="E396" s="58" t="s">
        <v>51</v>
      </c>
      <c r="G396" s="41" t="s">
        <v>599</v>
      </c>
      <c r="H396" s="41" t="s">
        <v>600</v>
      </c>
      <c r="I396" s="41" t="s">
        <v>576</v>
      </c>
      <c r="J396" s="41" t="s">
        <v>601</v>
      </c>
      <c r="K396" s="41" t="s">
        <v>603</v>
      </c>
      <c r="L396" s="41" t="s">
        <v>603</v>
      </c>
      <c r="M396" s="41" t="s">
        <v>1155</v>
      </c>
    </row>
    <row r="397" spans="1:13">
      <c r="A397" s="41" t="s">
        <v>1156</v>
      </c>
      <c r="B397" s="41" t="s">
        <v>1078</v>
      </c>
      <c r="C397" s="41" t="s">
        <v>1078</v>
      </c>
      <c r="D397" s="58" t="s">
        <v>50</v>
      </c>
      <c r="E397" s="58" t="s">
        <v>51</v>
      </c>
      <c r="H397" s="41" t="s">
        <v>52</v>
      </c>
      <c r="I397" s="41" t="s">
        <v>237</v>
      </c>
      <c r="J397" s="41" t="s">
        <v>1157</v>
      </c>
      <c r="L397" s="41" t="s">
        <v>1156</v>
      </c>
    </row>
    <row r="398" spans="1:13">
      <c r="A398" s="41" t="s">
        <v>1158</v>
      </c>
      <c r="B398" s="41" t="s">
        <v>1078</v>
      </c>
      <c r="C398" s="41" t="s">
        <v>1078</v>
      </c>
      <c r="D398" s="58" t="s">
        <v>50</v>
      </c>
      <c r="E398" s="58" t="s">
        <v>51</v>
      </c>
      <c r="H398" s="41" t="s">
        <v>52</v>
      </c>
      <c r="I398" s="41" t="s">
        <v>237</v>
      </c>
      <c r="J398" s="41" t="s">
        <v>1159</v>
      </c>
      <c r="L398" s="41" t="s">
        <v>1158</v>
      </c>
    </row>
    <row r="399" spans="1:13">
      <c r="A399" s="41" t="s">
        <v>1025</v>
      </c>
      <c r="B399" s="41" t="s">
        <v>598</v>
      </c>
      <c r="C399" s="41" t="s">
        <v>1122</v>
      </c>
      <c r="D399" s="58" t="s">
        <v>50</v>
      </c>
      <c r="E399" s="58" t="s">
        <v>51</v>
      </c>
      <c r="G399" s="41" t="s">
        <v>599</v>
      </c>
      <c r="H399" s="41" t="s">
        <v>600</v>
      </c>
      <c r="I399" s="41" t="s">
        <v>576</v>
      </c>
      <c r="J399" s="41" t="s">
        <v>601</v>
      </c>
      <c r="K399" s="41" t="s">
        <v>603</v>
      </c>
      <c r="L399" s="41" t="s">
        <v>603</v>
      </c>
      <c r="M399" s="41" t="s">
        <v>1026</v>
      </c>
    </row>
    <row r="400" spans="1:13">
      <c r="A400" s="41" t="s">
        <v>1160</v>
      </c>
      <c r="B400" s="41" t="s">
        <v>567</v>
      </c>
      <c r="D400" s="58" t="s">
        <v>231</v>
      </c>
      <c r="E400" s="58" t="s">
        <v>51</v>
      </c>
      <c r="F400" s="41"/>
      <c r="G400" s="41" t="s">
        <v>568</v>
      </c>
      <c r="J400" s="41" t="s">
        <v>1161</v>
      </c>
      <c r="L400" s="41" t="s">
        <v>1162</v>
      </c>
    </row>
    <row r="401" spans="1:13">
      <c r="A401" s="41" t="s">
        <v>1163</v>
      </c>
      <c r="B401" s="41" t="s">
        <v>229</v>
      </c>
      <c r="C401" s="41" t="s">
        <v>667</v>
      </c>
      <c r="D401" s="58" t="s">
        <v>50</v>
      </c>
      <c r="E401" s="58" t="s">
        <v>51</v>
      </c>
      <c r="F401" s="41" t="s">
        <v>704</v>
      </c>
      <c r="G401" s="83"/>
      <c r="H401" s="41" t="s">
        <v>52</v>
      </c>
      <c r="I401" s="41" t="s">
        <v>237</v>
      </c>
      <c r="J401" s="83" t="s">
        <v>699</v>
      </c>
      <c r="L401" s="41" t="s">
        <v>781</v>
      </c>
      <c r="M401" s="41" t="s">
        <v>1164</v>
      </c>
    </row>
    <row r="402" spans="1:13">
      <c r="A402" s="41" t="s">
        <v>1165</v>
      </c>
      <c r="B402" s="41" t="s">
        <v>1078</v>
      </c>
      <c r="C402" s="41" t="s">
        <v>1078</v>
      </c>
      <c r="D402" s="58" t="s">
        <v>50</v>
      </c>
      <c r="E402" s="58" t="s">
        <v>51</v>
      </c>
      <c r="H402" s="41" t="s">
        <v>52</v>
      </c>
      <c r="I402" s="41" t="s">
        <v>237</v>
      </c>
      <c r="J402" s="83" t="s">
        <v>1166</v>
      </c>
      <c r="L402" s="41" t="s">
        <v>1167</v>
      </c>
    </row>
    <row r="403" spans="1:13">
      <c r="A403" s="41" t="s">
        <v>1168</v>
      </c>
      <c r="B403" s="41" t="s">
        <v>728</v>
      </c>
      <c r="C403" s="41" t="s">
        <v>667</v>
      </c>
      <c r="D403" s="58" t="s">
        <v>50</v>
      </c>
      <c r="E403" s="58" t="s">
        <v>51</v>
      </c>
      <c r="H403" s="41" t="s">
        <v>52</v>
      </c>
      <c r="I403" s="41" t="s">
        <v>237</v>
      </c>
      <c r="J403" s="41" t="s">
        <v>729</v>
      </c>
      <c r="K403" s="41" t="s">
        <v>731</v>
      </c>
      <c r="L403" s="41" t="s">
        <v>731</v>
      </c>
      <c r="M403" s="41" t="s">
        <v>1169</v>
      </c>
    </row>
    <row r="404" spans="1:13">
      <c r="A404" s="41" t="s">
        <v>1170</v>
      </c>
      <c r="B404" s="41" t="s">
        <v>236</v>
      </c>
      <c r="C404" s="41" t="s">
        <v>236</v>
      </c>
      <c r="D404" s="58" t="s">
        <v>50</v>
      </c>
      <c r="E404" s="58" t="s">
        <v>51</v>
      </c>
      <c r="H404" s="41" t="s">
        <v>52</v>
      </c>
      <c r="I404" s="41" t="s">
        <v>237</v>
      </c>
      <c r="J404" s="41" t="s">
        <v>1171</v>
      </c>
    </row>
    <row r="405" spans="1:13">
      <c r="A405" s="41" t="s">
        <v>1172</v>
      </c>
      <c r="B405" s="41" t="s">
        <v>236</v>
      </c>
      <c r="C405" s="41" t="s">
        <v>236</v>
      </c>
      <c r="D405" s="58" t="s">
        <v>50</v>
      </c>
      <c r="E405" s="58" t="s">
        <v>51</v>
      </c>
      <c r="H405" s="41" t="s">
        <v>52</v>
      </c>
      <c r="I405" s="41" t="s">
        <v>237</v>
      </c>
      <c r="J405" s="41" t="s">
        <v>1173</v>
      </c>
    </row>
    <row r="406" spans="1:13">
      <c r="A406" s="59" t="s">
        <v>1174</v>
      </c>
      <c r="B406" s="41" t="s">
        <v>48</v>
      </c>
      <c r="C406" s="41" t="s">
        <v>1070</v>
      </c>
      <c r="D406" s="58" t="s">
        <v>50</v>
      </c>
      <c r="E406" s="58" t="s">
        <v>51</v>
      </c>
      <c r="H406" s="41" t="s">
        <v>52</v>
      </c>
      <c r="I406" s="41" t="s">
        <v>53</v>
      </c>
      <c r="J406" s="41" t="s">
        <v>72</v>
      </c>
      <c r="L406" s="41" t="s">
        <v>74</v>
      </c>
      <c r="M406" s="59" t="s">
        <v>1175</v>
      </c>
    </row>
    <row r="407" spans="1:13">
      <c r="A407" s="41" t="s">
        <v>1176</v>
      </c>
      <c r="B407" s="53" t="s">
        <v>574</v>
      </c>
      <c r="C407" s="41" t="s">
        <v>588</v>
      </c>
      <c r="D407" s="58" t="s">
        <v>50</v>
      </c>
      <c r="E407" s="58" t="s">
        <v>51</v>
      </c>
      <c r="F407" s="41"/>
      <c r="I407" s="41" t="s">
        <v>576</v>
      </c>
      <c r="J407" s="41" t="s">
        <v>577</v>
      </c>
      <c r="L407" s="41" t="s">
        <v>579</v>
      </c>
      <c r="M407" s="41" t="s">
        <v>1177</v>
      </c>
    </row>
    <row r="408" spans="1:13">
      <c r="A408" s="41" t="s">
        <v>1178</v>
      </c>
      <c r="B408" s="41" t="s">
        <v>1078</v>
      </c>
      <c r="C408" s="41" t="s">
        <v>1078</v>
      </c>
      <c r="D408" s="58" t="s">
        <v>50</v>
      </c>
      <c r="E408" s="58" t="s">
        <v>51</v>
      </c>
      <c r="H408" s="41" t="s">
        <v>52</v>
      </c>
      <c r="I408" s="41" t="s">
        <v>237</v>
      </c>
      <c r="J408" s="41" t="s">
        <v>1179</v>
      </c>
    </row>
    <row r="409" spans="1:13">
      <c r="A409" s="41" t="s">
        <v>1180</v>
      </c>
      <c r="B409" s="41" t="s">
        <v>567</v>
      </c>
      <c r="C409" s="41" t="s">
        <v>567</v>
      </c>
      <c r="D409" s="58" t="s">
        <v>231</v>
      </c>
      <c r="E409" s="58" t="s">
        <v>51</v>
      </c>
      <c r="F409" s="41"/>
      <c r="G409" s="41" t="s">
        <v>568</v>
      </c>
      <c r="J409" s="41" t="s">
        <v>1181</v>
      </c>
    </row>
    <row r="410" spans="1:13">
      <c r="A410" s="41" t="s">
        <v>1182</v>
      </c>
      <c r="B410" s="41" t="s">
        <v>1078</v>
      </c>
      <c r="C410" s="41" t="s">
        <v>1078</v>
      </c>
      <c r="D410" s="58" t="s">
        <v>50</v>
      </c>
      <c r="E410" s="58" t="s">
        <v>51</v>
      </c>
      <c r="H410" s="41" t="s">
        <v>52</v>
      </c>
      <c r="J410" s="41" t="s">
        <v>1181</v>
      </c>
    </row>
    <row r="411" spans="1:13">
      <c r="A411" s="41" t="s">
        <v>1183</v>
      </c>
      <c r="B411" s="41" t="s">
        <v>229</v>
      </c>
      <c r="C411" s="41" t="s">
        <v>667</v>
      </c>
      <c r="D411" s="58" t="s">
        <v>50</v>
      </c>
      <c r="E411" s="58" t="s">
        <v>51</v>
      </c>
      <c r="H411" s="41" t="s">
        <v>52</v>
      </c>
      <c r="I411" s="41" t="s">
        <v>237</v>
      </c>
      <c r="J411" s="83" t="s">
        <v>699</v>
      </c>
      <c r="K411" s="41" t="s">
        <v>781</v>
      </c>
      <c r="L411" s="41" t="s">
        <v>781</v>
      </c>
      <c r="M411" s="41" t="s">
        <v>1184</v>
      </c>
    </row>
    <row r="412" spans="1:13">
      <c r="A412" s="41" t="s">
        <v>1185</v>
      </c>
      <c r="B412" s="41" t="s">
        <v>728</v>
      </c>
      <c r="C412" s="41" t="s">
        <v>1120</v>
      </c>
      <c r="D412" s="58" t="s">
        <v>50</v>
      </c>
      <c r="E412" s="58" t="s">
        <v>51</v>
      </c>
      <c r="H412" s="41" t="s">
        <v>52</v>
      </c>
      <c r="I412" s="41" t="s">
        <v>237</v>
      </c>
      <c r="J412" s="41" t="s">
        <v>729</v>
      </c>
      <c r="K412" s="41" t="s">
        <v>731</v>
      </c>
      <c r="L412" s="41" t="s">
        <v>731</v>
      </c>
      <c r="M412" s="41" t="s">
        <v>1185</v>
      </c>
    </row>
    <row r="413" spans="1:13">
      <c r="A413" s="41" t="s">
        <v>1186</v>
      </c>
      <c r="B413" s="41" t="s">
        <v>236</v>
      </c>
      <c r="C413" s="41" t="s">
        <v>236</v>
      </c>
      <c r="D413" s="58" t="s">
        <v>50</v>
      </c>
      <c r="E413" s="58" t="s">
        <v>51</v>
      </c>
      <c r="H413" s="41" t="s">
        <v>52</v>
      </c>
      <c r="I413" s="41" t="s">
        <v>237</v>
      </c>
      <c r="J413" s="41" t="s">
        <v>1187</v>
      </c>
      <c r="L413" s="41" t="s">
        <v>1186</v>
      </c>
      <c r="M413" s="41" t="s">
        <v>1188</v>
      </c>
    </row>
    <row r="414" spans="1:13">
      <c r="A414" s="41" t="s">
        <v>1189</v>
      </c>
      <c r="B414" s="41" t="s">
        <v>598</v>
      </c>
      <c r="C414" s="41" t="s">
        <v>1122</v>
      </c>
      <c r="D414" s="58" t="s">
        <v>50</v>
      </c>
      <c r="E414" s="58" t="s">
        <v>51</v>
      </c>
      <c r="G414" s="41" t="s">
        <v>599</v>
      </c>
      <c r="H414" s="41" t="s">
        <v>600</v>
      </c>
      <c r="I414" s="41" t="s">
        <v>576</v>
      </c>
      <c r="J414" s="41" t="s">
        <v>601</v>
      </c>
      <c r="K414" s="41" t="s">
        <v>603</v>
      </c>
      <c r="L414" s="41" t="s">
        <v>603</v>
      </c>
      <c r="M414" s="41" t="s">
        <v>1190</v>
      </c>
    </row>
    <row r="415" spans="1:13">
      <c r="A415" s="41" t="s">
        <v>1191</v>
      </c>
      <c r="B415" s="41" t="s">
        <v>598</v>
      </c>
      <c r="C415" s="41" t="s">
        <v>1122</v>
      </c>
      <c r="D415" s="58" t="s">
        <v>50</v>
      </c>
      <c r="E415" s="58" t="s">
        <v>51</v>
      </c>
      <c r="G415" s="41" t="s">
        <v>599</v>
      </c>
      <c r="H415" s="41" t="s">
        <v>600</v>
      </c>
      <c r="I415" s="41" t="s">
        <v>576</v>
      </c>
      <c r="J415" s="41" t="s">
        <v>601</v>
      </c>
      <c r="K415" s="41" t="s">
        <v>603</v>
      </c>
      <c r="L415" s="41" t="s">
        <v>603</v>
      </c>
      <c r="M415" s="41" t="s">
        <v>1192</v>
      </c>
    </row>
    <row r="416" spans="1:13">
      <c r="A416" s="41" t="s">
        <v>1193</v>
      </c>
      <c r="B416" s="41" t="s">
        <v>598</v>
      </c>
      <c r="C416" s="41" t="s">
        <v>1122</v>
      </c>
      <c r="D416" s="58" t="s">
        <v>50</v>
      </c>
      <c r="E416" s="58" t="s">
        <v>51</v>
      </c>
      <c r="G416" s="41" t="s">
        <v>599</v>
      </c>
      <c r="H416" s="41" t="s">
        <v>600</v>
      </c>
      <c r="I416" s="41" t="s">
        <v>576</v>
      </c>
      <c r="J416" s="41" t="s">
        <v>601</v>
      </c>
      <c r="K416" s="41" t="s">
        <v>603</v>
      </c>
      <c r="L416" s="41" t="s">
        <v>603</v>
      </c>
      <c r="M416" s="41" t="s">
        <v>1194</v>
      </c>
    </row>
    <row r="417" spans="1:13">
      <c r="A417" s="41" t="s">
        <v>1195</v>
      </c>
      <c r="B417" s="41" t="s">
        <v>598</v>
      </c>
      <c r="C417" s="41" t="s">
        <v>1122</v>
      </c>
      <c r="D417" s="58" t="s">
        <v>50</v>
      </c>
      <c r="E417" s="58" t="s">
        <v>51</v>
      </c>
      <c r="G417" s="41" t="s">
        <v>599</v>
      </c>
      <c r="H417" s="41" t="s">
        <v>600</v>
      </c>
      <c r="I417" s="41" t="s">
        <v>576</v>
      </c>
      <c r="J417" s="41" t="s">
        <v>601</v>
      </c>
      <c r="K417" s="41" t="s">
        <v>603</v>
      </c>
      <c r="L417" s="41" t="s">
        <v>603</v>
      </c>
      <c r="M417" s="41" t="s">
        <v>1196</v>
      </c>
    </row>
    <row r="418" spans="1:13">
      <c r="A418" s="41" t="s">
        <v>1197</v>
      </c>
      <c r="B418" s="41" t="s">
        <v>598</v>
      </c>
      <c r="C418" s="41" t="s">
        <v>1122</v>
      </c>
      <c r="D418" s="58" t="s">
        <v>50</v>
      </c>
      <c r="E418" s="58" t="s">
        <v>51</v>
      </c>
      <c r="G418" s="41" t="s">
        <v>599</v>
      </c>
      <c r="H418" s="41" t="s">
        <v>600</v>
      </c>
      <c r="I418" s="41" t="s">
        <v>576</v>
      </c>
      <c r="J418" s="41" t="s">
        <v>601</v>
      </c>
      <c r="K418" s="41" t="s">
        <v>603</v>
      </c>
      <c r="L418" s="41" t="s">
        <v>603</v>
      </c>
      <c r="M418" s="41" t="s">
        <v>1198</v>
      </c>
    </row>
    <row r="419" spans="1:13">
      <c r="A419" s="41" t="s">
        <v>1199</v>
      </c>
      <c r="B419" s="41" t="s">
        <v>598</v>
      </c>
      <c r="C419" s="41" t="s">
        <v>1122</v>
      </c>
      <c r="D419" s="58" t="s">
        <v>50</v>
      </c>
      <c r="E419" s="58" t="s">
        <v>51</v>
      </c>
      <c r="G419" s="41" t="s">
        <v>599</v>
      </c>
      <c r="H419" s="41" t="s">
        <v>600</v>
      </c>
      <c r="I419" s="41" t="s">
        <v>576</v>
      </c>
      <c r="J419" s="41" t="s">
        <v>601</v>
      </c>
      <c r="K419" s="41" t="s">
        <v>603</v>
      </c>
      <c r="L419" s="41" t="s">
        <v>603</v>
      </c>
      <c r="M419" s="41" t="s">
        <v>1200</v>
      </c>
    </row>
    <row r="420" spans="1:13">
      <c r="A420" s="41" t="s">
        <v>1201</v>
      </c>
      <c r="B420" s="41" t="s">
        <v>598</v>
      </c>
      <c r="C420" s="41" t="s">
        <v>1122</v>
      </c>
      <c r="D420" s="58" t="s">
        <v>50</v>
      </c>
      <c r="E420" s="58" t="s">
        <v>51</v>
      </c>
      <c r="G420" s="41" t="s">
        <v>599</v>
      </c>
      <c r="H420" s="41" t="s">
        <v>600</v>
      </c>
      <c r="I420" s="41" t="s">
        <v>576</v>
      </c>
      <c r="J420" s="41" t="s">
        <v>601</v>
      </c>
      <c r="K420" s="41" t="s">
        <v>603</v>
      </c>
      <c r="L420" s="41" t="s">
        <v>603</v>
      </c>
      <c r="M420" s="41" t="s">
        <v>1202</v>
      </c>
    </row>
    <row r="421" spans="1:13">
      <c r="A421" s="41" t="s">
        <v>1203</v>
      </c>
      <c r="B421" s="41" t="s">
        <v>1078</v>
      </c>
      <c r="C421" s="41" t="s">
        <v>1078</v>
      </c>
      <c r="D421" s="58" t="s">
        <v>50</v>
      </c>
      <c r="E421" s="58" t="s">
        <v>51</v>
      </c>
      <c r="H421" s="41" t="s">
        <v>52</v>
      </c>
      <c r="I421" s="41" t="s">
        <v>237</v>
      </c>
      <c r="J421" s="41" t="s">
        <v>1204</v>
      </c>
    </row>
    <row r="422" spans="1:13">
      <c r="A422" s="41" t="s">
        <v>1205</v>
      </c>
      <c r="B422" s="41" t="s">
        <v>236</v>
      </c>
      <c r="C422" s="41" t="s">
        <v>236</v>
      </c>
      <c r="D422" s="58" t="s">
        <v>50</v>
      </c>
      <c r="E422" s="58" t="s">
        <v>51</v>
      </c>
      <c r="H422" s="41" t="s">
        <v>52</v>
      </c>
      <c r="I422" s="41" t="s">
        <v>237</v>
      </c>
      <c r="J422" s="41" t="s">
        <v>1206</v>
      </c>
    </row>
    <row r="423" spans="1:13">
      <c r="A423" s="41" t="s">
        <v>1207</v>
      </c>
      <c r="B423" s="41" t="s">
        <v>236</v>
      </c>
      <c r="C423" s="41" t="s">
        <v>236</v>
      </c>
      <c r="D423" s="58" t="s">
        <v>50</v>
      </c>
      <c r="E423" s="58" t="s">
        <v>51</v>
      </c>
      <c r="H423" s="41" t="s">
        <v>52</v>
      </c>
      <c r="I423" s="41" t="s">
        <v>237</v>
      </c>
      <c r="J423" s="41" t="s">
        <v>1208</v>
      </c>
    </row>
    <row r="424" spans="1:13">
      <c r="A424" s="41" t="s">
        <v>1209</v>
      </c>
      <c r="B424" s="41" t="s">
        <v>728</v>
      </c>
      <c r="C424" s="41" t="s">
        <v>667</v>
      </c>
      <c r="D424" s="58" t="s">
        <v>50</v>
      </c>
      <c r="E424" s="58" t="s">
        <v>51</v>
      </c>
      <c r="H424" s="41" t="s">
        <v>52</v>
      </c>
      <c r="I424" s="41" t="s">
        <v>237</v>
      </c>
      <c r="J424" s="41" t="s">
        <v>729</v>
      </c>
      <c r="L424" s="41" t="s">
        <v>731</v>
      </c>
      <c r="M424" s="41" t="s">
        <v>1210</v>
      </c>
    </row>
    <row r="425" spans="1:13">
      <c r="A425" s="41" t="s">
        <v>1211</v>
      </c>
      <c r="B425" s="41" t="s">
        <v>236</v>
      </c>
      <c r="C425" s="41" t="s">
        <v>236</v>
      </c>
      <c r="D425" s="58" t="s">
        <v>50</v>
      </c>
      <c r="E425" s="58" t="s">
        <v>51</v>
      </c>
      <c r="H425" s="41" t="s">
        <v>52</v>
      </c>
      <c r="I425" s="41" t="s">
        <v>237</v>
      </c>
      <c r="J425" s="41" t="s">
        <v>1212</v>
      </c>
    </row>
    <row r="426" spans="1:13">
      <c r="A426" s="41" t="s">
        <v>1213</v>
      </c>
      <c r="B426" s="41" t="s">
        <v>1078</v>
      </c>
      <c r="C426" s="41" t="s">
        <v>1078</v>
      </c>
      <c r="D426" s="58" t="s">
        <v>50</v>
      </c>
      <c r="E426" s="58" t="s">
        <v>51</v>
      </c>
      <c r="H426" s="41" t="s">
        <v>52</v>
      </c>
      <c r="I426" s="41" t="s">
        <v>237</v>
      </c>
      <c r="J426" s="41" t="s">
        <v>1214</v>
      </c>
    </row>
    <row r="427" spans="1:13">
      <c r="A427" s="41" t="s">
        <v>1215</v>
      </c>
      <c r="B427" s="41" t="s">
        <v>236</v>
      </c>
      <c r="C427" s="41" t="s">
        <v>236</v>
      </c>
      <c r="D427" s="58" t="s">
        <v>50</v>
      </c>
      <c r="E427" s="58" t="s">
        <v>51</v>
      </c>
    </row>
  </sheetData>
  <hyperlinks>
    <hyperlink ref="J402" r:id="rId1" display="W@A36" xr:uid="{C64454BD-5DEE-4A96-A977-749B3C44623D}"/>
  </hyperlinks>
  <pageMargins left="0.7" right="0.7" top="0.75" bottom="0.75" header="0.3" footer="0.3"/>
  <pageSetup orientation="portrait"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F432-CB60-4E45-BE35-DFDC29071C8B}">
  <sheetPr codeName="Sheet3">
    <tabColor rgb="FFBC8FDD"/>
  </sheetPr>
  <dimension ref="A1:T1427"/>
  <sheetViews>
    <sheetView zoomScale="90" zoomScaleNormal="90" workbookViewId="0">
      <pane xSplit="1" ySplit="1" topLeftCell="B1407" activePane="bottomRight" state="frozen"/>
      <selection pane="bottomRight" activeCell="A1427" sqref="A1427"/>
      <selection pane="bottomLeft" activeCell="A2" sqref="A2"/>
      <selection pane="topRight" activeCell="B1" sqref="B1"/>
    </sheetView>
  </sheetViews>
  <sheetFormatPr defaultColWidth="11.5703125" defaultRowHeight="15" outlineLevelCol="1"/>
  <cols>
    <col min="1" max="1" width="15.28515625" style="47" bestFit="1" customWidth="1"/>
    <col min="2" max="2" width="22.7109375" style="23" bestFit="1" customWidth="1"/>
    <col min="3" max="3" width="12" customWidth="1" outlineLevel="1"/>
    <col min="4" max="4" width="17.140625" customWidth="1" outlineLevel="1"/>
    <col min="5" max="5" width="11.85546875" customWidth="1" outlineLevel="1"/>
    <col min="6" max="6" width="9.28515625" customWidth="1" outlineLevel="1"/>
    <col min="7" max="7" width="7.140625" style="21" bestFit="1" customWidth="1"/>
    <col min="8" max="8" width="35.85546875" style="40" customWidth="1"/>
    <col min="9" max="9" width="27.140625" style="42" customWidth="1"/>
    <col min="10" max="11" width="11.42578125" style="42" customWidth="1" outlineLevel="1"/>
    <col min="12" max="12" width="13.42578125" style="42" customWidth="1" outlineLevel="1"/>
    <col min="13" max="13" width="19" style="42" customWidth="1" outlineLevel="1"/>
    <col min="14" max="14" width="17.140625" style="42" customWidth="1" outlineLevel="1"/>
    <col min="15" max="15" width="13" style="42" customWidth="1" outlineLevel="1"/>
    <col min="16" max="16" width="27" style="70" customWidth="1" outlineLevel="1"/>
    <col min="17" max="17" width="28.5703125" customWidth="1" outlineLevel="1"/>
    <col min="18" max="18" width="20" style="77" customWidth="1"/>
    <col min="19" max="19" width="13" customWidth="1"/>
  </cols>
  <sheetData>
    <row r="1" spans="1:20">
      <c r="A1" s="46" t="s">
        <v>1216</v>
      </c>
      <c r="B1" s="22" t="s">
        <v>1217</v>
      </c>
      <c r="C1" s="22" t="s">
        <v>1218</v>
      </c>
      <c r="D1" s="22" t="s">
        <v>1219</v>
      </c>
      <c r="E1" s="22" t="s">
        <v>1220</v>
      </c>
      <c r="F1" s="22" t="s">
        <v>1221</v>
      </c>
      <c r="G1" s="22" t="s">
        <v>1222</v>
      </c>
      <c r="H1" s="50" t="s">
        <v>1223</v>
      </c>
      <c r="I1" s="43" t="s">
        <v>45</v>
      </c>
      <c r="J1" s="43" t="s">
        <v>1224</v>
      </c>
      <c r="K1" s="43" t="s">
        <v>1225</v>
      </c>
      <c r="L1" s="43" t="s">
        <v>1226</v>
      </c>
      <c r="M1" s="43" t="s">
        <v>34</v>
      </c>
      <c r="N1" s="43" t="s">
        <v>35</v>
      </c>
      <c r="O1" s="43" t="s">
        <v>38</v>
      </c>
      <c r="P1" s="71" t="s">
        <v>1227</v>
      </c>
      <c r="Q1" s="52" t="s">
        <v>1228</v>
      </c>
      <c r="R1" s="75" t="s">
        <v>1229</v>
      </c>
      <c r="S1" s="43" t="s">
        <v>1230</v>
      </c>
      <c r="T1" s="43" t="s">
        <v>1231</v>
      </c>
    </row>
    <row r="2" spans="1:20">
      <c r="A2" s="47" t="s">
        <v>1232</v>
      </c>
      <c r="B2" s="23" t="s">
        <v>1233</v>
      </c>
      <c r="C2" s="40"/>
      <c r="G2" t="s">
        <v>50</v>
      </c>
      <c r="H2" s="49" t="s">
        <v>235</v>
      </c>
      <c r="I2" s="42">
        <f>VLOOKUP(H2,'Client Invoices'!A:M,13,FALSE)</f>
        <v>0</v>
      </c>
      <c r="J2" s="42" t="str">
        <f>VLOOKUP(H2,'Client Invoices'!A:M,10,FALSE)</f>
        <v>SL04</v>
      </c>
      <c r="K2" s="42" t="str">
        <f>VLOOKUP(H2,'Client Invoices'!A:N,5,FALSE)</f>
        <v>Yes</v>
      </c>
      <c r="L2" s="42" t="str">
        <f>VLOOKUP(H2,'Client Invoices'!A:N,8,FALSE)</f>
        <v>M,V,P</v>
      </c>
      <c r="M2" s="42" t="str">
        <f>VLOOKUP(H2,'Client Invoices'!A:N,2,FALSE)</f>
        <v>Corporate</v>
      </c>
      <c r="N2" s="42" t="str">
        <f>VLOOKUP(H2,'Client Invoices'!A:N,3,FALSE)</f>
        <v>Corporate</v>
      </c>
      <c r="O2" s="42">
        <f>VLOOKUP(H2,'Client Invoices'!A:O,6,FALSE)</f>
        <v>0</v>
      </c>
      <c r="Q2" s="42">
        <f>IF(COUNTIF('Visit Rpts'!$B$5:$BH$204,B2)+COUNTIF('Membership Rpts'!$B$5:$BH$204,B2) = 0, 0, COUNTIF('Visit Rpts'!$B$5:$BH$204,B2)+COUNTIF('Membership Rpts'!$B$5:$BH$204,B2) &amp; "   (Visit Rpts: "&amp;COUNTIF('Visit Rpts'!$B$5:$BH$204,B2)&amp;"   Mbr Rpts: "&amp;COUNTIF('Membership Rpts'!$B$5:$BH$204,B2)&amp;")")</f>
        <v>0</v>
      </c>
      <c r="R2" s="76" t="s">
        <v>1234</v>
      </c>
      <c r="S2" s="42" t="s">
        <v>1235</v>
      </c>
      <c r="T2" s="42"/>
    </row>
    <row r="3" spans="1:20">
      <c r="A3" s="47" t="s">
        <v>1236</v>
      </c>
      <c r="B3" s="23" t="s">
        <v>1237</v>
      </c>
      <c r="G3" t="s">
        <v>50</v>
      </c>
      <c r="H3" s="49" t="s">
        <v>235</v>
      </c>
      <c r="I3" s="42">
        <f>VLOOKUP(H3,'Client Invoices'!A:M,13,FALSE)</f>
        <v>0</v>
      </c>
      <c r="J3" s="42" t="str">
        <f>VLOOKUP(H3,'Client Invoices'!A:M,10,FALSE)</f>
        <v>SL04</v>
      </c>
      <c r="K3" s="42" t="str">
        <f>VLOOKUP(H3,'Client Invoices'!A:N,5,FALSE)</f>
        <v>Yes</v>
      </c>
      <c r="L3" s="42" t="str">
        <f>VLOOKUP(H3,'Client Invoices'!A:N,8,FALSE)</f>
        <v>M,V,P</v>
      </c>
      <c r="M3" s="42" t="str">
        <f>VLOOKUP(H3,'Client Invoices'!A:N,2,FALSE)</f>
        <v>Corporate</v>
      </c>
      <c r="N3" s="42" t="str">
        <f>VLOOKUP(H3,'Client Invoices'!A:N,3,FALSE)</f>
        <v>Corporate</v>
      </c>
      <c r="O3" s="42">
        <f>VLOOKUP(H3,'Client Invoices'!A:O,6,FALSE)</f>
        <v>0</v>
      </c>
      <c r="Q3" s="42" t="str">
        <f>IF(COUNTIF('Visit Rpts'!$B$5:$BH$204,B3)+COUNTIF('Membership Rpts'!$B$5:$BH$204,B3) = 0, 0, COUNTIF('Visit Rpts'!$B$5:$BH$204,B3)+COUNTIF('Membership Rpts'!$B$5:$BH$204,B3) &amp; "   (Visit Rpts: "&amp;COUNTIF('Visit Rpts'!$B$5:$BH$204,B3)&amp;"   Mbr Rpts: "&amp;COUNTIF('Membership Rpts'!$B$5:$BH$204,B3)&amp;")")</f>
        <v>1   (Visit Rpts: 1   Mbr Rpts: 0)</v>
      </c>
      <c r="R3" s="77">
        <v>386</v>
      </c>
      <c r="S3" s="42" t="s">
        <v>1110</v>
      </c>
      <c r="T3" s="42"/>
    </row>
    <row r="4" spans="1:20">
      <c r="A4" s="47" t="s">
        <v>1232</v>
      </c>
      <c r="B4" s="23" t="s">
        <v>1238</v>
      </c>
      <c r="C4" s="40"/>
      <c r="G4" t="s">
        <v>50</v>
      </c>
      <c r="H4" s="48" t="s">
        <v>427</v>
      </c>
      <c r="I4" s="42">
        <f>VLOOKUP(H4,'Client Invoices'!A:M,13,FALSE)</f>
        <v>0</v>
      </c>
      <c r="J4" s="42">
        <f>VLOOKUP(H4,'Client Invoices'!A:M,10,FALSE)</f>
        <v>0</v>
      </c>
      <c r="K4" s="42" t="str">
        <f>VLOOKUP(H4,'Client Invoices'!A:N,5,FALSE)</f>
        <v>No</v>
      </c>
      <c r="L4" s="42">
        <f>VLOOKUP(H4,'Client Invoices'!A:N,8,FALSE)</f>
        <v>0</v>
      </c>
      <c r="M4" s="42" t="str">
        <f>VLOOKUP(H4,'Client Invoices'!A:N,2,FALSE)</f>
        <v>Corporate</v>
      </c>
      <c r="N4" s="42">
        <f>VLOOKUP(H4,'Client Invoices'!A:N,3,FALSE)</f>
        <v>0</v>
      </c>
      <c r="O4" s="42">
        <f>VLOOKUP(H4,'Client Invoices'!A:O,6,FALSE)</f>
        <v>0</v>
      </c>
      <c r="Q4" s="42">
        <f>IF(COUNTIF('Visit Rpts'!$B$5:$BH$204,B4)+COUNTIF('Membership Rpts'!$B$5:$BH$204,B4) = 0, 0, COUNTIF('Visit Rpts'!$B$5:$BH$204,B4)+COUNTIF('Membership Rpts'!$B$5:$BH$204,B4) &amp; "   (Visit Rpts: "&amp;COUNTIF('Visit Rpts'!$B$5:$BH$204,B4)&amp;"   Mbr Rpts: "&amp;COUNTIF('Membership Rpts'!$B$5:$BH$204,B4)&amp;")")</f>
        <v>0</v>
      </c>
      <c r="R4" s="76" t="s">
        <v>1234</v>
      </c>
      <c r="S4" s="42" t="s">
        <v>1239</v>
      </c>
      <c r="T4" s="42"/>
    </row>
    <row r="5" spans="1:20">
      <c r="A5" s="47" t="s">
        <v>1232</v>
      </c>
      <c r="B5" s="23" t="s">
        <v>1240</v>
      </c>
      <c r="C5" s="40"/>
      <c r="G5" t="s">
        <v>50</v>
      </c>
      <c r="H5" s="48" t="s">
        <v>242</v>
      </c>
      <c r="I5" s="42" t="str">
        <f>VLOOKUP(H5,'Client Invoices'!A:M,13,FALSE)</f>
        <v>Adium Pharma</v>
      </c>
      <c r="J5" s="42" t="str">
        <f>VLOOKUP(H5,'Client Invoices'!A:M,10,FALSE)</f>
        <v>SA01</v>
      </c>
      <c r="K5" s="42" t="str">
        <f>VLOOKUP(H5,'Client Invoices'!A:N,5,FALSE)</f>
        <v>Yes</v>
      </c>
      <c r="L5" s="42" t="str">
        <f>VLOOKUP(H5,'Client Invoices'!A:N,8,FALSE)</f>
        <v>M,V,P</v>
      </c>
      <c r="M5" s="42" t="str">
        <f>VLOOKUP(H5,'Client Invoices'!A:N,2,FALSE)</f>
        <v>Corporate</v>
      </c>
      <c r="N5" s="42" t="str">
        <f>VLOOKUP(H5,'Client Invoices'!A:N,3,FALSE)</f>
        <v>Corporate</v>
      </c>
      <c r="O5" s="42">
        <f>VLOOKUP(H5,'Client Invoices'!A:O,6,FALSE)</f>
        <v>0</v>
      </c>
      <c r="Q5" s="42">
        <f>IF(COUNTIF('Visit Rpts'!$B$5:$BH$204,B5)+COUNTIF('Membership Rpts'!$B$5:$BH$204,B5) = 0, 0, COUNTIF('Visit Rpts'!$B$5:$BH$204,B5)+COUNTIF('Membership Rpts'!$B$5:$BH$204,B5) &amp; "   (Visit Rpts: "&amp;COUNTIF('Visit Rpts'!$B$5:$BH$204,B5)&amp;"   Mbr Rpts: "&amp;COUNTIF('Membership Rpts'!$B$5:$BH$204,B5)&amp;")")</f>
        <v>0</v>
      </c>
      <c r="R5" s="76" t="s">
        <v>1234</v>
      </c>
      <c r="S5" s="42" t="s">
        <v>1235</v>
      </c>
      <c r="T5" s="42"/>
    </row>
    <row r="6" spans="1:20">
      <c r="A6" s="47" t="s">
        <v>1232</v>
      </c>
      <c r="B6" s="23" t="s">
        <v>1241</v>
      </c>
      <c r="C6" s="40"/>
      <c r="G6" t="s">
        <v>50</v>
      </c>
      <c r="H6" s="48" t="s">
        <v>242</v>
      </c>
      <c r="I6" s="42" t="str">
        <f>VLOOKUP(H6,'Client Invoices'!A:M,13,FALSE)</f>
        <v>Adium Pharma</v>
      </c>
      <c r="J6" s="42" t="str">
        <f>VLOOKUP(H6,'Client Invoices'!A:M,10,FALSE)</f>
        <v>SA01</v>
      </c>
      <c r="K6" s="42" t="str">
        <f>VLOOKUP(H6,'Client Invoices'!A:N,5,FALSE)</f>
        <v>Yes</v>
      </c>
      <c r="L6" s="42" t="str">
        <f>VLOOKUP(H6,'Client Invoices'!A:N,8,FALSE)</f>
        <v>M,V,P</v>
      </c>
      <c r="M6" s="42" t="str">
        <f>VLOOKUP(H6,'Client Invoices'!A:N,2,FALSE)</f>
        <v>Corporate</v>
      </c>
      <c r="N6" s="42" t="str">
        <f>VLOOKUP(H6,'Client Invoices'!A:N,3,FALSE)</f>
        <v>Corporate</v>
      </c>
      <c r="O6" s="42">
        <f>VLOOKUP(H6,'Client Invoices'!A:O,6,FALSE)</f>
        <v>0</v>
      </c>
      <c r="Q6" s="42">
        <f>IF(COUNTIF('Visit Rpts'!$B$5:$BH$204,B6)+COUNTIF('Membership Rpts'!$B$5:$BH$204,B6) = 0, 0, COUNTIF('Visit Rpts'!$B$5:$BH$204,B6)+COUNTIF('Membership Rpts'!$B$5:$BH$204,B6) &amp; "   (Visit Rpts: "&amp;COUNTIF('Visit Rpts'!$B$5:$BH$204,B6)&amp;"   Mbr Rpts: "&amp;COUNTIF('Membership Rpts'!$B$5:$BH$204,B6)&amp;")")</f>
        <v>0</v>
      </c>
      <c r="R6" s="76" t="s">
        <v>1234</v>
      </c>
      <c r="S6" s="42" t="s">
        <v>1235</v>
      </c>
      <c r="T6" s="42"/>
    </row>
    <row r="7" spans="1:20">
      <c r="A7" s="47" t="s">
        <v>1236</v>
      </c>
      <c r="B7" s="23" t="s">
        <v>1242</v>
      </c>
      <c r="C7" s="40"/>
      <c r="G7" t="s">
        <v>50</v>
      </c>
      <c r="H7" s="48" t="s">
        <v>242</v>
      </c>
      <c r="I7" s="42" t="str">
        <f>VLOOKUP(H7,'Client Invoices'!A:M,13,FALSE)</f>
        <v>Adium Pharma</v>
      </c>
      <c r="J7" s="42" t="str">
        <f>VLOOKUP(H7,'Client Invoices'!A:M,10,FALSE)</f>
        <v>SA01</v>
      </c>
      <c r="K7" s="42" t="str">
        <f>VLOOKUP(H7,'Client Invoices'!A:N,5,FALSE)</f>
        <v>Yes</v>
      </c>
      <c r="L7" s="42" t="str">
        <f>VLOOKUP(H7,'Client Invoices'!A:N,8,FALSE)</f>
        <v>M,V,P</v>
      </c>
      <c r="M7" s="42" t="str">
        <f>VLOOKUP(H7,'Client Invoices'!A:N,2,FALSE)</f>
        <v>Corporate</v>
      </c>
      <c r="N7" s="42" t="str">
        <f>VLOOKUP(H7,'Client Invoices'!A:N,3,FALSE)</f>
        <v>Corporate</v>
      </c>
      <c r="O7" s="42">
        <f>VLOOKUP(H7,'Client Invoices'!A:O,6,FALSE)</f>
        <v>0</v>
      </c>
      <c r="Q7" s="42" t="str">
        <f>IF(COUNTIF('Visit Rpts'!$B$5:$BH$204,B7)+COUNTIF('Membership Rpts'!$B$5:$BH$204,B7) = 0, 0, COUNTIF('Visit Rpts'!$B$5:$BH$204,B7)+COUNTIF('Membership Rpts'!$B$5:$BH$204,B7) &amp; "   (Visit Rpts: "&amp;COUNTIF('Visit Rpts'!$B$5:$BH$204,B7)&amp;"   Mbr Rpts: "&amp;COUNTIF('Membership Rpts'!$B$5:$BH$204,B7)&amp;")")</f>
        <v>1   (Visit Rpts: 1   Mbr Rpts: 0)</v>
      </c>
      <c r="R7" s="76">
        <v>343</v>
      </c>
      <c r="S7" s="42" t="s">
        <v>1110</v>
      </c>
      <c r="T7" s="42"/>
    </row>
    <row r="8" spans="1:20">
      <c r="A8" s="47" t="s">
        <v>1236</v>
      </c>
      <c r="B8" s="23" t="s">
        <v>1243</v>
      </c>
      <c r="C8" s="40"/>
      <c r="G8" t="s">
        <v>50</v>
      </c>
      <c r="H8" s="48" t="s">
        <v>242</v>
      </c>
      <c r="I8" s="42" t="str">
        <f>VLOOKUP(H8,'Client Invoices'!A:M,13,FALSE)</f>
        <v>Adium Pharma</v>
      </c>
      <c r="J8" s="42" t="str">
        <f>VLOOKUP(H8,'Client Invoices'!A:M,10,FALSE)</f>
        <v>SA01</v>
      </c>
      <c r="K8" s="42" t="str">
        <f>VLOOKUP(H8,'Client Invoices'!A:N,5,FALSE)</f>
        <v>Yes</v>
      </c>
      <c r="L8" s="42" t="str">
        <f>VLOOKUP(H8,'Client Invoices'!A:N,8,FALSE)</f>
        <v>M,V,P</v>
      </c>
      <c r="M8" s="42" t="str">
        <f>VLOOKUP(H8,'Client Invoices'!A:N,2,FALSE)</f>
        <v>Corporate</v>
      </c>
      <c r="N8" s="42" t="str">
        <f>VLOOKUP(H8,'Client Invoices'!A:N,3,FALSE)</f>
        <v>Corporate</v>
      </c>
      <c r="O8" s="42">
        <f>VLOOKUP(H8,'Client Invoices'!A:O,6,FALSE)</f>
        <v>0</v>
      </c>
      <c r="Q8" s="42" t="str">
        <f>IF(COUNTIF('Visit Rpts'!$B$5:$BH$204,B8)+COUNTIF('Membership Rpts'!$B$5:$BH$204,B8) = 0, 0, COUNTIF('Visit Rpts'!$B$5:$BH$204,B8)+COUNTIF('Membership Rpts'!$B$5:$BH$204,B8) &amp; "   (Visit Rpts: "&amp;COUNTIF('Visit Rpts'!$B$5:$BH$204,B8)&amp;"   Mbr Rpts: "&amp;COUNTIF('Membership Rpts'!$B$5:$BH$204,B8)&amp;")")</f>
        <v>1   (Visit Rpts: 1   Mbr Rpts: 0)</v>
      </c>
      <c r="R8" s="76">
        <v>239</v>
      </c>
      <c r="S8" s="42" t="s">
        <v>1110</v>
      </c>
      <c r="T8" s="42"/>
    </row>
    <row r="9" spans="1:20">
      <c r="A9" s="47" t="s">
        <v>1232</v>
      </c>
      <c r="B9" s="23" t="s">
        <v>1244</v>
      </c>
      <c r="C9" s="40"/>
      <c r="G9" t="s">
        <v>50</v>
      </c>
      <c r="H9" s="48" t="s">
        <v>245</v>
      </c>
      <c r="I9" s="42">
        <f>VLOOKUP(H9,'Client Invoices'!A:M,13,FALSE)</f>
        <v>0</v>
      </c>
      <c r="J9" s="42" t="str">
        <f>VLOOKUP(H9,'Client Invoices'!A:M,10,FALSE)</f>
        <v>SA01</v>
      </c>
      <c r="K9" s="42" t="str">
        <f>VLOOKUP(H9,'Client Invoices'!A:N,5,FALSE)</f>
        <v>Yes</v>
      </c>
      <c r="L9" s="42" t="str">
        <f>VLOOKUP(H9,'Client Invoices'!A:N,8,FALSE)</f>
        <v>M,V,P</v>
      </c>
      <c r="M9" s="42" t="str">
        <f>VLOOKUP(H9,'Client Invoices'!A:N,2,FALSE)</f>
        <v>Corporate</v>
      </c>
      <c r="N9" s="42" t="str">
        <f>VLOOKUP(H9,'Client Invoices'!A:N,3,FALSE)</f>
        <v>Corporate</v>
      </c>
      <c r="O9" s="42">
        <f>VLOOKUP(H9,'Client Invoices'!A:O,6,FALSE)</f>
        <v>0</v>
      </c>
      <c r="Q9" s="42">
        <f>IF(COUNTIF('Visit Rpts'!$B$5:$BH$204,B9)+COUNTIF('Membership Rpts'!$B$5:$BH$204,B9) = 0, 0, COUNTIF('Visit Rpts'!$B$5:$BH$204,B9)+COUNTIF('Membership Rpts'!$B$5:$BH$204,B9) &amp; "   (Visit Rpts: "&amp;COUNTIF('Visit Rpts'!$B$5:$BH$204,B9)&amp;"   Mbr Rpts: "&amp;COUNTIF('Membership Rpts'!$B$5:$BH$204,B9)&amp;")")</f>
        <v>0</v>
      </c>
      <c r="R9" s="76" t="s">
        <v>1234</v>
      </c>
      <c r="S9" s="42" t="s">
        <v>1235</v>
      </c>
      <c r="T9" s="42"/>
    </row>
    <row r="10" spans="1:20">
      <c r="A10" s="47" t="s">
        <v>1232</v>
      </c>
      <c r="B10" s="23" t="s">
        <v>1245</v>
      </c>
      <c r="C10" s="40"/>
      <c r="G10" t="s">
        <v>50</v>
      </c>
      <c r="H10" s="48" t="s">
        <v>245</v>
      </c>
      <c r="I10" s="42">
        <f>VLOOKUP(H10,'Client Invoices'!A:M,13,FALSE)</f>
        <v>0</v>
      </c>
      <c r="J10" s="42" t="str">
        <f>VLOOKUP(H10,'Client Invoices'!A:M,10,FALSE)</f>
        <v>SA01</v>
      </c>
      <c r="K10" s="42" t="str">
        <f>VLOOKUP(H10,'Client Invoices'!A:N,5,FALSE)</f>
        <v>Yes</v>
      </c>
      <c r="L10" s="42" t="str">
        <f>VLOOKUP(H10,'Client Invoices'!A:N,8,FALSE)</f>
        <v>M,V,P</v>
      </c>
      <c r="M10" s="42" t="str">
        <f>VLOOKUP(H10,'Client Invoices'!A:N,2,FALSE)</f>
        <v>Corporate</v>
      </c>
      <c r="N10" s="42" t="str">
        <f>VLOOKUP(H10,'Client Invoices'!A:N,3,FALSE)</f>
        <v>Corporate</v>
      </c>
      <c r="O10" s="42">
        <f>VLOOKUP(H10,'Client Invoices'!A:O,6,FALSE)</f>
        <v>0</v>
      </c>
      <c r="Q10" s="42">
        <f>IF(COUNTIF('Visit Rpts'!$B$5:$BH$204,B10)+COUNTIF('Membership Rpts'!$B$5:$BH$204,B10) = 0, 0, COUNTIF('Visit Rpts'!$B$5:$BH$204,B10)+COUNTIF('Membership Rpts'!$B$5:$BH$204,B10) &amp; "   (Visit Rpts: "&amp;COUNTIF('Visit Rpts'!$B$5:$BH$204,B10)&amp;"   Mbr Rpts: "&amp;COUNTIF('Membership Rpts'!$B$5:$BH$204,B10)&amp;")")</f>
        <v>0</v>
      </c>
      <c r="R10" s="76" t="s">
        <v>1234</v>
      </c>
      <c r="S10" s="42" t="s">
        <v>1235</v>
      </c>
      <c r="T10" s="42"/>
    </row>
    <row r="11" spans="1:20">
      <c r="A11" s="47" t="s">
        <v>1236</v>
      </c>
      <c r="B11" s="23" t="s">
        <v>1246</v>
      </c>
      <c r="C11" s="40"/>
      <c r="G11" t="s">
        <v>50</v>
      </c>
      <c r="H11" s="48" t="s">
        <v>245</v>
      </c>
      <c r="I11" s="42">
        <f>VLOOKUP(H11,'Client Invoices'!A:M,13,FALSE)</f>
        <v>0</v>
      </c>
      <c r="J11" s="42" t="str">
        <f>VLOOKUP(H11,'Client Invoices'!A:M,10,FALSE)</f>
        <v>SA01</v>
      </c>
      <c r="K11" s="42" t="str">
        <f>VLOOKUP(H11,'Client Invoices'!A:N,5,FALSE)</f>
        <v>Yes</v>
      </c>
      <c r="L11" s="42" t="str">
        <f>VLOOKUP(H11,'Client Invoices'!A:N,8,FALSE)</f>
        <v>M,V,P</v>
      </c>
      <c r="M11" s="42" t="str">
        <f>VLOOKUP(H11,'Client Invoices'!A:N,2,FALSE)</f>
        <v>Corporate</v>
      </c>
      <c r="N11" s="42" t="str">
        <f>VLOOKUP(H11,'Client Invoices'!A:N,3,FALSE)</f>
        <v>Corporate</v>
      </c>
      <c r="O11" s="42">
        <f>VLOOKUP(H11,'Client Invoices'!A:O,6,FALSE)</f>
        <v>0</v>
      </c>
      <c r="Q11" s="42" t="str">
        <f>IF(COUNTIF('Visit Rpts'!$B$5:$BH$204,B11)+COUNTIF('Membership Rpts'!$B$5:$BH$204,B11) = 0, 0, COUNTIF('Visit Rpts'!$B$5:$BH$204,B11)+COUNTIF('Membership Rpts'!$B$5:$BH$204,B11) &amp; "   (Visit Rpts: "&amp;COUNTIF('Visit Rpts'!$B$5:$BH$204,B11)&amp;"   Mbr Rpts: "&amp;COUNTIF('Membership Rpts'!$B$5:$BH$204,B11)&amp;")")</f>
        <v>1   (Visit Rpts: 1   Mbr Rpts: 0)</v>
      </c>
      <c r="R11" s="76">
        <v>343</v>
      </c>
      <c r="S11" s="42" t="s">
        <v>1110</v>
      </c>
      <c r="T11" s="42"/>
    </row>
    <row r="12" spans="1:20">
      <c r="A12" s="47" t="s">
        <v>1236</v>
      </c>
      <c r="B12" s="23" t="s">
        <v>1247</v>
      </c>
      <c r="C12" s="40"/>
      <c r="G12" t="s">
        <v>50</v>
      </c>
      <c r="H12" s="48" t="s">
        <v>245</v>
      </c>
      <c r="I12" s="42">
        <f>VLOOKUP(H12,'Client Invoices'!A:M,13,FALSE)</f>
        <v>0</v>
      </c>
      <c r="J12" s="42" t="str">
        <f>VLOOKUP(H12,'Client Invoices'!A:M,10,FALSE)</f>
        <v>SA01</v>
      </c>
      <c r="K12" s="42" t="str">
        <f>VLOOKUP(H12,'Client Invoices'!A:N,5,FALSE)</f>
        <v>Yes</v>
      </c>
      <c r="L12" s="42" t="str">
        <f>VLOOKUP(H12,'Client Invoices'!A:N,8,FALSE)</f>
        <v>M,V,P</v>
      </c>
      <c r="M12" s="42" t="str">
        <f>VLOOKUP(H12,'Client Invoices'!A:N,2,FALSE)</f>
        <v>Corporate</v>
      </c>
      <c r="N12" s="42" t="str">
        <f>VLOOKUP(H12,'Client Invoices'!A:N,3,FALSE)</f>
        <v>Corporate</v>
      </c>
      <c r="O12" s="42">
        <f>VLOOKUP(H12,'Client Invoices'!A:O,6,FALSE)</f>
        <v>0</v>
      </c>
      <c r="Q12" s="42" t="str">
        <f>IF(COUNTIF('Visit Rpts'!$B$5:$BH$204,B12)+COUNTIF('Membership Rpts'!$B$5:$BH$204,B12) = 0, 0, COUNTIF('Visit Rpts'!$B$5:$BH$204,B12)+COUNTIF('Membership Rpts'!$B$5:$BH$204,B12) &amp; "   (Visit Rpts: "&amp;COUNTIF('Visit Rpts'!$B$5:$BH$204,B12)&amp;"   Mbr Rpts: "&amp;COUNTIF('Membership Rpts'!$B$5:$BH$204,B12)&amp;")")</f>
        <v>1   (Visit Rpts: 1   Mbr Rpts: 0)</v>
      </c>
      <c r="R12" s="76">
        <v>239</v>
      </c>
      <c r="S12" s="42" t="s">
        <v>1110</v>
      </c>
      <c r="T12" s="42"/>
    </row>
    <row r="13" spans="1:20">
      <c r="A13" s="47" t="s">
        <v>1232</v>
      </c>
      <c r="B13" s="23" t="s">
        <v>1248</v>
      </c>
      <c r="C13" s="40"/>
      <c r="G13" t="s">
        <v>50</v>
      </c>
      <c r="H13" s="48" t="s">
        <v>248</v>
      </c>
      <c r="I13" s="42" t="str">
        <f>VLOOKUP(H13,'Client Invoices'!A:M,13,FALSE)</f>
        <v>Adium Pharma - Bameril</v>
      </c>
      <c r="J13" s="42" t="str">
        <f>VLOOKUP(H13,'Client Invoices'!A:M,10,FALSE)</f>
        <v>SA01</v>
      </c>
      <c r="K13" s="42" t="str">
        <f>VLOOKUP(H13,'Client Invoices'!A:N,5,FALSE)</f>
        <v>Yes</v>
      </c>
      <c r="L13" s="42" t="str">
        <f>VLOOKUP(H13,'Client Invoices'!A:N,8,FALSE)</f>
        <v>M,V,P</v>
      </c>
      <c r="M13" s="42" t="str">
        <f>VLOOKUP(H13,'Client Invoices'!A:N,2,FALSE)</f>
        <v>Corporate</v>
      </c>
      <c r="N13" s="42" t="str">
        <f>VLOOKUP(H13,'Client Invoices'!A:N,3,FALSE)</f>
        <v>Corporate</v>
      </c>
      <c r="O13" s="42">
        <f>VLOOKUP(H13,'Client Invoices'!A:O,6,FALSE)</f>
        <v>0</v>
      </c>
      <c r="Q13" s="42">
        <f>IF(COUNTIF('Visit Rpts'!$B$5:$BH$204,B13)+COUNTIF('Membership Rpts'!$B$5:$BH$204,B13) = 0, 0, COUNTIF('Visit Rpts'!$B$5:$BH$204,B13)+COUNTIF('Membership Rpts'!$B$5:$BH$204,B13) &amp; "   (Visit Rpts: "&amp;COUNTIF('Visit Rpts'!$B$5:$BH$204,B13)&amp;"   Mbr Rpts: "&amp;COUNTIF('Membership Rpts'!$B$5:$BH$204,B13)&amp;")")</f>
        <v>0</v>
      </c>
      <c r="R13" s="76" t="s">
        <v>1234</v>
      </c>
      <c r="S13" s="42" t="s">
        <v>1235</v>
      </c>
      <c r="T13" s="42"/>
    </row>
    <row r="14" spans="1:20">
      <c r="A14" s="47" t="s">
        <v>1236</v>
      </c>
      <c r="B14" s="23" t="s">
        <v>1249</v>
      </c>
      <c r="C14" s="40"/>
      <c r="G14" t="s">
        <v>50</v>
      </c>
      <c r="H14" s="48" t="s">
        <v>248</v>
      </c>
      <c r="I14" s="42" t="str">
        <f>VLOOKUP(H14,'Client Invoices'!A:M,13,FALSE)</f>
        <v>Adium Pharma - Bameril</v>
      </c>
      <c r="J14" s="42" t="str">
        <f>VLOOKUP(H14,'Client Invoices'!A:M,10,FALSE)</f>
        <v>SA01</v>
      </c>
      <c r="K14" s="42" t="str">
        <f>VLOOKUP(H14,'Client Invoices'!A:N,5,FALSE)</f>
        <v>Yes</v>
      </c>
      <c r="L14" s="42" t="str">
        <f>VLOOKUP(H14,'Client Invoices'!A:N,8,FALSE)</f>
        <v>M,V,P</v>
      </c>
      <c r="M14" s="42" t="str">
        <f>VLOOKUP(H14,'Client Invoices'!A:N,2,FALSE)</f>
        <v>Corporate</v>
      </c>
      <c r="N14" s="42" t="str">
        <f>VLOOKUP(H14,'Client Invoices'!A:N,3,FALSE)</f>
        <v>Corporate</v>
      </c>
      <c r="O14" s="42">
        <f>VLOOKUP(H14,'Client Invoices'!A:O,6,FALSE)</f>
        <v>0</v>
      </c>
      <c r="Q14" s="42" t="str">
        <f>IF(COUNTIF('Visit Rpts'!$B$5:$BH$204,B14)+COUNTIF('Membership Rpts'!$B$5:$BH$204,B14) = 0, 0, COUNTIF('Visit Rpts'!$B$5:$BH$204,B14)+COUNTIF('Membership Rpts'!$B$5:$BH$204,B14) &amp; "   (Visit Rpts: "&amp;COUNTIF('Visit Rpts'!$B$5:$BH$204,B14)&amp;"   Mbr Rpts: "&amp;COUNTIF('Membership Rpts'!$B$5:$BH$204,B14)&amp;")")</f>
        <v>1   (Visit Rpts: 1   Mbr Rpts: 0)</v>
      </c>
      <c r="R14" s="76">
        <v>239</v>
      </c>
      <c r="S14" s="42" t="s">
        <v>1110</v>
      </c>
      <c r="T14" s="42"/>
    </row>
    <row r="15" spans="1:20">
      <c r="A15" s="47" t="s">
        <v>1236</v>
      </c>
      <c r="B15" s="23" t="s">
        <v>1250</v>
      </c>
      <c r="C15" s="40"/>
      <c r="G15" t="s">
        <v>50</v>
      </c>
      <c r="H15" s="48" t="s">
        <v>70</v>
      </c>
      <c r="I15" s="42" t="str">
        <f>VLOOKUP(H15,'Client Invoices'!A:M,13,FALSE)</f>
        <v>Amex Mex Aeromexico Gold</v>
      </c>
      <c r="J15" s="42" t="str">
        <f>VLOOKUP(H15,'Client Invoices'!A:M,10,FALSE)</f>
        <v>WA13</v>
      </c>
      <c r="K15" s="42" t="str">
        <f>VLOOKUP(H15,'Client Invoices'!A:N,5,FALSE)</f>
        <v>Yes</v>
      </c>
      <c r="L15" s="42" t="str">
        <f>VLOOKUP(H15,'Client Invoices'!A:N,8,FALSE)</f>
        <v>M,V,P</v>
      </c>
      <c r="M15" s="42" t="str">
        <f>VLOOKUP(H15,'Client Invoices'!A:N,2,FALSE)</f>
        <v>Amex</v>
      </c>
      <c r="N15" s="42" t="str">
        <f>VLOOKUP(H15,'Client Invoices'!A:N,3,FALSE)</f>
        <v>Amex Wholesale</v>
      </c>
      <c r="O15" s="42">
        <f>VLOOKUP(H15,'Client Invoices'!A:O,6,FALSE)</f>
        <v>0</v>
      </c>
      <c r="Q15" s="42">
        <f>IF(COUNTIF('Visit Rpts'!$B$5:$BH$204,B15)+COUNTIF('Membership Rpts'!$B$5:$BH$204,B15) = 0, 0, COUNTIF('Visit Rpts'!$B$5:$BH$204,B15)+COUNTIF('Membership Rpts'!$B$5:$BH$204,B15) &amp; "   (Visit Rpts: "&amp;COUNTIF('Visit Rpts'!$B$5:$BH$204,B15)&amp;"   Mbr Rpts: "&amp;COUNTIF('Membership Rpts'!$B$5:$BH$204,B15)&amp;")")</f>
        <v>0</v>
      </c>
      <c r="R15" s="76" t="s">
        <v>1234</v>
      </c>
      <c r="S15" s="42" t="s">
        <v>53</v>
      </c>
      <c r="T15" s="42"/>
    </row>
    <row r="16" spans="1:20">
      <c r="A16" s="47" t="s">
        <v>1236</v>
      </c>
      <c r="B16" s="23" t="s">
        <v>1251</v>
      </c>
      <c r="C16" s="40"/>
      <c r="F16" t="s">
        <v>1239</v>
      </c>
      <c r="G16" t="s">
        <v>50</v>
      </c>
      <c r="H16" s="48" t="s">
        <v>918</v>
      </c>
      <c r="I16" s="42">
        <f>VLOOKUP(H16,'Client Invoices'!A:M,13,FALSE)</f>
        <v>0</v>
      </c>
      <c r="J16" s="42">
        <f>VLOOKUP(H16,'Client Invoices'!A:M,10,FALSE)</f>
        <v>0</v>
      </c>
      <c r="K16" s="42" t="str">
        <f>VLOOKUP(H16,'Client Invoices'!A:N,5,FALSE)</f>
        <v>No</v>
      </c>
      <c r="L16" s="42">
        <f>VLOOKUP(H16,'Client Invoices'!A:N,8,FALSE)</f>
        <v>0</v>
      </c>
      <c r="M16" s="42" t="str">
        <f>VLOOKUP(H16,'Client Invoices'!A:N,2,FALSE)</f>
        <v>Wholesale</v>
      </c>
      <c r="N16" s="42">
        <f>VLOOKUP(H16,'Client Invoices'!A:N,3,FALSE)</f>
        <v>0</v>
      </c>
      <c r="O16" s="42">
        <f>VLOOKUP(H16,'Client Invoices'!A:O,6,FALSE)</f>
        <v>0</v>
      </c>
      <c r="Q16" s="42">
        <f>IF(COUNTIF('Visit Rpts'!$B$5:$BH$204,B16)+COUNTIF('Membership Rpts'!$B$5:$BH$204,B16) = 0, 0, COUNTIF('Visit Rpts'!$B$5:$BH$204,B16)+COUNTIF('Membership Rpts'!$B$5:$BH$204,B16) &amp; "   (Visit Rpts: "&amp;COUNTIF('Visit Rpts'!$B$5:$BH$204,B16)&amp;"   Mbr Rpts: "&amp;COUNTIF('Membership Rpts'!$B$5:$BH$204,B16)&amp;")")</f>
        <v>0</v>
      </c>
      <c r="R16" s="76">
        <v>0</v>
      </c>
      <c r="S16" s="42" t="s">
        <v>1239</v>
      </c>
      <c r="T16" s="42"/>
    </row>
    <row r="17" spans="1:20">
      <c r="A17" s="47" t="s">
        <v>1236</v>
      </c>
      <c r="B17" s="23" t="s">
        <v>1252</v>
      </c>
      <c r="C17" s="40"/>
      <c r="G17" t="s">
        <v>50</v>
      </c>
      <c r="H17" s="48" t="s">
        <v>919</v>
      </c>
      <c r="I17" s="42">
        <f>VLOOKUP(H17,'Client Invoices'!A:M,13,FALSE)</f>
        <v>0</v>
      </c>
      <c r="J17" s="42">
        <f>VLOOKUP(H17,'Client Invoices'!A:M,10,FALSE)</f>
        <v>0</v>
      </c>
      <c r="K17" s="42" t="str">
        <f>VLOOKUP(H17,'Client Invoices'!A:N,5,FALSE)</f>
        <v>No</v>
      </c>
      <c r="L17" s="42">
        <f>VLOOKUP(H17,'Client Invoices'!A:N,8,FALSE)</f>
        <v>0</v>
      </c>
      <c r="M17" s="42" t="str">
        <f>VLOOKUP(H17,'Client Invoices'!A:N,2,FALSE)</f>
        <v>Wholesale</v>
      </c>
      <c r="N17" s="42">
        <f>VLOOKUP(H17,'Client Invoices'!A:N,3,FALSE)</f>
        <v>0</v>
      </c>
      <c r="O17" s="42">
        <f>VLOOKUP(H17,'Client Invoices'!A:O,6,FALSE)</f>
        <v>0</v>
      </c>
      <c r="Q17" s="42" t="str">
        <f>IF(COUNTIF('Visit Rpts'!$B$5:$BH$204,B17)+COUNTIF('Membership Rpts'!$B$5:$BH$204,B17) = 0, 0, COUNTIF('Visit Rpts'!$B$5:$BH$204,B17)+COUNTIF('Membership Rpts'!$B$5:$BH$204,B17) &amp; "   (Visit Rpts: "&amp;COUNTIF('Visit Rpts'!$B$5:$BH$204,B17)&amp;"   Mbr Rpts: "&amp;COUNTIF('Membership Rpts'!$B$5:$BH$204,B17)&amp;")")</f>
        <v>1   (Visit Rpts: 1   Mbr Rpts: 0)</v>
      </c>
      <c r="R17" s="76" t="s">
        <v>1234</v>
      </c>
      <c r="S17" s="42" t="s">
        <v>1110</v>
      </c>
      <c r="T17" s="42"/>
    </row>
    <row r="18" spans="1:20">
      <c r="A18" s="47" t="s">
        <v>1232</v>
      </c>
      <c r="B18" s="23" t="s">
        <v>1253</v>
      </c>
      <c r="C18" s="40"/>
      <c r="G18" t="s">
        <v>50</v>
      </c>
      <c r="H18" s="48" t="s">
        <v>428</v>
      </c>
      <c r="I18" s="42">
        <f>VLOOKUP(H18,'Client Invoices'!A:M,13,FALSE)</f>
        <v>0</v>
      </c>
      <c r="J18" s="42" t="str">
        <f>VLOOKUP(H18,'Client Invoices'!A:M,10,FALSE)</f>
        <v>SA03</v>
      </c>
      <c r="K18" s="42" t="str">
        <f>VLOOKUP(H18,'Client Invoices'!A:N,5,FALSE)</f>
        <v>No</v>
      </c>
      <c r="L18" s="42">
        <f>VLOOKUP(H18,'Client Invoices'!A:N,8,FALSE)</f>
        <v>0</v>
      </c>
      <c r="M18" s="42" t="str">
        <f>VLOOKUP(H18,'Client Invoices'!A:N,2,FALSE)</f>
        <v>Corporate</v>
      </c>
      <c r="N18" s="42">
        <f>VLOOKUP(H18,'Client Invoices'!A:N,3,FALSE)</f>
        <v>0</v>
      </c>
      <c r="O18" s="42">
        <f>VLOOKUP(H18,'Client Invoices'!A:O,6,FALSE)</f>
        <v>0</v>
      </c>
      <c r="Q18" s="42">
        <f>IF(COUNTIF('Visit Rpts'!$B$5:$BH$204,B18)+COUNTIF('Membership Rpts'!$B$5:$BH$204,B18) = 0, 0, COUNTIF('Visit Rpts'!$B$5:$BH$204,B18)+COUNTIF('Membership Rpts'!$B$5:$BH$204,B18) &amp; "   (Visit Rpts: "&amp;COUNTIF('Visit Rpts'!$B$5:$BH$204,B18)&amp;"   Mbr Rpts: "&amp;COUNTIF('Membership Rpts'!$B$5:$BH$204,B18)&amp;")")</f>
        <v>0</v>
      </c>
      <c r="R18" s="76" t="s">
        <v>1234</v>
      </c>
      <c r="S18" s="42" t="s">
        <v>1239</v>
      </c>
      <c r="T18" s="42"/>
    </row>
    <row r="19" spans="1:20">
      <c r="A19" s="47" t="s">
        <v>1232</v>
      </c>
      <c r="B19" s="23" t="s">
        <v>1254</v>
      </c>
      <c r="C19" s="40"/>
      <c r="G19" t="s">
        <v>50</v>
      </c>
      <c r="H19" s="48" t="s">
        <v>430</v>
      </c>
      <c r="I19" s="42">
        <f>VLOOKUP(H19,'Client Invoices'!A:M,13,FALSE)</f>
        <v>0</v>
      </c>
      <c r="J19" s="42">
        <f>VLOOKUP(H19,'Client Invoices'!A:M,10,FALSE)</f>
        <v>0</v>
      </c>
      <c r="K19" s="42" t="str">
        <f>VLOOKUP(H19,'Client Invoices'!A:N,5,FALSE)</f>
        <v>No</v>
      </c>
      <c r="L19" s="42">
        <f>VLOOKUP(H19,'Client Invoices'!A:N,8,FALSE)</f>
        <v>0</v>
      </c>
      <c r="M19" s="42" t="str">
        <f>VLOOKUP(H19,'Client Invoices'!A:N,2,FALSE)</f>
        <v>Corporate</v>
      </c>
      <c r="N19" s="42">
        <f>VLOOKUP(H19,'Client Invoices'!A:N,3,FALSE)</f>
        <v>0</v>
      </c>
      <c r="O19" s="42">
        <f>VLOOKUP(H19,'Client Invoices'!A:O,6,FALSE)</f>
        <v>0</v>
      </c>
      <c r="Q19" s="42">
        <f>IF(COUNTIF('Visit Rpts'!$B$5:$BH$204,B19)+COUNTIF('Membership Rpts'!$B$5:$BH$204,B19) = 0, 0, COUNTIF('Visit Rpts'!$B$5:$BH$204,B19)+COUNTIF('Membership Rpts'!$B$5:$BH$204,B19) &amp; "   (Visit Rpts: "&amp;COUNTIF('Visit Rpts'!$B$5:$BH$204,B19)&amp;"   Mbr Rpts: "&amp;COUNTIF('Membership Rpts'!$B$5:$BH$204,B19)&amp;")")</f>
        <v>0</v>
      </c>
      <c r="R19" s="76" t="s">
        <v>1234</v>
      </c>
      <c r="S19" s="42" t="s">
        <v>1239</v>
      </c>
      <c r="T19" s="42"/>
    </row>
    <row r="20" spans="1:20">
      <c r="A20" s="47" t="s">
        <v>1232</v>
      </c>
      <c r="B20" s="23" t="s">
        <v>1255</v>
      </c>
      <c r="C20" s="40"/>
      <c r="G20" t="s">
        <v>50</v>
      </c>
      <c r="H20" s="48" t="s">
        <v>434</v>
      </c>
      <c r="I20" s="42">
        <f>VLOOKUP(H20,'Client Invoices'!A:M,13,FALSE)</f>
        <v>0</v>
      </c>
      <c r="J20" s="42" t="str">
        <f>VLOOKUP(H20,'Client Invoices'!A:M,10,FALSE)</f>
        <v>SA10</v>
      </c>
      <c r="K20" s="42" t="str">
        <f>VLOOKUP(H20,'Client Invoices'!A:N,5,FALSE)</f>
        <v>No</v>
      </c>
      <c r="L20" s="42">
        <f>VLOOKUP(H20,'Client Invoices'!A:N,8,FALSE)</f>
        <v>0</v>
      </c>
      <c r="M20" s="42" t="str">
        <f>VLOOKUP(H20,'Client Invoices'!A:N,2,FALSE)</f>
        <v>Corporate</v>
      </c>
      <c r="N20" s="42">
        <f>VLOOKUP(H20,'Client Invoices'!A:N,3,FALSE)</f>
        <v>0</v>
      </c>
      <c r="O20" s="42">
        <f>VLOOKUP(H20,'Client Invoices'!A:O,6,FALSE)</f>
        <v>0</v>
      </c>
      <c r="Q20" s="42">
        <f>IF(COUNTIF('Visit Rpts'!$B$5:$BH$204,B20)+COUNTIF('Membership Rpts'!$B$5:$BH$204,B20) = 0, 0, COUNTIF('Visit Rpts'!$B$5:$BH$204,B20)+COUNTIF('Membership Rpts'!$B$5:$BH$204,B20) &amp; "   (Visit Rpts: "&amp;COUNTIF('Visit Rpts'!$B$5:$BH$204,B20)&amp;"   Mbr Rpts: "&amp;COUNTIF('Membership Rpts'!$B$5:$BH$204,B20)&amp;")")</f>
        <v>0</v>
      </c>
      <c r="R20" s="76" t="s">
        <v>1234</v>
      </c>
      <c r="S20" s="42" t="s">
        <v>1239</v>
      </c>
      <c r="T20" s="42"/>
    </row>
    <row r="21" spans="1:20">
      <c r="A21" s="47" t="s">
        <v>1232</v>
      </c>
      <c r="B21" s="23" t="s">
        <v>1256</v>
      </c>
      <c r="C21" s="40"/>
      <c r="G21" t="s">
        <v>50</v>
      </c>
      <c r="H21" s="48" t="s">
        <v>434</v>
      </c>
      <c r="I21" s="42">
        <f>VLOOKUP(H21,'Client Invoices'!A:M,13,FALSE)</f>
        <v>0</v>
      </c>
      <c r="J21" s="42" t="str">
        <f>VLOOKUP(H21,'Client Invoices'!A:M,10,FALSE)</f>
        <v>SA10</v>
      </c>
      <c r="K21" s="42" t="str">
        <f>VLOOKUP(H21,'Client Invoices'!A:N,5,FALSE)</f>
        <v>No</v>
      </c>
      <c r="L21" s="42">
        <f>VLOOKUP(H21,'Client Invoices'!A:N,8,FALSE)</f>
        <v>0</v>
      </c>
      <c r="M21" s="42" t="str">
        <f>VLOOKUP(H21,'Client Invoices'!A:N,2,FALSE)</f>
        <v>Corporate</v>
      </c>
      <c r="N21" s="42">
        <f>VLOOKUP(H21,'Client Invoices'!A:N,3,FALSE)</f>
        <v>0</v>
      </c>
      <c r="O21" s="42">
        <f>VLOOKUP(H21,'Client Invoices'!A:O,6,FALSE)</f>
        <v>0</v>
      </c>
      <c r="Q21" s="42">
        <f>IF(COUNTIF('Visit Rpts'!$B$5:$BH$204,B21)+COUNTIF('Membership Rpts'!$B$5:$BH$204,B21) = 0, 0, COUNTIF('Visit Rpts'!$B$5:$BH$204,B21)+COUNTIF('Membership Rpts'!$B$5:$BH$204,B21) &amp; "   (Visit Rpts: "&amp;COUNTIF('Visit Rpts'!$B$5:$BH$204,B21)&amp;"   Mbr Rpts: "&amp;COUNTIF('Membership Rpts'!$B$5:$BH$204,B21)&amp;")")</f>
        <v>0</v>
      </c>
      <c r="R21" s="76" t="s">
        <v>1234</v>
      </c>
      <c r="S21" s="42" t="s">
        <v>1239</v>
      </c>
      <c r="T21" s="42"/>
    </row>
    <row r="22" spans="1:20">
      <c r="A22" s="47" t="s">
        <v>1232</v>
      </c>
      <c r="B22" s="23" t="s">
        <v>1257</v>
      </c>
      <c r="C22" s="40"/>
      <c r="G22" t="s">
        <v>50</v>
      </c>
      <c r="H22" s="48" t="s">
        <v>434</v>
      </c>
      <c r="I22" s="42">
        <f>VLOOKUP(H22,'Client Invoices'!A:M,13,FALSE)</f>
        <v>0</v>
      </c>
      <c r="J22" s="42" t="str">
        <f>VLOOKUP(H22,'Client Invoices'!A:M,10,FALSE)</f>
        <v>SA10</v>
      </c>
      <c r="K22" s="42" t="str">
        <f>VLOOKUP(H22,'Client Invoices'!A:N,5,FALSE)</f>
        <v>No</v>
      </c>
      <c r="L22" s="42">
        <f>VLOOKUP(H22,'Client Invoices'!A:N,8,FALSE)</f>
        <v>0</v>
      </c>
      <c r="M22" s="42" t="str">
        <f>VLOOKUP(H22,'Client Invoices'!A:N,2,FALSE)</f>
        <v>Corporate</v>
      </c>
      <c r="N22" s="42">
        <f>VLOOKUP(H22,'Client Invoices'!A:N,3,FALSE)</f>
        <v>0</v>
      </c>
      <c r="O22" s="42">
        <f>VLOOKUP(H22,'Client Invoices'!A:O,6,FALSE)</f>
        <v>0</v>
      </c>
      <c r="Q22" s="42">
        <f>IF(COUNTIF('Visit Rpts'!$B$5:$BH$204,B22)+COUNTIF('Membership Rpts'!$B$5:$BH$204,B22) = 0, 0, COUNTIF('Visit Rpts'!$B$5:$BH$204,B22)+COUNTIF('Membership Rpts'!$B$5:$BH$204,B22) &amp; "   (Visit Rpts: "&amp;COUNTIF('Visit Rpts'!$B$5:$BH$204,B22)&amp;"   Mbr Rpts: "&amp;COUNTIF('Membership Rpts'!$B$5:$BH$204,B22)&amp;")")</f>
        <v>0</v>
      </c>
      <c r="R22" s="76" t="s">
        <v>1234</v>
      </c>
      <c r="S22" s="42" t="s">
        <v>1239</v>
      </c>
      <c r="T22" s="42"/>
    </row>
    <row r="23" spans="1:20">
      <c r="A23" s="47" t="s">
        <v>1232</v>
      </c>
      <c r="B23" s="23" t="s">
        <v>1258</v>
      </c>
      <c r="C23" s="40"/>
      <c r="G23" t="s">
        <v>50</v>
      </c>
      <c r="H23" s="48" t="s">
        <v>437</v>
      </c>
      <c r="I23" s="42">
        <f>VLOOKUP(H23,'Client Invoices'!A:M,13,FALSE)</f>
        <v>0</v>
      </c>
      <c r="J23" s="42">
        <f>VLOOKUP(H23,'Client Invoices'!A:M,10,FALSE)</f>
        <v>0</v>
      </c>
      <c r="K23" s="42" t="str">
        <f>VLOOKUP(H23,'Client Invoices'!A:N,5,FALSE)</f>
        <v>No</v>
      </c>
      <c r="L23" s="42">
        <f>VLOOKUP(H23,'Client Invoices'!A:N,8,FALSE)</f>
        <v>0</v>
      </c>
      <c r="M23" s="42" t="str">
        <f>VLOOKUP(H23,'Client Invoices'!A:N,2,FALSE)</f>
        <v>Corporate</v>
      </c>
      <c r="N23" s="42">
        <f>VLOOKUP(H23,'Client Invoices'!A:N,3,FALSE)</f>
        <v>0</v>
      </c>
      <c r="O23" s="42">
        <f>VLOOKUP(H23,'Client Invoices'!A:O,6,FALSE)</f>
        <v>0</v>
      </c>
      <c r="Q23" s="42">
        <f>IF(COUNTIF('Visit Rpts'!$B$5:$BH$204,B23)+COUNTIF('Membership Rpts'!$B$5:$BH$204,B23) = 0, 0, COUNTIF('Visit Rpts'!$B$5:$BH$204,B23)+COUNTIF('Membership Rpts'!$B$5:$BH$204,B23) &amp; "   (Visit Rpts: "&amp;COUNTIF('Visit Rpts'!$B$5:$BH$204,B23)&amp;"   Mbr Rpts: "&amp;COUNTIF('Membership Rpts'!$B$5:$BH$204,B23)&amp;")")</f>
        <v>0</v>
      </c>
      <c r="R23" s="76" t="s">
        <v>1234</v>
      </c>
      <c r="S23" s="42" t="s">
        <v>1239</v>
      </c>
      <c r="T23" s="42"/>
    </row>
    <row r="24" spans="1:20">
      <c r="A24" s="47" t="s">
        <v>1232</v>
      </c>
      <c r="B24" s="23" t="s">
        <v>1259</v>
      </c>
      <c r="C24" s="40"/>
      <c r="G24" t="s">
        <v>50</v>
      </c>
      <c r="H24" s="48" t="s">
        <v>438</v>
      </c>
      <c r="I24" s="42">
        <f>VLOOKUP(H24,'Client Invoices'!A:M,13,FALSE)</f>
        <v>0</v>
      </c>
      <c r="J24" s="42" t="str">
        <f>VLOOKUP(H24,'Client Invoices'!A:M,10,FALSE)</f>
        <v>SA05</v>
      </c>
      <c r="K24" s="42" t="str">
        <f>VLOOKUP(H24,'Client Invoices'!A:N,5,FALSE)</f>
        <v>No</v>
      </c>
      <c r="L24" s="42">
        <f>VLOOKUP(H24,'Client Invoices'!A:N,8,FALSE)</f>
        <v>0</v>
      </c>
      <c r="M24" s="42" t="str">
        <f>VLOOKUP(H24,'Client Invoices'!A:N,2,FALSE)</f>
        <v>Corporate</v>
      </c>
      <c r="N24" s="42">
        <f>VLOOKUP(H24,'Client Invoices'!A:N,3,FALSE)</f>
        <v>0</v>
      </c>
      <c r="O24" s="42">
        <f>VLOOKUP(H24,'Client Invoices'!A:O,6,FALSE)</f>
        <v>0</v>
      </c>
      <c r="Q24" s="42">
        <f>IF(COUNTIF('Visit Rpts'!$B$5:$BH$204,B24)+COUNTIF('Membership Rpts'!$B$5:$BH$204,B24) = 0, 0, COUNTIF('Visit Rpts'!$B$5:$BH$204,B24)+COUNTIF('Membership Rpts'!$B$5:$BH$204,B24) &amp; "   (Visit Rpts: "&amp;COUNTIF('Visit Rpts'!$B$5:$BH$204,B24)&amp;"   Mbr Rpts: "&amp;COUNTIF('Membership Rpts'!$B$5:$BH$204,B24)&amp;")")</f>
        <v>0</v>
      </c>
      <c r="R24" s="76" t="s">
        <v>1234</v>
      </c>
      <c r="S24" s="42" t="s">
        <v>1239</v>
      </c>
      <c r="T24" s="42"/>
    </row>
    <row r="25" spans="1:20">
      <c r="A25" s="47" t="s">
        <v>1232</v>
      </c>
      <c r="B25" s="23" t="s">
        <v>1260</v>
      </c>
      <c r="C25" s="40"/>
      <c r="G25" t="s">
        <v>50</v>
      </c>
      <c r="H25" s="48" t="s">
        <v>438</v>
      </c>
      <c r="I25" s="42">
        <f>VLOOKUP(H25,'Client Invoices'!A:M,13,FALSE)</f>
        <v>0</v>
      </c>
      <c r="J25" s="42" t="str">
        <f>VLOOKUP(H25,'Client Invoices'!A:M,10,FALSE)</f>
        <v>SA05</v>
      </c>
      <c r="K25" s="42" t="str">
        <f>VLOOKUP(H25,'Client Invoices'!A:N,5,FALSE)</f>
        <v>No</v>
      </c>
      <c r="L25" s="42">
        <f>VLOOKUP(H25,'Client Invoices'!A:N,8,FALSE)</f>
        <v>0</v>
      </c>
      <c r="M25" s="42" t="str">
        <f>VLOOKUP(H25,'Client Invoices'!A:N,2,FALSE)</f>
        <v>Corporate</v>
      </c>
      <c r="N25" s="42">
        <f>VLOOKUP(H25,'Client Invoices'!A:N,3,FALSE)</f>
        <v>0</v>
      </c>
      <c r="O25" s="42">
        <f>VLOOKUP(H25,'Client Invoices'!A:O,6,FALSE)</f>
        <v>0</v>
      </c>
      <c r="Q25" s="42">
        <f>IF(COUNTIF('Visit Rpts'!$B$5:$BH$204,B25)+COUNTIF('Membership Rpts'!$B$5:$BH$204,B25) = 0, 0, COUNTIF('Visit Rpts'!$B$5:$BH$204,B25)+COUNTIF('Membership Rpts'!$B$5:$BH$204,B25) &amp; "   (Visit Rpts: "&amp;COUNTIF('Visit Rpts'!$B$5:$BH$204,B25)&amp;"   Mbr Rpts: "&amp;COUNTIF('Membership Rpts'!$B$5:$BH$204,B25)&amp;")")</f>
        <v>0</v>
      </c>
      <c r="R25" s="76" t="s">
        <v>1234</v>
      </c>
      <c r="S25" s="42" t="s">
        <v>1239</v>
      </c>
      <c r="T25" s="42"/>
    </row>
    <row r="26" spans="1:20">
      <c r="A26" s="47" t="s">
        <v>1236</v>
      </c>
      <c r="B26" s="23" t="s">
        <v>1261</v>
      </c>
      <c r="C26" s="40"/>
      <c r="F26" t="s">
        <v>1262</v>
      </c>
      <c r="G26" t="s">
        <v>50</v>
      </c>
      <c r="H26" s="48" t="s">
        <v>920</v>
      </c>
      <c r="I26" s="42">
        <f>VLOOKUP(H26,'Client Invoices'!A:M,13,FALSE)</f>
        <v>0</v>
      </c>
      <c r="J26" s="42">
        <f>VLOOKUP(H26,'Client Invoices'!A:M,10,FALSE)</f>
        <v>0</v>
      </c>
      <c r="K26" s="42" t="str">
        <f>VLOOKUP(H26,'Client Invoices'!A:N,5,FALSE)</f>
        <v>No</v>
      </c>
      <c r="L26" s="42">
        <f>VLOOKUP(H26,'Client Invoices'!A:N,8,FALSE)</f>
        <v>0</v>
      </c>
      <c r="M26" s="42" t="str">
        <f>VLOOKUP(H26,'Client Invoices'!A:N,2,FALSE)</f>
        <v>Wholesale</v>
      </c>
      <c r="N26" s="42">
        <f>VLOOKUP(H26,'Client Invoices'!A:N,3,FALSE)</f>
        <v>0</v>
      </c>
      <c r="O26" s="42">
        <f>VLOOKUP(H26,'Client Invoices'!A:O,6,FALSE)</f>
        <v>0</v>
      </c>
      <c r="Q26" s="42">
        <f>IF(COUNTIF('Visit Rpts'!$B$5:$BH$204,B26)+COUNTIF('Membership Rpts'!$B$5:$BH$204,B26) = 0, 0, COUNTIF('Visit Rpts'!$B$5:$BH$204,B26)+COUNTIF('Membership Rpts'!$B$5:$BH$204,B26) &amp; "   (Visit Rpts: "&amp;COUNTIF('Visit Rpts'!$B$5:$BH$204,B26)&amp;"   Mbr Rpts: "&amp;COUNTIF('Membership Rpts'!$B$5:$BH$204,B26)&amp;")")</f>
        <v>0</v>
      </c>
      <c r="R26" s="76">
        <v>0</v>
      </c>
      <c r="S26" s="42" t="s">
        <v>1262</v>
      </c>
      <c r="T26" s="42"/>
    </row>
    <row r="27" spans="1:20">
      <c r="A27" s="47" t="s">
        <v>1236</v>
      </c>
      <c r="B27" s="23" t="s">
        <v>1263</v>
      </c>
      <c r="C27" s="40"/>
      <c r="G27" t="s">
        <v>50</v>
      </c>
      <c r="H27" s="48" t="s">
        <v>802</v>
      </c>
      <c r="I27" s="42">
        <f>VLOOKUP(H27,'Client Invoices'!A:M,13,FALSE)</f>
        <v>0</v>
      </c>
      <c r="J27" s="42" t="str">
        <f>VLOOKUP(H27,'Client Invoices'!A:M,10,FALSE)</f>
        <v>WM01</v>
      </c>
      <c r="K27" s="42" t="str">
        <f>VLOOKUP(H27,'Client Invoices'!A:N,5,FALSE)</f>
        <v>Yes</v>
      </c>
      <c r="L27" s="42" t="str">
        <f>VLOOKUP(H27,'Client Invoices'!A:N,8,FALSE)</f>
        <v>M,V,P</v>
      </c>
      <c r="M27" s="42" t="str">
        <f>VLOOKUP(H27,'Client Invoices'!A:N,2,FALSE)</f>
        <v>Wholesale</v>
      </c>
      <c r="N27" s="42" t="str">
        <f>VLOOKUP(H27,'Client Invoices'!A:N,3,FALSE)</f>
        <v>Wholesale - Other</v>
      </c>
      <c r="O27" s="42">
        <f>VLOOKUP(H27,'Client Invoices'!A:O,6,FALSE)</f>
        <v>0</v>
      </c>
      <c r="Q27" s="42" t="str">
        <f>IF(COUNTIF('Visit Rpts'!$B$5:$BH$204,B27)+COUNTIF('Membership Rpts'!$B$5:$BH$204,B27) = 0, 0, COUNTIF('Visit Rpts'!$B$5:$BH$204,B27)+COUNTIF('Membership Rpts'!$B$5:$BH$204,B27) &amp; "   (Visit Rpts: "&amp;COUNTIF('Visit Rpts'!$B$5:$BH$204,B27)&amp;"   Mbr Rpts: "&amp;COUNTIF('Membership Rpts'!$B$5:$BH$204,B27)&amp;")")</f>
        <v>1   (Visit Rpts: 1   Mbr Rpts: 0)</v>
      </c>
      <c r="R27" s="76">
        <v>37</v>
      </c>
      <c r="S27" s="42" t="s">
        <v>1110</v>
      </c>
      <c r="T27" s="42"/>
    </row>
    <row r="28" spans="1:20">
      <c r="A28" s="47" t="s">
        <v>1236</v>
      </c>
      <c r="B28" s="23" t="s">
        <v>1264</v>
      </c>
      <c r="C28" s="40"/>
      <c r="G28" t="s">
        <v>50</v>
      </c>
      <c r="H28" s="48" t="s">
        <v>802</v>
      </c>
      <c r="I28" s="42">
        <f>VLOOKUP(H28,'Client Invoices'!A:M,13,FALSE)</f>
        <v>0</v>
      </c>
      <c r="J28" s="42" t="str">
        <f>VLOOKUP(H28,'Client Invoices'!A:M,10,FALSE)</f>
        <v>WM01</v>
      </c>
      <c r="K28" s="42" t="str">
        <f>VLOOKUP(H28,'Client Invoices'!A:N,5,FALSE)</f>
        <v>Yes</v>
      </c>
      <c r="L28" s="42" t="str">
        <f>VLOOKUP(H28,'Client Invoices'!A:N,8,FALSE)</f>
        <v>M,V,P</v>
      </c>
      <c r="M28" s="42" t="str">
        <f>VLOOKUP(H28,'Client Invoices'!A:N,2,FALSE)</f>
        <v>Wholesale</v>
      </c>
      <c r="N28" s="42" t="str">
        <f>VLOOKUP(H28,'Client Invoices'!A:N,3,FALSE)</f>
        <v>Wholesale - Other</v>
      </c>
      <c r="O28" s="42">
        <f>VLOOKUP(H28,'Client Invoices'!A:O,6,FALSE)</f>
        <v>0</v>
      </c>
      <c r="Q28" s="42" t="str">
        <f>IF(COUNTIF('Visit Rpts'!$B$5:$BH$204,B28)+COUNTIF('Membership Rpts'!$B$5:$BH$204,B28) = 0, 0, COUNTIF('Visit Rpts'!$B$5:$BH$204,B28)+COUNTIF('Membership Rpts'!$B$5:$BH$204,B28) &amp; "   (Visit Rpts: "&amp;COUNTIF('Visit Rpts'!$B$5:$BH$204,B28)&amp;"   Mbr Rpts: "&amp;COUNTIF('Membership Rpts'!$B$5:$BH$204,B28)&amp;")")</f>
        <v>1   (Visit Rpts: 1   Mbr Rpts: 0)</v>
      </c>
      <c r="R28" s="76">
        <v>37</v>
      </c>
      <c r="S28" s="42" t="s">
        <v>1110</v>
      </c>
      <c r="T28" s="42"/>
    </row>
    <row r="29" spans="1:20">
      <c r="A29" s="47" t="s">
        <v>1236</v>
      </c>
      <c r="B29" s="23" t="s">
        <v>1265</v>
      </c>
      <c r="C29" s="40"/>
      <c r="G29" t="s">
        <v>50</v>
      </c>
      <c r="H29" s="48" t="s">
        <v>802</v>
      </c>
      <c r="I29" s="42">
        <f>VLOOKUP(H29,'Client Invoices'!A:M,13,FALSE)</f>
        <v>0</v>
      </c>
      <c r="J29" s="42" t="str">
        <f>VLOOKUP(H29,'Client Invoices'!A:M,10,FALSE)</f>
        <v>WM01</v>
      </c>
      <c r="K29" s="42" t="str">
        <f>VLOOKUP(H29,'Client Invoices'!A:N,5,FALSE)</f>
        <v>Yes</v>
      </c>
      <c r="L29" s="42" t="str">
        <f>VLOOKUP(H29,'Client Invoices'!A:N,8,FALSE)</f>
        <v>M,V,P</v>
      </c>
      <c r="M29" s="42" t="str">
        <f>VLOOKUP(H29,'Client Invoices'!A:N,2,FALSE)</f>
        <v>Wholesale</v>
      </c>
      <c r="N29" s="42" t="str">
        <f>VLOOKUP(H29,'Client Invoices'!A:N,3,FALSE)</f>
        <v>Wholesale - Other</v>
      </c>
      <c r="O29" s="42">
        <f>VLOOKUP(H29,'Client Invoices'!A:O,6,FALSE)</f>
        <v>0</v>
      </c>
      <c r="Q29" s="42" t="str">
        <f>IF(COUNTIF('Visit Rpts'!$B$5:$BH$204,B29)+COUNTIF('Membership Rpts'!$B$5:$BH$204,B29) = 0, 0, COUNTIF('Visit Rpts'!$B$5:$BH$204,B29)+COUNTIF('Membership Rpts'!$B$5:$BH$204,B29) &amp; "   (Visit Rpts: "&amp;COUNTIF('Visit Rpts'!$B$5:$BH$204,B29)&amp;"   Mbr Rpts: "&amp;COUNTIF('Membership Rpts'!$B$5:$BH$204,B29)&amp;")")</f>
        <v>1   (Visit Rpts: 1   Mbr Rpts: 0)</v>
      </c>
      <c r="R29" s="76">
        <v>37</v>
      </c>
      <c r="S29" s="42" t="s">
        <v>1110</v>
      </c>
      <c r="T29" s="42"/>
    </row>
    <row r="30" spans="1:20">
      <c r="A30" s="47" t="s">
        <v>1236</v>
      </c>
      <c r="B30" s="23" t="s">
        <v>1266</v>
      </c>
      <c r="C30" s="40"/>
      <c r="G30" t="s">
        <v>50</v>
      </c>
      <c r="H30" s="48" t="s">
        <v>802</v>
      </c>
      <c r="I30" s="42">
        <f>VLOOKUP(H30,'Client Invoices'!A:M,13,FALSE)</f>
        <v>0</v>
      </c>
      <c r="J30" s="42" t="str">
        <f>VLOOKUP(H30,'Client Invoices'!A:M,10,FALSE)</f>
        <v>WM01</v>
      </c>
      <c r="K30" s="42" t="str">
        <f>VLOOKUP(H30,'Client Invoices'!A:N,5,FALSE)</f>
        <v>Yes</v>
      </c>
      <c r="L30" s="42" t="str">
        <f>VLOOKUP(H30,'Client Invoices'!A:N,8,FALSE)</f>
        <v>M,V,P</v>
      </c>
      <c r="M30" s="42" t="str">
        <f>VLOOKUP(H30,'Client Invoices'!A:N,2,FALSE)</f>
        <v>Wholesale</v>
      </c>
      <c r="N30" s="42" t="str">
        <f>VLOOKUP(H30,'Client Invoices'!A:N,3,FALSE)</f>
        <v>Wholesale - Other</v>
      </c>
      <c r="O30" s="42">
        <f>VLOOKUP(H30,'Client Invoices'!A:O,6,FALSE)</f>
        <v>0</v>
      </c>
      <c r="Q30" s="42" t="str">
        <f>IF(COUNTIF('Visit Rpts'!$B$5:$BH$204,B30)+COUNTIF('Membership Rpts'!$B$5:$BH$204,B30) = 0, 0, COUNTIF('Visit Rpts'!$B$5:$BH$204,B30)+COUNTIF('Membership Rpts'!$B$5:$BH$204,B30) &amp; "   (Visit Rpts: "&amp;COUNTIF('Visit Rpts'!$B$5:$BH$204,B30)&amp;"   Mbr Rpts: "&amp;COUNTIF('Membership Rpts'!$B$5:$BH$204,B30)&amp;")")</f>
        <v>1   (Visit Rpts: 1   Mbr Rpts: 0)</v>
      </c>
      <c r="R30" s="76">
        <v>37</v>
      </c>
      <c r="S30" s="42" t="s">
        <v>1110</v>
      </c>
      <c r="T30" s="42"/>
    </row>
    <row r="31" spans="1:20">
      <c r="A31" s="47" t="s">
        <v>1236</v>
      </c>
      <c r="B31" s="23" t="s">
        <v>1267</v>
      </c>
      <c r="C31" s="40"/>
      <c r="G31" t="s">
        <v>50</v>
      </c>
      <c r="H31" s="48" t="s">
        <v>802</v>
      </c>
      <c r="I31" s="42">
        <f>VLOOKUP(H31,'Client Invoices'!A:M,13,FALSE)</f>
        <v>0</v>
      </c>
      <c r="J31" s="42" t="str">
        <f>VLOOKUP(H31,'Client Invoices'!A:M,10,FALSE)</f>
        <v>WM01</v>
      </c>
      <c r="K31" s="42" t="str">
        <f>VLOOKUP(H31,'Client Invoices'!A:N,5,FALSE)</f>
        <v>Yes</v>
      </c>
      <c r="L31" s="42" t="str">
        <f>VLOOKUP(H31,'Client Invoices'!A:N,8,FALSE)</f>
        <v>M,V,P</v>
      </c>
      <c r="M31" s="42" t="str">
        <f>VLOOKUP(H31,'Client Invoices'!A:N,2,FALSE)</f>
        <v>Wholesale</v>
      </c>
      <c r="N31" s="42" t="str">
        <f>VLOOKUP(H31,'Client Invoices'!A:N,3,FALSE)</f>
        <v>Wholesale - Other</v>
      </c>
      <c r="O31" s="42">
        <f>VLOOKUP(H31,'Client Invoices'!A:O,6,FALSE)</f>
        <v>0</v>
      </c>
      <c r="Q31" s="42" t="str">
        <f>IF(COUNTIF('Visit Rpts'!$B$5:$BH$204,B31)+COUNTIF('Membership Rpts'!$B$5:$BH$204,B31) = 0, 0, COUNTIF('Visit Rpts'!$B$5:$BH$204,B31)+COUNTIF('Membership Rpts'!$B$5:$BH$204,B31) &amp; "   (Visit Rpts: "&amp;COUNTIF('Visit Rpts'!$B$5:$BH$204,B31)&amp;"   Mbr Rpts: "&amp;COUNTIF('Membership Rpts'!$B$5:$BH$204,B31)&amp;")")</f>
        <v>1   (Visit Rpts: 1   Mbr Rpts: 0)</v>
      </c>
      <c r="R31" s="76">
        <v>37</v>
      </c>
      <c r="S31" s="42" t="s">
        <v>1110</v>
      </c>
      <c r="T31" s="42"/>
    </row>
    <row r="32" spans="1:20">
      <c r="A32" s="47" t="s">
        <v>1236</v>
      </c>
      <c r="B32" s="23" t="s">
        <v>1268</v>
      </c>
      <c r="C32" s="40"/>
      <c r="G32" t="s">
        <v>50</v>
      </c>
      <c r="H32" s="48" t="s">
        <v>802</v>
      </c>
      <c r="I32" s="42">
        <f>VLOOKUP(H32,'Client Invoices'!A:M,13,FALSE)</f>
        <v>0</v>
      </c>
      <c r="J32" s="42" t="str">
        <f>VLOOKUP(H32,'Client Invoices'!A:M,10,FALSE)</f>
        <v>WM01</v>
      </c>
      <c r="K32" s="42" t="str">
        <f>VLOOKUP(H32,'Client Invoices'!A:N,5,FALSE)</f>
        <v>Yes</v>
      </c>
      <c r="L32" s="42" t="str">
        <f>VLOOKUP(H32,'Client Invoices'!A:N,8,FALSE)</f>
        <v>M,V,P</v>
      </c>
      <c r="M32" s="42" t="str">
        <f>VLOOKUP(H32,'Client Invoices'!A:N,2,FALSE)</f>
        <v>Wholesale</v>
      </c>
      <c r="N32" s="42" t="str">
        <f>VLOOKUP(H32,'Client Invoices'!A:N,3,FALSE)</f>
        <v>Wholesale - Other</v>
      </c>
      <c r="O32" s="42">
        <f>VLOOKUP(H32,'Client Invoices'!A:O,6,FALSE)</f>
        <v>0</v>
      </c>
      <c r="Q32" s="42" t="str">
        <f>IF(COUNTIF('Visit Rpts'!$B$5:$BH$204,B32)+COUNTIF('Membership Rpts'!$B$5:$BH$204,B32) = 0, 0, COUNTIF('Visit Rpts'!$B$5:$BH$204,B32)+COUNTIF('Membership Rpts'!$B$5:$BH$204,B32) &amp; "   (Visit Rpts: "&amp;COUNTIF('Visit Rpts'!$B$5:$BH$204,B32)&amp;"   Mbr Rpts: "&amp;COUNTIF('Membership Rpts'!$B$5:$BH$204,B32)&amp;")")</f>
        <v>1   (Visit Rpts: 1   Mbr Rpts: 0)</v>
      </c>
      <c r="R32" s="76">
        <v>37</v>
      </c>
      <c r="S32" s="42" t="s">
        <v>1110</v>
      </c>
      <c r="T32" s="42"/>
    </row>
    <row r="33" spans="1:20">
      <c r="A33" s="47" t="s">
        <v>1236</v>
      </c>
      <c r="B33" s="23" t="s">
        <v>1269</v>
      </c>
      <c r="C33" s="40"/>
      <c r="G33" t="s">
        <v>50</v>
      </c>
      <c r="H33" s="48" t="s">
        <v>802</v>
      </c>
      <c r="I33" s="42">
        <f>VLOOKUP(H33,'Client Invoices'!A:M,13,FALSE)</f>
        <v>0</v>
      </c>
      <c r="J33" s="42" t="str">
        <f>VLOOKUP(H33,'Client Invoices'!A:M,10,FALSE)</f>
        <v>WM01</v>
      </c>
      <c r="K33" s="42" t="str">
        <f>VLOOKUP(H33,'Client Invoices'!A:N,5,FALSE)</f>
        <v>Yes</v>
      </c>
      <c r="L33" s="42" t="str">
        <f>VLOOKUP(H33,'Client Invoices'!A:N,8,FALSE)</f>
        <v>M,V,P</v>
      </c>
      <c r="M33" s="42" t="str">
        <f>VLOOKUP(H33,'Client Invoices'!A:N,2,FALSE)</f>
        <v>Wholesale</v>
      </c>
      <c r="N33" s="42" t="str">
        <f>VLOOKUP(H33,'Client Invoices'!A:N,3,FALSE)</f>
        <v>Wholesale - Other</v>
      </c>
      <c r="O33" s="42">
        <f>VLOOKUP(H33,'Client Invoices'!A:O,6,FALSE)</f>
        <v>0</v>
      </c>
      <c r="Q33" s="42" t="str">
        <f>IF(COUNTIF('Visit Rpts'!$B$5:$BH$204,B33)+COUNTIF('Membership Rpts'!$B$5:$BH$204,B33) = 0, 0, COUNTIF('Visit Rpts'!$B$5:$BH$204,B33)+COUNTIF('Membership Rpts'!$B$5:$BH$204,B33) &amp; "   (Visit Rpts: "&amp;COUNTIF('Visit Rpts'!$B$5:$BH$204,B33)&amp;"   Mbr Rpts: "&amp;COUNTIF('Membership Rpts'!$B$5:$BH$204,B33)&amp;")")</f>
        <v>1   (Visit Rpts: 1   Mbr Rpts: 0)</v>
      </c>
      <c r="R33" s="76">
        <v>37</v>
      </c>
      <c r="S33" s="42" t="s">
        <v>1110</v>
      </c>
      <c r="T33" s="42"/>
    </row>
    <row r="34" spans="1:20">
      <c r="A34" s="47" t="s">
        <v>1236</v>
      </c>
      <c r="B34" s="23" t="s">
        <v>1270</v>
      </c>
      <c r="C34" s="40"/>
      <c r="G34" t="s">
        <v>50</v>
      </c>
      <c r="H34" s="48" t="s">
        <v>802</v>
      </c>
      <c r="I34" s="42">
        <f>VLOOKUP(H34,'Client Invoices'!A:M,13,FALSE)</f>
        <v>0</v>
      </c>
      <c r="J34" s="42" t="str">
        <f>VLOOKUP(H34,'Client Invoices'!A:M,10,FALSE)</f>
        <v>WM01</v>
      </c>
      <c r="K34" s="42" t="str">
        <f>VLOOKUP(H34,'Client Invoices'!A:N,5,FALSE)</f>
        <v>Yes</v>
      </c>
      <c r="L34" s="42" t="str">
        <f>VLOOKUP(H34,'Client Invoices'!A:N,8,FALSE)</f>
        <v>M,V,P</v>
      </c>
      <c r="M34" s="42" t="str">
        <f>VLOOKUP(H34,'Client Invoices'!A:N,2,FALSE)</f>
        <v>Wholesale</v>
      </c>
      <c r="N34" s="42" t="str">
        <f>VLOOKUP(H34,'Client Invoices'!A:N,3,FALSE)</f>
        <v>Wholesale - Other</v>
      </c>
      <c r="O34" s="42">
        <f>VLOOKUP(H34,'Client Invoices'!A:O,6,FALSE)</f>
        <v>0</v>
      </c>
      <c r="Q34" s="42" t="str">
        <f>IF(COUNTIF('Visit Rpts'!$B$5:$BH$204,B34)+COUNTIF('Membership Rpts'!$B$5:$BH$204,B34) = 0, 0, COUNTIF('Visit Rpts'!$B$5:$BH$204,B34)+COUNTIF('Membership Rpts'!$B$5:$BH$204,B34) &amp; "   (Visit Rpts: "&amp;COUNTIF('Visit Rpts'!$B$5:$BH$204,B34)&amp;"   Mbr Rpts: "&amp;COUNTIF('Membership Rpts'!$B$5:$BH$204,B34)&amp;")")</f>
        <v>1   (Visit Rpts: 1   Mbr Rpts: 0)</v>
      </c>
      <c r="R34" s="76">
        <v>37</v>
      </c>
      <c r="S34" s="42" t="s">
        <v>1110</v>
      </c>
      <c r="T34" s="42"/>
    </row>
    <row r="35" spans="1:20">
      <c r="A35" s="47" t="s">
        <v>1232</v>
      </c>
      <c r="B35" s="23" t="s">
        <v>1271</v>
      </c>
      <c r="C35" s="40"/>
      <c r="G35" t="s">
        <v>50</v>
      </c>
      <c r="H35" s="48" t="s">
        <v>250</v>
      </c>
      <c r="I35" s="42">
        <f>VLOOKUP(H35,'Client Invoices'!A:M,13,FALSE)</f>
        <v>0</v>
      </c>
      <c r="J35" s="42" t="str">
        <f>VLOOKUP(H35,'Client Invoices'!A:M,10,FALSE)</f>
        <v>SA09</v>
      </c>
      <c r="K35" s="42" t="str">
        <f>VLOOKUP(H35,'Client Invoices'!A:N,5,FALSE)</f>
        <v>Yes</v>
      </c>
      <c r="L35" s="42" t="str">
        <f>VLOOKUP(H35,'Client Invoices'!A:N,8,FALSE)</f>
        <v>M,V,P</v>
      </c>
      <c r="M35" s="42" t="str">
        <f>VLOOKUP(H35,'Client Invoices'!A:N,2,FALSE)</f>
        <v>Corporate</v>
      </c>
      <c r="N35" s="42" t="str">
        <f>VLOOKUP(H35,'Client Invoices'!A:N,3,FALSE)</f>
        <v>Corporate</v>
      </c>
      <c r="O35" s="42">
        <f>VLOOKUP(H35,'Client Invoices'!A:O,6,FALSE)</f>
        <v>0</v>
      </c>
      <c r="Q35" s="42">
        <f>IF(COUNTIF('Visit Rpts'!$B$5:$BH$204,B35)+COUNTIF('Membership Rpts'!$B$5:$BH$204,B35) = 0, 0, COUNTIF('Visit Rpts'!$B$5:$BH$204,B35)+COUNTIF('Membership Rpts'!$B$5:$BH$204,B35) &amp; "   (Visit Rpts: "&amp;COUNTIF('Visit Rpts'!$B$5:$BH$204,B35)&amp;"   Mbr Rpts: "&amp;COUNTIF('Membership Rpts'!$B$5:$BH$204,B35)&amp;")")</f>
        <v>0</v>
      </c>
      <c r="R35" s="76" t="s">
        <v>1234</v>
      </c>
      <c r="S35" s="42" t="s">
        <v>1235</v>
      </c>
      <c r="T35" s="42"/>
    </row>
    <row r="36" spans="1:20">
      <c r="A36" s="47" t="s">
        <v>1232</v>
      </c>
      <c r="B36" s="23" t="s">
        <v>1272</v>
      </c>
      <c r="C36" s="40"/>
      <c r="G36" t="s">
        <v>50</v>
      </c>
      <c r="H36" s="48" t="s">
        <v>250</v>
      </c>
      <c r="I36" s="42">
        <f>VLOOKUP(H36,'Client Invoices'!A:M,13,FALSE)</f>
        <v>0</v>
      </c>
      <c r="J36" s="42" t="str">
        <f>VLOOKUP(H36,'Client Invoices'!A:M,10,FALSE)</f>
        <v>SA09</v>
      </c>
      <c r="K36" s="42" t="str">
        <f>VLOOKUP(H36,'Client Invoices'!A:N,5,FALSE)</f>
        <v>Yes</v>
      </c>
      <c r="L36" s="42" t="str">
        <f>VLOOKUP(H36,'Client Invoices'!A:N,8,FALSE)</f>
        <v>M,V,P</v>
      </c>
      <c r="M36" s="42" t="str">
        <f>VLOOKUP(H36,'Client Invoices'!A:N,2,FALSE)</f>
        <v>Corporate</v>
      </c>
      <c r="N36" s="42" t="str">
        <f>VLOOKUP(H36,'Client Invoices'!A:N,3,FALSE)</f>
        <v>Corporate</v>
      </c>
      <c r="O36" s="42">
        <f>VLOOKUP(H36,'Client Invoices'!A:O,6,FALSE)</f>
        <v>0</v>
      </c>
      <c r="Q36" s="42">
        <f>IF(COUNTIF('Visit Rpts'!$B$5:$BH$204,B36)+COUNTIF('Membership Rpts'!$B$5:$BH$204,B36) = 0, 0, COUNTIF('Visit Rpts'!$B$5:$BH$204,B36)+COUNTIF('Membership Rpts'!$B$5:$BH$204,B36) &amp; "   (Visit Rpts: "&amp;COUNTIF('Visit Rpts'!$B$5:$BH$204,B36)&amp;"   Mbr Rpts: "&amp;COUNTIF('Membership Rpts'!$B$5:$BH$204,B36)&amp;")")</f>
        <v>0</v>
      </c>
      <c r="R36" s="76" t="s">
        <v>1234</v>
      </c>
      <c r="S36" s="42" t="s">
        <v>1235</v>
      </c>
      <c r="T36" s="42"/>
    </row>
    <row r="37" spans="1:20">
      <c r="A37" s="47" t="s">
        <v>1236</v>
      </c>
      <c r="B37" s="23" t="s">
        <v>1273</v>
      </c>
      <c r="C37" s="40"/>
      <c r="G37" t="s">
        <v>50</v>
      </c>
      <c r="H37" s="48" t="s">
        <v>250</v>
      </c>
      <c r="I37" s="42">
        <f>VLOOKUP(H37,'Client Invoices'!A:M,13,FALSE)</f>
        <v>0</v>
      </c>
      <c r="J37" s="42" t="str">
        <f>VLOOKUP(H37,'Client Invoices'!A:M,10,FALSE)</f>
        <v>SA09</v>
      </c>
      <c r="K37" s="42" t="str">
        <f>VLOOKUP(H37,'Client Invoices'!A:N,5,FALSE)</f>
        <v>Yes</v>
      </c>
      <c r="L37" s="42" t="str">
        <f>VLOOKUP(H37,'Client Invoices'!A:N,8,FALSE)</f>
        <v>M,V,P</v>
      </c>
      <c r="M37" s="42" t="str">
        <f>VLOOKUP(H37,'Client Invoices'!A:N,2,FALSE)</f>
        <v>Corporate</v>
      </c>
      <c r="N37" s="42" t="str">
        <f>VLOOKUP(H37,'Client Invoices'!A:N,3,FALSE)</f>
        <v>Corporate</v>
      </c>
      <c r="O37" s="42">
        <f>VLOOKUP(H37,'Client Invoices'!A:O,6,FALSE)</f>
        <v>0</v>
      </c>
      <c r="Q37" s="42" t="str">
        <f>IF(COUNTIF('Visit Rpts'!$B$5:$BH$204,B37)+COUNTIF('Membership Rpts'!$B$5:$BH$204,B37) = 0, 0, COUNTIF('Visit Rpts'!$B$5:$BH$204,B37)+COUNTIF('Membership Rpts'!$B$5:$BH$204,B37) &amp; "   (Visit Rpts: "&amp;COUNTIF('Visit Rpts'!$B$5:$BH$204,B37)&amp;"   Mbr Rpts: "&amp;COUNTIF('Membership Rpts'!$B$5:$BH$204,B37)&amp;")")</f>
        <v>1   (Visit Rpts: 1   Mbr Rpts: 0)</v>
      </c>
      <c r="R37" s="76">
        <v>84</v>
      </c>
      <c r="S37" s="42" t="s">
        <v>1110</v>
      </c>
      <c r="T37" s="42"/>
    </row>
    <row r="38" spans="1:20">
      <c r="A38" s="47" t="s">
        <v>1236</v>
      </c>
      <c r="B38" s="23" t="s">
        <v>1274</v>
      </c>
      <c r="C38" s="40"/>
      <c r="G38" t="s">
        <v>50</v>
      </c>
      <c r="H38" s="48" t="s">
        <v>76</v>
      </c>
      <c r="I38" s="42" t="str">
        <f>VLOOKUP(H38,'Client Invoices'!A:M,13,FALSE)</f>
        <v>Amex Canada Airmiles</v>
      </c>
      <c r="J38" s="42" t="str">
        <f>VLOOKUP(H38,'Client Invoices'!A:M,10,FALSE)</f>
        <v>WA04</v>
      </c>
      <c r="K38" s="42" t="str">
        <f>VLOOKUP(H38,'Client Invoices'!A:N,5,FALSE)</f>
        <v>Yes</v>
      </c>
      <c r="L38" s="42" t="str">
        <f>VLOOKUP(H38,'Client Invoices'!A:N,8,FALSE)</f>
        <v>M,V,P</v>
      </c>
      <c r="M38" s="42" t="str">
        <f>VLOOKUP(H38,'Client Invoices'!A:N,2,FALSE)</f>
        <v>Amex</v>
      </c>
      <c r="N38" s="42" t="str">
        <f>VLOOKUP(H38,'Client Invoices'!A:N,3,FALSE)</f>
        <v>Amex Wholesale</v>
      </c>
      <c r="O38" s="42">
        <f>VLOOKUP(H38,'Client Invoices'!A:O,6,FALSE)</f>
        <v>0</v>
      </c>
      <c r="Q38" s="42">
        <f>IF(COUNTIF('Visit Rpts'!$B$5:$BH$204,B38)+COUNTIF('Membership Rpts'!$B$5:$BH$204,B38) = 0, 0, COUNTIF('Visit Rpts'!$B$5:$BH$204,B38)+COUNTIF('Membership Rpts'!$B$5:$BH$204,B38) &amp; "   (Visit Rpts: "&amp;COUNTIF('Visit Rpts'!$B$5:$BH$204,B38)&amp;"   Mbr Rpts: "&amp;COUNTIF('Membership Rpts'!$B$5:$BH$204,B38)&amp;")")</f>
        <v>0</v>
      </c>
      <c r="R38" s="76" t="s">
        <v>1234</v>
      </c>
      <c r="S38" s="42" t="s">
        <v>53</v>
      </c>
      <c r="T38" s="42"/>
    </row>
    <row r="39" spans="1:20">
      <c r="A39" s="47" t="s">
        <v>1236</v>
      </c>
      <c r="B39" s="23" t="s">
        <v>1275</v>
      </c>
      <c r="C39" s="40"/>
      <c r="G39" t="s">
        <v>50</v>
      </c>
      <c r="H39" s="48" t="s">
        <v>76</v>
      </c>
      <c r="I39" s="42" t="str">
        <f>VLOOKUP(H39,'Client Invoices'!A:M,13,FALSE)</f>
        <v>Amex Canada Airmiles</v>
      </c>
      <c r="J39" s="42" t="str">
        <f>VLOOKUP(H39,'Client Invoices'!A:M,10,FALSE)</f>
        <v>WA04</v>
      </c>
      <c r="K39" s="42" t="str">
        <f>VLOOKUP(H39,'Client Invoices'!A:N,5,FALSE)</f>
        <v>Yes</v>
      </c>
      <c r="L39" s="42" t="str">
        <f>VLOOKUP(H39,'Client Invoices'!A:N,8,FALSE)</f>
        <v>M,V,P</v>
      </c>
      <c r="M39" s="42" t="str">
        <f>VLOOKUP(H39,'Client Invoices'!A:N,2,FALSE)</f>
        <v>Amex</v>
      </c>
      <c r="N39" s="42" t="str">
        <f>VLOOKUP(H39,'Client Invoices'!A:N,3,FALSE)</f>
        <v>Amex Wholesale</v>
      </c>
      <c r="O39" s="42">
        <f>VLOOKUP(H39,'Client Invoices'!A:O,6,FALSE)</f>
        <v>0</v>
      </c>
      <c r="Q39" s="42">
        <f>IF(COUNTIF('Visit Rpts'!$B$5:$BH$204,B39)+COUNTIF('Membership Rpts'!$B$5:$BH$204,B39) = 0, 0, COUNTIF('Visit Rpts'!$B$5:$BH$204,B39)+COUNTIF('Membership Rpts'!$B$5:$BH$204,B39) &amp; "   (Visit Rpts: "&amp;COUNTIF('Visit Rpts'!$B$5:$BH$204,B39)&amp;"   Mbr Rpts: "&amp;COUNTIF('Membership Rpts'!$B$5:$BH$204,B39)&amp;")")</f>
        <v>0</v>
      </c>
      <c r="R39" s="76" t="s">
        <v>1234</v>
      </c>
      <c r="S39" s="42" t="s">
        <v>53</v>
      </c>
      <c r="T39" s="42"/>
    </row>
    <row r="40" spans="1:20">
      <c r="A40" s="47" t="s">
        <v>1218</v>
      </c>
      <c r="C40">
        <v>7800028011</v>
      </c>
      <c r="G40" t="s">
        <v>50</v>
      </c>
      <c r="H40" s="48" t="s">
        <v>47</v>
      </c>
      <c r="I40" s="42" t="str">
        <f>VLOOKUP(H40,'Client Invoices'!A:M,13,FALSE)</f>
        <v>Amex GNS Dominican Republic - Banco del Progresso</v>
      </c>
      <c r="J40" s="42" t="str">
        <f>VLOOKUP(H40,'Client Invoices'!A:M,10,FALSE)</f>
        <v>WA15</v>
      </c>
      <c r="K40" s="42" t="str">
        <f>VLOOKUP(H40,'Client Invoices'!A:N,5,FALSE)</f>
        <v>Yes</v>
      </c>
      <c r="L40" s="42" t="str">
        <f>VLOOKUP(H40,'Client Invoices'!A:N,8,FALSE)</f>
        <v>M,V,P</v>
      </c>
      <c r="M40" s="42" t="str">
        <f>VLOOKUP(H40,'Client Invoices'!A:N,2,FALSE)</f>
        <v>Amex</v>
      </c>
      <c r="N40" s="42" t="str">
        <f>VLOOKUP(H40,'Client Invoices'!A:N,3,FALSE)</f>
        <v>Amex Associate</v>
      </c>
      <c r="O40" s="42">
        <f>VLOOKUP(H40,'Client Invoices'!A:O,6,FALSE)</f>
        <v>0</v>
      </c>
      <c r="Q40" s="42">
        <f>IF(COUNTIF('Visit Rpts'!$B$5:$BH$204,B40)+COUNTIF('Membership Rpts'!$B$5:$BH$204,B40) = 0, 0, COUNTIF('Visit Rpts'!$B$5:$BH$204,B40)+COUNTIF('Membership Rpts'!$B$5:$BH$204,B40) &amp; "   (Visit Rpts: "&amp;COUNTIF('Visit Rpts'!$B$5:$BH$204,B40)&amp;"   Mbr Rpts: "&amp;COUNTIF('Membership Rpts'!$B$5:$BH$204,B40)&amp;")")</f>
        <v>0</v>
      </c>
      <c r="R40" s="77" t="s">
        <v>1234</v>
      </c>
      <c r="S40" s="42" t="s">
        <v>53</v>
      </c>
      <c r="T40" s="42"/>
    </row>
    <row r="41" spans="1:20">
      <c r="A41" s="47" t="s">
        <v>1218</v>
      </c>
      <c r="C41">
        <v>7800028008</v>
      </c>
      <c r="G41" t="s">
        <v>50</v>
      </c>
      <c r="H41" s="48" t="s">
        <v>58</v>
      </c>
      <c r="I41" s="42" t="str">
        <f>VLOOKUP(H41,'Client Invoices'!A:M,13,FALSE)</f>
        <v>Amex GNS Paraguay - Banco Itau</v>
      </c>
      <c r="J41" s="42" t="str">
        <f>VLOOKUP(H41,'Client Invoices'!A:M,10,FALSE)</f>
        <v>WA17</v>
      </c>
      <c r="K41" s="42" t="str">
        <f>VLOOKUP(H41,'Client Invoices'!A:N,5,FALSE)</f>
        <v>Yes</v>
      </c>
      <c r="L41" s="42" t="str">
        <f>VLOOKUP(H41,'Client Invoices'!A:N,8,FALSE)</f>
        <v>M,V,P</v>
      </c>
      <c r="M41" s="42" t="str">
        <f>VLOOKUP(H41,'Client Invoices'!A:N,2,FALSE)</f>
        <v>Amex</v>
      </c>
      <c r="N41" s="42" t="str">
        <f>VLOOKUP(H41,'Client Invoices'!A:N,3,FALSE)</f>
        <v>Amex Associate</v>
      </c>
      <c r="O41" s="42">
        <f>VLOOKUP(H41,'Client Invoices'!A:O,6,FALSE)</f>
        <v>0</v>
      </c>
      <c r="Q41" s="42">
        <f>IF(COUNTIF('Visit Rpts'!$B$5:$BH$204,B41)+COUNTIF('Membership Rpts'!$B$5:$BH$204,B41) = 0, 0, COUNTIF('Visit Rpts'!$B$5:$BH$204,B41)+COUNTIF('Membership Rpts'!$B$5:$BH$204,B41) &amp; "   (Visit Rpts: "&amp;COUNTIF('Visit Rpts'!$B$5:$BH$204,B41)&amp;"   Mbr Rpts: "&amp;COUNTIF('Membership Rpts'!$B$5:$BH$204,B41)&amp;")")</f>
        <v>0</v>
      </c>
      <c r="R41" s="77" t="s">
        <v>1234</v>
      </c>
      <c r="S41" s="42" t="s">
        <v>53</v>
      </c>
      <c r="T41" s="42"/>
    </row>
    <row r="42" spans="1:20">
      <c r="A42" s="47" t="s">
        <v>1218</v>
      </c>
      <c r="C42">
        <v>780002</v>
      </c>
      <c r="G42" t="s">
        <v>50</v>
      </c>
      <c r="H42" s="48" t="s">
        <v>1056</v>
      </c>
      <c r="I42" s="42" t="str">
        <f>VLOOKUP(H42,'Client Invoices'!A:M,13,FALSE)</f>
        <v>Amex GNS Brazil - Banco Bradesco</v>
      </c>
      <c r="J42" s="42" t="str">
        <f>VLOOKUP(H42,'Client Invoices'!A:M,10,FALSE)</f>
        <v>WA34</v>
      </c>
      <c r="K42" s="42" t="str">
        <f>VLOOKUP(H42,'Client Invoices'!A:N,5,FALSE)</f>
        <v>Yes</v>
      </c>
      <c r="L42" s="42" t="str">
        <f>VLOOKUP(H42,'Client Invoices'!A:N,8,FALSE)</f>
        <v>M,V,P</v>
      </c>
      <c r="M42" s="42" t="str">
        <f>VLOOKUP(H42,'Client Invoices'!A:N,2,FALSE)</f>
        <v>Amex</v>
      </c>
      <c r="N42" s="42" t="str">
        <f>VLOOKUP(H42,'Client Invoices'!A:N,3,FALSE)</f>
        <v>Amex Associate</v>
      </c>
      <c r="O42" s="42">
        <f>VLOOKUP(H42,'Client Invoices'!A:O,6,FALSE)</f>
        <v>0</v>
      </c>
      <c r="Q42" s="42">
        <f>IF(COUNTIF('Visit Rpts'!$B$5:$BH$204,B42)+COUNTIF('Membership Rpts'!$B$5:$BH$204,B42) = 0, 0, COUNTIF('Visit Rpts'!$B$5:$BH$204,B42)+COUNTIF('Membership Rpts'!$B$5:$BH$204,B42) &amp; "   (Visit Rpts: "&amp;COUNTIF('Visit Rpts'!$B$5:$BH$204,B42)&amp;"   Mbr Rpts: "&amp;COUNTIF('Membership Rpts'!$B$5:$BH$204,B42)&amp;")")</f>
        <v>0</v>
      </c>
      <c r="S42" s="42" t="s">
        <v>53</v>
      </c>
      <c r="T42" s="42"/>
    </row>
    <row r="43" spans="1:20">
      <c r="A43" s="47" t="s">
        <v>1218</v>
      </c>
      <c r="C43">
        <v>780004</v>
      </c>
      <c r="G43" t="s">
        <v>50</v>
      </c>
      <c r="H43" s="48" t="s">
        <v>62</v>
      </c>
      <c r="I43" s="42" t="str">
        <f>VLOOKUP(H43,'Client Invoices'!A:M,13,FALSE)</f>
        <v>Amex GNS Colombia - Colpatria</v>
      </c>
      <c r="J43" s="42" t="str">
        <f>VLOOKUP(H43,'Client Invoices'!A:M,10,FALSE)</f>
        <v>WA29</v>
      </c>
      <c r="K43" s="42" t="str">
        <f>VLOOKUP(H43,'Client Invoices'!A:N,5,FALSE)</f>
        <v>Yes</v>
      </c>
      <c r="L43" s="42" t="str">
        <f>VLOOKUP(H43,'Client Invoices'!A:N,8,FALSE)</f>
        <v>M,V,P</v>
      </c>
      <c r="M43" s="42" t="str">
        <f>VLOOKUP(H43,'Client Invoices'!A:N,2,FALSE)</f>
        <v>Amex</v>
      </c>
      <c r="N43" s="42" t="str">
        <f>VLOOKUP(H43,'Client Invoices'!A:N,3,FALSE)</f>
        <v>Amex Associate</v>
      </c>
      <c r="O43" s="42">
        <f>VLOOKUP(H43,'Client Invoices'!A:O,6,FALSE)</f>
        <v>0</v>
      </c>
      <c r="Q43" s="42">
        <f>IF(COUNTIF('Visit Rpts'!$B$5:$BH$204,B43)+COUNTIF('Membership Rpts'!$B$5:$BH$204,B43) = 0, 0, COUNTIF('Visit Rpts'!$B$5:$BH$204,B43)+COUNTIF('Membership Rpts'!$B$5:$BH$204,B43) &amp; "   (Visit Rpts: "&amp;COUNTIF('Visit Rpts'!$B$5:$BH$204,B43)&amp;"   Mbr Rpts: "&amp;COUNTIF('Membership Rpts'!$B$5:$BH$204,B43)&amp;")")</f>
        <v>0</v>
      </c>
      <c r="R43" s="77" t="s">
        <v>1234</v>
      </c>
      <c r="S43" s="42" t="s">
        <v>53</v>
      </c>
      <c r="T43" s="42"/>
    </row>
    <row r="44" spans="1:20">
      <c r="A44" s="47" t="s">
        <v>1218</v>
      </c>
      <c r="C44">
        <v>788034</v>
      </c>
      <c r="G44" t="s">
        <v>50</v>
      </c>
      <c r="H44" s="48" t="s">
        <v>66</v>
      </c>
      <c r="I44" s="42" t="str">
        <f>VLOOKUP(H44,'Client Invoices'!A:M,13,FALSE)</f>
        <v>Amex GNS Peru - Banco de Credito</v>
      </c>
      <c r="J44" s="42" t="str">
        <f>VLOOKUP(H44,'Client Invoices'!A:M,10,FALSE)</f>
        <v>WA32</v>
      </c>
      <c r="K44" s="42" t="str">
        <f>VLOOKUP(H44,'Client Invoices'!A:N,5,FALSE)</f>
        <v>Yes</v>
      </c>
      <c r="L44" s="42" t="str">
        <f>VLOOKUP(H44,'Client Invoices'!A:N,8,FALSE)</f>
        <v>M,V,P</v>
      </c>
      <c r="M44" s="42" t="str">
        <f>VLOOKUP(H44,'Client Invoices'!A:N,2,FALSE)</f>
        <v>Amex</v>
      </c>
      <c r="N44" s="42" t="str">
        <f>VLOOKUP(H44,'Client Invoices'!A:N,3,FALSE)</f>
        <v>Amex Associate</v>
      </c>
      <c r="O44" s="42">
        <f>VLOOKUP(H44,'Client Invoices'!A:O,6,FALSE)</f>
        <v>0</v>
      </c>
      <c r="Q44" s="42">
        <f>IF(COUNTIF('Visit Rpts'!$B$5:$BH$204,B44)+COUNTIF('Membership Rpts'!$B$5:$BH$204,B44) = 0, 0, COUNTIF('Visit Rpts'!$B$5:$BH$204,B44)+COUNTIF('Membership Rpts'!$B$5:$BH$204,B44) &amp; "   (Visit Rpts: "&amp;COUNTIF('Visit Rpts'!$B$5:$BH$204,B44)&amp;"   Mbr Rpts: "&amp;COUNTIF('Membership Rpts'!$B$5:$BH$204,B44)&amp;")")</f>
        <v>0</v>
      </c>
      <c r="R44" s="77" t="s">
        <v>1234</v>
      </c>
      <c r="S44" s="42" t="s">
        <v>53</v>
      </c>
      <c r="T44" s="42"/>
    </row>
    <row r="45" spans="1:20">
      <c r="A45" s="47" t="s">
        <v>1218</v>
      </c>
      <c r="C45">
        <v>780005</v>
      </c>
      <c r="G45" t="s">
        <v>50</v>
      </c>
      <c r="H45" s="48" t="s">
        <v>66</v>
      </c>
      <c r="I45" s="42" t="str">
        <f>VLOOKUP(H45,'Client Invoices'!A:M,13,FALSE)</f>
        <v>Amex GNS Peru - Banco de Credito</v>
      </c>
      <c r="J45" s="42" t="str">
        <f>VLOOKUP(H45,'Client Invoices'!A:M,10,FALSE)</f>
        <v>WA32</v>
      </c>
      <c r="K45" s="42" t="str">
        <f>VLOOKUP(H45,'Client Invoices'!A:N,5,FALSE)</f>
        <v>Yes</v>
      </c>
      <c r="L45" s="42" t="str">
        <f>VLOOKUP(H45,'Client Invoices'!A:N,8,FALSE)</f>
        <v>M,V,P</v>
      </c>
      <c r="M45" s="42" t="str">
        <f>VLOOKUP(H45,'Client Invoices'!A:N,2,FALSE)</f>
        <v>Amex</v>
      </c>
      <c r="N45" s="42" t="str">
        <f>VLOOKUP(H45,'Client Invoices'!A:N,3,FALSE)</f>
        <v>Amex Associate</v>
      </c>
      <c r="O45" s="42">
        <f>VLOOKUP(H45,'Client Invoices'!A:O,6,FALSE)</f>
        <v>0</v>
      </c>
      <c r="Q45" s="42">
        <f>IF(COUNTIF('Visit Rpts'!$B$5:$BH$204,B45)+COUNTIF('Membership Rpts'!$B$5:$BH$204,B45) = 0, 0, COUNTIF('Visit Rpts'!$B$5:$BH$204,B45)+COUNTIF('Membership Rpts'!$B$5:$BH$204,B45) &amp; "   (Visit Rpts: "&amp;COUNTIF('Visit Rpts'!$B$5:$BH$204,B45)&amp;"   Mbr Rpts: "&amp;COUNTIF('Membership Rpts'!$B$5:$BH$204,B45)&amp;")")</f>
        <v>0</v>
      </c>
      <c r="R45" s="77" t="s">
        <v>1234</v>
      </c>
      <c r="S45" s="42" t="s">
        <v>53</v>
      </c>
      <c r="T45" s="42"/>
    </row>
    <row r="46" spans="1:20">
      <c r="A46" s="47" t="s">
        <v>1236</v>
      </c>
      <c r="B46" s="23" t="s">
        <v>1276</v>
      </c>
      <c r="C46" s="40"/>
      <c r="G46" t="s">
        <v>224</v>
      </c>
      <c r="H46" s="48" t="s">
        <v>223</v>
      </c>
      <c r="I46" s="42" t="str">
        <f>VLOOKUP(H46,'Client Invoices'!A:M,13,FALSE)</f>
        <v>Amex Mexico Corporate Gold LC</v>
      </c>
      <c r="J46" s="42" t="str">
        <f>VLOOKUP(H46,'Client Invoices'!A:M,10,FALSE)</f>
        <v>WA13</v>
      </c>
      <c r="K46" s="42" t="str">
        <f>VLOOKUP(H46,'Client Invoices'!A:N,5,FALSE)</f>
        <v>No</v>
      </c>
      <c r="L46" s="42" t="str">
        <f>VLOOKUP(H46,'Client Invoices'!A:N,8,FALSE)</f>
        <v>M,V,P</v>
      </c>
      <c r="M46" s="42" t="str">
        <f>VLOOKUP(H46,'Client Invoices'!A:N,2,FALSE)</f>
        <v>Amex</v>
      </c>
      <c r="N46" s="42" t="str">
        <f>VLOOKUP(H46,'Client Invoices'!A:N,3,FALSE)</f>
        <v>Amex Wholesale</v>
      </c>
      <c r="O46" s="42">
        <f>VLOOKUP(H46,'Client Invoices'!A:O,6,FALSE)</f>
        <v>0</v>
      </c>
      <c r="Q46" s="42">
        <f>IF(COUNTIF('Visit Rpts'!$B$5:$BH$204,B46)+COUNTIF('Membership Rpts'!$B$5:$BH$204,B46) = 0, 0, COUNTIF('Visit Rpts'!$B$5:$BH$204,B46)+COUNTIF('Membership Rpts'!$B$5:$BH$204,B46) &amp; "   (Visit Rpts: "&amp;COUNTIF('Visit Rpts'!$B$5:$BH$204,B46)&amp;"   Mbr Rpts: "&amp;COUNTIF('Membership Rpts'!$B$5:$BH$204,B46)&amp;")")</f>
        <v>0</v>
      </c>
      <c r="R46" s="76" t="s">
        <v>1234</v>
      </c>
      <c r="S46" s="42" t="s">
        <v>1239</v>
      </c>
      <c r="T46" s="42"/>
    </row>
    <row r="47" spans="1:20">
      <c r="A47" s="47" t="s">
        <v>1236</v>
      </c>
      <c r="B47" s="23" t="s">
        <v>1277</v>
      </c>
      <c r="C47" s="40"/>
      <c r="G47" t="s">
        <v>50</v>
      </c>
      <c r="H47" s="48" t="s">
        <v>226</v>
      </c>
      <c r="I47" s="42" t="str">
        <f>VLOOKUP(H47,'Client Invoices'!A:M,13,FALSE)</f>
        <v>Amex US Non-Centurion</v>
      </c>
      <c r="J47" s="42">
        <f>VLOOKUP(H47,'Client Invoices'!A:M,10,FALSE)</f>
        <v>0</v>
      </c>
      <c r="K47" s="42" t="str">
        <f>VLOOKUP(H47,'Client Invoices'!A:N,5,FALSE)</f>
        <v>No</v>
      </c>
      <c r="L47" s="42" t="str">
        <f>VLOOKUP(H47,'Client Invoices'!A:N,8,FALSE)</f>
        <v>M,V,P</v>
      </c>
      <c r="M47" s="42" t="str">
        <f>VLOOKUP(H47,'Client Invoices'!A:N,2,FALSE)</f>
        <v>Amex</v>
      </c>
      <c r="N47" s="42" t="str">
        <f>VLOOKUP(H47,'Client Invoices'!A:N,3,FALSE)</f>
        <v>Amex Wholesale</v>
      </c>
      <c r="O47" s="42">
        <f>VLOOKUP(H47,'Client Invoices'!A:O,6,FALSE)</f>
        <v>0</v>
      </c>
      <c r="Q47" s="42">
        <f>IF(COUNTIF('Visit Rpts'!$B$5:$BH$204,B47)+COUNTIF('Membership Rpts'!$B$5:$BH$204,B47) = 0, 0, COUNTIF('Visit Rpts'!$B$5:$BH$204,B47)+COUNTIF('Membership Rpts'!$B$5:$BH$204,B47) &amp; "   (Visit Rpts: "&amp;COUNTIF('Visit Rpts'!$B$5:$BH$204,B47)&amp;"   Mbr Rpts: "&amp;COUNTIF('Membership Rpts'!$B$5:$BH$204,B47)&amp;")")</f>
        <v>0</v>
      </c>
      <c r="R47" s="76" t="s">
        <v>1234</v>
      </c>
      <c r="S47" s="42" t="s">
        <v>1262</v>
      </c>
      <c r="T47" s="42"/>
    </row>
    <row r="48" spans="1:20">
      <c r="A48" s="47" t="s">
        <v>1232</v>
      </c>
      <c r="B48" s="23" t="s">
        <v>1278</v>
      </c>
      <c r="C48" s="40"/>
      <c r="G48" t="s">
        <v>50</v>
      </c>
      <c r="H48" s="48" t="s">
        <v>440</v>
      </c>
      <c r="I48" s="42">
        <f>VLOOKUP(H48,'Client Invoices'!A:M,13,FALSE)</f>
        <v>0</v>
      </c>
      <c r="J48" s="42">
        <f>VLOOKUP(H48,'Client Invoices'!A:M,10,FALSE)</f>
        <v>0</v>
      </c>
      <c r="K48" s="42" t="str">
        <f>VLOOKUP(H48,'Client Invoices'!A:N,5,FALSE)</f>
        <v>No</v>
      </c>
      <c r="L48" s="42">
        <f>VLOOKUP(H48,'Client Invoices'!A:N,8,FALSE)</f>
        <v>0</v>
      </c>
      <c r="M48" s="42" t="str">
        <f>VLOOKUP(H48,'Client Invoices'!A:N,2,FALSE)</f>
        <v>Corporate</v>
      </c>
      <c r="N48" s="42">
        <f>VLOOKUP(H48,'Client Invoices'!A:N,3,FALSE)</f>
        <v>0</v>
      </c>
      <c r="O48" s="42">
        <f>VLOOKUP(H48,'Client Invoices'!A:O,6,FALSE)</f>
        <v>0</v>
      </c>
      <c r="Q48" s="42">
        <f>IF(COUNTIF('Visit Rpts'!$B$5:$BH$204,B48)+COUNTIF('Membership Rpts'!$B$5:$BH$204,B48) = 0, 0, COUNTIF('Visit Rpts'!$B$5:$BH$204,B48)+COUNTIF('Membership Rpts'!$B$5:$BH$204,B48) &amp; "   (Visit Rpts: "&amp;COUNTIF('Visit Rpts'!$B$5:$BH$204,B48)&amp;"   Mbr Rpts: "&amp;COUNTIF('Membership Rpts'!$B$5:$BH$204,B48)&amp;")")</f>
        <v>0</v>
      </c>
      <c r="R48" s="76" t="s">
        <v>1234</v>
      </c>
      <c r="S48" s="42" t="s">
        <v>1239</v>
      </c>
      <c r="T48" s="42"/>
    </row>
    <row r="49" spans="1:20">
      <c r="A49" s="47" t="s">
        <v>1236</v>
      </c>
      <c r="B49" s="23" t="s">
        <v>1279</v>
      </c>
      <c r="C49" s="40"/>
      <c r="F49" t="s">
        <v>1239</v>
      </c>
      <c r="G49" t="s">
        <v>50</v>
      </c>
      <c r="H49" s="48" t="s">
        <v>921</v>
      </c>
      <c r="I49" s="42">
        <f>VLOOKUP(H49,'Client Invoices'!A:M,13,FALSE)</f>
        <v>0</v>
      </c>
      <c r="J49" s="42">
        <f>VLOOKUP(H49,'Client Invoices'!A:M,10,FALSE)</f>
        <v>0</v>
      </c>
      <c r="K49" s="42" t="str">
        <f>VLOOKUP(H49,'Client Invoices'!A:N,5,FALSE)</f>
        <v>No</v>
      </c>
      <c r="L49" s="42">
        <f>VLOOKUP(H49,'Client Invoices'!A:N,8,FALSE)</f>
        <v>0</v>
      </c>
      <c r="M49" s="42" t="str">
        <f>VLOOKUP(H49,'Client Invoices'!A:N,2,FALSE)</f>
        <v>Wholesale</v>
      </c>
      <c r="N49" s="42">
        <f>VLOOKUP(H49,'Client Invoices'!A:N,3,FALSE)</f>
        <v>0</v>
      </c>
      <c r="O49" s="42">
        <f>VLOOKUP(H49,'Client Invoices'!A:O,6,FALSE)</f>
        <v>0</v>
      </c>
      <c r="Q49" s="42">
        <f>IF(COUNTIF('Visit Rpts'!$B$5:$BH$204,B49)+COUNTIF('Membership Rpts'!$B$5:$BH$204,B49) = 0, 0, COUNTIF('Visit Rpts'!$B$5:$BH$204,B49)+COUNTIF('Membership Rpts'!$B$5:$BH$204,B49) &amp; "   (Visit Rpts: "&amp;COUNTIF('Visit Rpts'!$B$5:$BH$204,B49)&amp;"   Mbr Rpts: "&amp;COUNTIF('Membership Rpts'!$B$5:$BH$204,B49)&amp;")")</f>
        <v>0</v>
      </c>
      <c r="R49" s="76">
        <v>0</v>
      </c>
      <c r="S49" s="42" t="s">
        <v>1239</v>
      </c>
      <c r="T49" s="42"/>
    </row>
    <row r="50" spans="1:20">
      <c r="A50" s="47" t="s">
        <v>1236</v>
      </c>
      <c r="B50" s="23" t="s">
        <v>1280</v>
      </c>
      <c r="C50" s="40"/>
      <c r="G50" t="s">
        <v>50</v>
      </c>
      <c r="H50" s="48" t="s">
        <v>81</v>
      </c>
      <c r="I50" s="42" t="str">
        <f>VLOOKUP(H50,'Client Invoices'!A:M,13,FALSE)</f>
        <v>Amex Argentina Consumer Centurion</v>
      </c>
      <c r="J50" s="42" t="str">
        <f>VLOOKUP(H50,'Client Invoices'!A:M,10,FALSE)</f>
        <v>WA10</v>
      </c>
      <c r="K50" s="42" t="str">
        <f>VLOOKUP(H50,'Client Invoices'!A:N,5,FALSE)</f>
        <v>Yes</v>
      </c>
      <c r="L50" s="42" t="str">
        <f>VLOOKUP(H50,'Client Invoices'!A:N,8,FALSE)</f>
        <v>M,V,P</v>
      </c>
      <c r="M50" s="42" t="str">
        <f>VLOOKUP(H50,'Client Invoices'!A:N,2,FALSE)</f>
        <v>Amex</v>
      </c>
      <c r="N50" s="42" t="str">
        <f>VLOOKUP(H50,'Client Invoices'!A:N,3,FALSE)</f>
        <v>Amex Wholesale</v>
      </c>
      <c r="O50" s="42">
        <f>VLOOKUP(H50,'Client Invoices'!A:O,6,FALSE)</f>
        <v>0</v>
      </c>
      <c r="Q50" s="42">
        <f>IF(COUNTIF('Visit Rpts'!$B$5:$BH$204,B50)+COUNTIF('Membership Rpts'!$B$5:$BH$204,B50) = 0, 0, COUNTIF('Visit Rpts'!$B$5:$BH$204,B50)+COUNTIF('Membership Rpts'!$B$5:$BH$204,B50) &amp; "   (Visit Rpts: "&amp;COUNTIF('Visit Rpts'!$B$5:$BH$204,B50)&amp;"   Mbr Rpts: "&amp;COUNTIF('Membership Rpts'!$B$5:$BH$204,B50)&amp;")")</f>
        <v>0</v>
      </c>
      <c r="R50" s="76" t="s">
        <v>1234</v>
      </c>
      <c r="S50" s="42" t="s">
        <v>53</v>
      </c>
      <c r="T50" s="42"/>
    </row>
    <row r="51" spans="1:20">
      <c r="A51" s="47" t="s">
        <v>1236</v>
      </c>
      <c r="B51" s="23" t="s">
        <v>1281</v>
      </c>
      <c r="C51" s="40"/>
      <c r="G51" t="s">
        <v>50</v>
      </c>
      <c r="H51" s="48" t="s">
        <v>81</v>
      </c>
      <c r="I51" s="42" t="str">
        <f>VLOOKUP(H51,'Client Invoices'!A:M,13,FALSE)</f>
        <v>Amex Argentina Consumer Centurion</v>
      </c>
      <c r="J51" s="42" t="str">
        <f>VLOOKUP(H51,'Client Invoices'!A:M,10,FALSE)</f>
        <v>WA10</v>
      </c>
      <c r="K51" s="42" t="str">
        <f>VLOOKUP(H51,'Client Invoices'!A:N,5,FALSE)</f>
        <v>Yes</v>
      </c>
      <c r="L51" s="42" t="str">
        <f>VLOOKUP(H51,'Client Invoices'!A:N,8,FALSE)</f>
        <v>M,V,P</v>
      </c>
      <c r="M51" s="42" t="str">
        <f>VLOOKUP(H51,'Client Invoices'!A:N,2,FALSE)</f>
        <v>Amex</v>
      </c>
      <c r="N51" s="42" t="str">
        <f>VLOOKUP(H51,'Client Invoices'!A:N,3,FALSE)</f>
        <v>Amex Wholesale</v>
      </c>
      <c r="O51" s="42">
        <f>VLOOKUP(H51,'Client Invoices'!A:O,6,FALSE)</f>
        <v>0</v>
      </c>
      <c r="Q51" s="42">
        <f>IF(COUNTIF('Visit Rpts'!$B$5:$BH$204,B51)+COUNTIF('Membership Rpts'!$B$5:$BH$204,B51) = 0, 0, COUNTIF('Visit Rpts'!$B$5:$BH$204,B51)+COUNTIF('Membership Rpts'!$B$5:$BH$204,B51) &amp; "   (Visit Rpts: "&amp;COUNTIF('Visit Rpts'!$B$5:$BH$204,B51)&amp;"   Mbr Rpts: "&amp;COUNTIF('Membership Rpts'!$B$5:$BH$204,B51)&amp;")")</f>
        <v>0</v>
      </c>
      <c r="R51" s="76" t="s">
        <v>1234</v>
      </c>
      <c r="S51" s="42" t="s">
        <v>53</v>
      </c>
      <c r="T51" s="42"/>
    </row>
    <row r="52" spans="1:20">
      <c r="A52" s="47" t="s">
        <v>1236</v>
      </c>
      <c r="B52" s="23" t="s">
        <v>1282</v>
      </c>
      <c r="C52" s="40"/>
      <c r="G52" t="s">
        <v>50</v>
      </c>
      <c r="H52" s="48" t="s">
        <v>81</v>
      </c>
      <c r="I52" s="42" t="str">
        <f>VLOOKUP(H52,'Client Invoices'!A:M,13,FALSE)</f>
        <v>Amex Argentina Consumer Centurion</v>
      </c>
      <c r="J52" s="42" t="str">
        <f>VLOOKUP(H52,'Client Invoices'!A:M,10,FALSE)</f>
        <v>WA10</v>
      </c>
      <c r="K52" s="42" t="str">
        <f>VLOOKUP(H52,'Client Invoices'!A:N,5,FALSE)</f>
        <v>Yes</v>
      </c>
      <c r="L52" s="42" t="str">
        <f>VLOOKUP(H52,'Client Invoices'!A:N,8,FALSE)</f>
        <v>M,V,P</v>
      </c>
      <c r="M52" s="42" t="str">
        <f>VLOOKUP(H52,'Client Invoices'!A:N,2,FALSE)</f>
        <v>Amex</v>
      </c>
      <c r="N52" s="42" t="str">
        <f>VLOOKUP(H52,'Client Invoices'!A:N,3,FALSE)</f>
        <v>Amex Wholesale</v>
      </c>
      <c r="O52" s="42">
        <f>VLOOKUP(H52,'Client Invoices'!A:O,6,FALSE)</f>
        <v>0</v>
      </c>
      <c r="Q52" s="42">
        <f>IF(COUNTIF('Visit Rpts'!$B$5:$BH$204,B52)+COUNTIF('Membership Rpts'!$B$5:$BH$204,B52) = 0, 0, COUNTIF('Visit Rpts'!$B$5:$BH$204,B52)+COUNTIF('Membership Rpts'!$B$5:$BH$204,B52) &amp; "   (Visit Rpts: "&amp;COUNTIF('Visit Rpts'!$B$5:$BH$204,B52)&amp;"   Mbr Rpts: "&amp;COUNTIF('Membership Rpts'!$B$5:$BH$204,B52)&amp;")")</f>
        <v>0</v>
      </c>
      <c r="R52" s="76" t="s">
        <v>1234</v>
      </c>
      <c r="S52" s="42" t="s">
        <v>53</v>
      </c>
      <c r="T52" s="42"/>
    </row>
    <row r="53" spans="1:20">
      <c r="A53" s="47" t="s">
        <v>1236</v>
      </c>
      <c r="B53" s="23" t="s">
        <v>1283</v>
      </c>
      <c r="C53" s="40"/>
      <c r="G53" t="s">
        <v>50</v>
      </c>
      <c r="H53" s="48" t="s">
        <v>81</v>
      </c>
      <c r="I53" s="42" t="str">
        <f>VLOOKUP(H53,'Client Invoices'!A:M,13,FALSE)</f>
        <v>Amex Argentina Consumer Centurion</v>
      </c>
      <c r="J53" s="42" t="str">
        <f>VLOOKUP(H53,'Client Invoices'!A:M,10,FALSE)</f>
        <v>WA10</v>
      </c>
      <c r="K53" s="42" t="str">
        <f>VLOOKUP(H53,'Client Invoices'!A:N,5,FALSE)</f>
        <v>Yes</v>
      </c>
      <c r="L53" s="42" t="str">
        <f>VLOOKUP(H53,'Client Invoices'!A:N,8,FALSE)</f>
        <v>M,V,P</v>
      </c>
      <c r="M53" s="42" t="str">
        <f>VLOOKUP(H53,'Client Invoices'!A:N,2,FALSE)</f>
        <v>Amex</v>
      </c>
      <c r="N53" s="42" t="str">
        <f>VLOOKUP(H53,'Client Invoices'!A:N,3,FALSE)</f>
        <v>Amex Wholesale</v>
      </c>
      <c r="O53" s="42">
        <f>VLOOKUP(H53,'Client Invoices'!A:O,6,FALSE)</f>
        <v>0</v>
      </c>
      <c r="Q53" s="42">
        <f>IF(COUNTIF('Visit Rpts'!$B$5:$BH$204,B53)+COUNTIF('Membership Rpts'!$B$5:$BH$204,B53) = 0, 0, COUNTIF('Visit Rpts'!$B$5:$BH$204,B53)+COUNTIF('Membership Rpts'!$B$5:$BH$204,B53) &amp; "   (Visit Rpts: "&amp;COUNTIF('Visit Rpts'!$B$5:$BH$204,B53)&amp;"   Mbr Rpts: "&amp;COUNTIF('Membership Rpts'!$B$5:$BH$204,B53)&amp;")")</f>
        <v>0</v>
      </c>
      <c r="R53" s="76" t="s">
        <v>1234</v>
      </c>
      <c r="S53" s="42" t="s">
        <v>53</v>
      </c>
      <c r="T53" s="42"/>
    </row>
    <row r="54" spans="1:20">
      <c r="A54" s="47" t="s">
        <v>1236</v>
      </c>
      <c r="B54" s="23" t="s">
        <v>1284</v>
      </c>
      <c r="C54" s="40"/>
      <c r="G54" t="s">
        <v>50</v>
      </c>
      <c r="H54" s="48" t="s">
        <v>86</v>
      </c>
      <c r="I54" s="42" t="str">
        <f>VLOOKUP(H54,'Client Invoices'!A:M,13,FALSE)</f>
        <v>Amex Argentina Corporate Platinum</v>
      </c>
      <c r="J54" s="42" t="str">
        <f>VLOOKUP(H54,'Client Invoices'!A:M,10,FALSE)</f>
        <v>WA13</v>
      </c>
      <c r="K54" s="42" t="str">
        <f>VLOOKUP(H54,'Client Invoices'!A:N,5,FALSE)</f>
        <v>Yes</v>
      </c>
      <c r="L54" s="42" t="str">
        <f>VLOOKUP(H54,'Client Invoices'!A:N,8,FALSE)</f>
        <v>M,V,P</v>
      </c>
      <c r="M54" s="42" t="str">
        <f>VLOOKUP(H54,'Client Invoices'!A:N,2,FALSE)</f>
        <v>Amex</v>
      </c>
      <c r="N54" s="42" t="str">
        <f>VLOOKUP(H54,'Client Invoices'!A:N,3,FALSE)</f>
        <v>Amex Wholesale</v>
      </c>
      <c r="O54" s="42">
        <f>VLOOKUP(H54,'Client Invoices'!A:O,6,FALSE)</f>
        <v>0</v>
      </c>
      <c r="Q54" s="42">
        <f>IF(COUNTIF('Visit Rpts'!$B$5:$BH$204,B54)+COUNTIF('Membership Rpts'!$B$5:$BH$204,B54) = 0, 0, COUNTIF('Visit Rpts'!$B$5:$BH$204,B54)+COUNTIF('Membership Rpts'!$B$5:$BH$204,B54) &amp; "   (Visit Rpts: "&amp;COUNTIF('Visit Rpts'!$B$5:$BH$204,B54)&amp;"   Mbr Rpts: "&amp;COUNTIF('Membership Rpts'!$B$5:$BH$204,B54)&amp;")")</f>
        <v>0</v>
      </c>
      <c r="R54" s="76" t="s">
        <v>1234</v>
      </c>
      <c r="S54" s="42" t="s">
        <v>53</v>
      </c>
      <c r="T54" s="42"/>
    </row>
    <row r="55" spans="1:20">
      <c r="A55" s="47" t="s">
        <v>1236</v>
      </c>
      <c r="B55" s="23" t="s">
        <v>1285</v>
      </c>
      <c r="C55" s="40"/>
      <c r="G55" t="s">
        <v>50</v>
      </c>
      <c r="H55" s="48" t="s">
        <v>89</v>
      </c>
      <c r="I55" s="42" t="str">
        <f>VLOOKUP(H55,'Client Invoices'!A:M,13,FALSE)</f>
        <v>Amex Argentina Corporate Gold</v>
      </c>
      <c r="J55" s="42" t="str">
        <f>VLOOKUP(H55,'Client Invoices'!A:M,10,FALSE)</f>
        <v>WA13</v>
      </c>
      <c r="K55" s="42" t="str">
        <f>VLOOKUP(H55,'Client Invoices'!A:N,5,FALSE)</f>
        <v>Yes</v>
      </c>
      <c r="L55" s="42" t="str">
        <f>VLOOKUP(H55,'Client Invoices'!A:N,8,FALSE)</f>
        <v>M,V,P</v>
      </c>
      <c r="M55" s="42" t="str">
        <f>VLOOKUP(H55,'Client Invoices'!A:N,2,FALSE)</f>
        <v>Amex</v>
      </c>
      <c r="N55" s="42" t="str">
        <f>VLOOKUP(H55,'Client Invoices'!A:N,3,FALSE)</f>
        <v>Amex Wholesale</v>
      </c>
      <c r="O55" s="42">
        <f>VLOOKUP(H55,'Client Invoices'!A:O,6,FALSE)</f>
        <v>0</v>
      </c>
      <c r="Q55" s="42">
        <f>IF(COUNTIF('Visit Rpts'!$B$5:$BH$204,B55)+COUNTIF('Membership Rpts'!$B$5:$BH$204,B55) = 0, 0, COUNTIF('Visit Rpts'!$B$5:$BH$204,B55)+COUNTIF('Membership Rpts'!$B$5:$BH$204,B55) &amp; "   (Visit Rpts: "&amp;COUNTIF('Visit Rpts'!$B$5:$BH$204,B55)&amp;"   Mbr Rpts: "&amp;COUNTIF('Membership Rpts'!$B$5:$BH$204,B55)&amp;")")</f>
        <v>0</v>
      </c>
      <c r="R55" s="76" t="s">
        <v>1234</v>
      </c>
      <c r="S55" s="42" t="s">
        <v>53</v>
      </c>
      <c r="T55" s="42"/>
    </row>
    <row r="56" spans="1:20">
      <c r="A56" s="47" t="s">
        <v>1236</v>
      </c>
      <c r="B56" s="23" t="s">
        <v>1286</v>
      </c>
      <c r="C56" s="40"/>
      <c r="G56" t="s">
        <v>50</v>
      </c>
      <c r="H56" s="48" t="s">
        <v>89</v>
      </c>
      <c r="I56" s="42" t="str">
        <f>VLOOKUP(H56,'Client Invoices'!A:M,13,FALSE)</f>
        <v>Amex Argentina Corporate Gold</v>
      </c>
      <c r="J56" s="42" t="str">
        <f>VLOOKUP(H56,'Client Invoices'!A:M,10,FALSE)</f>
        <v>WA13</v>
      </c>
      <c r="K56" s="42" t="str">
        <f>VLOOKUP(H56,'Client Invoices'!A:N,5,FALSE)</f>
        <v>Yes</v>
      </c>
      <c r="L56" s="42" t="str">
        <f>VLOOKUP(H56,'Client Invoices'!A:N,8,FALSE)</f>
        <v>M,V,P</v>
      </c>
      <c r="M56" s="42" t="str">
        <f>VLOOKUP(H56,'Client Invoices'!A:N,2,FALSE)</f>
        <v>Amex</v>
      </c>
      <c r="N56" s="42" t="str">
        <f>VLOOKUP(H56,'Client Invoices'!A:N,3,FALSE)</f>
        <v>Amex Wholesale</v>
      </c>
      <c r="O56" s="42">
        <f>VLOOKUP(H56,'Client Invoices'!A:O,6,FALSE)</f>
        <v>0</v>
      </c>
      <c r="Q56" s="42">
        <f>IF(COUNTIF('Visit Rpts'!$B$5:$BH$204,B56)+COUNTIF('Membership Rpts'!$B$5:$BH$204,B56) = 0, 0, COUNTIF('Visit Rpts'!$B$5:$BH$204,B56)+COUNTIF('Membership Rpts'!$B$5:$BH$204,B56) &amp; "   (Visit Rpts: "&amp;COUNTIF('Visit Rpts'!$B$5:$BH$204,B56)&amp;"   Mbr Rpts: "&amp;COUNTIF('Membership Rpts'!$B$5:$BH$204,B56)&amp;")")</f>
        <v>0</v>
      </c>
      <c r="R56" s="76" t="s">
        <v>1234</v>
      </c>
      <c r="S56" s="42" t="s">
        <v>53</v>
      </c>
      <c r="T56" s="42"/>
    </row>
    <row r="57" spans="1:20">
      <c r="A57" s="47" t="s">
        <v>1236</v>
      </c>
      <c r="B57" s="23" t="s">
        <v>1287</v>
      </c>
      <c r="C57" s="40"/>
      <c r="G57" t="s">
        <v>50</v>
      </c>
      <c r="H57" s="48" t="s">
        <v>92</v>
      </c>
      <c r="I57" s="42" t="str">
        <f>VLOOKUP(H57,'Client Invoices'!A:M,13,FALSE)</f>
        <v>Amex Argentina Consumer Gold</v>
      </c>
      <c r="J57" s="42" t="str">
        <f>VLOOKUP(H57,'Client Invoices'!A:M,10,FALSE)</f>
        <v>WA28</v>
      </c>
      <c r="K57" s="42" t="str">
        <f>VLOOKUP(H57,'Client Invoices'!A:N,5,FALSE)</f>
        <v>Yes</v>
      </c>
      <c r="L57" s="42" t="str">
        <f>VLOOKUP(H57,'Client Invoices'!A:N,8,FALSE)</f>
        <v>M,V,P</v>
      </c>
      <c r="M57" s="42" t="str">
        <f>VLOOKUP(H57,'Client Invoices'!A:N,2,FALSE)</f>
        <v>Amex</v>
      </c>
      <c r="N57" s="42" t="str">
        <f>VLOOKUP(H57,'Client Invoices'!A:N,3,FALSE)</f>
        <v>Amex Wholesale</v>
      </c>
      <c r="O57" s="42">
        <f>VLOOKUP(H57,'Client Invoices'!A:O,6,FALSE)</f>
        <v>0</v>
      </c>
      <c r="Q57" s="42">
        <f>IF(COUNTIF('Visit Rpts'!$B$5:$BH$204,B57)+COUNTIF('Membership Rpts'!$B$5:$BH$204,B57) = 0, 0, COUNTIF('Visit Rpts'!$B$5:$BH$204,B57)+COUNTIF('Membership Rpts'!$B$5:$BH$204,B57) &amp; "   (Visit Rpts: "&amp;COUNTIF('Visit Rpts'!$B$5:$BH$204,B57)&amp;"   Mbr Rpts: "&amp;COUNTIF('Membership Rpts'!$B$5:$BH$204,B57)&amp;")")</f>
        <v>0</v>
      </c>
      <c r="R57" s="76" t="s">
        <v>1234</v>
      </c>
      <c r="S57" s="42" t="s">
        <v>53</v>
      </c>
      <c r="T57" s="42"/>
    </row>
    <row r="58" spans="1:20">
      <c r="A58" s="47" t="s">
        <v>1236</v>
      </c>
      <c r="B58" s="23" t="s">
        <v>1288</v>
      </c>
      <c r="C58" s="40"/>
      <c r="G58" t="s">
        <v>50</v>
      </c>
      <c r="H58" s="48" t="s">
        <v>96</v>
      </c>
      <c r="I58" s="42" t="str">
        <f>VLOOKUP(H58,'Client Invoices'!A:M,13,FALSE)</f>
        <v>Amex Argentina Consumer Platinum</v>
      </c>
      <c r="J58" s="42" t="str">
        <f>VLOOKUP(H58,'Client Invoices'!A:M,10,FALSE)</f>
        <v>WA09</v>
      </c>
      <c r="K58" s="42" t="str">
        <f>VLOOKUP(H58,'Client Invoices'!A:N,5,FALSE)</f>
        <v>Yes</v>
      </c>
      <c r="L58" s="42" t="str">
        <f>VLOOKUP(H58,'Client Invoices'!A:N,8,FALSE)</f>
        <v>M,V,P</v>
      </c>
      <c r="M58" s="42" t="str">
        <f>VLOOKUP(H58,'Client Invoices'!A:N,2,FALSE)</f>
        <v>Amex</v>
      </c>
      <c r="N58" s="42" t="str">
        <f>VLOOKUP(H58,'Client Invoices'!A:N,3,FALSE)</f>
        <v>Amex Wholesale</v>
      </c>
      <c r="O58" s="42">
        <f>VLOOKUP(H58,'Client Invoices'!A:O,6,FALSE)</f>
        <v>0</v>
      </c>
      <c r="Q58" s="42">
        <f>IF(COUNTIF('Visit Rpts'!$B$5:$BH$204,B58)+COUNTIF('Membership Rpts'!$B$5:$BH$204,B58) = 0, 0, COUNTIF('Visit Rpts'!$B$5:$BH$204,B58)+COUNTIF('Membership Rpts'!$B$5:$BH$204,B58) &amp; "   (Visit Rpts: "&amp;COUNTIF('Visit Rpts'!$B$5:$BH$204,B58)&amp;"   Mbr Rpts: "&amp;COUNTIF('Membership Rpts'!$B$5:$BH$204,B58)&amp;")")</f>
        <v>0</v>
      </c>
      <c r="R58" s="76" t="s">
        <v>1234</v>
      </c>
      <c r="S58" s="42" t="s">
        <v>53</v>
      </c>
      <c r="T58" s="42"/>
    </row>
    <row r="59" spans="1:20">
      <c r="A59" s="47" t="s">
        <v>1236</v>
      </c>
      <c r="B59" s="23" t="s">
        <v>1289</v>
      </c>
      <c r="C59" s="40"/>
      <c r="G59" t="s">
        <v>50</v>
      </c>
      <c r="H59" s="48" t="s">
        <v>96</v>
      </c>
      <c r="I59" s="42" t="str">
        <f>VLOOKUP(H59,'Client Invoices'!A:M,13,FALSE)</f>
        <v>Amex Argentina Consumer Platinum</v>
      </c>
      <c r="J59" s="42" t="str">
        <f>VLOOKUP(H59,'Client Invoices'!A:M,10,FALSE)</f>
        <v>WA09</v>
      </c>
      <c r="K59" s="42" t="str">
        <f>VLOOKUP(H59,'Client Invoices'!A:N,5,FALSE)</f>
        <v>Yes</v>
      </c>
      <c r="L59" s="42" t="str">
        <f>VLOOKUP(H59,'Client Invoices'!A:N,8,FALSE)</f>
        <v>M,V,P</v>
      </c>
      <c r="M59" s="42" t="str">
        <f>VLOOKUP(H59,'Client Invoices'!A:N,2,FALSE)</f>
        <v>Amex</v>
      </c>
      <c r="N59" s="42" t="str">
        <f>VLOOKUP(H59,'Client Invoices'!A:N,3,FALSE)</f>
        <v>Amex Wholesale</v>
      </c>
      <c r="O59" s="42">
        <f>VLOOKUP(H59,'Client Invoices'!A:O,6,FALSE)</f>
        <v>0</v>
      </c>
      <c r="Q59" s="42">
        <f>IF(COUNTIF('Visit Rpts'!$B$5:$BH$204,B59)+COUNTIF('Membership Rpts'!$B$5:$BH$204,B59) = 0, 0, COUNTIF('Visit Rpts'!$B$5:$BH$204,B59)+COUNTIF('Membership Rpts'!$B$5:$BH$204,B59) &amp; "   (Visit Rpts: "&amp;COUNTIF('Visit Rpts'!$B$5:$BH$204,B59)&amp;"   Mbr Rpts: "&amp;COUNTIF('Membership Rpts'!$B$5:$BH$204,B59)&amp;")")</f>
        <v>0</v>
      </c>
      <c r="R59" s="76" t="s">
        <v>1234</v>
      </c>
      <c r="S59" s="42" t="s">
        <v>53</v>
      </c>
      <c r="T59" s="42"/>
    </row>
    <row r="60" spans="1:20">
      <c r="A60" s="47" t="s">
        <v>1236</v>
      </c>
      <c r="B60" s="23" t="s">
        <v>1290</v>
      </c>
      <c r="C60" s="40"/>
      <c r="G60" t="s">
        <v>50</v>
      </c>
      <c r="H60" s="48" t="s">
        <v>96</v>
      </c>
      <c r="I60" s="42" t="str">
        <f>VLOOKUP(H60,'Client Invoices'!A:M,13,FALSE)</f>
        <v>Amex Argentina Consumer Platinum</v>
      </c>
      <c r="J60" s="42" t="str">
        <f>VLOOKUP(H60,'Client Invoices'!A:M,10,FALSE)</f>
        <v>WA09</v>
      </c>
      <c r="K60" s="42" t="str">
        <f>VLOOKUP(H60,'Client Invoices'!A:N,5,FALSE)</f>
        <v>Yes</v>
      </c>
      <c r="L60" s="42" t="str">
        <f>VLOOKUP(H60,'Client Invoices'!A:N,8,FALSE)</f>
        <v>M,V,P</v>
      </c>
      <c r="M60" s="42" t="str">
        <f>VLOOKUP(H60,'Client Invoices'!A:N,2,FALSE)</f>
        <v>Amex</v>
      </c>
      <c r="N60" s="42" t="str">
        <f>VLOOKUP(H60,'Client Invoices'!A:N,3,FALSE)</f>
        <v>Amex Wholesale</v>
      </c>
      <c r="O60" s="42">
        <f>VLOOKUP(H60,'Client Invoices'!A:O,6,FALSE)</f>
        <v>0</v>
      </c>
      <c r="Q60" s="42">
        <f>IF(COUNTIF('Visit Rpts'!$B$5:$BH$204,B60)+COUNTIF('Membership Rpts'!$B$5:$BH$204,B60) = 0, 0, COUNTIF('Visit Rpts'!$B$5:$BH$204,B60)+COUNTIF('Membership Rpts'!$B$5:$BH$204,B60) &amp; "   (Visit Rpts: "&amp;COUNTIF('Visit Rpts'!$B$5:$BH$204,B60)&amp;"   Mbr Rpts: "&amp;COUNTIF('Membership Rpts'!$B$5:$BH$204,B60)&amp;")")</f>
        <v>0</v>
      </c>
      <c r="R60" s="76" t="s">
        <v>1234</v>
      </c>
      <c r="S60" s="42" t="s">
        <v>53</v>
      </c>
      <c r="T60" s="42"/>
    </row>
    <row r="61" spans="1:20">
      <c r="A61" s="47" t="s">
        <v>1236</v>
      </c>
      <c r="B61" s="23" t="s">
        <v>1291</v>
      </c>
      <c r="C61" s="40"/>
      <c r="G61" t="s">
        <v>50</v>
      </c>
      <c r="H61" s="48" t="s">
        <v>96</v>
      </c>
      <c r="I61" s="42" t="str">
        <f>VLOOKUP(H61,'Client Invoices'!A:M,13,FALSE)</f>
        <v>Amex Argentina Consumer Platinum</v>
      </c>
      <c r="J61" s="42" t="str">
        <f>VLOOKUP(H61,'Client Invoices'!A:M,10,FALSE)</f>
        <v>WA09</v>
      </c>
      <c r="K61" s="42" t="str">
        <f>VLOOKUP(H61,'Client Invoices'!A:N,5,FALSE)</f>
        <v>Yes</v>
      </c>
      <c r="L61" s="42" t="str">
        <f>VLOOKUP(H61,'Client Invoices'!A:N,8,FALSE)</f>
        <v>M,V,P</v>
      </c>
      <c r="M61" s="42" t="str">
        <f>VLOOKUP(H61,'Client Invoices'!A:N,2,FALSE)</f>
        <v>Amex</v>
      </c>
      <c r="N61" s="42" t="str">
        <f>VLOOKUP(H61,'Client Invoices'!A:N,3,FALSE)</f>
        <v>Amex Wholesale</v>
      </c>
      <c r="O61" s="42">
        <f>VLOOKUP(H61,'Client Invoices'!A:O,6,FALSE)</f>
        <v>0</v>
      </c>
      <c r="Q61" s="42">
        <f>IF(COUNTIF('Visit Rpts'!$B$5:$BH$204,B61)+COUNTIF('Membership Rpts'!$B$5:$BH$204,B61) = 0, 0, COUNTIF('Visit Rpts'!$B$5:$BH$204,B61)+COUNTIF('Membership Rpts'!$B$5:$BH$204,B61) &amp; "   (Visit Rpts: "&amp;COUNTIF('Visit Rpts'!$B$5:$BH$204,B61)&amp;"   Mbr Rpts: "&amp;COUNTIF('Membership Rpts'!$B$5:$BH$204,B61)&amp;")")</f>
        <v>0</v>
      </c>
      <c r="R61" s="76" t="s">
        <v>1234</v>
      </c>
      <c r="S61" s="42" t="s">
        <v>53</v>
      </c>
      <c r="T61" s="42"/>
    </row>
    <row r="62" spans="1:20">
      <c r="A62" s="47" t="s">
        <v>1236</v>
      </c>
      <c r="B62" s="23" t="s">
        <v>1292</v>
      </c>
      <c r="C62" s="40"/>
      <c r="G62" t="s">
        <v>50</v>
      </c>
      <c r="H62" s="48" t="s">
        <v>96</v>
      </c>
      <c r="I62" s="42" t="str">
        <f>VLOOKUP(H62,'Client Invoices'!A:M,13,FALSE)</f>
        <v>Amex Argentina Consumer Platinum</v>
      </c>
      <c r="J62" s="42" t="str">
        <f>VLOOKUP(H62,'Client Invoices'!A:M,10,FALSE)</f>
        <v>WA09</v>
      </c>
      <c r="K62" s="42" t="str">
        <f>VLOOKUP(H62,'Client Invoices'!A:N,5,FALSE)</f>
        <v>Yes</v>
      </c>
      <c r="L62" s="42" t="str">
        <f>VLOOKUP(H62,'Client Invoices'!A:N,8,FALSE)</f>
        <v>M,V,P</v>
      </c>
      <c r="M62" s="42" t="str">
        <f>VLOOKUP(H62,'Client Invoices'!A:N,2,FALSE)</f>
        <v>Amex</v>
      </c>
      <c r="N62" s="42" t="str">
        <f>VLOOKUP(H62,'Client Invoices'!A:N,3,FALSE)</f>
        <v>Amex Wholesale</v>
      </c>
      <c r="O62" s="42">
        <f>VLOOKUP(H62,'Client Invoices'!A:O,6,FALSE)</f>
        <v>0</v>
      </c>
      <c r="Q62" s="42">
        <f>IF(COUNTIF('Visit Rpts'!$B$5:$BH$204,B62)+COUNTIF('Membership Rpts'!$B$5:$BH$204,B62) = 0, 0, COUNTIF('Visit Rpts'!$B$5:$BH$204,B62)+COUNTIF('Membership Rpts'!$B$5:$BH$204,B62) &amp; "   (Visit Rpts: "&amp;COUNTIF('Visit Rpts'!$B$5:$BH$204,B62)&amp;"   Mbr Rpts: "&amp;COUNTIF('Membership Rpts'!$B$5:$BH$204,B62)&amp;")")</f>
        <v>0</v>
      </c>
      <c r="R62" s="76" t="s">
        <v>1234</v>
      </c>
      <c r="S62" s="42" t="s">
        <v>53</v>
      </c>
      <c r="T62" s="42"/>
    </row>
    <row r="63" spans="1:20">
      <c r="A63" s="47" t="s">
        <v>1236</v>
      </c>
      <c r="B63" s="23" t="s">
        <v>1293</v>
      </c>
      <c r="C63" s="40"/>
      <c r="G63" t="s">
        <v>50</v>
      </c>
      <c r="H63" s="48" t="s">
        <v>96</v>
      </c>
      <c r="I63" s="42" t="str">
        <f>VLOOKUP(H63,'Client Invoices'!A:M,13,FALSE)</f>
        <v>Amex Argentina Consumer Platinum</v>
      </c>
      <c r="J63" s="42" t="str">
        <f>VLOOKUP(H63,'Client Invoices'!A:M,10,FALSE)</f>
        <v>WA09</v>
      </c>
      <c r="K63" s="42" t="str">
        <f>VLOOKUP(H63,'Client Invoices'!A:N,5,FALSE)</f>
        <v>Yes</v>
      </c>
      <c r="L63" s="42" t="str">
        <f>VLOOKUP(H63,'Client Invoices'!A:N,8,FALSE)</f>
        <v>M,V,P</v>
      </c>
      <c r="M63" s="42" t="str">
        <f>VLOOKUP(H63,'Client Invoices'!A:N,2,FALSE)</f>
        <v>Amex</v>
      </c>
      <c r="N63" s="42" t="str">
        <f>VLOOKUP(H63,'Client Invoices'!A:N,3,FALSE)</f>
        <v>Amex Wholesale</v>
      </c>
      <c r="O63" s="42">
        <f>VLOOKUP(H63,'Client Invoices'!A:O,6,FALSE)</f>
        <v>0</v>
      </c>
      <c r="Q63" s="42">
        <f>IF(COUNTIF('Visit Rpts'!$B$5:$BH$204,B63)+COUNTIF('Membership Rpts'!$B$5:$BH$204,B63) = 0, 0, COUNTIF('Visit Rpts'!$B$5:$BH$204,B63)+COUNTIF('Membership Rpts'!$B$5:$BH$204,B63) &amp; "   (Visit Rpts: "&amp;COUNTIF('Visit Rpts'!$B$5:$BH$204,B63)&amp;"   Mbr Rpts: "&amp;COUNTIF('Membership Rpts'!$B$5:$BH$204,B63)&amp;")")</f>
        <v>0</v>
      </c>
      <c r="R63" s="76" t="s">
        <v>1234</v>
      </c>
      <c r="S63" s="42" t="s">
        <v>53</v>
      </c>
      <c r="T63" s="42"/>
    </row>
    <row r="64" spans="1:20">
      <c r="A64" s="47" t="s">
        <v>1232</v>
      </c>
      <c r="B64" s="23" t="s">
        <v>1294</v>
      </c>
      <c r="C64" s="40"/>
      <c r="G64" t="s">
        <v>50</v>
      </c>
      <c r="H64" s="48" t="s">
        <v>442</v>
      </c>
      <c r="I64" s="42">
        <f>VLOOKUP(H64,'Client Invoices'!A:M,13,FALSE)</f>
        <v>0</v>
      </c>
      <c r="J64" s="42">
        <f>VLOOKUP(H64,'Client Invoices'!A:M,10,FALSE)</f>
        <v>0</v>
      </c>
      <c r="K64" s="42" t="str">
        <f>VLOOKUP(H64,'Client Invoices'!A:N,5,FALSE)</f>
        <v>No</v>
      </c>
      <c r="L64" s="42">
        <f>VLOOKUP(H64,'Client Invoices'!A:N,8,FALSE)</f>
        <v>0</v>
      </c>
      <c r="M64" s="42" t="str">
        <f>VLOOKUP(H64,'Client Invoices'!A:N,2,FALSE)</f>
        <v>Corporate</v>
      </c>
      <c r="N64" s="42">
        <f>VLOOKUP(H64,'Client Invoices'!A:N,3,FALSE)</f>
        <v>0</v>
      </c>
      <c r="O64" s="42">
        <f>VLOOKUP(H64,'Client Invoices'!A:O,6,FALSE)</f>
        <v>0</v>
      </c>
      <c r="Q64" s="42">
        <f>IF(COUNTIF('Visit Rpts'!$B$5:$BH$204,B64)+COUNTIF('Membership Rpts'!$B$5:$BH$204,B64) = 0, 0, COUNTIF('Visit Rpts'!$B$5:$BH$204,B64)+COUNTIF('Membership Rpts'!$B$5:$BH$204,B64) &amp; "   (Visit Rpts: "&amp;COUNTIF('Visit Rpts'!$B$5:$BH$204,B64)&amp;"   Mbr Rpts: "&amp;COUNTIF('Membership Rpts'!$B$5:$BH$204,B64)&amp;")")</f>
        <v>0</v>
      </c>
      <c r="R64" s="76" t="s">
        <v>1234</v>
      </c>
      <c r="S64" s="42" t="s">
        <v>1239</v>
      </c>
      <c r="T64" s="42"/>
    </row>
    <row r="65" spans="1:20">
      <c r="A65" s="47" t="s">
        <v>1232</v>
      </c>
      <c r="B65" s="23" t="s">
        <v>1295</v>
      </c>
      <c r="C65" s="40"/>
      <c r="G65" t="s">
        <v>50</v>
      </c>
      <c r="H65" s="48" t="s">
        <v>442</v>
      </c>
      <c r="I65" s="42">
        <f>VLOOKUP(H65,'Client Invoices'!A:M,13,FALSE)</f>
        <v>0</v>
      </c>
      <c r="J65" s="42">
        <f>VLOOKUP(H65,'Client Invoices'!A:M,10,FALSE)</f>
        <v>0</v>
      </c>
      <c r="K65" s="42" t="str">
        <f>VLOOKUP(H65,'Client Invoices'!A:N,5,FALSE)</f>
        <v>No</v>
      </c>
      <c r="L65" s="42">
        <f>VLOOKUP(H65,'Client Invoices'!A:N,8,FALSE)</f>
        <v>0</v>
      </c>
      <c r="M65" s="42" t="str">
        <f>VLOOKUP(H65,'Client Invoices'!A:N,2,FALSE)</f>
        <v>Corporate</v>
      </c>
      <c r="N65" s="42">
        <f>VLOOKUP(H65,'Client Invoices'!A:N,3,FALSE)</f>
        <v>0</v>
      </c>
      <c r="O65" s="42">
        <f>VLOOKUP(H65,'Client Invoices'!A:O,6,FALSE)</f>
        <v>0</v>
      </c>
      <c r="Q65" s="42">
        <f>IF(COUNTIF('Visit Rpts'!$B$5:$BH$204,B65)+COUNTIF('Membership Rpts'!$B$5:$BH$204,B65) = 0, 0, COUNTIF('Visit Rpts'!$B$5:$BH$204,B65)+COUNTIF('Membership Rpts'!$B$5:$BH$204,B65) &amp; "   (Visit Rpts: "&amp;COUNTIF('Visit Rpts'!$B$5:$BH$204,B65)&amp;"   Mbr Rpts: "&amp;COUNTIF('Membership Rpts'!$B$5:$BH$204,B65)&amp;")")</f>
        <v>0</v>
      </c>
      <c r="R65" s="76" t="s">
        <v>1234</v>
      </c>
      <c r="S65" s="42" t="s">
        <v>1239</v>
      </c>
      <c r="T65" s="42"/>
    </row>
    <row r="66" spans="1:20">
      <c r="A66" s="47" t="s">
        <v>1232</v>
      </c>
      <c r="B66" s="23" t="s">
        <v>1296</v>
      </c>
      <c r="C66" s="40"/>
      <c r="G66" t="s">
        <v>50</v>
      </c>
      <c r="H66" s="48" t="s">
        <v>443</v>
      </c>
      <c r="I66" s="42">
        <f>VLOOKUP(H66,'Client Invoices'!A:M,13,FALSE)</f>
        <v>0</v>
      </c>
      <c r="J66" s="42" t="str">
        <f>VLOOKUP(H66,'Client Invoices'!A:M,10,FALSE)</f>
        <v>SA07</v>
      </c>
      <c r="K66" s="42" t="str">
        <f>VLOOKUP(H66,'Client Invoices'!A:N,5,FALSE)</f>
        <v>No</v>
      </c>
      <c r="L66" s="42">
        <f>VLOOKUP(H66,'Client Invoices'!A:N,8,FALSE)</f>
        <v>0</v>
      </c>
      <c r="M66" s="42" t="str">
        <f>VLOOKUP(H66,'Client Invoices'!A:N,2,FALSE)</f>
        <v>Corporate</v>
      </c>
      <c r="N66" s="42">
        <f>VLOOKUP(H66,'Client Invoices'!A:N,3,FALSE)</f>
        <v>0</v>
      </c>
      <c r="O66" s="42">
        <f>VLOOKUP(H66,'Client Invoices'!A:O,6,FALSE)</f>
        <v>0</v>
      </c>
      <c r="Q66" s="42">
        <f>IF(COUNTIF('Visit Rpts'!$B$5:$BH$204,B66)+COUNTIF('Membership Rpts'!$B$5:$BH$204,B66) = 0, 0, COUNTIF('Visit Rpts'!$B$5:$BH$204,B66)+COUNTIF('Membership Rpts'!$B$5:$BH$204,B66) &amp; "   (Visit Rpts: "&amp;COUNTIF('Visit Rpts'!$B$5:$BH$204,B66)&amp;"   Mbr Rpts: "&amp;COUNTIF('Membership Rpts'!$B$5:$BH$204,B66)&amp;")")</f>
        <v>0</v>
      </c>
      <c r="R66" s="76" t="s">
        <v>1234</v>
      </c>
      <c r="S66" s="42" t="s">
        <v>1239</v>
      </c>
      <c r="T66" s="42"/>
    </row>
    <row r="67" spans="1:20">
      <c r="A67" s="47" t="s">
        <v>1232</v>
      </c>
      <c r="B67" s="23" t="s">
        <v>1297</v>
      </c>
      <c r="C67" s="40"/>
      <c r="G67" t="s">
        <v>50</v>
      </c>
      <c r="H67" s="48" t="s">
        <v>443</v>
      </c>
      <c r="I67" s="42">
        <f>VLOOKUP(H67,'Client Invoices'!A:M,13,FALSE)</f>
        <v>0</v>
      </c>
      <c r="J67" s="42" t="str">
        <f>VLOOKUP(H67,'Client Invoices'!A:M,10,FALSE)</f>
        <v>SA07</v>
      </c>
      <c r="K67" s="42" t="str">
        <f>VLOOKUP(H67,'Client Invoices'!A:N,5,FALSE)</f>
        <v>No</v>
      </c>
      <c r="L67" s="42">
        <f>VLOOKUP(H67,'Client Invoices'!A:N,8,FALSE)</f>
        <v>0</v>
      </c>
      <c r="M67" s="42" t="str">
        <f>VLOOKUP(H67,'Client Invoices'!A:N,2,FALSE)</f>
        <v>Corporate</v>
      </c>
      <c r="N67" s="42">
        <f>VLOOKUP(H67,'Client Invoices'!A:N,3,FALSE)</f>
        <v>0</v>
      </c>
      <c r="O67" s="42">
        <f>VLOOKUP(H67,'Client Invoices'!A:O,6,FALSE)</f>
        <v>0</v>
      </c>
      <c r="Q67" s="42">
        <f>IF(COUNTIF('Visit Rpts'!$B$5:$BH$204,B67)+COUNTIF('Membership Rpts'!$B$5:$BH$204,B67) = 0, 0, COUNTIF('Visit Rpts'!$B$5:$BH$204,B67)+COUNTIF('Membership Rpts'!$B$5:$BH$204,B67) &amp; "   (Visit Rpts: "&amp;COUNTIF('Visit Rpts'!$B$5:$BH$204,B67)&amp;"   Mbr Rpts: "&amp;COUNTIF('Membership Rpts'!$B$5:$BH$204,B67)&amp;")")</f>
        <v>0</v>
      </c>
      <c r="R67" s="76" t="s">
        <v>1234</v>
      </c>
      <c r="S67" s="42" t="s">
        <v>1239</v>
      </c>
      <c r="T67" s="42"/>
    </row>
    <row r="68" spans="1:20">
      <c r="A68" s="47" t="s">
        <v>1236</v>
      </c>
      <c r="B68" s="23" t="s">
        <v>1298</v>
      </c>
      <c r="C68" s="40"/>
      <c r="F68" t="s">
        <v>1262</v>
      </c>
      <c r="G68" t="s">
        <v>50</v>
      </c>
      <c r="H68" s="48" t="s">
        <v>1299</v>
      </c>
      <c r="I68" s="42" t="e">
        <f>VLOOKUP(H68,'Client Invoices'!A:M,13,FALSE)</f>
        <v>#N/A</v>
      </c>
      <c r="J68" s="42" t="e">
        <f>VLOOKUP(H68,'Client Invoices'!A:M,10,FALSE)</f>
        <v>#N/A</v>
      </c>
      <c r="K68" s="42" t="e">
        <f>VLOOKUP(H68,'Client Invoices'!A:N,5,FALSE)</f>
        <v>#N/A</v>
      </c>
      <c r="L68" s="42" t="e">
        <f>VLOOKUP(H68,'Client Invoices'!A:N,8,FALSE)</f>
        <v>#N/A</v>
      </c>
      <c r="M68" s="42" t="e">
        <f>VLOOKUP(H68,'Client Invoices'!A:N,2,FALSE)</f>
        <v>#N/A</v>
      </c>
      <c r="N68" s="42" t="e">
        <f>VLOOKUP(H68,'Client Invoices'!A:N,3,FALSE)</f>
        <v>#N/A</v>
      </c>
      <c r="O68" s="42" t="e">
        <f>VLOOKUP(H68,'Client Invoices'!A:O,6,FALSE)</f>
        <v>#N/A</v>
      </c>
      <c r="Q68" s="42" t="str">
        <f>IF(COUNTIF('Visit Rpts'!$B$5:$BH$204,B68)+COUNTIF('Membership Rpts'!$B$5:$BH$204,B68) = 0, 0, COUNTIF('Visit Rpts'!$B$5:$BH$204,B68)+COUNTIF('Membership Rpts'!$B$5:$BH$204,B68) &amp; "   (Visit Rpts: "&amp;COUNTIF('Visit Rpts'!$B$5:$BH$204,B68)&amp;"   Mbr Rpts: "&amp;COUNTIF('Membership Rpts'!$B$5:$BH$204,B68)&amp;")")</f>
        <v>1   (Visit Rpts: 1   Mbr Rpts: 0)</v>
      </c>
      <c r="R68" s="76" t="s">
        <v>1234</v>
      </c>
      <c r="S68" s="42" t="s">
        <v>1262</v>
      </c>
      <c r="T68" s="42"/>
    </row>
    <row r="69" spans="1:20">
      <c r="A69" s="47" t="s">
        <v>1236</v>
      </c>
      <c r="B69" s="23" t="s">
        <v>1300</v>
      </c>
      <c r="C69" s="40"/>
      <c r="F69" t="s">
        <v>1262</v>
      </c>
      <c r="G69" t="s">
        <v>50</v>
      </c>
      <c r="H69" s="48" t="s">
        <v>1301</v>
      </c>
      <c r="I69" s="42" t="e">
        <f>VLOOKUP(H69,'Client Invoices'!A:M,13,FALSE)</f>
        <v>#N/A</v>
      </c>
      <c r="J69" s="42" t="e">
        <f>VLOOKUP(H69,'Client Invoices'!A:M,10,FALSE)</f>
        <v>#N/A</v>
      </c>
      <c r="K69" s="42" t="e">
        <f>VLOOKUP(H69,'Client Invoices'!A:N,5,FALSE)</f>
        <v>#N/A</v>
      </c>
      <c r="L69" s="42" t="e">
        <f>VLOOKUP(H69,'Client Invoices'!A:N,8,FALSE)</f>
        <v>#N/A</v>
      </c>
      <c r="M69" s="42" t="e">
        <f>VLOOKUP(H69,'Client Invoices'!A:N,2,FALSE)</f>
        <v>#N/A</v>
      </c>
      <c r="N69" s="42" t="e">
        <f>VLOOKUP(H69,'Client Invoices'!A:N,3,FALSE)</f>
        <v>#N/A</v>
      </c>
      <c r="O69" s="42" t="e">
        <f>VLOOKUP(H69,'Client Invoices'!A:O,6,FALSE)</f>
        <v>#N/A</v>
      </c>
      <c r="Q69" s="42" t="str">
        <f>IF(COUNTIF('Visit Rpts'!$B$5:$BH$204,B69)+COUNTIF('Membership Rpts'!$B$5:$BH$204,B69) = 0, 0, COUNTIF('Visit Rpts'!$B$5:$BH$204,B69)+COUNTIF('Membership Rpts'!$B$5:$BH$204,B69) &amp; "   (Visit Rpts: "&amp;COUNTIF('Visit Rpts'!$B$5:$BH$204,B69)&amp;"   Mbr Rpts: "&amp;COUNTIF('Membership Rpts'!$B$5:$BH$204,B69)&amp;")")</f>
        <v>1   (Visit Rpts: 1   Mbr Rpts: 0)</v>
      </c>
      <c r="R69" s="76" t="s">
        <v>1234</v>
      </c>
      <c r="S69" s="42" t="s">
        <v>1262</v>
      </c>
      <c r="T69" s="42"/>
    </row>
    <row r="70" spans="1:20">
      <c r="A70" s="47" t="s">
        <v>1232</v>
      </c>
      <c r="B70" s="23" t="s">
        <v>1302</v>
      </c>
      <c r="C70" s="40"/>
      <c r="G70" t="s">
        <v>50</v>
      </c>
      <c r="H70" s="48" t="s">
        <v>445</v>
      </c>
      <c r="I70" s="42">
        <f>VLOOKUP(H70,'Client Invoices'!A:M,13,FALSE)</f>
        <v>0</v>
      </c>
      <c r="J70" s="42" t="str">
        <f>VLOOKUP(H70,'Client Invoices'!A:M,10,FALSE)</f>
        <v>SA08</v>
      </c>
      <c r="K70" s="42" t="str">
        <f>VLOOKUP(H70,'Client Invoices'!A:N,5,FALSE)</f>
        <v>No</v>
      </c>
      <c r="L70" s="42">
        <f>VLOOKUP(H70,'Client Invoices'!A:N,8,FALSE)</f>
        <v>0</v>
      </c>
      <c r="M70" s="42" t="str">
        <f>VLOOKUP(H70,'Client Invoices'!A:N,2,FALSE)</f>
        <v>Corporate</v>
      </c>
      <c r="N70" s="42">
        <f>VLOOKUP(H70,'Client Invoices'!A:N,3,FALSE)</f>
        <v>0</v>
      </c>
      <c r="O70" s="42">
        <f>VLOOKUP(H70,'Client Invoices'!A:O,6,FALSE)</f>
        <v>0</v>
      </c>
      <c r="Q70" s="42">
        <f>IF(COUNTIF('Visit Rpts'!$B$5:$BH$204,B70)+COUNTIF('Membership Rpts'!$B$5:$BH$204,B70) = 0, 0, COUNTIF('Visit Rpts'!$B$5:$BH$204,B70)+COUNTIF('Membership Rpts'!$B$5:$BH$204,B70) &amp; "   (Visit Rpts: "&amp;COUNTIF('Visit Rpts'!$B$5:$BH$204,B70)&amp;"   Mbr Rpts: "&amp;COUNTIF('Membership Rpts'!$B$5:$BH$204,B70)&amp;")")</f>
        <v>0</v>
      </c>
      <c r="R70" s="76" t="s">
        <v>1234</v>
      </c>
      <c r="S70" s="42" t="s">
        <v>1239</v>
      </c>
      <c r="T70" s="42"/>
    </row>
    <row r="71" spans="1:20">
      <c r="A71" s="47" t="s">
        <v>1232</v>
      </c>
      <c r="B71" s="23" t="s">
        <v>1303</v>
      </c>
      <c r="C71" s="40"/>
      <c r="G71" t="s">
        <v>50</v>
      </c>
      <c r="H71" s="48" t="s">
        <v>447</v>
      </c>
      <c r="I71" s="42">
        <f>VLOOKUP(H71,'Client Invoices'!A:M,13,FALSE)</f>
        <v>0</v>
      </c>
      <c r="J71" s="42">
        <f>VLOOKUP(H71,'Client Invoices'!A:M,10,FALSE)</f>
        <v>0</v>
      </c>
      <c r="K71" s="42" t="str">
        <f>VLOOKUP(H71,'Client Invoices'!A:N,5,FALSE)</f>
        <v>No</v>
      </c>
      <c r="L71" s="42">
        <f>VLOOKUP(H71,'Client Invoices'!A:N,8,FALSE)</f>
        <v>0</v>
      </c>
      <c r="M71" s="42" t="str">
        <f>VLOOKUP(H71,'Client Invoices'!A:N,2,FALSE)</f>
        <v>Corporate</v>
      </c>
      <c r="N71" s="42">
        <f>VLOOKUP(H71,'Client Invoices'!A:N,3,FALSE)</f>
        <v>0</v>
      </c>
      <c r="O71" s="42">
        <f>VLOOKUP(H71,'Client Invoices'!A:O,6,FALSE)</f>
        <v>0</v>
      </c>
      <c r="Q71" s="42">
        <f>IF(COUNTIF('Visit Rpts'!$B$5:$BH$204,B71)+COUNTIF('Membership Rpts'!$B$5:$BH$204,B71) = 0, 0, COUNTIF('Visit Rpts'!$B$5:$BH$204,B71)+COUNTIF('Membership Rpts'!$B$5:$BH$204,B71) &amp; "   (Visit Rpts: "&amp;COUNTIF('Visit Rpts'!$B$5:$BH$204,B71)&amp;"   Mbr Rpts: "&amp;COUNTIF('Membership Rpts'!$B$5:$BH$204,B71)&amp;")")</f>
        <v>0</v>
      </c>
      <c r="R71" s="76" t="s">
        <v>1234</v>
      </c>
      <c r="S71" s="42" t="s">
        <v>1239</v>
      </c>
      <c r="T71" s="42"/>
    </row>
    <row r="72" spans="1:20">
      <c r="A72" s="47" t="s">
        <v>1232</v>
      </c>
      <c r="B72" s="23" t="s">
        <v>1304</v>
      </c>
      <c r="C72" s="40"/>
      <c r="G72" t="s">
        <v>50</v>
      </c>
      <c r="H72" s="48" t="s">
        <v>447</v>
      </c>
      <c r="I72" s="42">
        <f>VLOOKUP(H72,'Client Invoices'!A:M,13,FALSE)</f>
        <v>0</v>
      </c>
      <c r="J72" s="42">
        <f>VLOOKUP(H72,'Client Invoices'!A:M,10,FALSE)</f>
        <v>0</v>
      </c>
      <c r="K72" s="42" t="str">
        <f>VLOOKUP(H72,'Client Invoices'!A:N,5,FALSE)</f>
        <v>No</v>
      </c>
      <c r="L72" s="42">
        <f>VLOOKUP(H72,'Client Invoices'!A:N,8,FALSE)</f>
        <v>0</v>
      </c>
      <c r="M72" s="42" t="str">
        <f>VLOOKUP(H72,'Client Invoices'!A:N,2,FALSE)</f>
        <v>Corporate</v>
      </c>
      <c r="N72" s="42">
        <f>VLOOKUP(H72,'Client Invoices'!A:N,3,FALSE)</f>
        <v>0</v>
      </c>
      <c r="O72" s="42">
        <f>VLOOKUP(H72,'Client Invoices'!A:O,6,FALSE)</f>
        <v>0</v>
      </c>
      <c r="Q72" s="42">
        <f>IF(COUNTIF('Visit Rpts'!$B$5:$BH$204,B72)+COUNTIF('Membership Rpts'!$B$5:$BH$204,B72) = 0, 0, COUNTIF('Visit Rpts'!$B$5:$BH$204,B72)+COUNTIF('Membership Rpts'!$B$5:$BH$204,B72) &amp; "   (Visit Rpts: "&amp;COUNTIF('Visit Rpts'!$B$5:$BH$204,B72)&amp;"   Mbr Rpts: "&amp;COUNTIF('Membership Rpts'!$B$5:$BH$204,B72)&amp;")")</f>
        <v>0</v>
      </c>
      <c r="R72" s="76" t="s">
        <v>1234</v>
      </c>
      <c r="S72" s="42" t="s">
        <v>1239</v>
      </c>
      <c r="T72" s="42"/>
    </row>
    <row r="73" spans="1:20">
      <c r="A73" s="47" t="s">
        <v>1232</v>
      </c>
      <c r="B73" s="23" t="s">
        <v>1305</v>
      </c>
      <c r="C73" s="40"/>
      <c r="G73" t="s">
        <v>50</v>
      </c>
      <c r="H73" s="48" t="s">
        <v>448</v>
      </c>
      <c r="I73" s="42">
        <f>VLOOKUP(H73,'Client Invoices'!A:M,13,FALSE)</f>
        <v>0</v>
      </c>
      <c r="J73" s="42" t="str">
        <f>VLOOKUP(H73,'Client Invoices'!A:M,10,FALSE)</f>
        <v>SA12</v>
      </c>
      <c r="K73" s="42" t="str">
        <f>VLOOKUP(H73,'Client Invoices'!A:N,5,FALSE)</f>
        <v>No</v>
      </c>
      <c r="L73" s="42">
        <f>VLOOKUP(H73,'Client Invoices'!A:N,8,FALSE)</f>
        <v>0</v>
      </c>
      <c r="M73" s="42" t="str">
        <f>VLOOKUP(H73,'Client Invoices'!A:N,2,FALSE)</f>
        <v>Corporate</v>
      </c>
      <c r="N73" s="42">
        <f>VLOOKUP(H73,'Client Invoices'!A:N,3,FALSE)</f>
        <v>0</v>
      </c>
      <c r="O73" s="42">
        <f>VLOOKUP(H73,'Client Invoices'!A:O,6,FALSE)</f>
        <v>0</v>
      </c>
      <c r="Q73" s="42">
        <f>IF(COUNTIF('Visit Rpts'!$B$5:$BH$204,B73)+COUNTIF('Membership Rpts'!$B$5:$BH$204,B73) = 0, 0, COUNTIF('Visit Rpts'!$B$5:$BH$204,B73)+COUNTIF('Membership Rpts'!$B$5:$BH$204,B73) &amp; "   (Visit Rpts: "&amp;COUNTIF('Visit Rpts'!$B$5:$BH$204,B73)&amp;"   Mbr Rpts: "&amp;COUNTIF('Membership Rpts'!$B$5:$BH$204,B73)&amp;")")</f>
        <v>0</v>
      </c>
      <c r="R73" s="76" t="s">
        <v>1234</v>
      </c>
      <c r="S73" s="42" t="s">
        <v>1239</v>
      </c>
      <c r="T73" s="42"/>
    </row>
    <row r="74" spans="1:20">
      <c r="A74" s="47" t="s">
        <v>1236</v>
      </c>
      <c r="B74" s="23" t="s">
        <v>1306</v>
      </c>
      <c r="C74" s="40"/>
      <c r="F74" t="s">
        <v>1239</v>
      </c>
      <c r="G74" t="s">
        <v>224</v>
      </c>
      <c r="H74" s="48" t="s">
        <v>922</v>
      </c>
      <c r="I74" s="42">
        <f>VLOOKUP(H74,'Client Invoices'!A:M,13,FALSE)</f>
        <v>0</v>
      </c>
      <c r="J74" s="42">
        <f>VLOOKUP(H74,'Client Invoices'!A:M,10,FALSE)</f>
        <v>0</v>
      </c>
      <c r="K74" s="42" t="str">
        <f>VLOOKUP(H74,'Client Invoices'!A:N,5,FALSE)</f>
        <v>No</v>
      </c>
      <c r="L74" s="42">
        <f>VLOOKUP(H74,'Client Invoices'!A:N,8,FALSE)</f>
        <v>0</v>
      </c>
      <c r="M74" s="42" t="str">
        <f>VLOOKUP(H74,'Client Invoices'!A:N,2,FALSE)</f>
        <v>Wholesale</v>
      </c>
      <c r="N74" s="42">
        <f>VLOOKUP(H74,'Client Invoices'!A:N,3,FALSE)</f>
        <v>0</v>
      </c>
      <c r="O74" s="42">
        <f>VLOOKUP(H74,'Client Invoices'!A:O,6,FALSE)</f>
        <v>0</v>
      </c>
      <c r="Q74" s="42">
        <f>IF(COUNTIF('Visit Rpts'!$B$5:$BH$204,B74)+COUNTIF('Membership Rpts'!$B$5:$BH$204,B74) = 0, 0, COUNTIF('Visit Rpts'!$B$5:$BH$204,B74)+COUNTIF('Membership Rpts'!$B$5:$BH$204,B74) &amp; "   (Visit Rpts: "&amp;COUNTIF('Visit Rpts'!$B$5:$BH$204,B74)&amp;"   Mbr Rpts: "&amp;COUNTIF('Membership Rpts'!$B$5:$BH$204,B74)&amp;")")</f>
        <v>0</v>
      </c>
      <c r="R74" s="76">
        <v>0</v>
      </c>
      <c r="S74" s="42" t="s">
        <v>1239</v>
      </c>
      <c r="T74" s="42"/>
    </row>
    <row r="75" spans="1:20">
      <c r="A75" s="47" t="s">
        <v>1236</v>
      </c>
      <c r="B75" s="23" t="s">
        <v>1307</v>
      </c>
      <c r="C75" s="40"/>
      <c r="F75" t="s">
        <v>1239</v>
      </c>
      <c r="G75" t="s">
        <v>224</v>
      </c>
      <c r="H75" s="48" t="s">
        <v>922</v>
      </c>
      <c r="I75" s="42">
        <f>VLOOKUP(H75,'Client Invoices'!A:M,13,FALSE)</f>
        <v>0</v>
      </c>
      <c r="J75" s="42">
        <f>VLOOKUP(H75,'Client Invoices'!A:M,10,FALSE)</f>
        <v>0</v>
      </c>
      <c r="K75" s="42" t="str">
        <f>VLOOKUP(H75,'Client Invoices'!A:N,5,FALSE)</f>
        <v>No</v>
      </c>
      <c r="L75" s="42">
        <f>VLOOKUP(H75,'Client Invoices'!A:N,8,FALSE)</f>
        <v>0</v>
      </c>
      <c r="M75" s="42" t="str">
        <f>VLOOKUP(H75,'Client Invoices'!A:N,2,FALSE)</f>
        <v>Wholesale</v>
      </c>
      <c r="N75" s="42">
        <f>VLOOKUP(H75,'Client Invoices'!A:N,3,FALSE)</f>
        <v>0</v>
      </c>
      <c r="O75" s="42">
        <f>VLOOKUP(H75,'Client Invoices'!A:O,6,FALSE)</f>
        <v>0</v>
      </c>
      <c r="Q75" s="42">
        <f>IF(COUNTIF('Visit Rpts'!$B$5:$BH$204,B75)+COUNTIF('Membership Rpts'!$B$5:$BH$204,B75) = 0, 0, COUNTIF('Visit Rpts'!$B$5:$BH$204,B75)+COUNTIF('Membership Rpts'!$B$5:$BH$204,B75) &amp; "   (Visit Rpts: "&amp;COUNTIF('Visit Rpts'!$B$5:$BH$204,B75)&amp;"   Mbr Rpts: "&amp;COUNTIF('Membership Rpts'!$B$5:$BH$204,B75)&amp;")")</f>
        <v>0</v>
      </c>
      <c r="R75" s="76">
        <v>0</v>
      </c>
      <c r="S75" s="42" t="s">
        <v>1239</v>
      </c>
      <c r="T75" s="42"/>
    </row>
    <row r="76" spans="1:20">
      <c r="A76" s="47" t="s">
        <v>1236</v>
      </c>
      <c r="B76" s="23" t="s">
        <v>1308</v>
      </c>
      <c r="C76" s="40"/>
      <c r="F76" t="s">
        <v>1239</v>
      </c>
      <c r="G76" t="s">
        <v>224</v>
      </c>
      <c r="H76" s="48" t="s">
        <v>923</v>
      </c>
      <c r="I76" s="42">
        <f>VLOOKUP(H76,'Client Invoices'!A:M,13,FALSE)</f>
        <v>0</v>
      </c>
      <c r="J76" s="42">
        <f>VLOOKUP(H76,'Client Invoices'!A:M,10,FALSE)</f>
        <v>0</v>
      </c>
      <c r="K76" s="42" t="str">
        <f>VLOOKUP(H76,'Client Invoices'!A:N,5,FALSE)</f>
        <v>No</v>
      </c>
      <c r="L76" s="42">
        <f>VLOOKUP(H76,'Client Invoices'!A:N,8,FALSE)</f>
        <v>0</v>
      </c>
      <c r="M76" s="42" t="str">
        <f>VLOOKUP(H76,'Client Invoices'!A:N,2,FALSE)</f>
        <v>Wholesale</v>
      </c>
      <c r="N76" s="42">
        <f>VLOOKUP(H76,'Client Invoices'!A:N,3,FALSE)</f>
        <v>0</v>
      </c>
      <c r="O76" s="42">
        <f>VLOOKUP(H76,'Client Invoices'!A:O,6,FALSE)</f>
        <v>0</v>
      </c>
      <c r="Q76" s="42">
        <f>IF(COUNTIF('Visit Rpts'!$B$5:$BH$204,B76)+COUNTIF('Membership Rpts'!$B$5:$BH$204,B76) = 0, 0, COUNTIF('Visit Rpts'!$B$5:$BH$204,B76)+COUNTIF('Membership Rpts'!$B$5:$BH$204,B76) &amp; "   (Visit Rpts: "&amp;COUNTIF('Visit Rpts'!$B$5:$BH$204,B76)&amp;"   Mbr Rpts: "&amp;COUNTIF('Membership Rpts'!$B$5:$BH$204,B76)&amp;")")</f>
        <v>0</v>
      </c>
      <c r="R76" s="76">
        <v>0</v>
      </c>
      <c r="S76" s="42" t="s">
        <v>1239</v>
      </c>
      <c r="T76" s="42"/>
    </row>
    <row r="77" spans="1:20">
      <c r="A77" s="47" t="s">
        <v>1236</v>
      </c>
      <c r="B77" s="23" t="s">
        <v>1309</v>
      </c>
      <c r="C77" s="40"/>
      <c r="F77" t="s">
        <v>1239</v>
      </c>
      <c r="G77" t="s">
        <v>224</v>
      </c>
      <c r="H77" s="48" t="s">
        <v>923</v>
      </c>
      <c r="I77" s="42">
        <f>VLOOKUP(H77,'Client Invoices'!A:M,13,FALSE)</f>
        <v>0</v>
      </c>
      <c r="J77" s="42">
        <f>VLOOKUP(H77,'Client Invoices'!A:M,10,FALSE)</f>
        <v>0</v>
      </c>
      <c r="K77" s="42" t="str">
        <f>VLOOKUP(H77,'Client Invoices'!A:N,5,FALSE)</f>
        <v>No</v>
      </c>
      <c r="L77" s="42">
        <f>VLOOKUP(H77,'Client Invoices'!A:N,8,FALSE)</f>
        <v>0</v>
      </c>
      <c r="M77" s="42" t="str">
        <f>VLOOKUP(H77,'Client Invoices'!A:N,2,FALSE)</f>
        <v>Wholesale</v>
      </c>
      <c r="N77" s="42">
        <f>VLOOKUP(H77,'Client Invoices'!A:N,3,FALSE)</f>
        <v>0</v>
      </c>
      <c r="O77" s="42">
        <f>VLOOKUP(H77,'Client Invoices'!A:O,6,FALSE)</f>
        <v>0</v>
      </c>
      <c r="Q77" s="42">
        <f>IF(COUNTIF('Visit Rpts'!$B$5:$BH$204,B77)+COUNTIF('Membership Rpts'!$B$5:$BH$204,B77) = 0, 0, COUNTIF('Visit Rpts'!$B$5:$BH$204,B77)+COUNTIF('Membership Rpts'!$B$5:$BH$204,B77) &amp; "   (Visit Rpts: "&amp;COUNTIF('Visit Rpts'!$B$5:$BH$204,B77)&amp;"   Mbr Rpts: "&amp;COUNTIF('Membership Rpts'!$B$5:$BH$204,B77)&amp;")")</f>
        <v>0</v>
      </c>
      <c r="R77" s="76">
        <v>0</v>
      </c>
      <c r="S77" s="42" t="s">
        <v>1239</v>
      </c>
      <c r="T77" s="42"/>
    </row>
    <row r="78" spans="1:20">
      <c r="A78" s="47" t="s">
        <v>1236</v>
      </c>
      <c r="B78" s="23" t="s">
        <v>1310</v>
      </c>
      <c r="C78" s="40"/>
      <c r="F78" t="s">
        <v>1239</v>
      </c>
      <c r="G78" t="s">
        <v>224</v>
      </c>
      <c r="H78" s="48" t="s">
        <v>924</v>
      </c>
      <c r="I78" s="42">
        <f>VLOOKUP(H78,'Client Invoices'!A:M,13,FALSE)</f>
        <v>0</v>
      </c>
      <c r="J78" s="42">
        <f>VLOOKUP(H78,'Client Invoices'!A:M,10,FALSE)</f>
        <v>0</v>
      </c>
      <c r="K78" s="42" t="str">
        <f>VLOOKUP(H78,'Client Invoices'!A:N,5,FALSE)</f>
        <v>No</v>
      </c>
      <c r="L78" s="42">
        <f>VLOOKUP(H78,'Client Invoices'!A:N,8,FALSE)</f>
        <v>0</v>
      </c>
      <c r="M78" s="42" t="str">
        <f>VLOOKUP(H78,'Client Invoices'!A:N,2,FALSE)</f>
        <v>Wholesale</v>
      </c>
      <c r="N78" s="42">
        <f>VLOOKUP(H78,'Client Invoices'!A:N,3,FALSE)</f>
        <v>0</v>
      </c>
      <c r="O78" s="42">
        <f>VLOOKUP(H78,'Client Invoices'!A:O,6,FALSE)</f>
        <v>0</v>
      </c>
      <c r="Q78" s="42">
        <f>IF(COUNTIF('Visit Rpts'!$B$5:$BH$204,B78)+COUNTIF('Membership Rpts'!$B$5:$BH$204,B78) = 0, 0, COUNTIF('Visit Rpts'!$B$5:$BH$204,B78)+COUNTIF('Membership Rpts'!$B$5:$BH$204,B78) &amp; "   (Visit Rpts: "&amp;COUNTIF('Visit Rpts'!$B$5:$BH$204,B78)&amp;"   Mbr Rpts: "&amp;COUNTIF('Membership Rpts'!$B$5:$BH$204,B78)&amp;")")</f>
        <v>0</v>
      </c>
      <c r="R78" s="76">
        <v>0</v>
      </c>
      <c r="S78" s="42" t="s">
        <v>1239</v>
      </c>
      <c r="T78" s="42"/>
    </row>
    <row r="79" spans="1:20">
      <c r="A79" s="47" t="s">
        <v>1236</v>
      </c>
      <c r="B79" s="23" t="s">
        <v>1311</v>
      </c>
      <c r="C79" s="40"/>
      <c r="F79" t="s">
        <v>1239</v>
      </c>
      <c r="G79" t="s">
        <v>224</v>
      </c>
      <c r="H79" s="48" t="s">
        <v>924</v>
      </c>
      <c r="I79" s="42">
        <f>VLOOKUP(H79,'Client Invoices'!A:M,13,FALSE)</f>
        <v>0</v>
      </c>
      <c r="J79" s="42">
        <f>VLOOKUP(H79,'Client Invoices'!A:M,10,FALSE)</f>
        <v>0</v>
      </c>
      <c r="K79" s="42" t="str">
        <f>VLOOKUP(H79,'Client Invoices'!A:N,5,FALSE)</f>
        <v>No</v>
      </c>
      <c r="L79" s="42">
        <f>VLOOKUP(H79,'Client Invoices'!A:N,8,FALSE)</f>
        <v>0</v>
      </c>
      <c r="M79" s="42" t="str">
        <f>VLOOKUP(H79,'Client Invoices'!A:N,2,FALSE)</f>
        <v>Wholesale</v>
      </c>
      <c r="N79" s="42">
        <f>VLOOKUP(H79,'Client Invoices'!A:N,3,FALSE)</f>
        <v>0</v>
      </c>
      <c r="O79" s="42">
        <f>VLOOKUP(H79,'Client Invoices'!A:O,6,FALSE)</f>
        <v>0</v>
      </c>
      <c r="Q79" s="42">
        <f>IF(COUNTIF('Visit Rpts'!$B$5:$BH$204,B79)+COUNTIF('Membership Rpts'!$B$5:$BH$204,B79) = 0, 0, COUNTIF('Visit Rpts'!$B$5:$BH$204,B79)+COUNTIF('Membership Rpts'!$B$5:$BH$204,B79) &amp; "   (Visit Rpts: "&amp;COUNTIF('Visit Rpts'!$B$5:$BH$204,B79)&amp;"   Mbr Rpts: "&amp;COUNTIF('Membership Rpts'!$B$5:$BH$204,B79)&amp;")")</f>
        <v>0</v>
      </c>
      <c r="R79" s="76">
        <v>0</v>
      </c>
      <c r="S79" s="42" t="s">
        <v>1239</v>
      </c>
      <c r="T79" s="42"/>
    </row>
    <row r="80" spans="1:20">
      <c r="A80" s="47" t="s">
        <v>1236</v>
      </c>
      <c r="B80" s="23" t="s">
        <v>1312</v>
      </c>
      <c r="C80" s="40"/>
      <c r="F80" t="s">
        <v>1239</v>
      </c>
      <c r="G80" t="s">
        <v>224</v>
      </c>
      <c r="H80" s="48" t="s">
        <v>925</v>
      </c>
      <c r="I80" s="42">
        <f>VLOOKUP(H80,'Client Invoices'!A:M,13,FALSE)</f>
        <v>0</v>
      </c>
      <c r="J80" s="42">
        <f>VLOOKUP(H80,'Client Invoices'!A:M,10,FALSE)</f>
        <v>0</v>
      </c>
      <c r="K80" s="42" t="str">
        <f>VLOOKUP(H80,'Client Invoices'!A:N,5,FALSE)</f>
        <v>No</v>
      </c>
      <c r="L80" s="42">
        <f>VLOOKUP(H80,'Client Invoices'!A:N,8,FALSE)</f>
        <v>0</v>
      </c>
      <c r="M80" s="42" t="str">
        <f>VLOOKUP(H80,'Client Invoices'!A:N,2,FALSE)</f>
        <v>Wholesale</v>
      </c>
      <c r="N80" s="42">
        <f>VLOOKUP(H80,'Client Invoices'!A:N,3,FALSE)</f>
        <v>0</v>
      </c>
      <c r="O80" s="42">
        <f>VLOOKUP(H80,'Client Invoices'!A:O,6,FALSE)</f>
        <v>0</v>
      </c>
      <c r="Q80" s="42">
        <f>IF(COUNTIF('Visit Rpts'!$B$5:$BH$204,B80)+COUNTIF('Membership Rpts'!$B$5:$BH$204,B80) = 0, 0, COUNTIF('Visit Rpts'!$B$5:$BH$204,B80)+COUNTIF('Membership Rpts'!$B$5:$BH$204,B80) &amp; "   (Visit Rpts: "&amp;COUNTIF('Visit Rpts'!$B$5:$BH$204,B80)&amp;"   Mbr Rpts: "&amp;COUNTIF('Membership Rpts'!$B$5:$BH$204,B80)&amp;")")</f>
        <v>0</v>
      </c>
      <c r="R80" s="76">
        <v>0</v>
      </c>
      <c r="S80" s="42" t="s">
        <v>1239</v>
      </c>
      <c r="T80" s="42"/>
    </row>
    <row r="81" spans="1:20">
      <c r="A81" s="47" t="s">
        <v>1236</v>
      </c>
      <c r="B81" s="23" t="s">
        <v>1313</v>
      </c>
      <c r="C81" s="40"/>
      <c r="F81" t="s">
        <v>1239</v>
      </c>
      <c r="G81" t="s">
        <v>224</v>
      </c>
      <c r="H81" s="48" t="s">
        <v>926</v>
      </c>
      <c r="I81" s="42">
        <f>VLOOKUP(H81,'Client Invoices'!A:M,13,FALSE)</f>
        <v>0</v>
      </c>
      <c r="J81" s="42">
        <f>VLOOKUP(H81,'Client Invoices'!A:M,10,FALSE)</f>
        <v>0</v>
      </c>
      <c r="K81" s="42" t="str">
        <f>VLOOKUP(H81,'Client Invoices'!A:N,5,FALSE)</f>
        <v>No</v>
      </c>
      <c r="L81" s="42">
        <f>VLOOKUP(H81,'Client Invoices'!A:N,8,FALSE)</f>
        <v>0</v>
      </c>
      <c r="M81" s="42" t="str">
        <f>VLOOKUP(H81,'Client Invoices'!A:N,2,FALSE)</f>
        <v>Wholesale</v>
      </c>
      <c r="N81" s="42">
        <f>VLOOKUP(H81,'Client Invoices'!A:N,3,FALSE)</f>
        <v>0</v>
      </c>
      <c r="O81" s="42">
        <f>VLOOKUP(H81,'Client Invoices'!A:O,6,FALSE)</f>
        <v>0</v>
      </c>
      <c r="Q81" s="42">
        <f>IF(COUNTIF('Visit Rpts'!$B$5:$BH$204,B81)+COUNTIF('Membership Rpts'!$B$5:$BH$204,B81) = 0, 0, COUNTIF('Visit Rpts'!$B$5:$BH$204,B81)+COUNTIF('Membership Rpts'!$B$5:$BH$204,B81) &amp; "   (Visit Rpts: "&amp;COUNTIF('Visit Rpts'!$B$5:$BH$204,B81)&amp;"   Mbr Rpts: "&amp;COUNTIF('Membership Rpts'!$B$5:$BH$204,B81)&amp;")")</f>
        <v>0</v>
      </c>
      <c r="R81" s="76">
        <v>0</v>
      </c>
      <c r="S81" s="42" t="s">
        <v>1239</v>
      </c>
      <c r="T81" s="42"/>
    </row>
    <row r="82" spans="1:20">
      <c r="A82" s="47" t="s">
        <v>1236</v>
      </c>
      <c r="B82" s="23" t="s">
        <v>1314</v>
      </c>
      <c r="C82" s="40"/>
      <c r="F82" t="s">
        <v>1239</v>
      </c>
      <c r="G82" t="s">
        <v>224</v>
      </c>
      <c r="H82" s="48" t="s">
        <v>926</v>
      </c>
      <c r="I82" s="42">
        <f>VLOOKUP(H82,'Client Invoices'!A:M,13,FALSE)</f>
        <v>0</v>
      </c>
      <c r="J82" s="42">
        <f>VLOOKUP(H82,'Client Invoices'!A:M,10,FALSE)</f>
        <v>0</v>
      </c>
      <c r="K82" s="42" t="str">
        <f>VLOOKUP(H82,'Client Invoices'!A:N,5,FALSE)</f>
        <v>No</v>
      </c>
      <c r="L82" s="42">
        <f>VLOOKUP(H82,'Client Invoices'!A:N,8,FALSE)</f>
        <v>0</v>
      </c>
      <c r="M82" s="42" t="str">
        <f>VLOOKUP(H82,'Client Invoices'!A:N,2,FALSE)</f>
        <v>Wholesale</v>
      </c>
      <c r="N82" s="42">
        <f>VLOOKUP(H82,'Client Invoices'!A:N,3,FALSE)</f>
        <v>0</v>
      </c>
      <c r="O82" s="42">
        <f>VLOOKUP(H82,'Client Invoices'!A:O,6,FALSE)</f>
        <v>0</v>
      </c>
      <c r="Q82" s="42">
        <f>IF(COUNTIF('Visit Rpts'!$B$5:$BH$204,B82)+COUNTIF('Membership Rpts'!$B$5:$BH$204,B82) = 0, 0, COUNTIF('Visit Rpts'!$B$5:$BH$204,B82)+COUNTIF('Membership Rpts'!$B$5:$BH$204,B82) &amp; "   (Visit Rpts: "&amp;COUNTIF('Visit Rpts'!$B$5:$BH$204,B82)&amp;"   Mbr Rpts: "&amp;COUNTIF('Membership Rpts'!$B$5:$BH$204,B82)&amp;")")</f>
        <v>0</v>
      </c>
      <c r="R82" s="76">
        <v>0</v>
      </c>
      <c r="S82" s="42" t="s">
        <v>1239</v>
      </c>
      <c r="T82" s="42"/>
    </row>
    <row r="83" spans="1:20">
      <c r="A83" s="47" t="s">
        <v>1236</v>
      </c>
      <c r="B83" s="23" t="s">
        <v>1315</v>
      </c>
      <c r="C83" s="40"/>
      <c r="G83" t="s">
        <v>50</v>
      </c>
      <c r="H83" s="48" t="s">
        <v>927</v>
      </c>
      <c r="I83" s="42">
        <f>VLOOKUP(H83,'Client Invoices'!A:M,13,FALSE)</f>
        <v>0</v>
      </c>
      <c r="J83" s="42">
        <f>VLOOKUP(H83,'Client Invoices'!A:M,10,FALSE)</f>
        <v>0</v>
      </c>
      <c r="K83" s="42" t="str">
        <f>VLOOKUP(H83,'Client Invoices'!A:N,5,FALSE)</f>
        <v>No</v>
      </c>
      <c r="L83" s="42">
        <f>VLOOKUP(H83,'Client Invoices'!A:N,8,FALSE)</f>
        <v>0</v>
      </c>
      <c r="M83" s="42" t="str">
        <f>VLOOKUP(H83,'Client Invoices'!A:N,2,FALSE)</f>
        <v>Wholesale</v>
      </c>
      <c r="N83" s="42">
        <f>VLOOKUP(H83,'Client Invoices'!A:N,3,FALSE)</f>
        <v>0</v>
      </c>
      <c r="O83" s="42">
        <f>VLOOKUP(H83,'Client Invoices'!A:O,6,FALSE)</f>
        <v>0</v>
      </c>
      <c r="Q83" s="42">
        <f>IF(COUNTIF('Visit Rpts'!$B$5:$BH$204,B83)+COUNTIF('Membership Rpts'!$B$5:$BH$204,B83) = 0, 0, COUNTIF('Visit Rpts'!$B$5:$BH$204,B83)+COUNTIF('Membership Rpts'!$B$5:$BH$204,B83) &amp; "   (Visit Rpts: "&amp;COUNTIF('Visit Rpts'!$B$5:$BH$204,B83)&amp;"   Mbr Rpts: "&amp;COUNTIF('Membership Rpts'!$B$5:$BH$204,B83)&amp;")")</f>
        <v>0</v>
      </c>
      <c r="R83" s="76">
        <v>0</v>
      </c>
      <c r="S83" s="42" t="s">
        <v>1110</v>
      </c>
      <c r="T83" s="42"/>
    </row>
    <row r="84" spans="1:20">
      <c r="A84" s="47" t="s">
        <v>1236</v>
      </c>
      <c r="B84" s="23" t="s">
        <v>1316</v>
      </c>
      <c r="C84" s="40"/>
      <c r="F84" t="s">
        <v>1239</v>
      </c>
      <c r="G84" t="s">
        <v>50</v>
      </c>
      <c r="H84" s="48" t="s">
        <v>927</v>
      </c>
      <c r="I84" s="42">
        <f>VLOOKUP(H84,'Client Invoices'!A:M,13,FALSE)</f>
        <v>0</v>
      </c>
      <c r="J84" s="42">
        <f>VLOOKUP(H84,'Client Invoices'!A:M,10,FALSE)</f>
        <v>0</v>
      </c>
      <c r="K84" s="42" t="str">
        <f>VLOOKUP(H84,'Client Invoices'!A:N,5,FALSE)</f>
        <v>No</v>
      </c>
      <c r="L84" s="42">
        <f>VLOOKUP(H84,'Client Invoices'!A:N,8,FALSE)</f>
        <v>0</v>
      </c>
      <c r="M84" s="42" t="str">
        <f>VLOOKUP(H84,'Client Invoices'!A:N,2,FALSE)</f>
        <v>Wholesale</v>
      </c>
      <c r="N84" s="42">
        <f>VLOOKUP(H84,'Client Invoices'!A:N,3,FALSE)</f>
        <v>0</v>
      </c>
      <c r="O84" s="42">
        <f>VLOOKUP(H84,'Client Invoices'!A:O,6,FALSE)</f>
        <v>0</v>
      </c>
      <c r="Q84" s="42">
        <f>IF(COUNTIF('Visit Rpts'!$B$5:$BH$204,B84)+COUNTIF('Membership Rpts'!$B$5:$BH$204,B84) = 0, 0, COUNTIF('Visit Rpts'!$B$5:$BH$204,B84)+COUNTIF('Membership Rpts'!$B$5:$BH$204,B84) &amp; "   (Visit Rpts: "&amp;COUNTIF('Visit Rpts'!$B$5:$BH$204,B84)&amp;"   Mbr Rpts: "&amp;COUNTIF('Membership Rpts'!$B$5:$BH$204,B84)&amp;")")</f>
        <v>0</v>
      </c>
      <c r="R84" s="76">
        <v>0</v>
      </c>
      <c r="S84" s="42" t="s">
        <v>1239</v>
      </c>
      <c r="T84" s="42"/>
    </row>
    <row r="85" spans="1:20">
      <c r="A85" s="47" t="s">
        <v>1236</v>
      </c>
      <c r="B85" s="23" t="s">
        <v>1317</v>
      </c>
      <c r="C85" s="40"/>
      <c r="F85" t="s">
        <v>1239</v>
      </c>
      <c r="G85" t="s">
        <v>224</v>
      </c>
      <c r="H85" s="48" t="s">
        <v>927</v>
      </c>
      <c r="I85" s="42">
        <f>VLOOKUP(H85,'Client Invoices'!A:M,13,FALSE)</f>
        <v>0</v>
      </c>
      <c r="J85" s="42">
        <f>VLOOKUP(H85,'Client Invoices'!A:M,10,FALSE)</f>
        <v>0</v>
      </c>
      <c r="K85" s="42" t="str">
        <f>VLOOKUP(H85,'Client Invoices'!A:N,5,FALSE)</f>
        <v>No</v>
      </c>
      <c r="L85" s="42">
        <f>VLOOKUP(H85,'Client Invoices'!A:N,8,FALSE)</f>
        <v>0</v>
      </c>
      <c r="M85" s="42" t="str">
        <f>VLOOKUP(H85,'Client Invoices'!A:N,2,FALSE)</f>
        <v>Wholesale</v>
      </c>
      <c r="N85" s="42">
        <f>VLOOKUP(H85,'Client Invoices'!A:N,3,FALSE)</f>
        <v>0</v>
      </c>
      <c r="O85" s="42">
        <f>VLOOKUP(H85,'Client Invoices'!A:O,6,FALSE)</f>
        <v>0</v>
      </c>
      <c r="Q85" s="42">
        <f>IF(COUNTIF('Visit Rpts'!$B$5:$BH$204,B85)+COUNTIF('Membership Rpts'!$B$5:$BH$204,B85) = 0, 0, COUNTIF('Visit Rpts'!$B$5:$BH$204,B85)+COUNTIF('Membership Rpts'!$B$5:$BH$204,B85) &amp; "   (Visit Rpts: "&amp;COUNTIF('Visit Rpts'!$B$5:$BH$204,B85)&amp;"   Mbr Rpts: "&amp;COUNTIF('Membership Rpts'!$B$5:$BH$204,B85)&amp;")")</f>
        <v>0</v>
      </c>
      <c r="R85" s="76">
        <v>0</v>
      </c>
      <c r="S85" s="42" t="s">
        <v>1239</v>
      </c>
      <c r="T85" s="42"/>
    </row>
    <row r="86" spans="1:20">
      <c r="A86" s="47" t="s">
        <v>1236</v>
      </c>
      <c r="B86" s="23" t="s">
        <v>1318</v>
      </c>
      <c r="C86" s="40"/>
      <c r="F86" t="s">
        <v>1239</v>
      </c>
      <c r="G86" t="s">
        <v>224</v>
      </c>
      <c r="H86" s="48" t="s">
        <v>927</v>
      </c>
      <c r="I86" s="42">
        <f>VLOOKUP(H86,'Client Invoices'!A:M,13,FALSE)</f>
        <v>0</v>
      </c>
      <c r="J86" s="42">
        <f>VLOOKUP(H86,'Client Invoices'!A:M,10,FALSE)</f>
        <v>0</v>
      </c>
      <c r="K86" s="42" t="str">
        <f>VLOOKUP(H86,'Client Invoices'!A:N,5,FALSE)</f>
        <v>No</v>
      </c>
      <c r="L86" s="42">
        <f>VLOOKUP(H86,'Client Invoices'!A:N,8,FALSE)</f>
        <v>0</v>
      </c>
      <c r="M86" s="42" t="str">
        <f>VLOOKUP(H86,'Client Invoices'!A:N,2,FALSE)</f>
        <v>Wholesale</v>
      </c>
      <c r="N86" s="42">
        <f>VLOOKUP(H86,'Client Invoices'!A:N,3,FALSE)</f>
        <v>0</v>
      </c>
      <c r="O86" s="42">
        <f>VLOOKUP(H86,'Client Invoices'!A:O,6,FALSE)</f>
        <v>0</v>
      </c>
      <c r="Q86" s="42">
        <f>IF(COUNTIF('Visit Rpts'!$B$5:$BH$204,B86)+COUNTIF('Membership Rpts'!$B$5:$BH$204,B86) = 0, 0, COUNTIF('Visit Rpts'!$B$5:$BH$204,B86)+COUNTIF('Membership Rpts'!$B$5:$BH$204,B86) &amp; "   (Visit Rpts: "&amp;COUNTIF('Visit Rpts'!$B$5:$BH$204,B86)&amp;"   Mbr Rpts: "&amp;COUNTIF('Membership Rpts'!$B$5:$BH$204,B86)&amp;")")</f>
        <v>0</v>
      </c>
      <c r="R86" s="76">
        <v>0</v>
      </c>
      <c r="S86" s="42" t="s">
        <v>1239</v>
      </c>
      <c r="T86" s="42"/>
    </row>
    <row r="87" spans="1:20">
      <c r="A87" s="47" t="s">
        <v>1236</v>
      </c>
      <c r="B87" s="23" t="s">
        <v>1319</v>
      </c>
      <c r="C87" s="40"/>
      <c r="F87" t="s">
        <v>1239</v>
      </c>
      <c r="G87" t="s">
        <v>224</v>
      </c>
      <c r="H87" s="48" t="s">
        <v>927</v>
      </c>
      <c r="I87" s="42">
        <f>VLOOKUP(H87,'Client Invoices'!A:M,13,FALSE)</f>
        <v>0</v>
      </c>
      <c r="J87" s="42">
        <f>VLOOKUP(H87,'Client Invoices'!A:M,10,FALSE)</f>
        <v>0</v>
      </c>
      <c r="K87" s="42" t="str">
        <f>VLOOKUP(H87,'Client Invoices'!A:N,5,FALSE)</f>
        <v>No</v>
      </c>
      <c r="L87" s="42">
        <f>VLOOKUP(H87,'Client Invoices'!A:N,8,FALSE)</f>
        <v>0</v>
      </c>
      <c r="M87" s="42" t="str">
        <f>VLOOKUP(H87,'Client Invoices'!A:N,2,FALSE)</f>
        <v>Wholesale</v>
      </c>
      <c r="N87" s="42">
        <f>VLOOKUP(H87,'Client Invoices'!A:N,3,FALSE)</f>
        <v>0</v>
      </c>
      <c r="O87" s="42">
        <f>VLOOKUP(H87,'Client Invoices'!A:O,6,FALSE)</f>
        <v>0</v>
      </c>
      <c r="Q87" s="42">
        <f>IF(COUNTIF('Visit Rpts'!$B$5:$BH$204,B87)+COUNTIF('Membership Rpts'!$B$5:$BH$204,B87) = 0, 0, COUNTIF('Visit Rpts'!$B$5:$BH$204,B87)+COUNTIF('Membership Rpts'!$B$5:$BH$204,B87) &amp; "   (Visit Rpts: "&amp;COUNTIF('Visit Rpts'!$B$5:$BH$204,B87)&amp;"   Mbr Rpts: "&amp;COUNTIF('Membership Rpts'!$B$5:$BH$204,B87)&amp;")")</f>
        <v>0</v>
      </c>
      <c r="R87" s="76">
        <v>0</v>
      </c>
      <c r="S87" s="42" t="s">
        <v>1239</v>
      </c>
      <c r="T87" s="42"/>
    </row>
    <row r="88" spans="1:20">
      <c r="A88" s="47" t="s">
        <v>1236</v>
      </c>
      <c r="B88" s="23" t="s">
        <v>1320</v>
      </c>
      <c r="C88" s="40"/>
      <c r="F88" t="s">
        <v>1239</v>
      </c>
      <c r="G88" t="s">
        <v>224</v>
      </c>
      <c r="H88" s="48" t="s">
        <v>927</v>
      </c>
      <c r="I88" s="42">
        <f>VLOOKUP(H88,'Client Invoices'!A:M,13,FALSE)</f>
        <v>0</v>
      </c>
      <c r="J88" s="42">
        <f>VLOOKUP(H88,'Client Invoices'!A:M,10,FALSE)</f>
        <v>0</v>
      </c>
      <c r="K88" s="42" t="str">
        <f>VLOOKUP(H88,'Client Invoices'!A:N,5,FALSE)</f>
        <v>No</v>
      </c>
      <c r="L88" s="42">
        <f>VLOOKUP(H88,'Client Invoices'!A:N,8,FALSE)</f>
        <v>0</v>
      </c>
      <c r="M88" s="42" t="str">
        <f>VLOOKUP(H88,'Client Invoices'!A:N,2,FALSE)</f>
        <v>Wholesale</v>
      </c>
      <c r="N88" s="42">
        <f>VLOOKUP(H88,'Client Invoices'!A:N,3,FALSE)</f>
        <v>0</v>
      </c>
      <c r="O88" s="42">
        <f>VLOOKUP(H88,'Client Invoices'!A:O,6,FALSE)</f>
        <v>0</v>
      </c>
      <c r="Q88" s="42">
        <f>IF(COUNTIF('Visit Rpts'!$B$5:$BH$204,B88)+COUNTIF('Membership Rpts'!$B$5:$BH$204,B88) = 0, 0, COUNTIF('Visit Rpts'!$B$5:$BH$204,B88)+COUNTIF('Membership Rpts'!$B$5:$BH$204,B88) &amp; "   (Visit Rpts: "&amp;COUNTIF('Visit Rpts'!$B$5:$BH$204,B88)&amp;"   Mbr Rpts: "&amp;COUNTIF('Membership Rpts'!$B$5:$BH$204,B88)&amp;")")</f>
        <v>0</v>
      </c>
      <c r="R88" s="76">
        <v>0</v>
      </c>
      <c r="S88" s="42" t="s">
        <v>1239</v>
      </c>
      <c r="T88" s="42"/>
    </row>
    <row r="89" spans="1:20">
      <c r="A89" s="47" t="s">
        <v>1236</v>
      </c>
      <c r="B89" s="23" t="s">
        <v>1321</v>
      </c>
      <c r="C89" s="40"/>
      <c r="F89" t="s">
        <v>1239</v>
      </c>
      <c r="G89" t="s">
        <v>224</v>
      </c>
      <c r="H89" s="48" t="s">
        <v>927</v>
      </c>
      <c r="I89" s="42">
        <f>VLOOKUP(H89,'Client Invoices'!A:M,13,FALSE)</f>
        <v>0</v>
      </c>
      <c r="J89" s="42">
        <f>VLOOKUP(H89,'Client Invoices'!A:M,10,FALSE)</f>
        <v>0</v>
      </c>
      <c r="K89" s="42" t="str">
        <f>VLOOKUP(H89,'Client Invoices'!A:N,5,FALSE)</f>
        <v>No</v>
      </c>
      <c r="L89" s="42">
        <f>VLOOKUP(H89,'Client Invoices'!A:N,8,FALSE)</f>
        <v>0</v>
      </c>
      <c r="M89" s="42" t="str">
        <f>VLOOKUP(H89,'Client Invoices'!A:N,2,FALSE)</f>
        <v>Wholesale</v>
      </c>
      <c r="N89" s="42">
        <f>VLOOKUP(H89,'Client Invoices'!A:N,3,FALSE)</f>
        <v>0</v>
      </c>
      <c r="O89" s="42">
        <f>VLOOKUP(H89,'Client Invoices'!A:O,6,FALSE)</f>
        <v>0</v>
      </c>
      <c r="Q89" s="42">
        <f>IF(COUNTIF('Visit Rpts'!$B$5:$BH$204,B89)+COUNTIF('Membership Rpts'!$B$5:$BH$204,B89) = 0, 0, COUNTIF('Visit Rpts'!$B$5:$BH$204,B89)+COUNTIF('Membership Rpts'!$B$5:$BH$204,B89) &amp; "   (Visit Rpts: "&amp;COUNTIF('Visit Rpts'!$B$5:$BH$204,B89)&amp;"   Mbr Rpts: "&amp;COUNTIF('Membership Rpts'!$B$5:$BH$204,B89)&amp;")")</f>
        <v>0</v>
      </c>
      <c r="R89" s="76">
        <v>0</v>
      </c>
      <c r="S89" s="42" t="s">
        <v>1239</v>
      </c>
      <c r="T89" s="42"/>
    </row>
    <row r="90" spans="1:20">
      <c r="A90" s="47" t="s">
        <v>1236</v>
      </c>
      <c r="B90" s="23" t="s">
        <v>1322</v>
      </c>
      <c r="C90" s="40"/>
      <c r="F90" t="s">
        <v>1239</v>
      </c>
      <c r="G90" t="s">
        <v>224</v>
      </c>
      <c r="H90" s="48" t="s">
        <v>927</v>
      </c>
      <c r="I90" s="42">
        <f>VLOOKUP(H90,'Client Invoices'!A:M,13,FALSE)</f>
        <v>0</v>
      </c>
      <c r="J90" s="42">
        <f>VLOOKUP(H90,'Client Invoices'!A:M,10,FALSE)</f>
        <v>0</v>
      </c>
      <c r="K90" s="42" t="str">
        <f>VLOOKUP(H90,'Client Invoices'!A:N,5,FALSE)</f>
        <v>No</v>
      </c>
      <c r="L90" s="42">
        <f>VLOOKUP(H90,'Client Invoices'!A:N,8,FALSE)</f>
        <v>0</v>
      </c>
      <c r="M90" s="42" t="str">
        <f>VLOOKUP(H90,'Client Invoices'!A:N,2,FALSE)</f>
        <v>Wholesale</v>
      </c>
      <c r="N90" s="42">
        <f>VLOOKUP(H90,'Client Invoices'!A:N,3,FALSE)</f>
        <v>0</v>
      </c>
      <c r="O90" s="42">
        <f>VLOOKUP(H90,'Client Invoices'!A:O,6,FALSE)</f>
        <v>0</v>
      </c>
      <c r="Q90" s="42">
        <f>IF(COUNTIF('Visit Rpts'!$B$5:$BH$204,B90)+COUNTIF('Membership Rpts'!$B$5:$BH$204,B90) = 0, 0, COUNTIF('Visit Rpts'!$B$5:$BH$204,B90)+COUNTIF('Membership Rpts'!$B$5:$BH$204,B90) &amp; "   (Visit Rpts: "&amp;COUNTIF('Visit Rpts'!$B$5:$BH$204,B90)&amp;"   Mbr Rpts: "&amp;COUNTIF('Membership Rpts'!$B$5:$BH$204,B90)&amp;")")</f>
        <v>0</v>
      </c>
      <c r="R90" s="76">
        <v>0</v>
      </c>
      <c r="S90" s="42" t="s">
        <v>1239</v>
      </c>
      <c r="T90" s="42"/>
    </row>
    <row r="91" spans="1:20">
      <c r="A91" s="47" t="s">
        <v>1218</v>
      </c>
      <c r="C91">
        <v>700436</v>
      </c>
      <c r="G91" t="s">
        <v>50</v>
      </c>
      <c r="H91" s="48" t="s">
        <v>1029</v>
      </c>
      <c r="I91" s="42">
        <f>VLOOKUP(H91,'Client Invoices'!A:M,13,FALSE)</f>
        <v>0</v>
      </c>
      <c r="J91" s="42" t="str">
        <f>VLOOKUP(H91,'Client Invoices'!A:M,10,FALSE)</f>
        <v>ZB01</v>
      </c>
      <c r="K91" s="42" t="str">
        <f>VLOOKUP(H91,'Client Invoices'!A:N,5,FALSE)</f>
        <v>Yes</v>
      </c>
      <c r="L91" s="42">
        <f>VLOOKUP(H91,'Client Invoices'!A:N,8,FALSE)</f>
        <v>0</v>
      </c>
      <c r="M91" s="42" t="str">
        <f>VLOOKUP(H91,'Client Invoices'!A:N,2,FALSE)</f>
        <v>Associate</v>
      </c>
      <c r="N91" s="42" t="str">
        <f>VLOOKUP(H91,'Client Invoices'!A:N,3,FALSE)</f>
        <v>Associate</v>
      </c>
      <c r="O91" s="42">
        <f>VLOOKUP(H91,'Client Invoices'!A:O,6,FALSE)</f>
        <v>0</v>
      </c>
      <c r="Q91" s="42">
        <f>IF(COUNTIF('Visit Rpts'!$B$5:$BH$204,B91)+COUNTIF('Membership Rpts'!$B$5:$BH$204,B91) = 0, 0, COUNTIF('Visit Rpts'!$B$5:$BH$204,B91)+COUNTIF('Membership Rpts'!$B$5:$BH$204,B91) &amp; "   (Visit Rpts: "&amp;COUNTIF('Visit Rpts'!$B$5:$BH$204,B91)&amp;"   Mbr Rpts: "&amp;COUNTIF('Membership Rpts'!$B$5:$BH$204,B91)&amp;")")</f>
        <v>0</v>
      </c>
      <c r="R91" s="77">
        <v>4</v>
      </c>
      <c r="S91" s="42" t="s">
        <v>576</v>
      </c>
      <c r="T91" s="42"/>
    </row>
    <row r="92" spans="1:20">
      <c r="A92" s="47" t="s">
        <v>1218</v>
      </c>
      <c r="C92">
        <v>700381</v>
      </c>
      <c r="G92" t="s">
        <v>50</v>
      </c>
      <c r="H92" s="48" t="s">
        <v>1029</v>
      </c>
      <c r="I92" s="42">
        <f>VLOOKUP(H92,'Client Invoices'!A:M,13,FALSE)</f>
        <v>0</v>
      </c>
      <c r="J92" s="42" t="str">
        <f>VLOOKUP(H92,'Client Invoices'!A:M,10,FALSE)</f>
        <v>ZB01</v>
      </c>
      <c r="K92" s="42" t="str">
        <f>VLOOKUP(H92,'Client Invoices'!A:N,5,FALSE)</f>
        <v>Yes</v>
      </c>
      <c r="L92" s="42">
        <f>VLOOKUP(H92,'Client Invoices'!A:N,8,FALSE)</f>
        <v>0</v>
      </c>
      <c r="M92" s="42" t="str">
        <f>VLOOKUP(H92,'Client Invoices'!A:N,2,FALSE)</f>
        <v>Associate</v>
      </c>
      <c r="N92" s="42" t="str">
        <f>VLOOKUP(H92,'Client Invoices'!A:N,3,FALSE)</f>
        <v>Associate</v>
      </c>
      <c r="O92" s="42">
        <f>VLOOKUP(H92,'Client Invoices'!A:O,6,FALSE)</f>
        <v>0</v>
      </c>
      <c r="Q92" s="42">
        <f>IF(COUNTIF('Visit Rpts'!$B$5:$BH$204,B92)+COUNTIF('Membership Rpts'!$B$5:$BH$204,B92) = 0, 0, COUNTIF('Visit Rpts'!$B$5:$BH$204,B92)+COUNTIF('Membership Rpts'!$B$5:$BH$204,B92) &amp; "   (Visit Rpts: "&amp;COUNTIF('Visit Rpts'!$B$5:$BH$204,B92)&amp;"   Mbr Rpts: "&amp;COUNTIF('Membership Rpts'!$B$5:$BH$204,B92)&amp;")")</f>
        <v>0</v>
      </c>
      <c r="R92" s="77">
        <v>4</v>
      </c>
      <c r="S92" s="42" t="s">
        <v>576</v>
      </c>
      <c r="T92" s="42"/>
    </row>
    <row r="93" spans="1:20">
      <c r="A93" s="47" t="s">
        <v>1218</v>
      </c>
      <c r="C93">
        <v>700383</v>
      </c>
      <c r="G93" t="s">
        <v>50</v>
      </c>
      <c r="H93" s="48" t="s">
        <v>1029</v>
      </c>
      <c r="I93" s="42">
        <f>VLOOKUP(H93,'Client Invoices'!A:M,13,FALSE)</f>
        <v>0</v>
      </c>
      <c r="J93" s="42" t="str">
        <f>VLOOKUP(H93,'Client Invoices'!A:M,10,FALSE)</f>
        <v>ZB01</v>
      </c>
      <c r="K93" s="42" t="str">
        <f>VLOOKUP(H93,'Client Invoices'!A:N,5,FALSE)</f>
        <v>Yes</v>
      </c>
      <c r="L93" s="42">
        <f>VLOOKUP(H93,'Client Invoices'!A:N,8,FALSE)</f>
        <v>0</v>
      </c>
      <c r="M93" s="42" t="str">
        <f>VLOOKUP(H93,'Client Invoices'!A:N,2,FALSE)</f>
        <v>Associate</v>
      </c>
      <c r="N93" s="42" t="str">
        <f>VLOOKUP(H93,'Client Invoices'!A:N,3,FALSE)</f>
        <v>Associate</v>
      </c>
      <c r="O93" s="42">
        <f>VLOOKUP(H93,'Client Invoices'!A:O,6,FALSE)</f>
        <v>0</v>
      </c>
      <c r="Q93" s="42">
        <f>IF(COUNTIF('Visit Rpts'!$B$5:$BH$204,B93)+COUNTIF('Membership Rpts'!$B$5:$BH$204,B93) = 0, 0, COUNTIF('Visit Rpts'!$B$5:$BH$204,B93)+COUNTIF('Membership Rpts'!$B$5:$BH$204,B93) &amp; "   (Visit Rpts: "&amp;COUNTIF('Visit Rpts'!$B$5:$BH$204,B93)&amp;"   Mbr Rpts: "&amp;COUNTIF('Membership Rpts'!$B$5:$BH$204,B93)&amp;")")</f>
        <v>0</v>
      </c>
      <c r="R93" s="77">
        <v>4</v>
      </c>
      <c r="S93" s="42" t="s">
        <v>576</v>
      </c>
      <c r="T93" s="42"/>
    </row>
    <row r="94" spans="1:20">
      <c r="A94" s="47" t="s">
        <v>1218</v>
      </c>
      <c r="C94">
        <v>700387</v>
      </c>
      <c r="G94" t="s">
        <v>50</v>
      </c>
      <c r="H94" s="48" t="s">
        <v>1029</v>
      </c>
      <c r="I94" s="42">
        <f>VLOOKUP(H94,'Client Invoices'!A:M,13,FALSE)</f>
        <v>0</v>
      </c>
      <c r="J94" s="42" t="str">
        <f>VLOOKUP(H94,'Client Invoices'!A:M,10,FALSE)</f>
        <v>ZB01</v>
      </c>
      <c r="K94" s="42" t="str">
        <f>VLOOKUP(H94,'Client Invoices'!A:N,5,FALSE)</f>
        <v>Yes</v>
      </c>
      <c r="L94" s="42">
        <f>VLOOKUP(H94,'Client Invoices'!A:N,8,FALSE)</f>
        <v>0</v>
      </c>
      <c r="M94" s="42" t="str">
        <f>VLOOKUP(H94,'Client Invoices'!A:N,2,FALSE)</f>
        <v>Associate</v>
      </c>
      <c r="N94" s="42" t="str">
        <f>VLOOKUP(H94,'Client Invoices'!A:N,3,FALSE)</f>
        <v>Associate</v>
      </c>
      <c r="O94" s="42">
        <f>VLOOKUP(H94,'Client Invoices'!A:O,6,FALSE)</f>
        <v>0</v>
      </c>
      <c r="Q94" s="42">
        <f>IF(COUNTIF('Visit Rpts'!$B$5:$BH$204,B94)+COUNTIF('Membership Rpts'!$B$5:$BH$204,B94) = 0, 0, COUNTIF('Visit Rpts'!$B$5:$BH$204,B94)+COUNTIF('Membership Rpts'!$B$5:$BH$204,B94) &amp; "   (Visit Rpts: "&amp;COUNTIF('Visit Rpts'!$B$5:$BH$204,B94)&amp;"   Mbr Rpts: "&amp;COUNTIF('Membership Rpts'!$B$5:$BH$204,B94)&amp;")")</f>
        <v>0</v>
      </c>
      <c r="R94" s="77">
        <v>4</v>
      </c>
      <c r="S94" s="42" t="s">
        <v>576</v>
      </c>
      <c r="T94" s="42"/>
    </row>
    <row r="95" spans="1:20">
      <c r="A95" s="47" t="s">
        <v>1218</v>
      </c>
      <c r="C95">
        <v>700393</v>
      </c>
      <c r="G95" t="s">
        <v>50</v>
      </c>
      <c r="H95" s="48" t="s">
        <v>1029</v>
      </c>
      <c r="I95" s="42">
        <f>VLOOKUP(H95,'Client Invoices'!A:M,13,FALSE)</f>
        <v>0</v>
      </c>
      <c r="J95" s="42" t="str">
        <f>VLOOKUP(H95,'Client Invoices'!A:M,10,FALSE)</f>
        <v>ZB01</v>
      </c>
      <c r="K95" s="42" t="str">
        <f>VLOOKUP(H95,'Client Invoices'!A:N,5,FALSE)</f>
        <v>Yes</v>
      </c>
      <c r="L95" s="42">
        <f>VLOOKUP(H95,'Client Invoices'!A:N,8,FALSE)</f>
        <v>0</v>
      </c>
      <c r="M95" s="42" t="str">
        <f>VLOOKUP(H95,'Client Invoices'!A:N,2,FALSE)</f>
        <v>Associate</v>
      </c>
      <c r="N95" s="42" t="str">
        <f>VLOOKUP(H95,'Client Invoices'!A:N,3,FALSE)</f>
        <v>Associate</v>
      </c>
      <c r="O95" s="42">
        <f>VLOOKUP(H95,'Client Invoices'!A:O,6,FALSE)</f>
        <v>0</v>
      </c>
      <c r="Q95" s="42">
        <f>IF(COUNTIF('Visit Rpts'!$B$5:$BH$204,B95)+COUNTIF('Membership Rpts'!$B$5:$BH$204,B95) = 0, 0, COUNTIF('Visit Rpts'!$B$5:$BH$204,B95)+COUNTIF('Membership Rpts'!$B$5:$BH$204,B95) &amp; "   (Visit Rpts: "&amp;COUNTIF('Visit Rpts'!$B$5:$BH$204,B95)&amp;"   Mbr Rpts: "&amp;COUNTIF('Membership Rpts'!$B$5:$BH$204,B95)&amp;")")</f>
        <v>0</v>
      </c>
      <c r="R95" s="77">
        <v>4</v>
      </c>
      <c r="S95" s="42" t="s">
        <v>576</v>
      </c>
      <c r="T95" s="42"/>
    </row>
    <row r="96" spans="1:20">
      <c r="A96" s="47" t="s">
        <v>1218</v>
      </c>
      <c r="C96">
        <v>700427</v>
      </c>
      <c r="G96" t="s">
        <v>50</v>
      </c>
      <c r="H96" s="48" t="s">
        <v>1029</v>
      </c>
      <c r="I96" s="42">
        <f>VLOOKUP(H96,'Client Invoices'!A:M,13,FALSE)</f>
        <v>0</v>
      </c>
      <c r="J96" s="42" t="str">
        <f>VLOOKUP(H96,'Client Invoices'!A:M,10,FALSE)</f>
        <v>ZB01</v>
      </c>
      <c r="K96" s="42" t="str">
        <f>VLOOKUP(H96,'Client Invoices'!A:N,5,FALSE)</f>
        <v>Yes</v>
      </c>
      <c r="L96" s="42">
        <f>VLOOKUP(H96,'Client Invoices'!A:N,8,FALSE)</f>
        <v>0</v>
      </c>
      <c r="M96" s="42" t="str">
        <f>VLOOKUP(H96,'Client Invoices'!A:N,2,FALSE)</f>
        <v>Associate</v>
      </c>
      <c r="N96" s="42" t="str">
        <f>VLOOKUP(H96,'Client Invoices'!A:N,3,FALSE)</f>
        <v>Associate</v>
      </c>
      <c r="O96" s="42">
        <f>VLOOKUP(H96,'Client Invoices'!A:O,6,FALSE)</f>
        <v>0</v>
      </c>
      <c r="Q96" s="42">
        <f>IF(COUNTIF('Visit Rpts'!$B$5:$BH$204,B96)+COUNTIF('Membership Rpts'!$B$5:$BH$204,B96) = 0, 0, COUNTIF('Visit Rpts'!$B$5:$BH$204,B96)+COUNTIF('Membership Rpts'!$B$5:$BH$204,B96) &amp; "   (Visit Rpts: "&amp;COUNTIF('Visit Rpts'!$B$5:$BH$204,B96)&amp;"   Mbr Rpts: "&amp;COUNTIF('Membership Rpts'!$B$5:$BH$204,B96)&amp;")")</f>
        <v>0</v>
      </c>
      <c r="R96" s="77">
        <v>4</v>
      </c>
      <c r="S96" s="42" t="s">
        <v>576</v>
      </c>
      <c r="T96" s="42"/>
    </row>
    <row r="97" spans="1:20">
      <c r="A97" s="47" t="s">
        <v>1218</v>
      </c>
      <c r="C97">
        <v>700428</v>
      </c>
      <c r="G97" t="s">
        <v>50</v>
      </c>
      <c r="H97" s="48" t="s">
        <v>1029</v>
      </c>
      <c r="I97" s="42">
        <f>VLOOKUP(H97,'Client Invoices'!A:M,13,FALSE)</f>
        <v>0</v>
      </c>
      <c r="J97" s="42" t="str">
        <f>VLOOKUP(H97,'Client Invoices'!A:M,10,FALSE)</f>
        <v>ZB01</v>
      </c>
      <c r="K97" s="42" t="str">
        <f>VLOOKUP(H97,'Client Invoices'!A:N,5,FALSE)</f>
        <v>Yes</v>
      </c>
      <c r="L97" s="42">
        <f>VLOOKUP(H97,'Client Invoices'!A:N,8,FALSE)</f>
        <v>0</v>
      </c>
      <c r="M97" s="42" t="str">
        <f>VLOOKUP(H97,'Client Invoices'!A:N,2,FALSE)</f>
        <v>Associate</v>
      </c>
      <c r="N97" s="42" t="str">
        <f>VLOOKUP(H97,'Client Invoices'!A:N,3,FALSE)</f>
        <v>Associate</v>
      </c>
      <c r="O97" s="42">
        <f>VLOOKUP(H97,'Client Invoices'!A:O,6,FALSE)</f>
        <v>0</v>
      </c>
      <c r="Q97" s="42">
        <f>IF(COUNTIF('Visit Rpts'!$B$5:$BH$204,B97)+COUNTIF('Membership Rpts'!$B$5:$BH$204,B97) = 0, 0, COUNTIF('Visit Rpts'!$B$5:$BH$204,B97)+COUNTIF('Membership Rpts'!$B$5:$BH$204,B97) &amp; "   (Visit Rpts: "&amp;COUNTIF('Visit Rpts'!$B$5:$BH$204,B97)&amp;"   Mbr Rpts: "&amp;COUNTIF('Membership Rpts'!$B$5:$BH$204,B97)&amp;")")</f>
        <v>0</v>
      </c>
      <c r="R97" s="77">
        <v>4</v>
      </c>
      <c r="S97" s="42" t="s">
        <v>576</v>
      </c>
      <c r="T97" s="42"/>
    </row>
    <row r="98" spans="1:20">
      <c r="A98" s="47" t="s">
        <v>1218</v>
      </c>
      <c r="C98">
        <v>700395</v>
      </c>
      <c r="G98" t="s">
        <v>50</v>
      </c>
      <c r="H98" s="48" t="s">
        <v>1029</v>
      </c>
      <c r="I98" s="42">
        <f>VLOOKUP(H98,'Client Invoices'!A:M,13,FALSE)</f>
        <v>0</v>
      </c>
      <c r="J98" s="42" t="str">
        <f>VLOOKUP(H98,'Client Invoices'!A:M,10,FALSE)</f>
        <v>ZB01</v>
      </c>
      <c r="K98" s="42" t="str">
        <f>VLOOKUP(H98,'Client Invoices'!A:N,5,FALSE)</f>
        <v>Yes</v>
      </c>
      <c r="L98" s="42">
        <f>VLOOKUP(H98,'Client Invoices'!A:N,8,FALSE)</f>
        <v>0</v>
      </c>
      <c r="M98" s="42" t="str">
        <f>VLOOKUP(H98,'Client Invoices'!A:N,2,FALSE)</f>
        <v>Associate</v>
      </c>
      <c r="N98" s="42" t="str">
        <f>VLOOKUP(H98,'Client Invoices'!A:N,3,FALSE)</f>
        <v>Associate</v>
      </c>
      <c r="O98" s="42">
        <f>VLOOKUP(H98,'Client Invoices'!A:O,6,FALSE)</f>
        <v>0</v>
      </c>
      <c r="Q98" s="42">
        <f>IF(COUNTIF('Visit Rpts'!$B$5:$BH$204,B98)+COUNTIF('Membership Rpts'!$B$5:$BH$204,B98) = 0, 0, COUNTIF('Visit Rpts'!$B$5:$BH$204,B98)+COUNTIF('Membership Rpts'!$B$5:$BH$204,B98) &amp; "   (Visit Rpts: "&amp;COUNTIF('Visit Rpts'!$B$5:$BH$204,B98)&amp;"   Mbr Rpts: "&amp;COUNTIF('Membership Rpts'!$B$5:$BH$204,B98)&amp;")")</f>
        <v>0</v>
      </c>
      <c r="R98" s="77">
        <v>4</v>
      </c>
      <c r="S98" s="42" t="s">
        <v>576</v>
      </c>
      <c r="T98" s="42"/>
    </row>
    <row r="99" spans="1:20">
      <c r="A99" s="47" t="s">
        <v>1218</v>
      </c>
      <c r="C99">
        <v>700399</v>
      </c>
      <c r="G99" t="s">
        <v>50</v>
      </c>
      <c r="H99" s="48" t="s">
        <v>1029</v>
      </c>
      <c r="I99" s="42">
        <f>VLOOKUP(H99,'Client Invoices'!A:M,13,FALSE)</f>
        <v>0</v>
      </c>
      <c r="J99" s="42" t="str">
        <f>VLOOKUP(H99,'Client Invoices'!A:M,10,FALSE)</f>
        <v>ZB01</v>
      </c>
      <c r="K99" s="42" t="str">
        <f>VLOOKUP(H99,'Client Invoices'!A:N,5,FALSE)</f>
        <v>Yes</v>
      </c>
      <c r="L99" s="42">
        <f>VLOOKUP(H99,'Client Invoices'!A:N,8,FALSE)</f>
        <v>0</v>
      </c>
      <c r="M99" s="42" t="str">
        <f>VLOOKUP(H99,'Client Invoices'!A:N,2,FALSE)</f>
        <v>Associate</v>
      </c>
      <c r="N99" s="42" t="str">
        <f>VLOOKUP(H99,'Client Invoices'!A:N,3,FALSE)</f>
        <v>Associate</v>
      </c>
      <c r="O99" s="42">
        <f>VLOOKUP(H99,'Client Invoices'!A:O,6,FALSE)</f>
        <v>0</v>
      </c>
      <c r="Q99" s="42">
        <f>IF(COUNTIF('Visit Rpts'!$B$5:$BH$204,B99)+COUNTIF('Membership Rpts'!$B$5:$BH$204,B99) = 0, 0, COUNTIF('Visit Rpts'!$B$5:$BH$204,B99)+COUNTIF('Membership Rpts'!$B$5:$BH$204,B99) &amp; "   (Visit Rpts: "&amp;COUNTIF('Visit Rpts'!$B$5:$BH$204,B99)&amp;"   Mbr Rpts: "&amp;COUNTIF('Membership Rpts'!$B$5:$BH$204,B99)&amp;")")</f>
        <v>0</v>
      </c>
      <c r="R99" s="77">
        <v>4</v>
      </c>
      <c r="S99" s="42" t="s">
        <v>576</v>
      </c>
      <c r="T99" s="42"/>
    </row>
    <row r="100" spans="1:20">
      <c r="A100" s="47" t="s">
        <v>1218</v>
      </c>
      <c r="C100">
        <v>700379</v>
      </c>
      <c r="G100" t="s">
        <v>50</v>
      </c>
      <c r="H100" s="48" t="s">
        <v>1029</v>
      </c>
      <c r="I100" s="42">
        <f>VLOOKUP(H100,'Client Invoices'!A:M,13,FALSE)</f>
        <v>0</v>
      </c>
      <c r="J100" s="42" t="str">
        <f>VLOOKUP(H100,'Client Invoices'!A:M,10,FALSE)</f>
        <v>ZB01</v>
      </c>
      <c r="K100" s="42" t="str">
        <f>VLOOKUP(H100,'Client Invoices'!A:N,5,FALSE)</f>
        <v>Yes</v>
      </c>
      <c r="L100" s="42">
        <f>VLOOKUP(H100,'Client Invoices'!A:N,8,FALSE)</f>
        <v>0</v>
      </c>
      <c r="M100" s="42" t="str">
        <f>VLOOKUP(H100,'Client Invoices'!A:N,2,FALSE)</f>
        <v>Associate</v>
      </c>
      <c r="N100" s="42" t="str">
        <f>VLOOKUP(H100,'Client Invoices'!A:N,3,FALSE)</f>
        <v>Associate</v>
      </c>
      <c r="O100" s="42">
        <f>VLOOKUP(H100,'Client Invoices'!A:O,6,FALSE)</f>
        <v>0</v>
      </c>
      <c r="Q100" s="42">
        <f>IF(COUNTIF('Visit Rpts'!$B$5:$BH$204,B100)+COUNTIF('Membership Rpts'!$B$5:$BH$204,B100) = 0, 0, COUNTIF('Visit Rpts'!$B$5:$BH$204,B100)+COUNTIF('Membership Rpts'!$B$5:$BH$204,B100) &amp; "   (Visit Rpts: "&amp;COUNTIF('Visit Rpts'!$B$5:$BH$204,B100)&amp;"   Mbr Rpts: "&amp;COUNTIF('Membership Rpts'!$B$5:$BH$204,B100)&amp;")")</f>
        <v>0</v>
      </c>
      <c r="R100" s="77">
        <v>4</v>
      </c>
      <c r="S100" s="42" t="s">
        <v>576</v>
      </c>
      <c r="T100" s="42"/>
    </row>
    <row r="101" spans="1:20">
      <c r="A101" s="47" t="s">
        <v>1218</v>
      </c>
      <c r="C101">
        <v>700380</v>
      </c>
      <c r="G101" t="s">
        <v>50</v>
      </c>
      <c r="H101" s="48" t="s">
        <v>1029</v>
      </c>
      <c r="I101" s="42">
        <f>VLOOKUP(H101,'Client Invoices'!A:M,13,FALSE)</f>
        <v>0</v>
      </c>
      <c r="J101" s="42" t="str">
        <f>VLOOKUP(H101,'Client Invoices'!A:M,10,FALSE)</f>
        <v>ZB01</v>
      </c>
      <c r="K101" s="42" t="str">
        <f>VLOOKUP(H101,'Client Invoices'!A:N,5,FALSE)</f>
        <v>Yes</v>
      </c>
      <c r="L101" s="42">
        <f>VLOOKUP(H101,'Client Invoices'!A:N,8,FALSE)</f>
        <v>0</v>
      </c>
      <c r="M101" s="42" t="str">
        <f>VLOOKUP(H101,'Client Invoices'!A:N,2,FALSE)</f>
        <v>Associate</v>
      </c>
      <c r="N101" s="42" t="str">
        <f>VLOOKUP(H101,'Client Invoices'!A:N,3,FALSE)</f>
        <v>Associate</v>
      </c>
      <c r="O101" s="42">
        <f>VLOOKUP(H101,'Client Invoices'!A:O,6,FALSE)</f>
        <v>0</v>
      </c>
      <c r="Q101" s="42">
        <f>IF(COUNTIF('Visit Rpts'!$B$5:$BH$204,B101)+COUNTIF('Membership Rpts'!$B$5:$BH$204,B101) = 0, 0, COUNTIF('Visit Rpts'!$B$5:$BH$204,B101)+COUNTIF('Membership Rpts'!$B$5:$BH$204,B101) &amp; "   (Visit Rpts: "&amp;COUNTIF('Visit Rpts'!$B$5:$BH$204,B101)&amp;"   Mbr Rpts: "&amp;COUNTIF('Membership Rpts'!$B$5:$BH$204,B101)&amp;")")</f>
        <v>0</v>
      </c>
      <c r="R101" s="77">
        <v>4</v>
      </c>
      <c r="S101" s="42" t="s">
        <v>576</v>
      </c>
      <c r="T101" s="42"/>
    </row>
    <row r="102" spans="1:20">
      <c r="A102" s="47" t="s">
        <v>1218</v>
      </c>
      <c r="C102">
        <v>700382</v>
      </c>
      <c r="G102" t="s">
        <v>50</v>
      </c>
      <c r="H102" s="48" t="s">
        <v>1029</v>
      </c>
      <c r="I102" s="42">
        <f>VLOOKUP(H102,'Client Invoices'!A:M,13,FALSE)</f>
        <v>0</v>
      </c>
      <c r="J102" s="42" t="str">
        <f>VLOOKUP(H102,'Client Invoices'!A:M,10,FALSE)</f>
        <v>ZB01</v>
      </c>
      <c r="K102" s="42" t="str">
        <f>VLOOKUP(H102,'Client Invoices'!A:N,5,FALSE)</f>
        <v>Yes</v>
      </c>
      <c r="L102" s="42">
        <f>VLOOKUP(H102,'Client Invoices'!A:N,8,FALSE)</f>
        <v>0</v>
      </c>
      <c r="M102" s="42" t="str">
        <f>VLOOKUP(H102,'Client Invoices'!A:N,2,FALSE)</f>
        <v>Associate</v>
      </c>
      <c r="N102" s="42" t="str">
        <f>VLOOKUP(H102,'Client Invoices'!A:N,3,FALSE)</f>
        <v>Associate</v>
      </c>
      <c r="O102" s="42">
        <f>VLOOKUP(H102,'Client Invoices'!A:O,6,FALSE)</f>
        <v>0</v>
      </c>
      <c r="Q102" s="42">
        <f>IF(COUNTIF('Visit Rpts'!$B$5:$BH$204,B102)+COUNTIF('Membership Rpts'!$B$5:$BH$204,B102) = 0, 0, COUNTIF('Visit Rpts'!$B$5:$BH$204,B102)+COUNTIF('Membership Rpts'!$B$5:$BH$204,B102) &amp; "   (Visit Rpts: "&amp;COUNTIF('Visit Rpts'!$B$5:$BH$204,B102)&amp;"   Mbr Rpts: "&amp;COUNTIF('Membership Rpts'!$B$5:$BH$204,B102)&amp;")")</f>
        <v>0</v>
      </c>
      <c r="R102" s="77">
        <v>4</v>
      </c>
      <c r="S102" s="42" t="s">
        <v>576</v>
      </c>
      <c r="T102" s="42"/>
    </row>
    <row r="103" spans="1:20">
      <c r="A103" s="47" t="s">
        <v>1218</v>
      </c>
      <c r="C103">
        <v>700392</v>
      </c>
      <c r="G103" t="s">
        <v>50</v>
      </c>
      <c r="H103" s="48" t="s">
        <v>1029</v>
      </c>
      <c r="I103" s="42">
        <f>VLOOKUP(H103,'Client Invoices'!A:M,13,FALSE)</f>
        <v>0</v>
      </c>
      <c r="J103" s="42" t="str">
        <f>VLOOKUP(H103,'Client Invoices'!A:M,10,FALSE)</f>
        <v>ZB01</v>
      </c>
      <c r="K103" s="42" t="str">
        <f>VLOOKUP(H103,'Client Invoices'!A:N,5,FALSE)</f>
        <v>Yes</v>
      </c>
      <c r="L103" s="42">
        <f>VLOOKUP(H103,'Client Invoices'!A:N,8,FALSE)</f>
        <v>0</v>
      </c>
      <c r="M103" s="42" t="str">
        <f>VLOOKUP(H103,'Client Invoices'!A:N,2,FALSE)</f>
        <v>Associate</v>
      </c>
      <c r="N103" s="42" t="str">
        <f>VLOOKUP(H103,'Client Invoices'!A:N,3,FALSE)</f>
        <v>Associate</v>
      </c>
      <c r="O103" s="42">
        <f>VLOOKUP(H103,'Client Invoices'!A:O,6,FALSE)</f>
        <v>0</v>
      </c>
      <c r="Q103" s="42">
        <f>IF(COUNTIF('Visit Rpts'!$B$5:$BH$204,B103)+COUNTIF('Membership Rpts'!$B$5:$BH$204,B103) = 0, 0, COUNTIF('Visit Rpts'!$B$5:$BH$204,B103)+COUNTIF('Membership Rpts'!$B$5:$BH$204,B103) &amp; "   (Visit Rpts: "&amp;COUNTIF('Visit Rpts'!$B$5:$BH$204,B103)&amp;"   Mbr Rpts: "&amp;COUNTIF('Membership Rpts'!$B$5:$BH$204,B103)&amp;")")</f>
        <v>0</v>
      </c>
      <c r="R103" s="77">
        <v>4</v>
      </c>
      <c r="S103" s="42" t="s">
        <v>576</v>
      </c>
      <c r="T103" s="42"/>
    </row>
    <row r="104" spans="1:20">
      <c r="A104" s="47" t="s">
        <v>1218</v>
      </c>
      <c r="C104">
        <v>700441</v>
      </c>
      <c r="G104" t="s">
        <v>50</v>
      </c>
      <c r="H104" s="48" t="s">
        <v>1029</v>
      </c>
      <c r="I104" s="42">
        <f>VLOOKUP(H104,'Client Invoices'!A:M,13,FALSE)</f>
        <v>0</v>
      </c>
      <c r="J104" s="42" t="str">
        <f>VLOOKUP(H104,'Client Invoices'!A:M,10,FALSE)</f>
        <v>ZB01</v>
      </c>
      <c r="K104" s="42" t="str">
        <f>VLOOKUP(H104,'Client Invoices'!A:N,5,FALSE)</f>
        <v>Yes</v>
      </c>
      <c r="L104" s="42">
        <f>VLOOKUP(H104,'Client Invoices'!A:N,8,FALSE)</f>
        <v>0</v>
      </c>
      <c r="M104" s="42" t="str">
        <f>VLOOKUP(H104,'Client Invoices'!A:N,2,FALSE)</f>
        <v>Associate</v>
      </c>
      <c r="N104" s="42" t="str">
        <f>VLOOKUP(H104,'Client Invoices'!A:N,3,FALSE)</f>
        <v>Associate</v>
      </c>
      <c r="O104" s="42">
        <f>VLOOKUP(H104,'Client Invoices'!A:O,6,FALSE)</f>
        <v>0</v>
      </c>
      <c r="Q104" s="42">
        <f>IF(COUNTIF('Visit Rpts'!$B$5:$BH$204,B104)+COUNTIF('Membership Rpts'!$B$5:$BH$204,B104) = 0, 0, COUNTIF('Visit Rpts'!$B$5:$BH$204,B104)+COUNTIF('Membership Rpts'!$B$5:$BH$204,B104) &amp; "   (Visit Rpts: "&amp;COUNTIF('Visit Rpts'!$B$5:$BH$204,B104)&amp;"   Mbr Rpts: "&amp;COUNTIF('Membership Rpts'!$B$5:$BH$204,B104)&amp;")")</f>
        <v>0</v>
      </c>
      <c r="R104" s="77">
        <v>4</v>
      </c>
      <c r="S104" s="42" t="s">
        <v>576</v>
      </c>
      <c r="T104" s="42"/>
    </row>
    <row r="105" spans="1:20">
      <c r="A105" s="47" t="s">
        <v>1218</v>
      </c>
      <c r="C105">
        <v>700426</v>
      </c>
      <c r="G105" t="s">
        <v>50</v>
      </c>
      <c r="H105" s="48" t="s">
        <v>1029</v>
      </c>
      <c r="I105" s="42">
        <f>VLOOKUP(H105,'Client Invoices'!A:M,13,FALSE)</f>
        <v>0</v>
      </c>
      <c r="J105" s="42" t="str">
        <f>VLOOKUP(H105,'Client Invoices'!A:M,10,FALSE)</f>
        <v>ZB01</v>
      </c>
      <c r="K105" s="42" t="str">
        <f>VLOOKUP(H105,'Client Invoices'!A:N,5,FALSE)</f>
        <v>Yes</v>
      </c>
      <c r="L105" s="42">
        <f>VLOOKUP(H105,'Client Invoices'!A:N,8,FALSE)</f>
        <v>0</v>
      </c>
      <c r="M105" s="42" t="str">
        <f>VLOOKUP(H105,'Client Invoices'!A:N,2,FALSE)</f>
        <v>Associate</v>
      </c>
      <c r="N105" s="42" t="str">
        <f>VLOOKUP(H105,'Client Invoices'!A:N,3,FALSE)</f>
        <v>Associate</v>
      </c>
      <c r="O105" s="42">
        <f>VLOOKUP(H105,'Client Invoices'!A:O,6,FALSE)</f>
        <v>0</v>
      </c>
      <c r="Q105" s="42">
        <f>IF(COUNTIF('Visit Rpts'!$B$5:$BH$204,B105)+COUNTIF('Membership Rpts'!$B$5:$BH$204,B105) = 0, 0, COUNTIF('Visit Rpts'!$B$5:$BH$204,B105)+COUNTIF('Membership Rpts'!$B$5:$BH$204,B105) &amp; "   (Visit Rpts: "&amp;COUNTIF('Visit Rpts'!$B$5:$BH$204,B105)&amp;"   Mbr Rpts: "&amp;COUNTIF('Membership Rpts'!$B$5:$BH$204,B105)&amp;")")</f>
        <v>0</v>
      </c>
      <c r="R105" s="77">
        <v>4</v>
      </c>
      <c r="S105" s="42" t="s">
        <v>576</v>
      </c>
      <c r="T105" s="42"/>
    </row>
    <row r="106" spans="1:20">
      <c r="A106" s="47" t="s">
        <v>1218</v>
      </c>
      <c r="C106">
        <v>700400</v>
      </c>
      <c r="G106" t="s">
        <v>50</v>
      </c>
      <c r="H106" s="48" t="s">
        <v>1033</v>
      </c>
      <c r="I106" s="42">
        <f>VLOOKUP(H106,'Client Invoices'!A:M,13,FALSE)</f>
        <v>0</v>
      </c>
      <c r="J106" s="42" t="str">
        <f>VLOOKUP(H106,'Client Invoices'!A:M,10,FALSE)</f>
        <v>ZB02</v>
      </c>
      <c r="K106" s="42" t="str">
        <f>VLOOKUP(H106,'Client Invoices'!A:N,5,FALSE)</f>
        <v>Yes</v>
      </c>
      <c r="L106" s="42">
        <f>VLOOKUP(H106,'Client Invoices'!A:N,8,FALSE)</f>
        <v>0</v>
      </c>
      <c r="M106" s="42" t="str">
        <f>VLOOKUP(H106,'Client Invoices'!A:N,2,FALSE)</f>
        <v>Associate</v>
      </c>
      <c r="N106" s="42" t="str">
        <f>VLOOKUP(H106,'Client Invoices'!A:N,3,FALSE)</f>
        <v>Associate</v>
      </c>
      <c r="O106" s="42">
        <f>VLOOKUP(H106,'Client Invoices'!A:O,6,FALSE)</f>
        <v>0</v>
      </c>
      <c r="Q106" s="42">
        <f>IF(COUNTIF('Visit Rpts'!$B$5:$BH$204,B106)+COUNTIF('Membership Rpts'!$B$5:$BH$204,B106) = 0, 0, COUNTIF('Visit Rpts'!$B$5:$BH$204,B106)+COUNTIF('Membership Rpts'!$B$5:$BH$204,B106) &amp; "   (Visit Rpts: "&amp;COUNTIF('Visit Rpts'!$B$5:$BH$204,B106)&amp;"   Mbr Rpts: "&amp;COUNTIF('Membership Rpts'!$B$5:$BH$204,B106)&amp;")")</f>
        <v>0</v>
      </c>
      <c r="R106" s="77">
        <v>12.55</v>
      </c>
      <c r="S106" s="42" t="s">
        <v>576</v>
      </c>
      <c r="T106" s="42"/>
    </row>
    <row r="107" spans="1:20">
      <c r="A107" s="47" t="s">
        <v>1236</v>
      </c>
      <c r="B107" s="23" t="s">
        <v>1323</v>
      </c>
      <c r="C107" s="40"/>
      <c r="G107" t="s">
        <v>50</v>
      </c>
      <c r="H107" s="48" t="s">
        <v>1324</v>
      </c>
      <c r="I107" s="42">
        <f>VLOOKUP(H107,'Client Invoices'!A:M,13,FALSE)</f>
        <v>0</v>
      </c>
      <c r="J107" s="42" t="str">
        <f>VLOOKUP(H107,'Client Invoices'!A:M,10,FALSE)</f>
        <v>WB01</v>
      </c>
      <c r="K107" s="42" t="str">
        <f>VLOOKUP(H107,'Client Invoices'!A:N,5,FALSE)</f>
        <v>Yes</v>
      </c>
      <c r="L107" s="42" t="str">
        <f>VLOOKUP(H107,'Client Invoices'!A:N,8,FALSE)</f>
        <v>M,V,P</v>
      </c>
      <c r="M107" s="42" t="str">
        <f>VLOOKUP(H107,'Client Invoices'!A:N,2,FALSE)</f>
        <v>Wholesale</v>
      </c>
      <c r="N107" s="42" t="str">
        <f>VLOOKUP(H107,'Client Invoices'!A:N,3,FALSE)</f>
        <v>Wholesale - Other</v>
      </c>
      <c r="O107" s="42">
        <f>VLOOKUP(H107,'Client Invoices'!A:O,6,FALSE)</f>
        <v>0</v>
      </c>
      <c r="Q107" s="42" t="str">
        <f>IF(COUNTIF('Visit Rpts'!$B$5:$BH$204,B107)+COUNTIF('Membership Rpts'!$B$5:$BH$204,B107) = 0, 0, COUNTIF('Visit Rpts'!$B$5:$BH$204,B107)+COUNTIF('Membership Rpts'!$B$5:$BH$204,B107) &amp; "   (Visit Rpts: "&amp;COUNTIF('Visit Rpts'!$B$5:$BH$204,B107)&amp;"   Mbr Rpts: "&amp;COUNTIF('Membership Rpts'!$B$5:$BH$204,B107)&amp;")")</f>
        <v>1   (Visit Rpts: 1   Mbr Rpts: 0)</v>
      </c>
      <c r="R107" s="76">
        <v>37</v>
      </c>
      <c r="S107" s="42" t="s">
        <v>1110</v>
      </c>
      <c r="T107" s="42"/>
    </row>
    <row r="108" spans="1:20">
      <c r="A108" s="47" t="s">
        <v>1236</v>
      </c>
      <c r="B108" s="23" t="s">
        <v>1325</v>
      </c>
      <c r="C108" s="40"/>
      <c r="G108" t="s">
        <v>50</v>
      </c>
      <c r="H108" s="48" t="s">
        <v>1324</v>
      </c>
      <c r="I108" s="42">
        <f>VLOOKUP(H108,'Client Invoices'!A:M,13,FALSE)</f>
        <v>0</v>
      </c>
      <c r="J108" s="42" t="str">
        <f>VLOOKUP(H108,'Client Invoices'!A:M,10,FALSE)</f>
        <v>WB01</v>
      </c>
      <c r="K108" s="42" t="str">
        <f>VLOOKUP(H108,'Client Invoices'!A:N,5,FALSE)</f>
        <v>Yes</v>
      </c>
      <c r="L108" s="42" t="str">
        <f>VLOOKUP(H108,'Client Invoices'!A:N,8,FALSE)</f>
        <v>M,V,P</v>
      </c>
      <c r="M108" s="42" t="str">
        <f>VLOOKUP(H108,'Client Invoices'!A:N,2,FALSE)</f>
        <v>Wholesale</v>
      </c>
      <c r="N108" s="42" t="str">
        <f>VLOOKUP(H108,'Client Invoices'!A:N,3,FALSE)</f>
        <v>Wholesale - Other</v>
      </c>
      <c r="O108" s="42">
        <f>VLOOKUP(H108,'Client Invoices'!A:O,6,FALSE)</f>
        <v>0</v>
      </c>
      <c r="Q108" s="42" t="str">
        <f>IF(COUNTIF('Visit Rpts'!$B$5:$BH$204,B108)+COUNTIF('Membership Rpts'!$B$5:$BH$204,B108) = 0, 0, COUNTIF('Visit Rpts'!$B$5:$BH$204,B108)+COUNTIF('Membership Rpts'!$B$5:$BH$204,B108) &amp; "   (Visit Rpts: "&amp;COUNTIF('Visit Rpts'!$B$5:$BH$204,B108)&amp;"   Mbr Rpts: "&amp;COUNTIF('Membership Rpts'!$B$5:$BH$204,B108)&amp;")")</f>
        <v>1   (Visit Rpts: 1   Mbr Rpts: 0)</v>
      </c>
      <c r="R108" s="76">
        <v>37</v>
      </c>
      <c r="S108" s="42" t="s">
        <v>1110</v>
      </c>
      <c r="T108" s="42"/>
    </row>
    <row r="109" spans="1:20">
      <c r="A109" s="47" t="s">
        <v>1236</v>
      </c>
      <c r="B109" s="23" t="s">
        <v>1326</v>
      </c>
      <c r="C109" s="40"/>
      <c r="G109" t="s">
        <v>224</v>
      </c>
      <c r="H109" s="48" t="s">
        <v>1324</v>
      </c>
      <c r="I109" s="42">
        <f>VLOOKUP(H109,'Client Invoices'!A:M,13,FALSE)</f>
        <v>0</v>
      </c>
      <c r="J109" s="42" t="str">
        <f>VLOOKUP(H109,'Client Invoices'!A:M,10,FALSE)</f>
        <v>WB01</v>
      </c>
      <c r="K109" s="42" t="str">
        <f>VLOOKUP(H109,'Client Invoices'!A:N,5,FALSE)</f>
        <v>Yes</v>
      </c>
      <c r="L109" s="42" t="str">
        <f>VLOOKUP(H109,'Client Invoices'!A:N,8,FALSE)</f>
        <v>M,V,P</v>
      </c>
      <c r="M109" s="42" t="str">
        <f>VLOOKUP(H109,'Client Invoices'!A:N,2,FALSE)</f>
        <v>Wholesale</v>
      </c>
      <c r="N109" s="42" t="str">
        <f>VLOOKUP(H109,'Client Invoices'!A:N,3,FALSE)</f>
        <v>Wholesale - Other</v>
      </c>
      <c r="O109" s="42">
        <f>VLOOKUP(H109,'Client Invoices'!A:O,6,FALSE)</f>
        <v>0</v>
      </c>
      <c r="Q109" s="42" t="str">
        <f>IF(COUNTIF('Visit Rpts'!$B$5:$BH$204,B109)+COUNTIF('Membership Rpts'!$B$5:$BH$204,B109) = 0, 0, COUNTIF('Visit Rpts'!$B$5:$BH$204,B109)+COUNTIF('Membership Rpts'!$B$5:$BH$204,B109) &amp; "   (Visit Rpts: "&amp;COUNTIF('Visit Rpts'!$B$5:$BH$204,B109)&amp;"   Mbr Rpts: "&amp;COUNTIF('Membership Rpts'!$B$5:$BH$204,B109)&amp;")")</f>
        <v>1   (Visit Rpts: 1   Mbr Rpts: 0)</v>
      </c>
      <c r="R109" s="76">
        <v>37</v>
      </c>
      <c r="S109" s="42" t="s">
        <v>1110</v>
      </c>
      <c r="T109" s="42"/>
    </row>
    <row r="110" spans="1:20">
      <c r="A110" s="47" t="s">
        <v>1236</v>
      </c>
      <c r="B110" s="23" t="s">
        <v>1327</v>
      </c>
      <c r="C110" s="40"/>
      <c r="G110" t="s">
        <v>50</v>
      </c>
      <c r="H110" s="48" t="s">
        <v>1324</v>
      </c>
      <c r="I110" s="42">
        <f>VLOOKUP(H110,'Client Invoices'!A:M,13,FALSE)</f>
        <v>0</v>
      </c>
      <c r="J110" s="42" t="str">
        <f>VLOOKUP(H110,'Client Invoices'!A:M,10,FALSE)</f>
        <v>WB01</v>
      </c>
      <c r="K110" s="42" t="str">
        <f>VLOOKUP(H110,'Client Invoices'!A:N,5,FALSE)</f>
        <v>Yes</v>
      </c>
      <c r="L110" s="42" t="str">
        <f>VLOOKUP(H110,'Client Invoices'!A:N,8,FALSE)</f>
        <v>M,V,P</v>
      </c>
      <c r="M110" s="42" t="str">
        <f>VLOOKUP(H110,'Client Invoices'!A:N,2,FALSE)</f>
        <v>Wholesale</v>
      </c>
      <c r="N110" s="42" t="str">
        <f>VLOOKUP(H110,'Client Invoices'!A:N,3,FALSE)</f>
        <v>Wholesale - Other</v>
      </c>
      <c r="O110" s="42">
        <f>VLOOKUP(H110,'Client Invoices'!A:O,6,FALSE)</f>
        <v>0</v>
      </c>
      <c r="Q110" s="42" t="str">
        <f>IF(COUNTIF('Visit Rpts'!$B$5:$BH$204,B110)+COUNTIF('Membership Rpts'!$B$5:$BH$204,B110) = 0, 0, COUNTIF('Visit Rpts'!$B$5:$BH$204,B110)+COUNTIF('Membership Rpts'!$B$5:$BH$204,B110) &amp; "   (Visit Rpts: "&amp;COUNTIF('Visit Rpts'!$B$5:$BH$204,B110)&amp;"   Mbr Rpts: "&amp;COUNTIF('Membership Rpts'!$B$5:$BH$204,B110)&amp;")")</f>
        <v>1   (Visit Rpts: 1   Mbr Rpts: 0)</v>
      </c>
      <c r="R110" s="76">
        <v>37</v>
      </c>
      <c r="S110" s="42" t="s">
        <v>1110</v>
      </c>
      <c r="T110" s="42"/>
    </row>
    <row r="111" spans="1:20">
      <c r="A111" s="47" t="s">
        <v>1236</v>
      </c>
      <c r="B111" s="23" t="s">
        <v>1328</v>
      </c>
      <c r="C111" s="40"/>
      <c r="G111" t="s">
        <v>50</v>
      </c>
      <c r="H111" s="48" t="s">
        <v>1324</v>
      </c>
      <c r="I111" s="42">
        <f>VLOOKUP(H111,'Client Invoices'!A:M,13,FALSE)</f>
        <v>0</v>
      </c>
      <c r="J111" s="42" t="str">
        <f>VLOOKUP(H111,'Client Invoices'!A:M,10,FALSE)</f>
        <v>WB01</v>
      </c>
      <c r="K111" s="42" t="str">
        <f>VLOOKUP(H111,'Client Invoices'!A:N,5,FALSE)</f>
        <v>Yes</v>
      </c>
      <c r="L111" s="42" t="str">
        <f>VLOOKUP(H111,'Client Invoices'!A:N,8,FALSE)</f>
        <v>M,V,P</v>
      </c>
      <c r="M111" s="42" t="str">
        <f>VLOOKUP(H111,'Client Invoices'!A:N,2,FALSE)</f>
        <v>Wholesale</v>
      </c>
      <c r="N111" s="42" t="str">
        <f>VLOOKUP(H111,'Client Invoices'!A:N,3,FALSE)</f>
        <v>Wholesale - Other</v>
      </c>
      <c r="O111" s="42">
        <f>VLOOKUP(H111,'Client Invoices'!A:O,6,FALSE)</f>
        <v>0</v>
      </c>
      <c r="Q111" s="42" t="str">
        <f>IF(COUNTIF('Visit Rpts'!$B$5:$BH$204,B111)+COUNTIF('Membership Rpts'!$B$5:$BH$204,B111) = 0, 0, COUNTIF('Visit Rpts'!$B$5:$BH$204,B111)+COUNTIF('Membership Rpts'!$B$5:$BH$204,B111) &amp; "   (Visit Rpts: "&amp;COUNTIF('Visit Rpts'!$B$5:$BH$204,B111)&amp;"   Mbr Rpts: "&amp;COUNTIF('Membership Rpts'!$B$5:$BH$204,B111)&amp;")")</f>
        <v>1   (Visit Rpts: 1   Mbr Rpts: 0)</v>
      </c>
      <c r="R111" s="76">
        <v>37</v>
      </c>
      <c r="S111" s="42" t="s">
        <v>1110</v>
      </c>
      <c r="T111" s="42"/>
    </row>
    <row r="112" spans="1:20">
      <c r="A112" s="47" t="s">
        <v>1236</v>
      </c>
      <c r="B112" s="23" t="s">
        <v>1329</v>
      </c>
      <c r="C112" s="40"/>
      <c r="G112" t="s">
        <v>50</v>
      </c>
      <c r="H112" s="48" t="s">
        <v>1324</v>
      </c>
      <c r="I112" s="42">
        <f>VLOOKUP(H112,'Client Invoices'!A:M,13,FALSE)</f>
        <v>0</v>
      </c>
      <c r="J112" s="42" t="str">
        <f>VLOOKUP(H112,'Client Invoices'!A:M,10,FALSE)</f>
        <v>WB01</v>
      </c>
      <c r="K112" s="42" t="str">
        <f>VLOOKUP(H112,'Client Invoices'!A:N,5,FALSE)</f>
        <v>Yes</v>
      </c>
      <c r="L112" s="42" t="str">
        <f>VLOOKUP(H112,'Client Invoices'!A:N,8,FALSE)</f>
        <v>M,V,P</v>
      </c>
      <c r="M112" s="42" t="str">
        <f>VLOOKUP(H112,'Client Invoices'!A:N,2,FALSE)</f>
        <v>Wholesale</v>
      </c>
      <c r="N112" s="42" t="str">
        <f>VLOOKUP(H112,'Client Invoices'!A:N,3,FALSE)</f>
        <v>Wholesale - Other</v>
      </c>
      <c r="O112" s="42">
        <f>VLOOKUP(H112,'Client Invoices'!A:O,6,FALSE)</f>
        <v>0</v>
      </c>
      <c r="Q112" s="42" t="str">
        <f>IF(COUNTIF('Visit Rpts'!$B$5:$BH$204,B112)+COUNTIF('Membership Rpts'!$B$5:$BH$204,B112) = 0, 0, COUNTIF('Visit Rpts'!$B$5:$BH$204,B112)+COUNTIF('Membership Rpts'!$B$5:$BH$204,B112) &amp; "   (Visit Rpts: "&amp;COUNTIF('Visit Rpts'!$B$5:$BH$204,B112)&amp;"   Mbr Rpts: "&amp;COUNTIF('Membership Rpts'!$B$5:$BH$204,B112)&amp;")")</f>
        <v>1   (Visit Rpts: 1   Mbr Rpts: 0)</v>
      </c>
      <c r="R112" s="76">
        <v>37</v>
      </c>
      <c r="S112" s="42" t="s">
        <v>1110</v>
      </c>
      <c r="T112" s="42"/>
    </row>
    <row r="113" spans="1:20">
      <c r="A113" s="47" t="s">
        <v>1236</v>
      </c>
      <c r="B113" s="23" t="s">
        <v>1330</v>
      </c>
      <c r="G113" t="s">
        <v>50</v>
      </c>
      <c r="H113" s="48" t="s">
        <v>1324</v>
      </c>
      <c r="I113" s="42">
        <f>VLOOKUP(H113,'Client Invoices'!A:M,13,FALSE)</f>
        <v>0</v>
      </c>
      <c r="J113" s="42" t="str">
        <f>VLOOKUP(H113,'Client Invoices'!A:M,10,FALSE)</f>
        <v>WB01</v>
      </c>
      <c r="K113" s="42" t="str">
        <f>VLOOKUP(H113,'Client Invoices'!A:N,5,FALSE)</f>
        <v>Yes</v>
      </c>
      <c r="L113" s="42" t="str">
        <f>VLOOKUP(H113,'Client Invoices'!A:N,8,FALSE)</f>
        <v>M,V,P</v>
      </c>
      <c r="M113" s="42" t="str">
        <f>VLOOKUP(H113,'Client Invoices'!A:N,2,FALSE)</f>
        <v>Wholesale</v>
      </c>
      <c r="N113" s="42" t="str">
        <f>VLOOKUP(H113,'Client Invoices'!A:N,3,FALSE)</f>
        <v>Wholesale - Other</v>
      </c>
      <c r="O113" s="42">
        <f>VLOOKUP(H113,'Client Invoices'!A:O,6,FALSE)</f>
        <v>0</v>
      </c>
      <c r="Q113" s="42">
        <f>IF(COUNTIF('Visit Rpts'!$B$5:$BH$204,B113)+COUNTIF('Membership Rpts'!$B$5:$BH$204,B113) = 0, 0, COUNTIF('Visit Rpts'!$B$5:$BH$204,B113)+COUNTIF('Membership Rpts'!$B$5:$BH$204,B113) &amp; "   (Visit Rpts: "&amp;COUNTIF('Visit Rpts'!$B$5:$BH$204,B113)&amp;"   Mbr Rpts: "&amp;COUNTIF('Membership Rpts'!$B$5:$BH$204,B113)&amp;")")</f>
        <v>0</v>
      </c>
      <c r="R113" s="77" t="s">
        <v>1234</v>
      </c>
      <c r="S113" s="42" t="s">
        <v>1110</v>
      </c>
      <c r="T113" s="42"/>
    </row>
    <row r="114" spans="1:20">
      <c r="A114" s="47" t="s">
        <v>1218</v>
      </c>
      <c r="C114">
        <v>700453</v>
      </c>
      <c r="G114" t="s">
        <v>50</v>
      </c>
      <c r="H114" s="48" t="s">
        <v>1036</v>
      </c>
      <c r="I114" s="42">
        <f>VLOOKUP(H114,'Client Invoices'!A:M,13,FALSE)</f>
        <v>0</v>
      </c>
      <c r="J114" s="42" t="str">
        <f>VLOOKUP(H114,'Client Invoices'!A:M,10,FALSE)</f>
        <v>ZB05</v>
      </c>
      <c r="K114" s="42" t="str">
        <f>VLOOKUP(H114,'Client Invoices'!A:N,5,FALSE)</f>
        <v>Yes</v>
      </c>
      <c r="L114" s="42">
        <f>VLOOKUP(H114,'Client Invoices'!A:N,8,FALSE)</f>
        <v>0</v>
      </c>
      <c r="M114" s="42" t="str">
        <f>VLOOKUP(H114,'Client Invoices'!A:N,2,FALSE)</f>
        <v>Associate</v>
      </c>
      <c r="N114" s="42" t="str">
        <f>VLOOKUP(H114,'Client Invoices'!A:N,3,FALSE)</f>
        <v>Associate</v>
      </c>
      <c r="O114" s="42">
        <f>VLOOKUP(H114,'Client Invoices'!A:O,6,FALSE)</f>
        <v>0</v>
      </c>
      <c r="Q114" s="42">
        <f>IF(COUNTIF('Visit Rpts'!$B$5:$BH$204,B114)+COUNTIF('Membership Rpts'!$B$5:$BH$204,B114) = 0, 0, COUNTIF('Visit Rpts'!$B$5:$BH$204,B114)+COUNTIF('Membership Rpts'!$B$5:$BH$204,B114) &amp; "   (Visit Rpts: "&amp;COUNTIF('Visit Rpts'!$B$5:$BH$204,B114)&amp;"   Mbr Rpts: "&amp;COUNTIF('Membership Rpts'!$B$5:$BH$204,B114)&amp;")")</f>
        <v>0</v>
      </c>
      <c r="R114" s="77">
        <v>11.55</v>
      </c>
      <c r="S114" s="42" t="s">
        <v>576</v>
      </c>
      <c r="T114" s="42"/>
    </row>
    <row r="115" spans="1:20">
      <c r="A115" s="47" t="s">
        <v>1218</v>
      </c>
      <c r="C115">
        <v>700452</v>
      </c>
      <c r="F115" t="s">
        <v>1239</v>
      </c>
      <c r="G115" t="s">
        <v>50</v>
      </c>
      <c r="H115" s="48" t="s">
        <v>928</v>
      </c>
      <c r="I115" s="42">
        <f>VLOOKUP(H115,'Client Invoices'!A:M,13,FALSE)</f>
        <v>0</v>
      </c>
      <c r="J115" s="42" t="str">
        <f>VLOOKUP(H115,'Client Invoices'!A:M,10,FALSE)</f>
        <v>WB02</v>
      </c>
      <c r="K115" s="42" t="str">
        <f>VLOOKUP(H115,'Client Invoices'!A:N,5,FALSE)</f>
        <v>Yes</v>
      </c>
      <c r="L115" s="42" t="str">
        <f>VLOOKUP(H115,'Client Invoices'!A:N,8,FALSE)</f>
        <v>M,V,P</v>
      </c>
      <c r="M115" s="42" t="str">
        <f>VLOOKUP(H115,'Client Invoices'!A:N,2,FALSE)</f>
        <v>Associate, Whls and WSD</v>
      </c>
      <c r="N115" s="42" t="str">
        <f>VLOOKUP(H115,'Client Invoices'!A:N,3,FALSE)</f>
        <v>Associate, Whls and WSD</v>
      </c>
      <c r="O115" s="42">
        <f>VLOOKUP(H115,'Client Invoices'!A:O,6,FALSE)</f>
        <v>0</v>
      </c>
      <c r="Q115" s="42">
        <f>IF(COUNTIF('Visit Rpts'!$B$5:$BH$204,B115)+COUNTIF('Membership Rpts'!$B$5:$BH$204,B115) = 0, 0, COUNTIF('Visit Rpts'!$B$5:$BH$204,B115)+COUNTIF('Membership Rpts'!$B$5:$BH$204,B115) &amp; "   (Visit Rpts: "&amp;COUNTIF('Visit Rpts'!$B$5:$BH$204,B115)&amp;"   Mbr Rpts: "&amp;COUNTIF('Membership Rpts'!$B$5:$BH$204,B115)&amp;")")</f>
        <v>0</v>
      </c>
      <c r="R115" s="77">
        <v>10.9</v>
      </c>
      <c r="S115" s="42" t="s">
        <v>576</v>
      </c>
      <c r="T115" s="42"/>
    </row>
    <row r="116" spans="1:20">
      <c r="A116" s="47" t="s">
        <v>1236</v>
      </c>
      <c r="B116" s="23" t="s">
        <v>1331</v>
      </c>
      <c r="F116" t="s">
        <v>1239</v>
      </c>
      <c r="G116" t="s">
        <v>50</v>
      </c>
      <c r="H116" s="48" t="s">
        <v>928</v>
      </c>
      <c r="I116" s="42">
        <f>VLOOKUP(H116,'Client Invoices'!A:M,13,FALSE)</f>
        <v>0</v>
      </c>
      <c r="J116" s="42" t="str">
        <f>VLOOKUP(H116,'Client Invoices'!A:M,10,FALSE)</f>
        <v>WB02</v>
      </c>
      <c r="K116" s="42" t="s">
        <v>225</v>
      </c>
      <c r="L116" s="42" t="str">
        <f>VLOOKUP(H116,'Client Invoices'!A:N,8,FALSE)</f>
        <v>M,V,P</v>
      </c>
      <c r="M116" s="42" t="str">
        <f>VLOOKUP(H116,'Client Invoices'!A:N,2,FALSE)</f>
        <v>Associate, Whls and WSD</v>
      </c>
      <c r="N116" s="42" t="str">
        <f>VLOOKUP(H116,'Client Invoices'!A:N,3,FALSE)</f>
        <v>Associate, Whls and WSD</v>
      </c>
      <c r="O116" s="42">
        <f>VLOOKUP(H116,'Client Invoices'!A:O,6,FALSE)</f>
        <v>0</v>
      </c>
      <c r="Q116" s="42">
        <f>IF(COUNTIF('Visit Rpts'!$B$5:$BH$204,B116)+COUNTIF('Membership Rpts'!$B$5:$BH$204,B116) = 0, 0, COUNTIF('Visit Rpts'!$B$5:$BH$204,B116)+COUNTIF('Membership Rpts'!$B$5:$BH$204,B116) &amp; "   (Visit Rpts: "&amp;COUNTIF('Visit Rpts'!$B$5:$BH$204,B116)&amp;"   Mbr Rpts: "&amp;COUNTIF('Membership Rpts'!$B$5:$BH$204,B116)&amp;")")</f>
        <v>0</v>
      </c>
      <c r="R116" s="77">
        <v>0</v>
      </c>
      <c r="S116" s="42" t="s">
        <v>1239</v>
      </c>
      <c r="T116" s="42"/>
    </row>
    <row r="117" spans="1:20">
      <c r="A117" s="47" t="s">
        <v>1236</v>
      </c>
      <c r="B117" s="23" t="s">
        <v>1332</v>
      </c>
      <c r="F117" t="s">
        <v>1239</v>
      </c>
      <c r="G117" t="s">
        <v>50</v>
      </c>
      <c r="H117" s="48" t="s">
        <v>928</v>
      </c>
      <c r="I117" s="42">
        <f>VLOOKUP(H117,'Client Invoices'!A:M,13,FALSE)</f>
        <v>0</v>
      </c>
      <c r="J117" s="42" t="str">
        <f>VLOOKUP(H117,'Client Invoices'!A:M,10,FALSE)</f>
        <v>WB02</v>
      </c>
      <c r="K117" s="42" t="s">
        <v>225</v>
      </c>
      <c r="L117" s="42" t="str">
        <f>VLOOKUP(H117,'Client Invoices'!A:N,8,FALSE)</f>
        <v>M,V,P</v>
      </c>
      <c r="M117" s="42" t="str">
        <f>VLOOKUP(H117,'Client Invoices'!A:N,2,FALSE)</f>
        <v>Associate, Whls and WSD</v>
      </c>
      <c r="N117" s="42" t="str">
        <f>VLOOKUP(H117,'Client Invoices'!A:N,3,FALSE)</f>
        <v>Associate, Whls and WSD</v>
      </c>
      <c r="O117" s="42">
        <f>VLOOKUP(H117,'Client Invoices'!A:O,6,FALSE)</f>
        <v>0</v>
      </c>
      <c r="Q117" s="42">
        <f>IF(COUNTIF('Visit Rpts'!$B$5:$BH$204,B117)+COUNTIF('Membership Rpts'!$B$5:$BH$204,B117) = 0, 0, COUNTIF('Visit Rpts'!$B$5:$BH$204,B117)+COUNTIF('Membership Rpts'!$B$5:$BH$204,B117) &amp; "   (Visit Rpts: "&amp;COUNTIF('Visit Rpts'!$B$5:$BH$204,B117)&amp;"   Mbr Rpts: "&amp;COUNTIF('Membership Rpts'!$B$5:$BH$204,B117)&amp;")")</f>
        <v>0</v>
      </c>
      <c r="R117" s="77">
        <v>0</v>
      </c>
      <c r="S117" s="42" t="s">
        <v>1239</v>
      </c>
      <c r="T117" s="42"/>
    </row>
    <row r="118" spans="1:20">
      <c r="A118" s="47" t="s">
        <v>1236</v>
      </c>
      <c r="B118" s="23" t="s">
        <v>1333</v>
      </c>
      <c r="F118" t="s">
        <v>1239</v>
      </c>
      <c r="G118" t="s">
        <v>50</v>
      </c>
      <c r="H118" s="48" t="s">
        <v>928</v>
      </c>
      <c r="I118" s="42">
        <f>VLOOKUP(H118,'Client Invoices'!A:M,13,FALSE)</f>
        <v>0</v>
      </c>
      <c r="J118" s="42" t="str">
        <f>VLOOKUP(H118,'Client Invoices'!A:M,10,FALSE)</f>
        <v>WB02</v>
      </c>
      <c r="K118" s="42" t="s">
        <v>225</v>
      </c>
      <c r="L118" s="42" t="str">
        <f>VLOOKUP(H118,'Client Invoices'!A:N,8,FALSE)</f>
        <v>M,V,P</v>
      </c>
      <c r="M118" s="42" t="str">
        <f>VLOOKUP(H118,'Client Invoices'!A:N,2,FALSE)</f>
        <v>Associate, Whls and WSD</v>
      </c>
      <c r="N118" s="42" t="str">
        <f>VLOOKUP(H118,'Client Invoices'!A:N,3,FALSE)</f>
        <v>Associate, Whls and WSD</v>
      </c>
      <c r="O118" s="42">
        <f>VLOOKUP(H118,'Client Invoices'!A:O,6,FALSE)</f>
        <v>0</v>
      </c>
      <c r="Q118" s="42">
        <f>IF(COUNTIF('Visit Rpts'!$B$5:$BH$204,B118)+COUNTIF('Membership Rpts'!$B$5:$BH$204,B118) = 0, 0, COUNTIF('Visit Rpts'!$B$5:$BH$204,B118)+COUNTIF('Membership Rpts'!$B$5:$BH$204,B118) &amp; "   (Visit Rpts: "&amp;COUNTIF('Visit Rpts'!$B$5:$BH$204,B118)&amp;"   Mbr Rpts: "&amp;COUNTIF('Membership Rpts'!$B$5:$BH$204,B118)&amp;")")</f>
        <v>0</v>
      </c>
      <c r="R118" s="77">
        <v>0</v>
      </c>
      <c r="S118" s="42" t="s">
        <v>1239</v>
      </c>
      <c r="T118" s="42"/>
    </row>
    <row r="119" spans="1:20">
      <c r="A119" s="47" t="s">
        <v>1236</v>
      </c>
      <c r="B119" s="23" t="s">
        <v>1334</v>
      </c>
      <c r="G119" t="s">
        <v>50</v>
      </c>
      <c r="H119" s="48" t="s">
        <v>928</v>
      </c>
      <c r="I119" s="42">
        <f>VLOOKUP(H119,'Client Invoices'!A:M,13,FALSE)</f>
        <v>0</v>
      </c>
      <c r="J119" s="42" t="str">
        <f>VLOOKUP(H119,'Client Invoices'!A:M,10,FALSE)</f>
        <v>WB02</v>
      </c>
      <c r="K119" s="42" t="str">
        <f>VLOOKUP(H119,'Client Invoices'!A:N,5,FALSE)</f>
        <v>Yes</v>
      </c>
      <c r="L119" s="42" t="str">
        <f>VLOOKUP(H119,'Client Invoices'!A:N,8,FALSE)</f>
        <v>M,V,P</v>
      </c>
      <c r="M119" s="42" t="str">
        <f>VLOOKUP(H119,'Client Invoices'!A:N,2,FALSE)</f>
        <v>Associate, Whls and WSD</v>
      </c>
      <c r="N119" s="42" t="str">
        <f>VLOOKUP(H119,'Client Invoices'!A:N,3,FALSE)</f>
        <v>Associate, Whls and WSD</v>
      </c>
      <c r="O119" s="42">
        <f>VLOOKUP(H119,'Client Invoices'!A:O,6,FALSE)</f>
        <v>0</v>
      </c>
      <c r="Q119" s="42" t="str">
        <f>IF(COUNTIF('Visit Rpts'!$B$5:$BH$204,B119)+COUNTIF('Membership Rpts'!$B$5:$BH$204,B119) = 0, 0, COUNTIF('Visit Rpts'!$B$5:$BH$204,B119)+COUNTIF('Membership Rpts'!$B$5:$BH$204,B119) &amp; "   (Visit Rpts: "&amp;COUNTIF('Visit Rpts'!$B$5:$BH$204,B119)&amp;"   Mbr Rpts: "&amp;COUNTIF('Membership Rpts'!$B$5:$BH$204,B119)&amp;")")</f>
        <v>3   (Visit Rpts: 2   Mbr Rpts: 1)</v>
      </c>
      <c r="R119" s="77">
        <v>10.9</v>
      </c>
      <c r="S119" s="42" t="s">
        <v>576</v>
      </c>
      <c r="T119" s="42"/>
    </row>
    <row r="120" spans="1:20">
      <c r="A120" s="47" t="s">
        <v>1236</v>
      </c>
      <c r="B120" s="23" t="s">
        <v>1335</v>
      </c>
      <c r="G120" t="s">
        <v>50</v>
      </c>
      <c r="H120" s="48" t="s">
        <v>928</v>
      </c>
      <c r="I120" s="42">
        <f>VLOOKUP(H120,'Client Invoices'!A:M,13,FALSE)</f>
        <v>0</v>
      </c>
      <c r="J120" s="42" t="str">
        <f>VLOOKUP(H120,'Client Invoices'!A:M,10,FALSE)</f>
        <v>WB02</v>
      </c>
      <c r="K120" s="42" t="str">
        <f>VLOOKUP(H120,'Client Invoices'!A:N,5,FALSE)</f>
        <v>Yes</v>
      </c>
      <c r="L120" s="42" t="str">
        <f>VLOOKUP(H120,'Client Invoices'!A:N,8,FALSE)</f>
        <v>M,V,P</v>
      </c>
      <c r="M120" s="42" t="str">
        <f>VLOOKUP(H120,'Client Invoices'!A:N,2,FALSE)</f>
        <v>Associate, Whls and WSD</v>
      </c>
      <c r="N120" s="42" t="str">
        <f>VLOOKUP(H120,'Client Invoices'!A:N,3,FALSE)</f>
        <v>Associate, Whls and WSD</v>
      </c>
      <c r="O120" s="42">
        <f>VLOOKUP(H120,'Client Invoices'!A:O,6,FALSE)</f>
        <v>0</v>
      </c>
      <c r="Q120" s="42" t="str">
        <f>IF(COUNTIF('Visit Rpts'!$B$5:$BH$204,B120)+COUNTIF('Membership Rpts'!$B$5:$BH$204,B120) = 0, 0, COUNTIF('Visit Rpts'!$B$5:$BH$204,B120)+COUNTIF('Membership Rpts'!$B$5:$BH$204,B120) &amp; "   (Visit Rpts: "&amp;COUNTIF('Visit Rpts'!$B$5:$BH$204,B120)&amp;"   Mbr Rpts: "&amp;COUNTIF('Membership Rpts'!$B$5:$BH$204,B120)&amp;")")</f>
        <v>3   (Visit Rpts: 2   Mbr Rpts: 1)</v>
      </c>
      <c r="R120" s="77">
        <v>10.9</v>
      </c>
      <c r="S120" s="42" t="s">
        <v>576</v>
      </c>
      <c r="T120" s="42"/>
    </row>
    <row r="121" spans="1:20">
      <c r="A121" s="47" t="s">
        <v>1218</v>
      </c>
      <c r="C121">
        <v>700336</v>
      </c>
      <c r="G121" t="s">
        <v>50</v>
      </c>
      <c r="H121" s="48" t="s">
        <v>1038</v>
      </c>
      <c r="I121" s="42">
        <f>VLOOKUP(H121,'Client Invoices'!A:M,13,FALSE)</f>
        <v>0</v>
      </c>
      <c r="J121" s="42" t="str">
        <f>VLOOKUP(H121,'Client Invoices'!A:M,10,FALSE)</f>
        <v>ZB04</v>
      </c>
      <c r="K121" s="42" t="str">
        <f>VLOOKUP(H121,'Client Invoices'!A:N,5,FALSE)</f>
        <v>Yes</v>
      </c>
      <c r="L121" s="42">
        <f>VLOOKUP(H121,'Client Invoices'!A:N,8,FALSE)</f>
        <v>0</v>
      </c>
      <c r="M121" s="42" t="str">
        <f>VLOOKUP(H121,'Client Invoices'!A:N,2,FALSE)</f>
        <v>Associate, WSD</v>
      </c>
      <c r="N121" s="42" t="str">
        <f>VLOOKUP(H121,'Client Invoices'!A:N,3,FALSE)</f>
        <v>Associate, WSD</v>
      </c>
      <c r="O121" s="42">
        <f>VLOOKUP(H121,'Client Invoices'!A:O,6,FALSE)</f>
        <v>0</v>
      </c>
      <c r="Q121" s="42">
        <f>IF(COUNTIF('Visit Rpts'!$B$5:$BH$204,B121)+COUNTIF('Membership Rpts'!$B$5:$BH$204,B121) = 0, 0, COUNTIF('Visit Rpts'!$B$5:$BH$204,B121)+COUNTIF('Membership Rpts'!$B$5:$BH$204,B121) &amp; "   (Visit Rpts: "&amp;COUNTIF('Visit Rpts'!$B$5:$BH$204,B121)&amp;"   Mbr Rpts: "&amp;COUNTIF('Membership Rpts'!$B$5:$BH$204,B121)&amp;")")</f>
        <v>0</v>
      </c>
      <c r="R121" s="77">
        <v>4</v>
      </c>
      <c r="S121" s="42" t="s">
        <v>576</v>
      </c>
      <c r="T121" s="42"/>
    </row>
    <row r="122" spans="1:20">
      <c r="A122" s="47" t="s">
        <v>1218</v>
      </c>
      <c r="C122">
        <v>700444</v>
      </c>
      <c r="G122" t="s">
        <v>50</v>
      </c>
      <c r="H122" s="48" t="s">
        <v>1038</v>
      </c>
      <c r="I122" s="42">
        <f>VLOOKUP(H122,'Client Invoices'!A:M,13,FALSE)</f>
        <v>0</v>
      </c>
      <c r="J122" s="42" t="str">
        <f>VLOOKUP(H122,'Client Invoices'!A:M,10,FALSE)</f>
        <v>ZB04</v>
      </c>
      <c r="K122" s="42" t="str">
        <f>VLOOKUP(H122,'Client Invoices'!A:N,5,FALSE)</f>
        <v>Yes</v>
      </c>
      <c r="L122" s="42">
        <f>VLOOKUP(H122,'Client Invoices'!A:N,8,FALSE)</f>
        <v>0</v>
      </c>
      <c r="M122" s="42" t="str">
        <f>VLOOKUP(H122,'Client Invoices'!A:N,2,FALSE)</f>
        <v>Associate, WSD</v>
      </c>
      <c r="N122" s="42" t="str">
        <f>VLOOKUP(H122,'Client Invoices'!A:N,3,FALSE)</f>
        <v>Associate, WSD</v>
      </c>
      <c r="O122" s="42">
        <f>VLOOKUP(H122,'Client Invoices'!A:O,6,FALSE)</f>
        <v>0</v>
      </c>
      <c r="Q122" s="42">
        <f>IF(COUNTIF('Visit Rpts'!$B$5:$BH$204,B122)+COUNTIF('Membership Rpts'!$B$5:$BH$204,B122) = 0, 0, COUNTIF('Visit Rpts'!$B$5:$BH$204,B122)+COUNTIF('Membership Rpts'!$B$5:$BH$204,B122) &amp; "   (Visit Rpts: "&amp;COUNTIF('Visit Rpts'!$B$5:$BH$204,B122)&amp;"   Mbr Rpts: "&amp;COUNTIF('Membership Rpts'!$B$5:$BH$204,B122)&amp;")")</f>
        <v>0</v>
      </c>
      <c r="R122" s="77">
        <v>4</v>
      </c>
      <c r="S122" s="42" t="s">
        <v>576</v>
      </c>
      <c r="T122" s="42"/>
    </row>
    <row r="123" spans="1:20">
      <c r="A123" s="47" t="s">
        <v>1218</v>
      </c>
      <c r="C123">
        <v>700377</v>
      </c>
      <c r="G123" t="s">
        <v>50</v>
      </c>
      <c r="H123" s="48" t="s">
        <v>1038</v>
      </c>
      <c r="I123" s="42">
        <f>VLOOKUP(H123,'Client Invoices'!A:M,13,FALSE)</f>
        <v>0</v>
      </c>
      <c r="J123" s="42" t="str">
        <f>VLOOKUP(H123,'Client Invoices'!A:M,10,FALSE)</f>
        <v>ZB04</v>
      </c>
      <c r="K123" s="42" t="str">
        <f>VLOOKUP(H123,'Client Invoices'!A:N,5,FALSE)</f>
        <v>Yes</v>
      </c>
      <c r="L123" s="42">
        <f>VLOOKUP(H123,'Client Invoices'!A:N,8,FALSE)</f>
        <v>0</v>
      </c>
      <c r="M123" s="42" t="str">
        <f>VLOOKUP(H123,'Client Invoices'!A:N,2,FALSE)</f>
        <v>Associate, WSD</v>
      </c>
      <c r="N123" s="42" t="str">
        <f>VLOOKUP(H123,'Client Invoices'!A:N,3,FALSE)</f>
        <v>Associate, WSD</v>
      </c>
      <c r="O123" s="42">
        <f>VLOOKUP(H123,'Client Invoices'!A:O,6,FALSE)</f>
        <v>0</v>
      </c>
      <c r="Q123" s="42">
        <f>IF(COUNTIF('Visit Rpts'!$B$5:$BH$204,B123)+COUNTIF('Membership Rpts'!$B$5:$BH$204,B123) = 0, 0, COUNTIF('Visit Rpts'!$B$5:$BH$204,B123)+COUNTIF('Membership Rpts'!$B$5:$BH$204,B123) &amp; "   (Visit Rpts: "&amp;COUNTIF('Visit Rpts'!$B$5:$BH$204,B123)&amp;"   Mbr Rpts: "&amp;COUNTIF('Membership Rpts'!$B$5:$BH$204,B123)&amp;")")</f>
        <v>0</v>
      </c>
      <c r="R123" s="77">
        <v>4</v>
      </c>
      <c r="S123" s="42" t="s">
        <v>576</v>
      </c>
      <c r="T123" s="42"/>
    </row>
    <row r="124" spans="1:20">
      <c r="A124" s="47" t="s">
        <v>1218</v>
      </c>
      <c r="C124">
        <v>700231</v>
      </c>
      <c r="G124" t="s">
        <v>50</v>
      </c>
      <c r="H124" s="48" t="s">
        <v>1038</v>
      </c>
      <c r="I124" s="42">
        <f>VLOOKUP(H124,'Client Invoices'!A:M,13,FALSE)</f>
        <v>0</v>
      </c>
      <c r="J124" s="42" t="str">
        <f>VLOOKUP(H124,'Client Invoices'!A:M,10,FALSE)</f>
        <v>ZB04</v>
      </c>
      <c r="K124" s="42" t="str">
        <f>VLOOKUP(H124,'Client Invoices'!A:N,5,FALSE)</f>
        <v>Yes</v>
      </c>
      <c r="L124" s="42">
        <f>VLOOKUP(H124,'Client Invoices'!A:N,8,FALSE)</f>
        <v>0</v>
      </c>
      <c r="M124" s="42" t="str">
        <f>VLOOKUP(H124,'Client Invoices'!A:N,2,FALSE)</f>
        <v>Associate, WSD</v>
      </c>
      <c r="N124" s="42" t="str">
        <f>VLOOKUP(H124,'Client Invoices'!A:N,3,FALSE)</f>
        <v>Associate, WSD</v>
      </c>
      <c r="O124" s="42">
        <f>VLOOKUP(H124,'Client Invoices'!A:O,6,FALSE)</f>
        <v>0</v>
      </c>
      <c r="Q124" s="42">
        <f>IF(COUNTIF('Visit Rpts'!$B$5:$BH$204,B124)+COUNTIF('Membership Rpts'!$B$5:$BH$204,B124) = 0, 0, COUNTIF('Visit Rpts'!$B$5:$BH$204,B124)+COUNTIF('Membership Rpts'!$B$5:$BH$204,B124) &amp; "   (Visit Rpts: "&amp;COUNTIF('Visit Rpts'!$B$5:$BH$204,B124)&amp;"   Mbr Rpts: "&amp;COUNTIF('Membership Rpts'!$B$5:$BH$204,B124)&amp;")")</f>
        <v>0</v>
      </c>
      <c r="R124" s="77">
        <v>4</v>
      </c>
      <c r="S124" s="42" t="s">
        <v>576</v>
      </c>
      <c r="T124" s="42"/>
    </row>
    <row r="125" spans="1:20">
      <c r="A125" s="47" t="s">
        <v>1218</v>
      </c>
      <c r="C125">
        <v>700335</v>
      </c>
      <c r="G125" t="s">
        <v>50</v>
      </c>
      <c r="H125" s="48" t="s">
        <v>1038</v>
      </c>
      <c r="I125" s="42">
        <f>VLOOKUP(H125,'Client Invoices'!A:M,13,FALSE)</f>
        <v>0</v>
      </c>
      <c r="J125" s="42" t="str">
        <f>VLOOKUP(H125,'Client Invoices'!A:M,10,FALSE)</f>
        <v>ZB04</v>
      </c>
      <c r="K125" s="42" t="str">
        <f>VLOOKUP(H125,'Client Invoices'!A:N,5,FALSE)</f>
        <v>Yes</v>
      </c>
      <c r="L125" s="42">
        <f>VLOOKUP(H125,'Client Invoices'!A:N,8,FALSE)</f>
        <v>0</v>
      </c>
      <c r="M125" s="42" t="str">
        <f>VLOOKUP(H125,'Client Invoices'!A:N,2,FALSE)</f>
        <v>Associate, WSD</v>
      </c>
      <c r="N125" s="42" t="str">
        <f>VLOOKUP(H125,'Client Invoices'!A:N,3,FALSE)</f>
        <v>Associate, WSD</v>
      </c>
      <c r="O125" s="42">
        <f>VLOOKUP(H125,'Client Invoices'!A:O,6,FALSE)</f>
        <v>0</v>
      </c>
      <c r="Q125" s="42">
        <f>IF(COUNTIF('Visit Rpts'!$B$5:$BH$204,B125)+COUNTIF('Membership Rpts'!$B$5:$BH$204,B125) = 0, 0, COUNTIF('Visit Rpts'!$B$5:$BH$204,B125)+COUNTIF('Membership Rpts'!$B$5:$BH$204,B125) &amp; "   (Visit Rpts: "&amp;COUNTIF('Visit Rpts'!$B$5:$BH$204,B125)&amp;"   Mbr Rpts: "&amp;COUNTIF('Membership Rpts'!$B$5:$BH$204,B125)&amp;")")</f>
        <v>0</v>
      </c>
      <c r="R125" s="77">
        <v>4</v>
      </c>
      <c r="S125" s="42" t="s">
        <v>576</v>
      </c>
      <c r="T125" s="42"/>
    </row>
    <row r="126" spans="1:20">
      <c r="A126" s="47" t="s">
        <v>1236</v>
      </c>
      <c r="B126" s="23" t="s">
        <v>1336</v>
      </c>
      <c r="C126" s="40"/>
      <c r="F126" t="s">
        <v>1239</v>
      </c>
      <c r="G126" t="s">
        <v>50</v>
      </c>
      <c r="H126" s="48" t="s">
        <v>934</v>
      </c>
      <c r="I126" s="42">
        <f>VLOOKUP(H126,'Client Invoices'!A:M,13,FALSE)</f>
        <v>0</v>
      </c>
      <c r="J126" s="42">
        <f>VLOOKUP(H126,'Client Invoices'!A:M,10,FALSE)</f>
        <v>0</v>
      </c>
      <c r="K126" s="42" t="str">
        <f>VLOOKUP(H126,'Client Invoices'!A:N,5,FALSE)</f>
        <v>No</v>
      </c>
      <c r="L126" s="42">
        <f>VLOOKUP(H126,'Client Invoices'!A:N,8,FALSE)</f>
        <v>0</v>
      </c>
      <c r="M126" s="42" t="str">
        <f>VLOOKUP(H126,'Client Invoices'!A:N,2,FALSE)</f>
        <v>Wholesale</v>
      </c>
      <c r="N126" s="42">
        <f>VLOOKUP(H126,'Client Invoices'!A:N,3,FALSE)</f>
        <v>0</v>
      </c>
      <c r="O126" s="42">
        <f>VLOOKUP(H126,'Client Invoices'!A:O,6,FALSE)</f>
        <v>0</v>
      </c>
      <c r="Q126" s="42">
        <f>IF(COUNTIF('Visit Rpts'!$B$5:$BH$204,B126)+COUNTIF('Membership Rpts'!$B$5:$BH$204,B126) = 0, 0, COUNTIF('Visit Rpts'!$B$5:$BH$204,B126)+COUNTIF('Membership Rpts'!$B$5:$BH$204,B126) &amp; "   (Visit Rpts: "&amp;COUNTIF('Visit Rpts'!$B$5:$BH$204,B126)&amp;"   Mbr Rpts: "&amp;COUNTIF('Membership Rpts'!$B$5:$BH$204,B126)&amp;")")</f>
        <v>0</v>
      </c>
      <c r="R126" s="76">
        <v>0</v>
      </c>
      <c r="S126" s="42" t="s">
        <v>1239</v>
      </c>
      <c r="T126" s="42"/>
    </row>
    <row r="127" spans="1:20">
      <c r="A127" s="47" t="s">
        <v>1236</v>
      </c>
      <c r="B127" s="23" t="s">
        <v>1337</v>
      </c>
      <c r="C127" s="40"/>
      <c r="F127" t="s">
        <v>1239</v>
      </c>
      <c r="G127" t="s">
        <v>50</v>
      </c>
      <c r="H127" s="48" t="s">
        <v>934</v>
      </c>
      <c r="I127" s="42">
        <f>VLOOKUP(H127,'Client Invoices'!A:M,13,FALSE)</f>
        <v>0</v>
      </c>
      <c r="J127" s="42">
        <f>VLOOKUP(H127,'Client Invoices'!A:M,10,FALSE)</f>
        <v>0</v>
      </c>
      <c r="K127" s="42" t="str">
        <f>VLOOKUP(H127,'Client Invoices'!A:N,5,FALSE)</f>
        <v>No</v>
      </c>
      <c r="L127" s="42">
        <f>VLOOKUP(H127,'Client Invoices'!A:N,8,FALSE)</f>
        <v>0</v>
      </c>
      <c r="M127" s="42" t="str">
        <f>VLOOKUP(H127,'Client Invoices'!A:N,2,FALSE)</f>
        <v>Wholesale</v>
      </c>
      <c r="N127" s="42">
        <f>VLOOKUP(H127,'Client Invoices'!A:N,3,FALSE)</f>
        <v>0</v>
      </c>
      <c r="O127" s="42">
        <f>VLOOKUP(H127,'Client Invoices'!A:O,6,FALSE)</f>
        <v>0</v>
      </c>
      <c r="Q127" s="42">
        <f>IF(COUNTIF('Visit Rpts'!$B$5:$BH$204,B127)+COUNTIF('Membership Rpts'!$B$5:$BH$204,B127) = 0, 0, COUNTIF('Visit Rpts'!$B$5:$BH$204,B127)+COUNTIF('Membership Rpts'!$B$5:$BH$204,B127) &amp; "   (Visit Rpts: "&amp;COUNTIF('Visit Rpts'!$B$5:$BH$204,B127)&amp;"   Mbr Rpts: "&amp;COUNTIF('Membership Rpts'!$B$5:$BH$204,B127)&amp;")")</f>
        <v>0</v>
      </c>
      <c r="R127" s="76">
        <v>0</v>
      </c>
      <c r="S127" s="42" t="s">
        <v>1239</v>
      </c>
      <c r="T127" s="42"/>
    </row>
    <row r="128" spans="1:20">
      <c r="A128" s="47" t="s">
        <v>1236</v>
      </c>
      <c r="B128" s="23" t="s">
        <v>1338</v>
      </c>
      <c r="C128" s="40"/>
      <c r="F128" t="s">
        <v>1239</v>
      </c>
      <c r="G128" t="s">
        <v>50</v>
      </c>
      <c r="H128" s="48" t="s">
        <v>934</v>
      </c>
      <c r="I128" s="42">
        <f>VLOOKUP(H128,'Client Invoices'!A:M,13,FALSE)</f>
        <v>0</v>
      </c>
      <c r="J128" s="42">
        <f>VLOOKUP(H128,'Client Invoices'!A:M,10,FALSE)</f>
        <v>0</v>
      </c>
      <c r="K128" s="42" t="str">
        <f>VLOOKUP(H128,'Client Invoices'!A:N,5,FALSE)</f>
        <v>No</v>
      </c>
      <c r="L128" s="42">
        <f>VLOOKUP(H128,'Client Invoices'!A:N,8,FALSE)</f>
        <v>0</v>
      </c>
      <c r="M128" s="42" t="str">
        <f>VLOOKUP(H128,'Client Invoices'!A:N,2,FALSE)</f>
        <v>Wholesale</v>
      </c>
      <c r="N128" s="42">
        <f>VLOOKUP(H128,'Client Invoices'!A:N,3,FALSE)</f>
        <v>0</v>
      </c>
      <c r="O128" s="42">
        <f>VLOOKUP(H128,'Client Invoices'!A:O,6,FALSE)</f>
        <v>0</v>
      </c>
      <c r="Q128" s="42">
        <f>IF(COUNTIF('Visit Rpts'!$B$5:$BH$204,B128)+COUNTIF('Membership Rpts'!$B$5:$BH$204,B128) = 0, 0, COUNTIF('Visit Rpts'!$B$5:$BH$204,B128)+COUNTIF('Membership Rpts'!$B$5:$BH$204,B128) &amp; "   (Visit Rpts: "&amp;COUNTIF('Visit Rpts'!$B$5:$BH$204,B128)&amp;"   Mbr Rpts: "&amp;COUNTIF('Membership Rpts'!$B$5:$BH$204,B128)&amp;")")</f>
        <v>0</v>
      </c>
      <c r="R128" s="76">
        <v>0</v>
      </c>
      <c r="S128" s="42" t="s">
        <v>1239</v>
      </c>
      <c r="T128" s="42"/>
    </row>
    <row r="129" spans="1:20">
      <c r="A129" s="47" t="s">
        <v>1218</v>
      </c>
      <c r="C129">
        <v>700239</v>
      </c>
      <c r="G129" t="s">
        <v>50</v>
      </c>
      <c r="H129" s="48" t="s">
        <v>1042</v>
      </c>
      <c r="I129" s="42">
        <f>VLOOKUP(H129,'Client Invoices'!A:M,13,FALSE)</f>
        <v>0</v>
      </c>
      <c r="J129" s="42" t="str">
        <f>VLOOKUP(H129,'Client Invoices'!A:M,10,FALSE)</f>
        <v>ZA01</v>
      </c>
      <c r="K129" s="42" t="str">
        <f>VLOOKUP(H129,'Client Invoices'!A:N,5,FALSE)</f>
        <v>Yes</v>
      </c>
      <c r="L129" s="42">
        <f>VLOOKUP(H129,'Client Invoices'!A:N,8,FALSE)</f>
        <v>0</v>
      </c>
      <c r="M129" s="42" t="str">
        <f>VLOOKUP(H129,'Client Invoices'!A:N,2,FALSE)</f>
        <v>Associate</v>
      </c>
      <c r="N129" s="42" t="str">
        <f>VLOOKUP(H129,'Client Invoices'!A:N,3,FALSE)</f>
        <v>Associate</v>
      </c>
      <c r="O129" s="42">
        <f>VLOOKUP(H129,'Client Invoices'!A:O,6,FALSE)</f>
        <v>0</v>
      </c>
      <c r="Q129" s="42">
        <f>IF(COUNTIF('Visit Rpts'!$B$5:$BH$204,B129)+COUNTIF('Membership Rpts'!$B$5:$BH$204,B129) = 0, 0, COUNTIF('Visit Rpts'!$B$5:$BH$204,B129)+COUNTIF('Membership Rpts'!$B$5:$BH$204,B129) &amp; "   (Visit Rpts: "&amp;COUNTIF('Visit Rpts'!$B$5:$BH$204,B129)&amp;"   Mbr Rpts: "&amp;COUNTIF('Membership Rpts'!$B$5:$BH$204,B129)&amp;")")</f>
        <v>0</v>
      </c>
      <c r="R129" s="77">
        <v>8.25</v>
      </c>
      <c r="S129" s="42" t="s">
        <v>576</v>
      </c>
      <c r="T129" s="42"/>
    </row>
    <row r="130" spans="1:20">
      <c r="A130" s="47" t="s">
        <v>1236</v>
      </c>
      <c r="B130" s="23" t="s">
        <v>1339</v>
      </c>
      <c r="C130" s="40"/>
      <c r="F130" t="s">
        <v>1239</v>
      </c>
      <c r="G130" t="s">
        <v>50</v>
      </c>
      <c r="H130" s="48" t="s">
        <v>935</v>
      </c>
      <c r="I130" s="42">
        <f>VLOOKUP(H130,'Client Invoices'!A:M,13,FALSE)</f>
        <v>0</v>
      </c>
      <c r="J130" s="42" t="str">
        <f>VLOOKUP(H130,'Client Invoices'!A:M,10,FALSE)</f>
        <v>WB03</v>
      </c>
      <c r="K130" s="42" t="str">
        <f>VLOOKUP(H130,'Client Invoices'!A:N,5,FALSE)</f>
        <v>No</v>
      </c>
      <c r="L130" s="42">
        <f>VLOOKUP(H130,'Client Invoices'!A:N,8,FALSE)</f>
        <v>0</v>
      </c>
      <c r="M130" s="42" t="str">
        <f>VLOOKUP(H130,'Client Invoices'!A:N,2,FALSE)</f>
        <v>Wholesale</v>
      </c>
      <c r="N130" s="42">
        <f>VLOOKUP(H130,'Client Invoices'!A:N,3,FALSE)</f>
        <v>0</v>
      </c>
      <c r="O130" s="42">
        <f>VLOOKUP(H130,'Client Invoices'!A:O,6,FALSE)</f>
        <v>0</v>
      </c>
      <c r="Q130" s="42" t="str">
        <f>IF(COUNTIF('Visit Rpts'!$B$5:$BH$204,B130)+COUNTIF('Membership Rpts'!$B$5:$BH$204,B130) = 0, 0, COUNTIF('Visit Rpts'!$B$5:$BH$204,B130)+COUNTIF('Membership Rpts'!$B$5:$BH$204,B130) &amp; "   (Visit Rpts: "&amp;COUNTIF('Visit Rpts'!$B$5:$BH$204,B130)&amp;"   Mbr Rpts: "&amp;COUNTIF('Membership Rpts'!$B$5:$BH$204,B130)&amp;")")</f>
        <v>1   (Visit Rpts: 1   Mbr Rpts: 0)</v>
      </c>
      <c r="R130" s="76" t="s">
        <v>1234</v>
      </c>
      <c r="S130" s="42" t="s">
        <v>1239</v>
      </c>
      <c r="T130" s="42"/>
    </row>
    <row r="131" spans="1:20">
      <c r="A131" s="47" t="s">
        <v>1236</v>
      </c>
      <c r="B131" s="23" t="s">
        <v>1340</v>
      </c>
      <c r="C131" s="40"/>
      <c r="F131" t="s">
        <v>1239</v>
      </c>
      <c r="G131" t="s">
        <v>50</v>
      </c>
      <c r="H131" s="48" t="s">
        <v>639</v>
      </c>
      <c r="I131" s="42">
        <f>VLOOKUP(H131,'Client Invoices'!A:M,13,FALSE)</f>
        <v>0</v>
      </c>
      <c r="J131" s="42" t="str">
        <f>VLOOKUP(H131,'Client Invoices'!A:M,10,FALSE)</f>
        <v>WB04</v>
      </c>
      <c r="K131" s="42" t="str">
        <f>VLOOKUP(H131,'Client Invoices'!A:N,5,FALSE)</f>
        <v>No</v>
      </c>
      <c r="L131" s="42">
        <f>VLOOKUP(H131,'Client Invoices'!A:N,8,FALSE)</f>
        <v>0</v>
      </c>
      <c r="M131" s="42" t="str">
        <f>VLOOKUP(H131,'Client Invoices'!A:N,2,FALSE)</f>
        <v>MC Wholesale</v>
      </c>
      <c r="N131" s="42">
        <f>VLOOKUP(H131,'Client Invoices'!A:N,3,FALSE)</f>
        <v>0</v>
      </c>
      <c r="O131" s="42">
        <f>VLOOKUP(H131,'Client Invoices'!A:O,6,FALSE)</f>
        <v>0</v>
      </c>
      <c r="Q131" s="42">
        <f>IF(COUNTIF('Visit Rpts'!$B$5:$BH$204,B131)+COUNTIF('Membership Rpts'!$B$5:$BH$204,B131) = 0, 0, COUNTIF('Visit Rpts'!$B$5:$BH$204,B131)+COUNTIF('Membership Rpts'!$B$5:$BH$204,B131) &amp; "   (Visit Rpts: "&amp;COUNTIF('Visit Rpts'!$B$5:$BH$204,B131)&amp;"   Mbr Rpts: "&amp;COUNTIF('Membership Rpts'!$B$5:$BH$204,B131)&amp;")")</f>
        <v>0</v>
      </c>
      <c r="R131" s="76">
        <v>0</v>
      </c>
      <c r="S131" s="42" t="s">
        <v>1239</v>
      </c>
      <c r="T131" s="42"/>
    </row>
    <row r="132" spans="1:20">
      <c r="A132" s="47" t="s">
        <v>1236</v>
      </c>
      <c r="B132" s="23" t="s">
        <v>1341</v>
      </c>
      <c r="C132" s="40"/>
      <c r="F132" t="s">
        <v>1239</v>
      </c>
      <c r="G132" t="s">
        <v>50</v>
      </c>
      <c r="H132" s="48" t="s">
        <v>639</v>
      </c>
      <c r="I132" s="42">
        <f>VLOOKUP(H132,'Client Invoices'!A:M,13,FALSE)</f>
        <v>0</v>
      </c>
      <c r="J132" s="42" t="str">
        <f>VLOOKUP(H132,'Client Invoices'!A:M,10,FALSE)</f>
        <v>WB04</v>
      </c>
      <c r="K132" s="42" t="str">
        <f>VLOOKUP(H132,'Client Invoices'!A:N,5,FALSE)</f>
        <v>No</v>
      </c>
      <c r="L132" s="42">
        <f>VLOOKUP(H132,'Client Invoices'!A:N,8,FALSE)</f>
        <v>0</v>
      </c>
      <c r="M132" s="42" t="str">
        <f>VLOOKUP(H132,'Client Invoices'!A:N,2,FALSE)</f>
        <v>MC Wholesale</v>
      </c>
      <c r="N132" s="42">
        <f>VLOOKUP(H132,'Client Invoices'!A:N,3,FALSE)</f>
        <v>0</v>
      </c>
      <c r="O132" s="42">
        <f>VLOOKUP(H132,'Client Invoices'!A:O,6,FALSE)</f>
        <v>0</v>
      </c>
      <c r="Q132" s="42" t="str">
        <f>IF(COUNTIF('Visit Rpts'!$B$5:$BH$204,B132)+COUNTIF('Membership Rpts'!$B$5:$BH$204,B132) = 0, 0, COUNTIF('Visit Rpts'!$B$5:$BH$204,B132)+COUNTIF('Membership Rpts'!$B$5:$BH$204,B132) &amp; "   (Visit Rpts: "&amp;COUNTIF('Visit Rpts'!$B$5:$BH$204,B132)&amp;"   Mbr Rpts: "&amp;COUNTIF('Membership Rpts'!$B$5:$BH$204,B132)&amp;")")</f>
        <v>1   (Visit Rpts: 1   Mbr Rpts: 0)</v>
      </c>
      <c r="R132" s="76" t="s">
        <v>1234</v>
      </c>
      <c r="S132" s="42" t="s">
        <v>1239</v>
      </c>
      <c r="T132" s="42"/>
    </row>
    <row r="133" spans="1:20">
      <c r="A133" s="47" t="s">
        <v>1236</v>
      </c>
      <c r="B133" s="23" t="s">
        <v>1342</v>
      </c>
      <c r="C133" s="40"/>
      <c r="F133" t="s">
        <v>1239</v>
      </c>
      <c r="G133" t="s">
        <v>50</v>
      </c>
      <c r="H133" s="48" t="s">
        <v>639</v>
      </c>
      <c r="I133" s="42">
        <f>VLOOKUP(H133,'Client Invoices'!A:M,13,FALSE)</f>
        <v>0</v>
      </c>
      <c r="J133" s="42" t="str">
        <f>VLOOKUP(H133,'Client Invoices'!A:M,10,FALSE)</f>
        <v>WB04</v>
      </c>
      <c r="K133" s="42" t="str">
        <f>VLOOKUP(H133,'Client Invoices'!A:N,5,FALSE)</f>
        <v>No</v>
      </c>
      <c r="L133" s="42">
        <f>VLOOKUP(H133,'Client Invoices'!A:N,8,FALSE)</f>
        <v>0</v>
      </c>
      <c r="M133" s="42" t="str">
        <f>VLOOKUP(H133,'Client Invoices'!A:N,2,FALSE)</f>
        <v>MC Wholesale</v>
      </c>
      <c r="N133" s="42">
        <f>VLOOKUP(H133,'Client Invoices'!A:N,3,FALSE)</f>
        <v>0</v>
      </c>
      <c r="O133" s="42">
        <f>VLOOKUP(H133,'Client Invoices'!A:O,6,FALSE)</f>
        <v>0</v>
      </c>
      <c r="Q133" s="42" t="str">
        <f>IF(COUNTIF('Visit Rpts'!$B$5:$BH$204,B133)+COUNTIF('Membership Rpts'!$B$5:$BH$204,B133) = 0, 0, COUNTIF('Visit Rpts'!$B$5:$BH$204,B133)+COUNTIF('Membership Rpts'!$B$5:$BH$204,B133) &amp; "   (Visit Rpts: "&amp;COUNTIF('Visit Rpts'!$B$5:$BH$204,B133)&amp;"   Mbr Rpts: "&amp;COUNTIF('Membership Rpts'!$B$5:$BH$204,B133)&amp;")")</f>
        <v>1   (Visit Rpts: 1   Mbr Rpts: 0)</v>
      </c>
      <c r="R133" s="76" t="s">
        <v>1234</v>
      </c>
      <c r="S133" s="42" t="s">
        <v>1239</v>
      </c>
      <c r="T133" s="42"/>
    </row>
    <row r="134" spans="1:20">
      <c r="A134" s="47" t="s">
        <v>1236</v>
      </c>
      <c r="B134" s="23" t="s">
        <v>1343</v>
      </c>
      <c r="C134" s="40"/>
      <c r="F134" t="s">
        <v>1239</v>
      </c>
      <c r="G134" t="s">
        <v>50</v>
      </c>
      <c r="H134" s="48" t="s">
        <v>639</v>
      </c>
      <c r="I134" s="42">
        <f>VLOOKUP(H134,'Client Invoices'!A:M,13,FALSE)</f>
        <v>0</v>
      </c>
      <c r="J134" s="42" t="str">
        <f>VLOOKUP(H134,'Client Invoices'!A:M,10,FALSE)</f>
        <v>WB04</v>
      </c>
      <c r="K134" s="42" t="str">
        <f>VLOOKUP(H134,'Client Invoices'!A:N,5,FALSE)</f>
        <v>No</v>
      </c>
      <c r="L134" s="42">
        <f>VLOOKUP(H134,'Client Invoices'!A:N,8,FALSE)</f>
        <v>0</v>
      </c>
      <c r="M134" s="42" t="str">
        <f>VLOOKUP(H134,'Client Invoices'!A:N,2,FALSE)</f>
        <v>MC Wholesale</v>
      </c>
      <c r="N134" s="42">
        <f>VLOOKUP(H134,'Client Invoices'!A:N,3,FALSE)</f>
        <v>0</v>
      </c>
      <c r="O134" s="42">
        <f>VLOOKUP(H134,'Client Invoices'!A:O,6,FALSE)</f>
        <v>0</v>
      </c>
      <c r="Q134" s="42">
        <f>IF(COUNTIF('Visit Rpts'!$B$5:$BH$204,B134)+COUNTIF('Membership Rpts'!$B$5:$BH$204,B134) = 0, 0, COUNTIF('Visit Rpts'!$B$5:$BH$204,B134)+COUNTIF('Membership Rpts'!$B$5:$BH$204,B134) &amp; "   (Visit Rpts: "&amp;COUNTIF('Visit Rpts'!$B$5:$BH$204,B134)&amp;"   Mbr Rpts: "&amp;COUNTIF('Membership Rpts'!$B$5:$BH$204,B134)&amp;")")</f>
        <v>0</v>
      </c>
      <c r="R134" s="76">
        <v>0</v>
      </c>
      <c r="S134" s="42" t="s">
        <v>1239</v>
      </c>
      <c r="T134" s="42"/>
    </row>
    <row r="135" spans="1:20">
      <c r="A135" s="47" t="s">
        <v>1236</v>
      </c>
      <c r="B135" s="23" t="s">
        <v>1344</v>
      </c>
      <c r="C135" s="40"/>
      <c r="F135" t="s">
        <v>1239</v>
      </c>
      <c r="G135" t="s">
        <v>50</v>
      </c>
      <c r="H135" s="48" t="s">
        <v>639</v>
      </c>
      <c r="I135" s="42">
        <f>VLOOKUP(H135,'Client Invoices'!A:M,13,FALSE)</f>
        <v>0</v>
      </c>
      <c r="J135" s="42" t="str">
        <f>VLOOKUP(H135,'Client Invoices'!A:M,10,FALSE)</f>
        <v>WB04</v>
      </c>
      <c r="K135" s="42" t="str">
        <f>VLOOKUP(H135,'Client Invoices'!A:N,5,FALSE)</f>
        <v>No</v>
      </c>
      <c r="L135" s="42">
        <f>VLOOKUP(H135,'Client Invoices'!A:N,8,FALSE)</f>
        <v>0</v>
      </c>
      <c r="M135" s="42" t="str">
        <f>VLOOKUP(H135,'Client Invoices'!A:N,2,FALSE)</f>
        <v>MC Wholesale</v>
      </c>
      <c r="N135" s="42">
        <f>VLOOKUP(H135,'Client Invoices'!A:N,3,FALSE)</f>
        <v>0</v>
      </c>
      <c r="O135" s="42">
        <f>VLOOKUP(H135,'Client Invoices'!A:O,6,FALSE)</f>
        <v>0</v>
      </c>
      <c r="Q135" s="42" t="str">
        <f>IF(COUNTIF('Visit Rpts'!$B$5:$BH$204,B135)+COUNTIF('Membership Rpts'!$B$5:$BH$204,B135) = 0, 0, COUNTIF('Visit Rpts'!$B$5:$BH$204,B135)+COUNTIF('Membership Rpts'!$B$5:$BH$204,B135) &amp; "   (Visit Rpts: "&amp;COUNTIF('Visit Rpts'!$B$5:$BH$204,B135)&amp;"   Mbr Rpts: "&amp;COUNTIF('Membership Rpts'!$B$5:$BH$204,B135)&amp;")")</f>
        <v>1   (Visit Rpts: 1   Mbr Rpts: 0)</v>
      </c>
      <c r="R135" s="76" t="s">
        <v>1234</v>
      </c>
      <c r="S135" s="42" t="s">
        <v>1239</v>
      </c>
      <c r="T135" s="42"/>
    </row>
    <row r="136" spans="1:20">
      <c r="A136" s="47" t="s">
        <v>1236</v>
      </c>
      <c r="B136" s="23" t="s">
        <v>1345</v>
      </c>
      <c r="C136" s="40"/>
      <c r="F136" t="s">
        <v>1239</v>
      </c>
      <c r="G136" t="s">
        <v>50</v>
      </c>
      <c r="H136" s="48" t="s">
        <v>639</v>
      </c>
      <c r="I136" s="42">
        <f>VLOOKUP(H136,'Client Invoices'!A:M,13,FALSE)</f>
        <v>0</v>
      </c>
      <c r="J136" s="42" t="str">
        <f>VLOOKUP(H136,'Client Invoices'!A:M,10,FALSE)</f>
        <v>WB04</v>
      </c>
      <c r="K136" s="42" t="str">
        <f>VLOOKUP(H136,'Client Invoices'!A:N,5,FALSE)</f>
        <v>No</v>
      </c>
      <c r="L136" s="42">
        <f>VLOOKUP(H136,'Client Invoices'!A:N,8,FALSE)</f>
        <v>0</v>
      </c>
      <c r="M136" s="42" t="str">
        <f>VLOOKUP(H136,'Client Invoices'!A:N,2,FALSE)</f>
        <v>MC Wholesale</v>
      </c>
      <c r="N136" s="42">
        <f>VLOOKUP(H136,'Client Invoices'!A:N,3,FALSE)</f>
        <v>0</v>
      </c>
      <c r="O136" s="42">
        <f>VLOOKUP(H136,'Client Invoices'!A:O,6,FALSE)</f>
        <v>0</v>
      </c>
      <c r="Q136" s="42" t="str">
        <f>IF(COUNTIF('Visit Rpts'!$B$5:$BH$204,B136)+COUNTIF('Membership Rpts'!$B$5:$BH$204,B136) = 0, 0, COUNTIF('Visit Rpts'!$B$5:$BH$204,B136)+COUNTIF('Membership Rpts'!$B$5:$BH$204,B136) &amp; "   (Visit Rpts: "&amp;COUNTIF('Visit Rpts'!$B$5:$BH$204,B136)&amp;"   Mbr Rpts: "&amp;COUNTIF('Membership Rpts'!$B$5:$BH$204,B136)&amp;")")</f>
        <v>1   (Visit Rpts: 1   Mbr Rpts: 0)</v>
      </c>
      <c r="R136" s="76" t="s">
        <v>1234</v>
      </c>
      <c r="S136" s="42" t="s">
        <v>1239</v>
      </c>
      <c r="T136" s="42"/>
    </row>
    <row r="137" spans="1:20">
      <c r="A137" s="47" t="s">
        <v>1236</v>
      </c>
      <c r="B137" s="23" t="s">
        <v>1346</v>
      </c>
      <c r="C137" s="40"/>
      <c r="G137" t="s">
        <v>50</v>
      </c>
      <c r="H137" s="48" t="s">
        <v>811</v>
      </c>
      <c r="I137" s="42">
        <f>VLOOKUP(H137,'Client Invoices'!A:M,13,FALSE)</f>
        <v>0</v>
      </c>
      <c r="J137" s="42" t="str">
        <f>VLOOKUP(H137,'Client Invoices'!A:M,10,FALSE)</f>
        <v>WB05</v>
      </c>
      <c r="K137" s="42" t="str">
        <f>VLOOKUP(H137,'Client Invoices'!A:N,5,FALSE)</f>
        <v>Yes</v>
      </c>
      <c r="L137" s="42" t="str">
        <f>VLOOKUP(H137,'Client Invoices'!A:N,8,FALSE)</f>
        <v>M,V,P</v>
      </c>
      <c r="M137" s="42" t="str">
        <f>VLOOKUP(H137,'Client Invoices'!A:N,2,FALSE)</f>
        <v>Wholesale</v>
      </c>
      <c r="N137" s="42" t="str">
        <f>VLOOKUP(H137,'Client Invoices'!A:N,3,FALSE)</f>
        <v>Wholesale - Other</v>
      </c>
      <c r="O137" s="42">
        <f>VLOOKUP(H137,'Client Invoices'!A:O,6,FALSE)</f>
        <v>0</v>
      </c>
      <c r="Q137" s="42" t="str">
        <f>IF(COUNTIF('Visit Rpts'!$B$5:$BH$204,B137)+COUNTIF('Membership Rpts'!$B$5:$BH$204,B137) = 0, 0, COUNTIF('Visit Rpts'!$B$5:$BH$204,B137)+COUNTIF('Membership Rpts'!$B$5:$BH$204,B137) &amp; "   (Visit Rpts: "&amp;COUNTIF('Visit Rpts'!$B$5:$BH$204,B137)&amp;"   Mbr Rpts: "&amp;COUNTIF('Membership Rpts'!$B$5:$BH$204,B137)&amp;")")</f>
        <v>1   (Visit Rpts: 1   Mbr Rpts: 0)</v>
      </c>
      <c r="R137" s="76">
        <v>29</v>
      </c>
      <c r="S137" s="42" t="s">
        <v>1110</v>
      </c>
      <c r="T137" s="42"/>
    </row>
    <row r="138" spans="1:20">
      <c r="A138" s="47" t="s">
        <v>1236</v>
      </c>
      <c r="B138" s="23" t="s">
        <v>1347</v>
      </c>
      <c r="C138" s="40"/>
      <c r="G138" t="s">
        <v>50</v>
      </c>
      <c r="H138" s="48" t="s">
        <v>811</v>
      </c>
      <c r="I138" s="42">
        <f>VLOOKUP(H138,'Client Invoices'!A:M,13,FALSE)</f>
        <v>0</v>
      </c>
      <c r="J138" s="42" t="str">
        <f>VLOOKUP(H138,'Client Invoices'!A:M,10,FALSE)</f>
        <v>WB05</v>
      </c>
      <c r="K138" s="42" t="str">
        <f>VLOOKUP(H138,'Client Invoices'!A:N,5,FALSE)</f>
        <v>Yes</v>
      </c>
      <c r="L138" s="42" t="str">
        <f>VLOOKUP(H138,'Client Invoices'!A:N,8,FALSE)</f>
        <v>M,V,P</v>
      </c>
      <c r="M138" s="42" t="str">
        <f>VLOOKUP(H138,'Client Invoices'!A:N,2,FALSE)</f>
        <v>Wholesale</v>
      </c>
      <c r="N138" s="42" t="str">
        <f>VLOOKUP(H138,'Client Invoices'!A:N,3,FALSE)</f>
        <v>Wholesale - Other</v>
      </c>
      <c r="O138" s="42">
        <f>VLOOKUP(H138,'Client Invoices'!A:O,6,FALSE)</f>
        <v>0</v>
      </c>
      <c r="Q138" s="42" t="str">
        <f>IF(COUNTIF('Visit Rpts'!$B$5:$BH$204,B138)+COUNTIF('Membership Rpts'!$B$5:$BH$204,B138) = 0, 0, COUNTIF('Visit Rpts'!$B$5:$BH$204,B138)+COUNTIF('Membership Rpts'!$B$5:$BH$204,B138) &amp; "   (Visit Rpts: "&amp;COUNTIF('Visit Rpts'!$B$5:$BH$204,B138)&amp;"   Mbr Rpts: "&amp;COUNTIF('Membership Rpts'!$B$5:$BH$204,B138)&amp;")")</f>
        <v>1   (Visit Rpts: 1   Mbr Rpts: 0)</v>
      </c>
      <c r="R138" s="76">
        <v>29</v>
      </c>
      <c r="S138" s="42" t="s">
        <v>1110</v>
      </c>
      <c r="T138" s="42"/>
    </row>
    <row r="139" spans="1:20">
      <c r="A139" s="47" t="s">
        <v>1236</v>
      </c>
      <c r="B139" s="23" t="s">
        <v>1348</v>
      </c>
      <c r="C139" s="40"/>
      <c r="G139" t="s">
        <v>50</v>
      </c>
      <c r="H139" s="48" t="s">
        <v>811</v>
      </c>
      <c r="I139" s="42">
        <f>VLOOKUP(H139,'Client Invoices'!A:M,13,FALSE)</f>
        <v>0</v>
      </c>
      <c r="J139" s="42" t="str">
        <f>VLOOKUP(H139,'Client Invoices'!A:M,10,FALSE)</f>
        <v>WB05</v>
      </c>
      <c r="K139" s="42" t="str">
        <f>VLOOKUP(H139,'Client Invoices'!A:N,5,FALSE)</f>
        <v>Yes</v>
      </c>
      <c r="L139" s="42" t="str">
        <f>VLOOKUP(H139,'Client Invoices'!A:N,8,FALSE)</f>
        <v>M,V,P</v>
      </c>
      <c r="M139" s="42" t="str">
        <f>VLOOKUP(H139,'Client Invoices'!A:N,2,FALSE)</f>
        <v>Wholesale</v>
      </c>
      <c r="N139" s="42" t="str">
        <f>VLOOKUP(H139,'Client Invoices'!A:N,3,FALSE)</f>
        <v>Wholesale - Other</v>
      </c>
      <c r="O139" s="42">
        <f>VLOOKUP(H139,'Client Invoices'!A:O,6,FALSE)</f>
        <v>0</v>
      </c>
      <c r="Q139" s="42" t="str">
        <f>IF(COUNTIF('Visit Rpts'!$B$5:$BH$204,B139)+COUNTIF('Membership Rpts'!$B$5:$BH$204,B139) = 0, 0, COUNTIF('Visit Rpts'!$B$5:$BH$204,B139)+COUNTIF('Membership Rpts'!$B$5:$BH$204,B139) &amp; "   (Visit Rpts: "&amp;COUNTIF('Visit Rpts'!$B$5:$BH$204,B139)&amp;"   Mbr Rpts: "&amp;COUNTIF('Membership Rpts'!$B$5:$BH$204,B139)&amp;")")</f>
        <v>1   (Visit Rpts: 1   Mbr Rpts: 0)</v>
      </c>
      <c r="R139" s="76">
        <v>29</v>
      </c>
      <c r="S139" s="42" t="s">
        <v>1110</v>
      </c>
      <c r="T139" s="42"/>
    </row>
    <row r="140" spans="1:20">
      <c r="A140" s="47" t="s">
        <v>1236</v>
      </c>
      <c r="B140" s="23" t="s">
        <v>1349</v>
      </c>
      <c r="C140" s="40"/>
      <c r="G140" t="s">
        <v>50</v>
      </c>
      <c r="H140" s="48" t="s">
        <v>811</v>
      </c>
      <c r="I140" s="42">
        <f>VLOOKUP(H140,'Client Invoices'!A:M,13,FALSE)</f>
        <v>0</v>
      </c>
      <c r="J140" s="42" t="str">
        <f>VLOOKUP(H140,'Client Invoices'!A:M,10,FALSE)</f>
        <v>WB05</v>
      </c>
      <c r="K140" s="42" t="str">
        <f>VLOOKUP(H140,'Client Invoices'!A:N,5,FALSE)</f>
        <v>Yes</v>
      </c>
      <c r="L140" s="42" t="str">
        <f>VLOOKUP(H140,'Client Invoices'!A:N,8,FALSE)</f>
        <v>M,V,P</v>
      </c>
      <c r="M140" s="42" t="str">
        <f>VLOOKUP(H140,'Client Invoices'!A:N,2,FALSE)</f>
        <v>Wholesale</v>
      </c>
      <c r="N140" s="42" t="str">
        <f>VLOOKUP(H140,'Client Invoices'!A:N,3,FALSE)</f>
        <v>Wholesale - Other</v>
      </c>
      <c r="O140" s="42">
        <f>VLOOKUP(H140,'Client Invoices'!A:O,6,FALSE)</f>
        <v>0</v>
      </c>
      <c r="Q140" s="42" t="str">
        <f>IF(COUNTIF('Visit Rpts'!$B$5:$BH$204,B140)+COUNTIF('Membership Rpts'!$B$5:$BH$204,B140) = 0, 0, COUNTIF('Visit Rpts'!$B$5:$BH$204,B140)+COUNTIF('Membership Rpts'!$B$5:$BH$204,B140) &amp; "   (Visit Rpts: "&amp;COUNTIF('Visit Rpts'!$B$5:$BH$204,B140)&amp;"   Mbr Rpts: "&amp;COUNTIF('Membership Rpts'!$B$5:$BH$204,B140)&amp;")")</f>
        <v>1   (Visit Rpts: 1   Mbr Rpts: 0)</v>
      </c>
      <c r="R140" s="76">
        <v>29</v>
      </c>
      <c r="S140" s="42" t="s">
        <v>1110</v>
      </c>
      <c r="T140" s="42"/>
    </row>
    <row r="141" spans="1:20">
      <c r="A141" s="47" t="s">
        <v>1236</v>
      </c>
      <c r="B141" s="23" t="s">
        <v>1350</v>
      </c>
      <c r="C141" s="40"/>
      <c r="G141" t="s">
        <v>50</v>
      </c>
      <c r="H141" s="48" t="s">
        <v>811</v>
      </c>
      <c r="I141" s="42">
        <f>VLOOKUP(H141,'Client Invoices'!A:M,13,FALSE)</f>
        <v>0</v>
      </c>
      <c r="J141" s="42" t="str">
        <f>VLOOKUP(H141,'Client Invoices'!A:M,10,FALSE)</f>
        <v>WB05</v>
      </c>
      <c r="K141" s="42" t="str">
        <f>VLOOKUP(H141,'Client Invoices'!A:N,5,FALSE)</f>
        <v>Yes</v>
      </c>
      <c r="L141" s="42" t="str">
        <f>VLOOKUP(H141,'Client Invoices'!A:N,8,FALSE)</f>
        <v>M,V,P</v>
      </c>
      <c r="M141" s="42" t="str">
        <f>VLOOKUP(H141,'Client Invoices'!A:N,2,FALSE)</f>
        <v>Wholesale</v>
      </c>
      <c r="N141" s="42" t="str">
        <f>VLOOKUP(H141,'Client Invoices'!A:N,3,FALSE)</f>
        <v>Wholesale - Other</v>
      </c>
      <c r="O141" s="42">
        <f>VLOOKUP(H141,'Client Invoices'!A:O,6,FALSE)</f>
        <v>0</v>
      </c>
      <c r="Q141" s="42" t="str">
        <f>IF(COUNTIF('Visit Rpts'!$B$5:$BH$204,B141)+COUNTIF('Membership Rpts'!$B$5:$BH$204,B141) = 0, 0, COUNTIF('Visit Rpts'!$B$5:$BH$204,B141)+COUNTIF('Membership Rpts'!$B$5:$BH$204,B141) &amp; "   (Visit Rpts: "&amp;COUNTIF('Visit Rpts'!$B$5:$BH$204,B141)&amp;"   Mbr Rpts: "&amp;COUNTIF('Membership Rpts'!$B$5:$BH$204,B141)&amp;")")</f>
        <v>1   (Visit Rpts: 1   Mbr Rpts: 0)</v>
      </c>
      <c r="R141" s="76">
        <v>29</v>
      </c>
      <c r="S141" s="42" t="s">
        <v>1110</v>
      </c>
      <c r="T141" s="42"/>
    </row>
    <row r="142" spans="1:20">
      <c r="A142" s="47" t="s">
        <v>1236</v>
      </c>
      <c r="B142" s="23" t="s">
        <v>1351</v>
      </c>
      <c r="C142" s="40"/>
      <c r="G142" t="s">
        <v>50</v>
      </c>
      <c r="H142" s="48" t="s">
        <v>811</v>
      </c>
      <c r="I142" s="42">
        <f>VLOOKUP(H142,'Client Invoices'!A:M,13,FALSE)</f>
        <v>0</v>
      </c>
      <c r="J142" s="42" t="str">
        <f>VLOOKUP(H142,'Client Invoices'!A:M,10,FALSE)</f>
        <v>WB05</v>
      </c>
      <c r="K142" s="42" t="str">
        <f>VLOOKUP(H142,'Client Invoices'!A:N,5,FALSE)</f>
        <v>Yes</v>
      </c>
      <c r="L142" s="42" t="str">
        <f>VLOOKUP(H142,'Client Invoices'!A:N,8,FALSE)</f>
        <v>M,V,P</v>
      </c>
      <c r="M142" s="42" t="str">
        <f>VLOOKUP(H142,'Client Invoices'!A:N,2,FALSE)</f>
        <v>Wholesale</v>
      </c>
      <c r="N142" s="42" t="str">
        <f>VLOOKUP(H142,'Client Invoices'!A:N,3,FALSE)</f>
        <v>Wholesale - Other</v>
      </c>
      <c r="O142" s="42">
        <f>VLOOKUP(H142,'Client Invoices'!A:O,6,FALSE)</f>
        <v>0</v>
      </c>
      <c r="Q142" s="42" t="str">
        <f>IF(COUNTIF('Visit Rpts'!$B$5:$BH$204,B142)+COUNTIF('Membership Rpts'!$B$5:$BH$204,B142) = 0, 0, COUNTIF('Visit Rpts'!$B$5:$BH$204,B142)+COUNTIF('Membership Rpts'!$B$5:$BH$204,B142) &amp; "   (Visit Rpts: "&amp;COUNTIF('Visit Rpts'!$B$5:$BH$204,B142)&amp;"   Mbr Rpts: "&amp;COUNTIF('Membership Rpts'!$B$5:$BH$204,B142)&amp;")")</f>
        <v>1   (Visit Rpts: 1   Mbr Rpts: 0)</v>
      </c>
      <c r="R142" s="76">
        <v>29</v>
      </c>
      <c r="S142" s="42" t="s">
        <v>1110</v>
      </c>
      <c r="T142" s="42"/>
    </row>
    <row r="143" spans="1:20">
      <c r="A143" s="47" t="s">
        <v>1236</v>
      </c>
      <c r="B143" s="23" t="s">
        <v>1352</v>
      </c>
      <c r="C143" s="40"/>
      <c r="F143" t="s">
        <v>1239</v>
      </c>
      <c r="G143" t="s">
        <v>50</v>
      </c>
      <c r="H143" s="48" t="s">
        <v>938</v>
      </c>
      <c r="I143" s="42">
        <f>VLOOKUP(H143,'Client Invoices'!A:M,13,FALSE)</f>
        <v>0</v>
      </c>
      <c r="J143" s="42">
        <f>VLOOKUP(H143,'Client Invoices'!A:M,10,FALSE)</f>
        <v>0</v>
      </c>
      <c r="K143" s="42" t="str">
        <f>VLOOKUP(H143,'Client Invoices'!A:N,5,FALSE)</f>
        <v>No</v>
      </c>
      <c r="L143" s="42">
        <f>VLOOKUP(H143,'Client Invoices'!A:N,8,FALSE)</f>
        <v>0</v>
      </c>
      <c r="M143" s="42" t="str">
        <f>VLOOKUP(H143,'Client Invoices'!A:N,2,FALSE)</f>
        <v>Wholesale</v>
      </c>
      <c r="N143" s="42">
        <f>VLOOKUP(H143,'Client Invoices'!A:N,3,FALSE)</f>
        <v>0</v>
      </c>
      <c r="O143" s="42">
        <f>VLOOKUP(H143,'Client Invoices'!A:O,6,FALSE)</f>
        <v>0</v>
      </c>
      <c r="Q143" s="42" t="str">
        <f>IF(COUNTIF('Visit Rpts'!$B$5:$BH$204,B143)+COUNTIF('Membership Rpts'!$B$5:$BH$204,B143) = 0, 0, COUNTIF('Visit Rpts'!$B$5:$BH$204,B143)+COUNTIF('Membership Rpts'!$B$5:$BH$204,B143) &amp; "   (Visit Rpts: "&amp;COUNTIF('Visit Rpts'!$B$5:$BH$204,B143)&amp;"   Mbr Rpts: "&amp;COUNTIF('Membership Rpts'!$B$5:$BH$204,B143)&amp;")")</f>
        <v>1   (Visit Rpts: 1   Mbr Rpts: 0)</v>
      </c>
      <c r="R143" s="76">
        <v>0</v>
      </c>
      <c r="S143" s="42" t="s">
        <v>1239</v>
      </c>
      <c r="T143" s="42"/>
    </row>
    <row r="144" spans="1:20">
      <c r="A144" s="47" t="s">
        <v>1236</v>
      </c>
      <c r="B144" s="23" t="s">
        <v>1353</v>
      </c>
      <c r="C144" s="40"/>
      <c r="G144" t="s">
        <v>50</v>
      </c>
      <c r="H144" s="48" t="s">
        <v>938</v>
      </c>
      <c r="I144" s="42">
        <f>VLOOKUP(H144,'Client Invoices'!A:M,13,FALSE)</f>
        <v>0</v>
      </c>
      <c r="J144" s="42">
        <f>VLOOKUP(H144,'Client Invoices'!A:M,10,FALSE)</f>
        <v>0</v>
      </c>
      <c r="K144" s="42" t="str">
        <f>VLOOKUP(H144,'Client Invoices'!A:N,5,FALSE)</f>
        <v>No</v>
      </c>
      <c r="L144" s="42">
        <f>VLOOKUP(H144,'Client Invoices'!A:N,8,FALSE)</f>
        <v>0</v>
      </c>
      <c r="M144" s="42" t="str">
        <f>VLOOKUP(H144,'Client Invoices'!A:N,2,FALSE)</f>
        <v>Wholesale</v>
      </c>
      <c r="N144" s="42">
        <f>VLOOKUP(H144,'Client Invoices'!A:N,3,FALSE)</f>
        <v>0</v>
      </c>
      <c r="O144" s="42">
        <f>VLOOKUP(H144,'Client Invoices'!A:O,6,FALSE)</f>
        <v>0</v>
      </c>
      <c r="Q144" s="42" t="str">
        <f>IF(COUNTIF('Visit Rpts'!$B$5:$BH$204,B144)+COUNTIF('Membership Rpts'!$B$5:$BH$204,B144) = 0, 0, COUNTIF('Visit Rpts'!$B$5:$BH$204,B144)+COUNTIF('Membership Rpts'!$B$5:$BH$204,B144) &amp; "   (Visit Rpts: "&amp;COUNTIF('Visit Rpts'!$B$5:$BH$204,B144)&amp;"   Mbr Rpts: "&amp;COUNTIF('Membership Rpts'!$B$5:$BH$204,B144)&amp;")")</f>
        <v>1   (Visit Rpts: 1   Mbr Rpts: 0)</v>
      </c>
      <c r="R144" s="76">
        <v>58</v>
      </c>
      <c r="S144" s="42" t="s">
        <v>1110</v>
      </c>
      <c r="T144" s="42"/>
    </row>
    <row r="145" spans="1:20">
      <c r="A145" s="47" t="s">
        <v>1236</v>
      </c>
      <c r="B145" s="23" t="s">
        <v>1354</v>
      </c>
      <c r="C145" s="40"/>
      <c r="G145" t="s">
        <v>50</v>
      </c>
      <c r="H145" s="48" t="s">
        <v>938</v>
      </c>
      <c r="I145" s="42">
        <f>VLOOKUP(H145,'Client Invoices'!A:M,13,FALSE)</f>
        <v>0</v>
      </c>
      <c r="J145" s="42">
        <f>VLOOKUP(H145,'Client Invoices'!A:M,10,FALSE)</f>
        <v>0</v>
      </c>
      <c r="K145" s="42" t="str">
        <f>VLOOKUP(H145,'Client Invoices'!A:N,5,FALSE)</f>
        <v>No</v>
      </c>
      <c r="L145" s="42">
        <f>VLOOKUP(H145,'Client Invoices'!A:N,8,FALSE)</f>
        <v>0</v>
      </c>
      <c r="M145" s="42" t="str">
        <f>VLOOKUP(H145,'Client Invoices'!A:N,2,FALSE)</f>
        <v>Wholesale</v>
      </c>
      <c r="N145" s="42">
        <f>VLOOKUP(H145,'Client Invoices'!A:N,3,FALSE)</f>
        <v>0</v>
      </c>
      <c r="O145" s="42">
        <f>VLOOKUP(H145,'Client Invoices'!A:O,6,FALSE)</f>
        <v>0</v>
      </c>
      <c r="Q145" s="42" t="str">
        <f>IF(COUNTIF('Visit Rpts'!$B$5:$BH$204,B145)+COUNTIF('Membership Rpts'!$B$5:$BH$204,B145) = 0, 0, COUNTIF('Visit Rpts'!$B$5:$BH$204,B145)+COUNTIF('Membership Rpts'!$B$5:$BH$204,B145) &amp; "   (Visit Rpts: "&amp;COUNTIF('Visit Rpts'!$B$5:$BH$204,B145)&amp;"   Mbr Rpts: "&amp;COUNTIF('Membership Rpts'!$B$5:$BH$204,B145)&amp;")")</f>
        <v>1   (Visit Rpts: 1   Mbr Rpts: 0)</v>
      </c>
      <c r="R145" s="76">
        <v>58</v>
      </c>
      <c r="S145" s="42" t="s">
        <v>1110</v>
      </c>
      <c r="T145" s="42"/>
    </row>
    <row r="146" spans="1:20">
      <c r="A146" s="47" t="s">
        <v>1236</v>
      </c>
      <c r="B146" s="23" t="s">
        <v>1355</v>
      </c>
      <c r="C146" s="40"/>
      <c r="G146" t="s">
        <v>224</v>
      </c>
      <c r="H146" s="48" t="s">
        <v>939</v>
      </c>
      <c r="I146" s="42">
        <f>VLOOKUP(H146,'Client Invoices'!A:M,13,FALSE)</f>
        <v>0</v>
      </c>
      <c r="J146" s="42" t="str">
        <f>VLOOKUP(H146,'Client Invoices'!A:M,10,FALSE)</f>
        <v>WB06</v>
      </c>
      <c r="K146" s="42" t="str">
        <f>VLOOKUP(H146,'Client Invoices'!A:N,5,FALSE)</f>
        <v>No</v>
      </c>
      <c r="L146" s="42">
        <f>VLOOKUP(H146,'Client Invoices'!A:N,8,FALSE)</f>
        <v>0</v>
      </c>
      <c r="M146" s="42" t="str">
        <f>VLOOKUP(H146,'Client Invoices'!A:N,2,FALSE)</f>
        <v>Wholesale</v>
      </c>
      <c r="N146" s="42">
        <f>VLOOKUP(H146,'Client Invoices'!A:N,3,FALSE)</f>
        <v>0</v>
      </c>
      <c r="O146" s="42">
        <f>VLOOKUP(H146,'Client Invoices'!A:O,6,FALSE)</f>
        <v>0</v>
      </c>
      <c r="Q146" s="42" t="str">
        <f>IF(COUNTIF('Visit Rpts'!$B$5:$BH$204,B146)+COUNTIF('Membership Rpts'!$B$5:$BH$204,B146) = 0, 0, COUNTIF('Visit Rpts'!$B$5:$BH$204,B146)+COUNTIF('Membership Rpts'!$B$5:$BH$204,B146) &amp; "   (Visit Rpts: "&amp;COUNTIF('Visit Rpts'!$B$5:$BH$204,B146)&amp;"   Mbr Rpts: "&amp;COUNTIF('Membership Rpts'!$B$5:$BH$204,B146)&amp;")")</f>
        <v>1   (Visit Rpts: 1   Mbr Rpts: 0)</v>
      </c>
      <c r="R146" s="76">
        <v>23</v>
      </c>
      <c r="S146" s="42" t="s">
        <v>1110</v>
      </c>
      <c r="T146" s="42"/>
    </row>
    <row r="147" spans="1:20">
      <c r="A147" s="47" t="s">
        <v>1236</v>
      </c>
      <c r="B147" s="23" t="s">
        <v>1356</v>
      </c>
      <c r="C147" s="40"/>
      <c r="G147" t="s">
        <v>224</v>
      </c>
      <c r="H147" s="48" t="s">
        <v>939</v>
      </c>
      <c r="I147" s="42">
        <f>VLOOKUP(H147,'Client Invoices'!A:M,13,FALSE)</f>
        <v>0</v>
      </c>
      <c r="J147" s="42" t="str">
        <f>VLOOKUP(H147,'Client Invoices'!A:M,10,FALSE)</f>
        <v>WB06</v>
      </c>
      <c r="K147" s="42" t="str">
        <f>VLOOKUP(H147,'Client Invoices'!A:N,5,FALSE)</f>
        <v>No</v>
      </c>
      <c r="L147" s="42">
        <f>VLOOKUP(H147,'Client Invoices'!A:N,8,FALSE)</f>
        <v>0</v>
      </c>
      <c r="M147" s="42" t="str">
        <f>VLOOKUP(H147,'Client Invoices'!A:N,2,FALSE)</f>
        <v>Wholesale</v>
      </c>
      <c r="N147" s="42">
        <f>VLOOKUP(H147,'Client Invoices'!A:N,3,FALSE)</f>
        <v>0</v>
      </c>
      <c r="O147" s="42">
        <f>VLOOKUP(H147,'Client Invoices'!A:O,6,FALSE)</f>
        <v>0</v>
      </c>
      <c r="Q147" s="42" t="str">
        <f>IF(COUNTIF('Visit Rpts'!$B$5:$BH$204,B147)+COUNTIF('Membership Rpts'!$B$5:$BH$204,B147) = 0, 0, COUNTIF('Visit Rpts'!$B$5:$BH$204,B147)+COUNTIF('Membership Rpts'!$B$5:$BH$204,B147) &amp; "   (Visit Rpts: "&amp;COUNTIF('Visit Rpts'!$B$5:$BH$204,B147)&amp;"   Mbr Rpts: "&amp;COUNTIF('Membership Rpts'!$B$5:$BH$204,B147)&amp;")")</f>
        <v>1   (Visit Rpts: 1   Mbr Rpts: 0)</v>
      </c>
      <c r="R147" s="76">
        <v>23</v>
      </c>
      <c r="S147" s="42" t="s">
        <v>1110</v>
      </c>
      <c r="T147" s="42"/>
    </row>
    <row r="148" spans="1:20">
      <c r="A148" s="47" t="s">
        <v>1236</v>
      </c>
      <c r="B148" s="23" t="s">
        <v>1357</v>
      </c>
      <c r="C148" s="40"/>
      <c r="G148" t="s">
        <v>50</v>
      </c>
      <c r="H148" s="48" t="s">
        <v>816</v>
      </c>
      <c r="I148" s="42">
        <f>VLOOKUP(H148,'Client Invoices'!A:M,13,FALSE)</f>
        <v>0</v>
      </c>
      <c r="J148" s="42" t="str">
        <f>VLOOKUP(H148,'Client Invoices'!A:M,10,FALSE)</f>
        <v>WB06</v>
      </c>
      <c r="K148" s="42" t="str">
        <f>VLOOKUP(H148,'Client Invoices'!A:N,5,FALSE)</f>
        <v>Yes</v>
      </c>
      <c r="L148" s="42" t="str">
        <f>VLOOKUP(H148,'Client Invoices'!A:N,8,FALSE)</f>
        <v>M,V,P</v>
      </c>
      <c r="M148" s="42" t="str">
        <f>VLOOKUP(H148,'Client Invoices'!A:N,2,FALSE)</f>
        <v>Wholesale</v>
      </c>
      <c r="N148" s="42" t="str">
        <f>VLOOKUP(H148,'Client Invoices'!A:N,3,FALSE)</f>
        <v>Wholesale - Other</v>
      </c>
      <c r="O148" s="42">
        <f>VLOOKUP(H148,'Client Invoices'!A:O,6,FALSE)</f>
        <v>0</v>
      </c>
      <c r="Q148" s="42" t="str">
        <f>IF(COUNTIF('Visit Rpts'!$B$5:$BH$204,B148)+COUNTIF('Membership Rpts'!$B$5:$BH$204,B148) = 0, 0, COUNTIF('Visit Rpts'!$B$5:$BH$204,B148)+COUNTIF('Membership Rpts'!$B$5:$BH$204,B148) &amp; "   (Visit Rpts: "&amp;COUNTIF('Visit Rpts'!$B$5:$BH$204,B148)&amp;"   Mbr Rpts: "&amp;COUNTIF('Membership Rpts'!$B$5:$BH$204,B148)&amp;")")</f>
        <v>1   (Visit Rpts: 1   Mbr Rpts: 0)</v>
      </c>
      <c r="R148" s="76">
        <v>23</v>
      </c>
      <c r="S148" s="42" t="s">
        <v>1110</v>
      </c>
      <c r="T148" s="42"/>
    </row>
    <row r="149" spans="1:20">
      <c r="A149" s="47" t="s">
        <v>1236</v>
      </c>
      <c r="B149" s="23" t="s">
        <v>1358</v>
      </c>
      <c r="C149" s="40"/>
      <c r="G149" t="s">
        <v>50</v>
      </c>
      <c r="H149" s="48" t="s">
        <v>816</v>
      </c>
      <c r="I149" s="42">
        <f>VLOOKUP(H149,'Client Invoices'!A:M,13,FALSE)</f>
        <v>0</v>
      </c>
      <c r="J149" s="42" t="str">
        <f>VLOOKUP(H149,'Client Invoices'!A:M,10,FALSE)</f>
        <v>WB06</v>
      </c>
      <c r="K149" s="42" t="str">
        <f>VLOOKUP(H149,'Client Invoices'!A:N,5,FALSE)</f>
        <v>Yes</v>
      </c>
      <c r="L149" s="42" t="str">
        <f>VLOOKUP(H149,'Client Invoices'!A:N,8,FALSE)</f>
        <v>M,V,P</v>
      </c>
      <c r="M149" s="42" t="str">
        <f>VLOOKUP(H149,'Client Invoices'!A:N,2,FALSE)</f>
        <v>Wholesale</v>
      </c>
      <c r="N149" s="42" t="str">
        <f>VLOOKUP(H149,'Client Invoices'!A:N,3,FALSE)</f>
        <v>Wholesale - Other</v>
      </c>
      <c r="O149" s="42">
        <f>VLOOKUP(H149,'Client Invoices'!A:O,6,FALSE)</f>
        <v>0</v>
      </c>
      <c r="Q149" s="42" t="str">
        <f>IF(COUNTIF('Visit Rpts'!$B$5:$BH$204,B149)+COUNTIF('Membership Rpts'!$B$5:$BH$204,B149) = 0, 0, COUNTIF('Visit Rpts'!$B$5:$BH$204,B149)+COUNTIF('Membership Rpts'!$B$5:$BH$204,B149) &amp; "   (Visit Rpts: "&amp;COUNTIF('Visit Rpts'!$B$5:$BH$204,B149)&amp;"   Mbr Rpts: "&amp;COUNTIF('Membership Rpts'!$B$5:$BH$204,B149)&amp;")")</f>
        <v>1   (Visit Rpts: 1   Mbr Rpts: 0)</v>
      </c>
      <c r="R149" s="76">
        <v>23</v>
      </c>
      <c r="S149" s="42" t="s">
        <v>1110</v>
      </c>
      <c r="T149" s="42"/>
    </row>
    <row r="150" spans="1:20">
      <c r="A150" s="47" t="s">
        <v>1236</v>
      </c>
      <c r="B150" s="23" t="s">
        <v>1359</v>
      </c>
      <c r="C150" s="40"/>
      <c r="G150" t="s">
        <v>50</v>
      </c>
      <c r="H150" s="48" t="s">
        <v>816</v>
      </c>
      <c r="I150" s="42">
        <f>VLOOKUP(H150,'Client Invoices'!A:M,13,FALSE)</f>
        <v>0</v>
      </c>
      <c r="J150" s="42" t="str">
        <f>VLOOKUP(H150,'Client Invoices'!A:M,10,FALSE)</f>
        <v>WB06</v>
      </c>
      <c r="K150" s="42" t="str">
        <f>VLOOKUP(H150,'Client Invoices'!A:N,5,FALSE)</f>
        <v>Yes</v>
      </c>
      <c r="L150" s="42" t="str">
        <f>VLOOKUP(H150,'Client Invoices'!A:N,8,FALSE)</f>
        <v>M,V,P</v>
      </c>
      <c r="M150" s="42" t="str">
        <f>VLOOKUP(H150,'Client Invoices'!A:N,2,FALSE)</f>
        <v>Wholesale</v>
      </c>
      <c r="N150" s="42" t="str">
        <f>VLOOKUP(H150,'Client Invoices'!A:N,3,FALSE)</f>
        <v>Wholesale - Other</v>
      </c>
      <c r="O150" s="42">
        <f>VLOOKUP(H150,'Client Invoices'!A:O,6,FALSE)</f>
        <v>0</v>
      </c>
      <c r="Q150" s="42" t="str">
        <f>IF(COUNTIF('Visit Rpts'!$B$5:$BH$204,B150)+COUNTIF('Membership Rpts'!$B$5:$BH$204,B150) = 0, 0, COUNTIF('Visit Rpts'!$B$5:$BH$204,B150)+COUNTIF('Membership Rpts'!$B$5:$BH$204,B150) &amp; "   (Visit Rpts: "&amp;COUNTIF('Visit Rpts'!$B$5:$BH$204,B150)&amp;"   Mbr Rpts: "&amp;COUNTIF('Membership Rpts'!$B$5:$BH$204,B150)&amp;")")</f>
        <v>1   (Visit Rpts: 1   Mbr Rpts: 0)</v>
      </c>
      <c r="R150" s="76">
        <v>23</v>
      </c>
      <c r="S150" s="42" t="s">
        <v>1110</v>
      </c>
      <c r="T150" s="42"/>
    </row>
    <row r="151" spans="1:20">
      <c r="A151" s="47" t="s">
        <v>1236</v>
      </c>
      <c r="B151" s="23" t="s">
        <v>1360</v>
      </c>
      <c r="C151" s="40"/>
      <c r="F151" t="s">
        <v>1239</v>
      </c>
      <c r="G151" t="s">
        <v>50</v>
      </c>
      <c r="H151" s="48" t="s">
        <v>940</v>
      </c>
      <c r="I151" s="42">
        <f>VLOOKUP(H151,'Client Invoices'!A:M,13,FALSE)</f>
        <v>0</v>
      </c>
      <c r="J151" s="42">
        <f>VLOOKUP(H151,'Client Invoices'!A:M,10,FALSE)</f>
        <v>0</v>
      </c>
      <c r="K151" s="42" t="str">
        <f>VLOOKUP(H151,'Client Invoices'!A:N,5,FALSE)</f>
        <v>No</v>
      </c>
      <c r="L151" s="42">
        <f>VLOOKUP(H151,'Client Invoices'!A:N,8,FALSE)</f>
        <v>0</v>
      </c>
      <c r="M151" s="42" t="str">
        <f>VLOOKUP(H151,'Client Invoices'!A:N,2,FALSE)</f>
        <v>Wholesale</v>
      </c>
      <c r="N151" s="42">
        <f>VLOOKUP(H151,'Client Invoices'!A:N,3,FALSE)</f>
        <v>0</v>
      </c>
      <c r="O151" s="42">
        <f>VLOOKUP(H151,'Client Invoices'!A:O,6,FALSE)</f>
        <v>0</v>
      </c>
      <c r="Q151" s="42">
        <f>IF(COUNTIF('Visit Rpts'!$B$5:$BH$204,B151)+COUNTIF('Membership Rpts'!$B$5:$BH$204,B151) = 0, 0, COUNTIF('Visit Rpts'!$B$5:$BH$204,B151)+COUNTIF('Membership Rpts'!$B$5:$BH$204,B151) &amp; "   (Visit Rpts: "&amp;COUNTIF('Visit Rpts'!$B$5:$BH$204,B151)&amp;"   Mbr Rpts: "&amp;COUNTIF('Membership Rpts'!$B$5:$BH$204,B151)&amp;")")</f>
        <v>0</v>
      </c>
      <c r="R151" s="76">
        <v>0</v>
      </c>
      <c r="S151" s="42" t="s">
        <v>1239</v>
      </c>
      <c r="T151" s="42"/>
    </row>
    <row r="152" spans="1:20">
      <c r="A152" s="47" t="s">
        <v>1236</v>
      </c>
      <c r="B152" s="23" t="s">
        <v>1361</v>
      </c>
      <c r="C152" s="40"/>
      <c r="F152" t="s">
        <v>1239</v>
      </c>
      <c r="G152" t="s">
        <v>50</v>
      </c>
      <c r="H152" s="48" t="s">
        <v>940</v>
      </c>
      <c r="I152" s="42">
        <f>VLOOKUP(H152,'Client Invoices'!A:M,13,FALSE)</f>
        <v>0</v>
      </c>
      <c r="J152" s="42">
        <f>VLOOKUP(H152,'Client Invoices'!A:M,10,FALSE)</f>
        <v>0</v>
      </c>
      <c r="K152" s="42" t="str">
        <f>VLOOKUP(H152,'Client Invoices'!A:N,5,FALSE)</f>
        <v>No</v>
      </c>
      <c r="L152" s="42">
        <f>VLOOKUP(H152,'Client Invoices'!A:N,8,FALSE)</f>
        <v>0</v>
      </c>
      <c r="M152" s="42" t="str">
        <f>VLOOKUP(H152,'Client Invoices'!A:N,2,FALSE)</f>
        <v>Wholesale</v>
      </c>
      <c r="N152" s="42">
        <f>VLOOKUP(H152,'Client Invoices'!A:N,3,FALSE)</f>
        <v>0</v>
      </c>
      <c r="O152" s="42">
        <f>VLOOKUP(H152,'Client Invoices'!A:O,6,FALSE)</f>
        <v>0</v>
      </c>
      <c r="Q152" s="42">
        <f>IF(COUNTIF('Visit Rpts'!$B$5:$BH$204,B152)+COUNTIF('Membership Rpts'!$B$5:$BH$204,B152) = 0, 0, COUNTIF('Visit Rpts'!$B$5:$BH$204,B152)+COUNTIF('Membership Rpts'!$B$5:$BH$204,B152) &amp; "   (Visit Rpts: "&amp;COUNTIF('Visit Rpts'!$B$5:$BH$204,B152)&amp;"   Mbr Rpts: "&amp;COUNTIF('Membership Rpts'!$B$5:$BH$204,B152)&amp;")")</f>
        <v>0</v>
      </c>
      <c r="R152" s="76">
        <v>0</v>
      </c>
      <c r="S152" s="42" t="s">
        <v>1239</v>
      </c>
      <c r="T152" s="42"/>
    </row>
    <row r="153" spans="1:20">
      <c r="A153" s="47" t="s">
        <v>1236</v>
      </c>
      <c r="B153" s="23" t="s">
        <v>1362</v>
      </c>
      <c r="C153" s="40"/>
      <c r="F153" t="s">
        <v>1239</v>
      </c>
      <c r="G153" t="s">
        <v>50</v>
      </c>
      <c r="H153" s="48" t="s">
        <v>940</v>
      </c>
      <c r="I153" s="42">
        <f>VLOOKUP(H153,'Client Invoices'!A:M,13,FALSE)</f>
        <v>0</v>
      </c>
      <c r="J153" s="42">
        <f>VLOOKUP(H153,'Client Invoices'!A:M,10,FALSE)</f>
        <v>0</v>
      </c>
      <c r="K153" s="42" t="str">
        <f>VLOOKUP(H153,'Client Invoices'!A:N,5,FALSE)</f>
        <v>No</v>
      </c>
      <c r="L153" s="42">
        <f>VLOOKUP(H153,'Client Invoices'!A:N,8,FALSE)</f>
        <v>0</v>
      </c>
      <c r="M153" s="42" t="str">
        <f>VLOOKUP(H153,'Client Invoices'!A:N,2,FALSE)</f>
        <v>Wholesale</v>
      </c>
      <c r="N153" s="42">
        <f>VLOOKUP(H153,'Client Invoices'!A:N,3,FALSE)</f>
        <v>0</v>
      </c>
      <c r="O153" s="42">
        <f>VLOOKUP(H153,'Client Invoices'!A:O,6,FALSE)</f>
        <v>0</v>
      </c>
      <c r="Q153" s="42">
        <f>IF(COUNTIF('Visit Rpts'!$B$5:$BH$204,B153)+COUNTIF('Membership Rpts'!$B$5:$BH$204,B153) = 0, 0, COUNTIF('Visit Rpts'!$B$5:$BH$204,B153)+COUNTIF('Membership Rpts'!$B$5:$BH$204,B153) &amp; "   (Visit Rpts: "&amp;COUNTIF('Visit Rpts'!$B$5:$BH$204,B153)&amp;"   Mbr Rpts: "&amp;COUNTIF('Membership Rpts'!$B$5:$BH$204,B153)&amp;")")</f>
        <v>0</v>
      </c>
      <c r="R153" s="76">
        <v>0</v>
      </c>
      <c r="S153" s="42" t="s">
        <v>1239</v>
      </c>
      <c r="T153" s="42"/>
    </row>
    <row r="154" spans="1:20">
      <c r="A154" s="47" t="s">
        <v>1232</v>
      </c>
      <c r="B154" s="23" t="s">
        <v>1363</v>
      </c>
      <c r="C154" s="40"/>
      <c r="G154" t="s">
        <v>50</v>
      </c>
      <c r="H154" s="48" t="s">
        <v>450</v>
      </c>
      <c r="I154" s="42">
        <f>VLOOKUP(H154,'Client Invoices'!A:M,13,FALSE)</f>
        <v>0</v>
      </c>
      <c r="J154" s="42" t="str">
        <f>VLOOKUP(H154,'Client Invoices'!A:M,10,FALSE)</f>
        <v>SB01</v>
      </c>
      <c r="K154" s="42" t="str">
        <f>VLOOKUP(H154,'Client Invoices'!A:N,5,FALSE)</f>
        <v>No</v>
      </c>
      <c r="L154" s="42">
        <f>VLOOKUP(H154,'Client Invoices'!A:N,8,FALSE)</f>
        <v>0</v>
      </c>
      <c r="M154" s="42" t="str">
        <f>VLOOKUP(H154,'Client Invoices'!A:N,2,FALSE)</f>
        <v>Corporate</v>
      </c>
      <c r="N154" s="42">
        <f>VLOOKUP(H154,'Client Invoices'!A:N,3,FALSE)</f>
        <v>0</v>
      </c>
      <c r="O154" s="42">
        <f>VLOOKUP(H154,'Client Invoices'!A:O,6,FALSE)</f>
        <v>0</v>
      </c>
      <c r="Q154" s="42">
        <f>IF(COUNTIF('Visit Rpts'!$B$5:$BH$204,B154)+COUNTIF('Membership Rpts'!$B$5:$BH$204,B154) = 0, 0, COUNTIF('Visit Rpts'!$B$5:$BH$204,B154)+COUNTIF('Membership Rpts'!$B$5:$BH$204,B154) &amp; "   (Visit Rpts: "&amp;COUNTIF('Visit Rpts'!$B$5:$BH$204,B154)&amp;"   Mbr Rpts: "&amp;COUNTIF('Membership Rpts'!$B$5:$BH$204,B154)&amp;")")</f>
        <v>0</v>
      </c>
      <c r="R154" s="76" t="s">
        <v>1234</v>
      </c>
      <c r="S154" s="42" t="s">
        <v>1239</v>
      </c>
      <c r="T154" s="42"/>
    </row>
    <row r="155" spans="1:20">
      <c r="A155" s="47" t="s">
        <v>1232</v>
      </c>
      <c r="B155" s="23" t="s">
        <v>1364</v>
      </c>
      <c r="C155" s="40"/>
      <c r="G155" t="s">
        <v>50</v>
      </c>
      <c r="H155" s="48" t="s">
        <v>450</v>
      </c>
      <c r="I155" s="42">
        <f>VLOOKUP(H155,'Client Invoices'!A:M,13,FALSE)</f>
        <v>0</v>
      </c>
      <c r="J155" s="42" t="str">
        <f>VLOOKUP(H155,'Client Invoices'!A:M,10,FALSE)</f>
        <v>SB01</v>
      </c>
      <c r="K155" s="42" t="str">
        <f>VLOOKUP(H155,'Client Invoices'!A:N,5,FALSE)</f>
        <v>No</v>
      </c>
      <c r="L155" s="42">
        <f>VLOOKUP(H155,'Client Invoices'!A:N,8,FALSE)</f>
        <v>0</v>
      </c>
      <c r="M155" s="42" t="str">
        <f>VLOOKUP(H155,'Client Invoices'!A:N,2,FALSE)</f>
        <v>Corporate</v>
      </c>
      <c r="N155" s="42">
        <f>VLOOKUP(H155,'Client Invoices'!A:N,3,FALSE)</f>
        <v>0</v>
      </c>
      <c r="O155" s="42">
        <f>VLOOKUP(H155,'Client Invoices'!A:O,6,FALSE)</f>
        <v>0</v>
      </c>
      <c r="Q155" s="42">
        <f>IF(COUNTIF('Visit Rpts'!$B$5:$BH$204,B155)+COUNTIF('Membership Rpts'!$B$5:$BH$204,B155) = 0, 0, COUNTIF('Visit Rpts'!$B$5:$BH$204,B155)+COUNTIF('Membership Rpts'!$B$5:$BH$204,B155) &amp; "   (Visit Rpts: "&amp;COUNTIF('Visit Rpts'!$B$5:$BH$204,B155)&amp;"   Mbr Rpts: "&amp;COUNTIF('Membership Rpts'!$B$5:$BH$204,B155)&amp;")")</f>
        <v>0</v>
      </c>
      <c r="R155" s="76" t="s">
        <v>1234</v>
      </c>
      <c r="S155" s="42" t="s">
        <v>1239</v>
      </c>
      <c r="T155" s="42"/>
    </row>
    <row r="156" spans="1:20">
      <c r="A156" s="47" t="s">
        <v>1236</v>
      </c>
      <c r="B156" s="23" t="s">
        <v>1365</v>
      </c>
      <c r="C156" s="40"/>
      <c r="F156" t="s">
        <v>1239</v>
      </c>
      <c r="G156" t="s">
        <v>50</v>
      </c>
      <c r="H156" s="48" t="s">
        <v>644</v>
      </c>
      <c r="I156" s="42">
        <f>VLOOKUP(H156,'Client Invoices'!A:M,13,FALSE)</f>
        <v>0</v>
      </c>
      <c r="J156" s="42">
        <f>VLOOKUP(H156,'Client Invoices'!A:M,10,FALSE)</f>
        <v>0</v>
      </c>
      <c r="K156" s="42" t="str">
        <f>VLOOKUP(H156,'Client Invoices'!A:N,5,FALSE)</f>
        <v>No</v>
      </c>
      <c r="L156" s="42">
        <f>VLOOKUP(H156,'Client Invoices'!A:N,8,FALSE)</f>
        <v>0</v>
      </c>
      <c r="M156" s="42" t="str">
        <f>VLOOKUP(H156,'Client Invoices'!A:N,2,FALSE)</f>
        <v>MC Wholesale</v>
      </c>
      <c r="N156" s="42">
        <f>VLOOKUP(H156,'Client Invoices'!A:N,3,FALSE)</f>
        <v>0</v>
      </c>
      <c r="O156" s="42">
        <f>VLOOKUP(H156,'Client Invoices'!A:O,6,FALSE)</f>
        <v>0</v>
      </c>
      <c r="Q156" s="42" t="str">
        <f>IF(COUNTIF('Visit Rpts'!$B$5:$BH$204,B156)+COUNTIF('Membership Rpts'!$B$5:$BH$204,B156) = 0, 0, COUNTIF('Visit Rpts'!$B$5:$BH$204,B156)+COUNTIF('Membership Rpts'!$B$5:$BH$204,B156) &amp; "   (Visit Rpts: "&amp;COUNTIF('Visit Rpts'!$B$5:$BH$204,B156)&amp;"   Mbr Rpts: "&amp;COUNTIF('Membership Rpts'!$B$5:$BH$204,B156)&amp;")")</f>
        <v>1   (Visit Rpts: 1   Mbr Rpts: 0)</v>
      </c>
      <c r="R156" s="76" t="s">
        <v>1234</v>
      </c>
      <c r="S156" s="42" t="s">
        <v>1239</v>
      </c>
      <c r="T156" s="42"/>
    </row>
    <row r="157" spans="1:20">
      <c r="A157" s="47" t="s">
        <v>1236</v>
      </c>
      <c r="B157" s="23" t="s">
        <v>1366</v>
      </c>
      <c r="C157" s="40"/>
      <c r="G157" t="s">
        <v>50</v>
      </c>
      <c r="H157" s="48" t="s">
        <v>100</v>
      </c>
      <c r="I157" s="42" t="str">
        <f>VLOOKUP(H157,'Client Invoices'!A:M,13,FALSE)</f>
        <v>Amex Canada Aeroplan</v>
      </c>
      <c r="J157" s="42" t="str">
        <f>VLOOKUP(H157,'Client Invoices'!A:M,10,FALSE)</f>
        <v>WA03</v>
      </c>
      <c r="K157" s="42" t="str">
        <f>VLOOKUP(H157,'Client Invoices'!A:N,5,FALSE)</f>
        <v>Yes</v>
      </c>
      <c r="L157" s="42" t="str">
        <f>VLOOKUP(H157,'Client Invoices'!A:N,8,FALSE)</f>
        <v>M,V,P</v>
      </c>
      <c r="M157" s="42" t="str">
        <f>VLOOKUP(H157,'Client Invoices'!A:N,2,FALSE)</f>
        <v>Amex</v>
      </c>
      <c r="N157" s="42" t="str">
        <f>VLOOKUP(H157,'Client Invoices'!A:N,3,FALSE)</f>
        <v>Amex Wholesale</v>
      </c>
      <c r="O157" s="42">
        <f>VLOOKUP(H157,'Client Invoices'!A:O,6,FALSE)</f>
        <v>0</v>
      </c>
      <c r="Q157" s="42">
        <f>IF(COUNTIF('Visit Rpts'!$B$5:$BH$204,B157)+COUNTIF('Membership Rpts'!$B$5:$BH$204,B157) = 0, 0, COUNTIF('Visit Rpts'!$B$5:$BH$204,B157)+COUNTIF('Membership Rpts'!$B$5:$BH$204,B157) &amp; "   (Visit Rpts: "&amp;COUNTIF('Visit Rpts'!$B$5:$BH$204,B157)&amp;"   Mbr Rpts: "&amp;COUNTIF('Membership Rpts'!$B$5:$BH$204,B157)&amp;")")</f>
        <v>0</v>
      </c>
      <c r="R157" s="76" t="s">
        <v>1234</v>
      </c>
      <c r="S157" s="42" t="s">
        <v>53</v>
      </c>
      <c r="T157" s="42"/>
    </row>
    <row r="158" spans="1:20">
      <c r="A158" s="47" t="s">
        <v>1236</v>
      </c>
      <c r="B158" s="23" t="s">
        <v>1367</v>
      </c>
      <c r="C158" s="40"/>
      <c r="G158" t="s">
        <v>50</v>
      </c>
      <c r="H158" s="48" t="s">
        <v>100</v>
      </c>
      <c r="I158" s="42" t="str">
        <f>VLOOKUP(H158,'Client Invoices'!A:M,13,FALSE)</f>
        <v>Amex Canada Aeroplan</v>
      </c>
      <c r="J158" s="42" t="str">
        <f>VLOOKUP(H158,'Client Invoices'!A:M,10,FALSE)</f>
        <v>WA03</v>
      </c>
      <c r="K158" s="42" t="str">
        <f>VLOOKUP(H158,'Client Invoices'!A:N,5,FALSE)</f>
        <v>Yes</v>
      </c>
      <c r="L158" s="42" t="str">
        <f>VLOOKUP(H158,'Client Invoices'!A:N,8,FALSE)</f>
        <v>M,V,P</v>
      </c>
      <c r="M158" s="42" t="str">
        <f>VLOOKUP(H158,'Client Invoices'!A:N,2,FALSE)</f>
        <v>Amex</v>
      </c>
      <c r="N158" s="42" t="str">
        <f>VLOOKUP(H158,'Client Invoices'!A:N,3,FALSE)</f>
        <v>Amex Wholesale</v>
      </c>
      <c r="O158" s="42">
        <f>VLOOKUP(H158,'Client Invoices'!A:O,6,FALSE)</f>
        <v>0</v>
      </c>
      <c r="Q158" s="42">
        <f>IF(COUNTIF('Visit Rpts'!$B$5:$BH$204,B158)+COUNTIF('Membership Rpts'!$B$5:$BH$204,B158) = 0, 0, COUNTIF('Visit Rpts'!$B$5:$BH$204,B158)+COUNTIF('Membership Rpts'!$B$5:$BH$204,B158) &amp; "   (Visit Rpts: "&amp;COUNTIF('Visit Rpts'!$B$5:$BH$204,B158)&amp;"   Mbr Rpts: "&amp;COUNTIF('Membership Rpts'!$B$5:$BH$204,B158)&amp;")")</f>
        <v>0</v>
      </c>
      <c r="R158" s="76" t="s">
        <v>1234</v>
      </c>
      <c r="S158" s="42" t="s">
        <v>53</v>
      </c>
      <c r="T158" s="42"/>
    </row>
    <row r="159" spans="1:20">
      <c r="A159" s="47" t="s">
        <v>1236</v>
      </c>
      <c r="B159" s="23" t="s">
        <v>1368</v>
      </c>
      <c r="C159" s="40"/>
      <c r="G159" t="s">
        <v>50</v>
      </c>
      <c r="H159" s="48" t="s">
        <v>104</v>
      </c>
      <c r="I159" s="42" t="str">
        <f>VLOOKUP(H159,'Client Invoices'!A:M,13,FALSE)</f>
        <v>Amex Canada Aeroplan Plus</v>
      </c>
      <c r="J159" s="42" t="str">
        <f>VLOOKUP(H159,'Client Invoices'!A:M,10,FALSE)</f>
        <v>WA23</v>
      </c>
      <c r="K159" s="42" t="str">
        <f>VLOOKUP(H159,'Client Invoices'!A:N,5,FALSE)</f>
        <v>Yes</v>
      </c>
      <c r="L159" s="42" t="str">
        <f>VLOOKUP(H159,'Client Invoices'!A:N,8,FALSE)</f>
        <v>M,V,P</v>
      </c>
      <c r="M159" s="42" t="str">
        <f>VLOOKUP(H159,'Client Invoices'!A:N,2,FALSE)</f>
        <v>Amex</v>
      </c>
      <c r="N159" s="42" t="str">
        <f>VLOOKUP(H159,'Client Invoices'!A:N,3,FALSE)</f>
        <v>Amex Wholesale</v>
      </c>
      <c r="O159" s="42">
        <f>VLOOKUP(H159,'Client Invoices'!A:O,6,FALSE)</f>
        <v>0</v>
      </c>
      <c r="Q159" s="42">
        <f>IF(COUNTIF('Visit Rpts'!$B$5:$BH$204,B159)+COUNTIF('Membership Rpts'!$B$5:$BH$204,B159) = 0, 0, COUNTIF('Visit Rpts'!$B$5:$BH$204,B159)+COUNTIF('Membership Rpts'!$B$5:$BH$204,B159) &amp; "   (Visit Rpts: "&amp;COUNTIF('Visit Rpts'!$B$5:$BH$204,B159)&amp;"   Mbr Rpts: "&amp;COUNTIF('Membership Rpts'!$B$5:$BH$204,B159)&amp;")")</f>
        <v>0</v>
      </c>
      <c r="R159" s="76" t="s">
        <v>1234</v>
      </c>
      <c r="S159" s="42" t="s">
        <v>53</v>
      </c>
      <c r="T159" s="42"/>
    </row>
    <row r="160" spans="1:20">
      <c r="A160" s="47" t="s">
        <v>1236</v>
      </c>
      <c r="B160" s="23" t="s">
        <v>1369</v>
      </c>
      <c r="C160" s="40"/>
      <c r="G160" t="s">
        <v>50</v>
      </c>
      <c r="H160" s="48" t="s">
        <v>104</v>
      </c>
      <c r="I160" s="42" t="str">
        <f>VLOOKUP(H160,'Client Invoices'!A:M,13,FALSE)</f>
        <v>Amex Canada Aeroplan Plus</v>
      </c>
      <c r="J160" s="42" t="str">
        <f>VLOOKUP(H160,'Client Invoices'!A:M,10,FALSE)</f>
        <v>WA23</v>
      </c>
      <c r="K160" s="42" t="str">
        <f>VLOOKUP(H160,'Client Invoices'!A:N,5,FALSE)</f>
        <v>Yes</v>
      </c>
      <c r="L160" s="42" t="str">
        <f>VLOOKUP(H160,'Client Invoices'!A:N,8,FALSE)</f>
        <v>M,V,P</v>
      </c>
      <c r="M160" s="42" t="str">
        <f>VLOOKUP(H160,'Client Invoices'!A:N,2,FALSE)</f>
        <v>Amex</v>
      </c>
      <c r="N160" s="42" t="str">
        <f>VLOOKUP(H160,'Client Invoices'!A:N,3,FALSE)</f>
        <v>Amex Wholesale</v>
      </c>
      <c r="O160" s="42">
        <f>VLOOKUP(H160,'Client Invoices'!A:O,6,FALSE)</f>
        <v>0</v>
      </c>
      <c r="Q160" s="42">
        <f>IF(COUNTIF('Visit Rpts'!$B$5:$BH$204,B160)+COUNTIF('Membership Rpts'!$B$5:$BH$204,B160) = 0, 0, COUNTIF('Visit Rpts'!$B$5:$BH$204,B160)+COUNTIF('Membership Rpts'!$B$5:$BH$204,B160) &amp; "   (Visit Rpts: "&amp;COUNTIF('Visit Rpts'!$B$5:$BH$204,B160)&amp;"   Mbr Rpts: "&amp;COUNTIF('Membership Rpts'!$B$5:$BH$204,B160)&amp;")")</f>
        <v>0</v>
      </c>
      <c r="R160" s="76" t="s">
        <v>1234</v>
      </c>
      <c r="S160" s="42" t="s">
        <v>53</v>
      </c>
      <c r="T160" s="42"/>
    </row>
    <row r="161" spans="1:20">
      <c r="A161" s="47" t="s">
        <v>1236</v>
      </c>
      <c r="B161" s="23" t="s">
        <v>1370</v>
      </c>
      <c r="C161" s="40"/>
      <c r="G161" t="s">
        <v>50</v>
      </c>
      <c r="H161" s="48" t="s">
        <v>104</v>
      </c>
      <c r="I161" s="42" t="str">
        <f>VLOOKUP(H161,'Client Invoices'!A:M,13,FALSE)</f>
        <v>Amex Canada Aeroplan Plus</v>
      </c>
      <c r="J161" s="42" t="str">
        <f>VLOOKUP(H161,'Client Invoices'!A:M,10,FALSE)</f>
        <v>WA23</v>
      </c>
      <c r="K161" s="42" t="str">
        <f>VLOOKUP(H161,'Client Invoices'!A:N,5,FALSE)</f>
        <v>Yes</v>
      </c>
      <c r="L161" s="42" t="str">
        <f>VLOOKUP(H161,'Client Invoices'!A:N,8,FALSE)</f>
        <v>M,V,P</v>
      </c>
      <c r="M161" s="42" t="str">
        <f>VLOOKUP(H161,'Client Invoices'!A:N,2,FALSE)</f>
        <v>Amex</v>
      </c>
      <c r="N161" s="42" t="str">
        <f>VLOOKUP(H161,'Client Invoices'!A:N,3,FALSE)</f>
        <v>Amex Wholesale</v>
      </c>
      <c r="O161" s="42">
        <f>VLOOKUP(H161,'Client Invoices'!A:O,6,FALSE)</f>
        <v>0</v>
      </c>
      <c r="Q161" s="42">
        <f>IF(COUNTIF('Visit Rpts'!$B$5:$BH$204,B161)+COUNTIF('Membership Rpts'!$B$5:$BH$204,B161) = 0, 0, COUNTIF('Visit Rpts'!$B$5:$BH$204,B161)+COUNTIF('Membership Rpts'!$B$5:$BH$204,B161) &amp; "   (Visit Rpts: "&amp;COUNTIF('Visit Rpts'!$B$5:$BH$204,B161)&amp;"   Mbr Rpts: "&amp;COUNTIF('Membership Rpts'!$B$5:$BH$204,B161)&amp;")")</f>
        <v>0</v>
      </c>
      <c r="R161" s="76" t="s">
        <v>1234</v>
      </c>
      <c r="S161" s="42" t="s">
        <v>53</v>
      </c>
      <c r="T161" s="42"/>
    </row>
    <row r="162" spans="1:20">
      <c r="A162" s="47" t="s">
        <v>1236</v>
      </c>
      <c r="B162" s="23" t="s">
        <v>1371</v>
      </c>
      <c r="C162" s="40"/>
      <c r="G162" t="s">
        <v>50</v>
      </c>
      <c r="H162" s="48" t="s">
        <v>104</v>
      </c>
      <c r="I162" s="42" t="str">
        <f>VLOOKUP(H162,'Client Invoices'!A:M,13,FALSE)</f>
        <v>Amex Canada Aeroplan Plus</v>
      </c>
      <c r="J162" s="42" t="str">
        <f>VLOOKUP(H162,'Client Invoices'!A:M,10,FALSE)</f>
        <v>WA23</v>
      </c>
      <c r="K162" s="42" t="str">
        <f>VLOOKUP(H162,'Client Invoices'!A:N,5,FALSE)</f>
        <v>Yes</v>
      </c>
      <c r="L162" s="42" t="str">
        <f>VLOOKUP(H162,'Client Invoices'!A:N,8,FALSE)</f>
        <v>M,V,P</v>
      </c>
      <c r="M162" s="42" t="str">
        <f>VLOOKUP(H162,'Client Invoices'!A:N,2,FALSE)</f>
        <v>Amex</v>
      </c>
      <c r="N162" s="42" t="str">
        <f>VLOOKUP(H162,'Client Invoices'!A:N,3,FALSE)</f>
        <v>Amex Wholesale</v>
      </c>
      <c r="O162" s="42">
        <f>VLOOKUP(H162,'Client Invoices'!A:O,6,FALSE)</f>
        <v>0</v>
      </c>
      <c r="Q162" s="42">
        <f>IF(COUNTIF('Visit Rpts'!$B$5:$BH$204,B162)+COUNTIF('Membership Rpts'!$B$5:$BH$204,B162) = 0, 0, COUNTIF('Visit Rpts'!$B$5:$BH$204,B162)+COUNTIF('Membership Rpts'!$B$5:$BH$204,B162) &amp; "   (Visit Rpts: "&amp;COUNTIF('Visit Rpts'!$B$5:$BH$204,B162)&amp;"   Mbr Rpts: "&amp;COUNTIF('Membership Rpts'!$B$5:$BH$204,B162)&amp;")")</f>
        <v>0</v>
      </c>
      <c r="R162" s="76" t="s">
        <v>1234</v>
      </c>
      <c r="S162" s="42" t="s">
        <v>53</v>
      </c>
      <c r="T162" s="42"/>
    </row>
    <row r="163" spans="1:20">
      <c r="A163" s="47" t="s">
        <v>1236</v>
      </c>
      <c r="B163" s="23" t="s">
        <v>1372</v>
      </c>
      <c r="C163" s="40"/>
      <c r="G163" t="s">
        <v>50</v>
      </c>
      <c r="H163" s="48" t="s">
        <v>108</v>
      </c>
      <c r="I163" s="42" t="str">
        <f>VLOOKUP(H163,'Client Invoices'!A:M,13,FALSE)</f>
        <v>Amex Canada Business</v>
      </c>
      <c r="J163" s="42" t="str">
        <f>VLOOKUP(H163,'Client Invoices'!A:M,10,FALSE)</f>
        <v>WA24</v>
      </c>
      <c r="K163" s="42" t="str">
        <f>VLOOKUP(H163,'Client Invoices'!A:N,5,FALSE)</f>
        <v>Yes</v>
      </c>
      <c r="L163" s="42" t="str">
        <f>VLOOKUP(H163,'Client Invoices'!A:N,8,FALSE)</f>
        <v>M,V,P</v>
      </c>
      <c r="M163" s="42" t="str">
        <f>VLOOKUP(H163,'Client Invoices'!A:N,2,FALSE)</f>
        <v>Amex</v>
      </c>
      <c r="N163" s="42" t="str">
        <f>VLOOKUP(H163,'Client Invoices'!A:N,3,FALSE)</f>
        <v>Amex Wholesale</v>
      </c>
      <c r="O163" s="42">
        <f>VLOOKUP(H163,'Client Invoices'!A:O,6,FALSE)</f>
        <v>0</v>
      </c>
      <c r="Q163" s="42">
        <f>IF(COUNTIF('Visit Rpts'!$B$5:$BH$204,B163)+COUNTIF('Membership Rpts'!$B$5:$BH$204,B163) = 0, 0, COUNTIF('Visit Rpts'!$B$5:$BH$204,B163)+COUNTIF('Membership Rpts'!$B$5:$BH$204,B163) &amp; "   (Visit Rpts: "&amp;COUNTIF('Visit Rpts'!$B$5:$BH$204,B163)&amp;"   Mbr Rpts: "&amp;COUNTIF('Membership Rpts'!$B$5:$BH$204,B163)&amp;")")</f>
        <v>0</v>
      </c>
      <c r="R163" s="76" t="s">
        <v>1234</v>
      </c>
      <c r="S163" s="42" t="s">
        <v>53</v>
      </c>
      <c r="T163" s="42"/>
    </row>
    <row r="164" spans="1:20">
      <c r="A164" s="47" t="s">
        <v>1236</v>
      </c>
      <c r="B164" s="23" t="s">
        <v>1373</v>
      </c>
      <c r="C164" s="40"/>
      <c r="G164" t="s">
        <v>50</v>
      </c>
      <c r="H164" s="48" t="s">
        <v>108</v>
      </c>
      <c r="I164" s="42" t="str">
        <f>VLOOKUP(H164,'Client Invoices'!A:M,13,FALSE)</f>
        <v>Amex Canada Business</v>
      </c>
      <c r="J164" s="42" t="str">
        <f>VLOOKUP(H164,'Client Invoices'!A:M,10,FALSE)</f>
        <v>WA24</v>
      </c>
      <c r="K164" s="42" t="str">
        <f>VLOOKUP(H164,'Client Invoices'!A:N,5,FALSE)</f>
        <v>Yes</v>
      </c>
      <c r="L164" s="42" t="str">
        <f>VLOOKUP(H164,'Client Invoices'!A:N,8,FALSE)</f>
        <v>M,V,P</v>
      </c>
      <c r="M164" s="42" t="str">
        <f>VLOOKUP(H164,'Client Invoices'!A:N,2,FALSE)</f>
        <v>Amex</v>
      </c>
      <c r="N164" s="42" t="str">
        <f>VLOOKUP(H164,'Client Invoices'!A:N,3,FALSE)</f>
        <v>Amex Wholesale</v>
      </c>
      <c r="O164" s="42">
        <f>VLOOKUP(H164,'Client Invoices'!A:O,6,FALSE)</f>
        <v>0</v>
      </c>
      <c r="Q164" s="42">
        <f>IF(COUNTIF('Visit Rpts'!$B$5:$BH$204,B164)+COUNTIF('Membership Rpts'!$B$5:$BH$204,B164) = 0, 0, COUNTIF('Visit Rpts'!$B$5:$BH$204,B164)+COUNTIF('Membership Rpts'!$B$5:$BH$204,B164) &amp; "   (Visit Rpts: "&amp;COUNTIF('Visit Rpts'!$B$5:$BH$204,B164)&amp;"   Mbr Rpts: "&amp;COUNTIF('Membership Rpts'!$B$5:$BH$204,B164)&amp;")")</f>
        <v>0</v>
      </c>
      <c r="R164" s="76" t="s">
        <v>1234</v>
      </c>
      <c r="S164" s="42" t="s">
        <v>53</v>
      </c>
      <c r="T164" s="42"/>
    </row>
    <row r="165" spans="1:20">
      <c r="A165" s="47" t="s">
        <v>1236</v>
      </c>
      <c r="B165" s="23" t="s">
        <v>1374</v>
      </c>
      <c r="C165" s="40"/>
      <c r="G165" t="s">
        <v>50</v>
      </c>
      <c r="H165" s="48" t="s">
        <v>108</v>
      </c>
      <c r="I165" s="42" t="str">
        <f>VLOOKUP(H165,'Client Invoices'!A:M,13,FALSE)</f>
        <v>Amex Canada Business</v>
      </c>
      <c r="J165" s="42" t="str">
        <f>VLOOKUP(H165,'Client Invoices'!A:M,10,FALSE)</f>
        <v>WA24</v>
      </c>
      <c r="K165" s="42" t="str">
        <f>VLOOKUP(H165,'Client Invoices'!A:N,5,FALSE)</f>
        <v>Yes</v>
      </c>
      <c r="L165" s="42" t="str">
        <f>VLOOKUP(H165,'Client Invoices'!A:N,8,FALSE)</f>
        <v>M,V,P</v>
      </c>
      <c r="M165" s="42" t="str">
        <f>VLOOKUP(H165,'Client Invoices'!A:N,2,FALSE)</f>
        <v>Amex</v>
      </c>
      <c r="N165" s="42" t="str">
        <f>VLOOKUP(H165,'Client Invoices'!A:N,3,FALSE)</f>
        <v>Amex Wholesale</v>
      </c>
      <c r="O165" s="42">
        <f>VLOOKUP(H165,'Client Invoices'!A:O,6,FALSE)</f>
        <v>0</v>
      </c>
      <c r="Q165" s="42">
        <f>IF(COUNTIF('Visit Rpts'!$B$5:$BH$204,B165)+COUNTIF('Membership Rpts'!$B$5:$BH$204,B165) = 0, 0, COUNTIF('Visit Rpts'!$B$5:$BH$204,B165)+COUNTIF('Membership Rpts'!$B$5:$BH$204,B165) &amp; "   (Visit Rpts: "&amp;COUNTIF('Visit Rpts'!$B$5:$BH$204,B165)&amp;"   Mbr Rpts: "&amp;COUNTIF('Membership Rpts'!$B$5:$BH$204,B165)&amp;")")</f>
        <v>0</v>
      </c>
      <c r="R165" s="76" t="s">
        <v>1234</v>
      </c>
      <c r="S165" s="42" t="s">
        <v>53</v>
      </c>
      <c r="T165" s="42"/>
    </row>
    <row r="166" spans="1:20">
      <c r="A166" s="47" t="s">
        <v>1236</v>
      </c>
      <c r="B166" s="23" t="s">
        <v>1375</v>
      </c>
      <c r="C166" s="40"/>
      <c r="G166" t="s">
        <v>50</v>
      </c>
      <c r="H166" s="48" t="s">
        <v>108</v>
      </c>
      <c r="I166" s="42" t="str">
        <f>VLOOKUP(H166,'Client Invoices'!A:M,13,FALSE)</f>
        <v>Amex Canada Business</v>
      </c>
      <c r="J166" s="42" t="str">
        <f>VLOOKUP(H166,'Client Invoices'!A:M,10,FALSE)</f>
        <v>WA24</v>
      </c>
      <c r="K166" s="42" t="str">
        <f>VLOOKUP(H166,'Client Invoices'!A:N,5,FALSE)</f>
        <v>Yes</v>
      </c>
      <c r="L166" s="42" t="str">
        <f>VLOOKUP(H166,'Client Invoices'!A:N,8,FALSE)</f>
        <v>M,V,P</v>
      </c>
      <c r="M166" s="42" t="str">
        <f>VLOOKUP(H166,'Client Invoices'!A:N,2,FALSE)</f>
        <v>Amex</v>
      </c>
      <c r="N166" s="42" t="str">
        <f>VLOOKUP(H166,'Client Invoices'!A:N,3,FALSE)</f>
        <v>Amex Wholesale</v>
      </c>
      <c r="O166" s="42">
        <f>VLOOKUP(H166,'Client Invoices'!A:O,6,FALSE)</f>
        <v>0</v>
      </c>
      <c r="Q166" s="42">
        <f>IF(COUNTIF('Visit Rpts'!$B$5:$BH$204,B166)+COUNTIF('Membership Rpts'!$B$5:$BH$204,B166) = 0, 0, COUNTIF('Visit Rpts'!$B$5:$BH$204,B166)+COUNTIF('Membership Rpts'!$B$5:$BH$204,B166) &amp; "   (Visit Rpts: "&amp;COUNTIF('Visit Rpts'!$B$5:$BH$204,B166)&amp;"   Mbr Rpts: "&amp;COUNTIF('Membership Rpts'!$B$5:$BH$204,B166)&amp;")")</f>
        <v>0</v>
      </c>
      <c r="R166" s="76" t="s">
        <v>1234</v>
      </c>
      <c r="S166" s="42" t="s">
        <v>53</v>
      </c>
      <c r="T166" s="42"/>
    </row>
    <row r="167" spans="1:20">
      <c r="A167" s="47" t="s">
        <v>1236</v>
      </c>
      <c r="B167" s="23" t="s">
        <v>1376</v>
      </c>
      <c r="C167" s="40"/>
      <c r="G167" t="s">
        <v>50</v>
      </c>
      <c r="H167" s="48" t="s">
        <v>108</v>
      </c>
      <c r="I167" s="42" t="str">
        <f>VLOOKUP(H167,'Client Invoices'!A:M,13,FALSE)</f>
        <v>Amex Canada Business</v>
      </c>
      <c r="J167" s="42" t="str">
        <f>VLOOKUP(H167,'Client Invoices'!A:M,10,FALSE)</f>
        <v>WA24</v>
      </c>
      <c r="K167" s="42" t="str">
        <f>VLOOKUP(H167,'Client Invoices'!A:N,5,FALSE)</f>
        <v>Yes</v>
      </c>
      <c r="L167" s="42" t="str">
        <f>VLOOKUP(H167,'Client Invoices'!A:N,8,FALSE)</f>
        <v>M,V,P</v>
      </c>
      <c r="M167" s="42" t="str">
        <f>VLOOKUP(H167,'Client Invoices'!A:N,2,FALSE)</f>
        <v>Amex</v>
      </c>
      <c r="N167" s="42" t="str">
        <f>VLOOKUP(H167,'Client Invoices'!A:N,3,FALSE)</f>
        <v>Amex Wholesale</v>
      </c>
      <c r="O167" s="42">
        <f>VLOOKUP(H167,'Client Invoices'!A:O,6,FALSE)</f>
        <v>0</v>
      </c>
      <c r="Q167" s="42">
        <f>IF(COUNTIF('Visit Rpts'!$B$5:$BH$204,B167)+COUNTIF('Membership Rpts'!$B$5:$BH$204,B167) = 0, 0, COUNTIF('Visit Rpts'!$B$5:$BH$204,B167)+COUNTIF('Membership Rpts'!$B$5:$BH$204,B167) &amp; "   (Visit Rpts: "&amp;COUNTIF('Visit Rpts'!$B$5:$BH$204,B167)&amp;"   Mbr Rpts: "&amp;COUNTIF('Membership Rpts'!$B$5:$BH$204,B167)&amp;")")</f>
        <v>0</v>
      </c>
      <c r="R167" s="76" t="s">
        <v>1234</v>
      </c>
      <c r="S167" s="42" t="s">
        <v>53</v>
      </c>
      <c r="T167" s="42"/>
    </row>
    <row r="168" spans="1:20">
      <c r="A168" s="47" t="s">
        <v>1236</v>
      </c>
      <c r="B168" s="23" t="s">
        <v>1377</v>
      </c>
      <c r="C168" s="40"/>
      <c r="G168" t="s">
        <v>50</v>
      </c>
      <c r="H168" s="48" t="s">
        <v>108</v>
      </c>
      <c r="I168" s="42" t="str">
        <f>VLOOKUP(H168,'Client Invoices'!A:M,13,FALSE)</f>
        <v>Amex Canada Business</v>
      </c>
      <c r="J168" s="42" t="str">
        <f>VLOOKUP(H168,'Client Invoices'!A:M,10,FALSE)</f>
        <v>WA24</v>
      </c>
      <c r="K168" s="42" t="str">
        <f>VLOOKUP(H168,'Client Invoices'!A:N,5,FALSE)</f>
        <v>Yes</v>
      </c>
      <c r="L168" s="42" t="str">
        <f>VLOOKUP(H168,'Client Invoices'!A:N,8,FALSE)</f>
        <v>M,V,P</v>
      </c>
      <c r="M168" s="42" t="str">
        <f>VLOOKUP(H168,'Client Invoices'!A:N,2,FALSE)</f>
        <v>Amex</v>
      </c>
      <c r="N168" s="42" t="str">
        <f>VLOOKUP(H168,'Client Invoices'!A:N,3,FALSE)</f>
        <v>Amex Wholesale</v>
      </c>
      <c r="O168" s="42">
        <f>VLOOKUP(H168,'Client Invoices'!A:O,6,FALSE)</f>
        <v>0</v>
      </c>
      <c r="Q168" s="42">
        <f>IF(COUNTIF('Visit Rpts'!$B$5:$BH$204,B168)+COUNTIF('Membership Rpts'!$B$5:$BH$204,B168) = 0, 0, COUNTIF('Visit Rpts'!$B$5:$BH$204,B168)+COUNTIF('Membership Rpts'!$B$5:$BH$204,B168) &amp; "   (Visit Rpts: "&amp;COUNTIF('Visit Rpts'!$B$5:$BH$204,B168)&amp;"   Mbr Rpts: "&amp;COUNTIF('Membership Rpts'!$B$5:$BH$204,B168)&amp;")")</f>
        <v>0</v>
      </c>
      <c r="R168" s="76" t="s">
        <v>1234</v>
      </c>
      <c r="S168" s="42" t="s">
        <v>53</v>
      </c>
      <c r="T168" s="42"/>
    </row>
    <row r="169" spans="1:20">
      <c r="A169" s="47" t="s">
        <v>1236</v>
      </c>
      <c r="B169" s="23" t="s">
        <v>1378</v>
      </c>
      <c r="C169" s="40"/>
      <c r="G169" t="s">
        <v>50</v>
      </c>
      <c r="H169" s="48" t="s">
        <v>108</v>
      </c>
      <c r="I169" s="42" t="str">
        <f>VLOOKUP(H169,'Client Invoices'!A:M,13,FALSE)</f>
        <v>Amex Canada Business</v>
      </c>
      <c r="J169" s="42" t="str">
        <f>VLOOKUP(H169,'Client Invoices'!A:M,10,FALSE)</f>
        <v>WA24</v>
      </c>
      <c r="K169" s="42" t="str">
        <f>VLOOKUP(H169,'Client Invoices'!A:N,5,FALSE)</f>
        <v>Yes</v>
      </c>
      <c r="L169" s="42" t="str">
        <f>VLOOKUP(H169,'Client Invoices'!A:N,8,FALSE)</f>
        <v>M,V,P</v>
      </c>
      <c r="M169" s="42" t="str">
        <f>VLOOKUP(H169,'Client Invoices'!A:N,2,FALSE)</f>
        <v>Amex</v>
      </c>
      <c r="N169" s="42" t="str">
        <f>VLOOKUP(H169,'Client Invoices'!A:N,3,FALSE)</f>
        <v>Amex Wholesale</v>
      </c>
      <c r="O169" s="42">
        <f>VLOOKUP(H169,'Client Invoices'!A:O,6,FALSE)</f>
        <v>0</v>
      </c>
      <c r="Q169" s="42">
        <f>IF(COUNTIF('Visit Rpts'!$B$5:$BH$204,B169)+COUNTIF('Membership Rpts'!$B$5:$BH$204,B169) = 0, 0, COUNTIF('Visit Rpts'!$B$5:$BH$204,B169)+COUNTIF('Membership Rpts'!$B$5:$BH$204,B169) &amp; "   (Visit Rpts: "&amp;COUNTIF('Visit Rpts'!$B$5:$BH$204,B169)&amp;"   Mbr Rpts: "&amp;COUNTIF('Membership Rpts'!$B$5:$BH$204,B169)&amp;")")</f>
        <v>0</v>
      </c>
      <c r="R169" s="76" t="s">
        <v>1234</v>
      </c>
      <c r="S169" s="42" t="s">
        <v>53</v>
      </c>
      <c r="T169" s="42"/>
    </row>
    <row r="170" spans="1:20">
      <c r="A170" s="47" t="s">
        <v>1236</v>
      </c>
      <c r="B170" s="23" t="s">
        <v>1379</v>
      </c>
      <c r="C170" s="40"/>
      <c r="G170" t="s">
        <v>50</v>
      </c>
      <c r="H170" s="48" t="s">
        <v>108</v>
      </c>
      <c r="I170" s="42" t="str">
        <f>VLOOKUP(H170,'Client Invoices'!A:M,13,FALSE)</f>
        <v>Amex Canada Business</v>
      </c>
      <c r="J170" s="42" t="str">
        <f>VLOOKUP(H170,'Client Invoices'!A:M,10,FALSE)</f>
        <v>WA24</v>
      </c>
      <c r="K170" s="42" t="str">
        <f>VLOOKUP(H170,'Client Invoices'!A:N,5,FALSE)</f>
        <v>Yes</v>
      </c>
      <c r="L170" s="42" t="str">
        <f>VLOOKUP(H170,'Client Invoices'!A:N,8,FALSE)</f>
        <v>M,V,P</v>
      </c>
      <c r="M170" s="42" t="str">
        <f>VLOOKUP(H170,'Client Invoices'!A:N,2,FALSE)</f>
        <v>Amex</v>
      </c>
      <c r="N170" s="42" t="str">
        <f>VLOOKUP(H170,'Client Invoices'!A:N,3,FALSE)</f>
        <v>Amex Wholesale</v>
      </c>
      <c r="O170" s="42">
        <f>VLOOKUP(H170,'Client Invoices'!A:O,6,FALSE)</f>
        <v>0</v>
      </c>
      <c r="Q170" s="42">
        <f>IF(COUNTIF('Visit Rpts'!$B$5:$BH$204,B170)+COUNTIF('Membership Rpts'!$B$5:$BH$204,B170) = 0, 0, COUNTIF('Visit Rpts'!$B$5:$BH$204,B170)+COUNTIF('Membership Rpts'!$B$5:$BH$204,B170) &amp; "   (Visit Rpts: "&amp;COUNTIF('Visit Rpts'!$B$5:$BH$204,B170)&amp;"   Mbr Rpts: "&amp;COUNTIF('Membership Rpts'!$B$5:$BH$204,B170)&amp;")")</f>
        <v>0</v>
      </c>
      <c r="R170" s="76" t="s">
        <v>1234</v>
      </c>
      <c r="S170" s="42" t="s">
        <v>53</v>
      </c>
      <c r="T170" s="42"/>
    </row>
    <row r="171" spans="1:20">
      <c r="A171" s="47" t="s">
        <v>1236</v>
      </c>
      <c r="B171" s="23" t="s">
        <v>1380</v>
      </c>
      <c r="C171" s="40"/>
      <c r="G171" t="s">
        <v>50</v>
      </c>
      <c r="H171" s="48" t="s">
        <v>112</v>
      </c>
      <c r="I171" s="42" t="str">
        <f>VLOOKUP(H171,'Client Invoices'!A:M,13,FALSE)</f>
        <v>Amex Canada Consumer Centurion</v>
      </c>
      <c r="J171" s="42" t="str">
        <f>VLOOKUP(H171,'Client Invoices'!A:M,10,FALSE)</f>
        <v>WA02</v>
      </c>
      <c r="K171" s="42" t="str">
        <f>VLOOKUP(H171,'Client Invoices'!A:N,5,FALSE)</f>
        <v>Yes</v>
      </c>
      <c r="L171" s="42" t="str">
        <f>VLOOKUP(H171,'Client Invoices'!A:N,8,FALSE)</f>
        <v>M,V,P</v>
      </c>
      <c r="M171" s="42" t="str">
        <f>VLOOKUP(H171,'Client Invoices'!A:N,2,FALSE)</f>
        <v>Amex</v>
      </c>
      <c r="N171" s="42" t="str">
        <f>VLOOKUP(H171,'Client Invoices'!A:N,3,FALSE)</f>
        <v>Amex Wholesale</v>
      </c>
      <c r="O171" s="42">
        <f>VLOOKUP(H171,'Client Invoices'!A:O,6,FALSE)</f>
        <v>0</v>
      </c>
      <c r="Q171" s="42">
        <f>IF(COUNTIF('Visit Rpts'!$B$5:$BH$204,B171)+COUNTIF('Membership Rpts'!$B$5:$BH$204,B171) = 0, 0, COUNTIF('Visit Rpts'!$B$5:$BH$204,B171)+COUNTIF('Membership Rpts'!$B$5:$BH$204,B171) &amp; "   (Visit Rpts: "&amp;COUNTIF('Visit Rpts'!$B$5:$BH$204,B171)&amp;"   Mbr Rpts: "&amp;COUNTIF('Membership Rpts'!$B$5:$BH$204,B171)&amp;")")</f>
        <v>0</v>
      </c>
      <c r="R171" s="76" t="s">
        <v>1234</v>
      </c>
      <c r="S171" s="42" t="s">
        <v>53</v>
      </c>
      <c r="T171" s="42"/>
    </row>
    <row r="172" spans="1:20">
      <c r="A172" s="47" t="s">
        <v>1236</v>
      </c>
      <c r="B172" s="23" t="s">
        <v>1381</v>
      </c>
      <c r="C172" s="40"/>
      <c r="G172" t="s">
        <v>50</v>
      </c>
      <c r="H172" s="48" t="s">
        <v>112</v>
      </c>
      <c r="I172" s="42" t="str">
        <f>VLOOKUP(H172,'Client Invoices'!A:M,13,FALSE)</f>
        <v>Amex Canada Consumer Centurion</v>
      </c>
      <c r="J172" s="42" t="str">
        <f>VLOOKUP(H172,'Client Invoices'!A:M,10,FALSE)</f>
        <v>WA02</v>
      </c>
      <c r="K172" s="42" t="str">
        <f>VLOOKUP(H172,'Client Invoices'!A:N,5,FALSE)</f>
        <v>Yes</v>
      </c>
      <c r="L172" s="42" t="str">
        <f>VLOOKUP(H172,'Client Invoices'!A:N,8,FALSE)</f>
        <v>M,V,P</v>
      </c>
      <c r="M172" s="42" t="str">
        <f>VLOOKUP(H172,'Client Invoices'!A:N,2,FALSE)</f>
        <v>Amex</v>
      </c>
      <c r="N172" s="42" t="str">
        <f>VLOOKUP(H172,'Client Invoices'!A:N,3,FALSE)</f>
        <v>Amex Wholesale</v>
      </c>
      <c r="O172" s="42">
        <f>VLOOKUP(H172,'Client Invoices'!A:O,6,FALSE)</f>
        <v>0</v>
      </c>
      <c r="Q172" s="42">
        <f>IF(COUNTIF('Visit Rpts'!$B$5:$BH$204,B172)+COUNTIF('Membership Rpts'!$B$5:$BH$204,B172) = 0, 0, COUNTIF('Visit Rpts'!$B$5:$BH$204,B172)+COUNTIF('Membership Rpts'!$B$5:$BH$204,B172) &amp; "   (Visit Rpts: "&amp;COUNTIF('Visit Rpts'!$B$5:$BH$204,B172)&amp;"   Mbr Rpts: "&amp;COUNTIF('Membership Rpts'!$B$5:$BH$204,B172)&amp;")")</f>
        <v>0</v>
      </c>
      <c r="R172" s="76" t="s">
        <v>1234</v>
      </c>
      <c r="S172" s="42" t="s">
        <v>53</v>
      </c>
      <c r="T172" s="42"/>
    </row>
    <row r="173" spans="1:20">
      <c r="A173" s="47" t="s">
        <v>1236</v>
      </c>
      <c r="B173" s="23" t="s">
        <v>1382</v>
      </c>
      <c r="C173" s="40"/>
      <c r="G173" t="s">
        <v>50</v>
      </c>
      <c r="H173" s="48" t="s">
        <v>112</v>
      </c>
      <c r="I173" s="42" t="str">
        <f>VLOOKUP(H173,'Client Invoices'!A:M,13,FALSE)</f>
        <v>Amex Canada Consumer Centurion</v>
      </c>
      <c r="J173" s="42" t="str">
        <f>VLOOKUP(H173,'Client Invoices'!A:M,10,FALSE)</f>
        <v>WA02</v>
      </c>
      <c r="K173" s="42" t="str">
        <f>VLOOKUP(H173,'Client Invoices'!A:N,5,FALSE)</f>
        <v>Yes</v>
      </c>
      <c r="L173" s="42" t="str">
        <f>VLOOKUP(H173,'Client Invoices'!A:N,8,FALSE)</f>
        <v>M,V,P</v>
      </c>
      <c r="M173" s="42" t="str">
        <f>VLOOKUP(H173,'Client Invoices'!A:N,2,FALSE)</f>
        <v>Amex</v>
      </c>
      <c r="N173" s="42" t="str">
        <f>VLOOKUP(H173,'Client Invoices'!A:N,3,FALSE)</f>
        <v>Amex Wholesale</v>
      </c>
      <c r="O173" s="42">
        <f>VLOOKUP(H173,'Client Invoices'!A:O,6,FALSE)</f>
        <v>0</v>
      </c>
      <c r="Q173" s="42">
        <f>IF(COUNTIF('Visit Rpts'!$B$5:$BH$204,B173)+COUNTIF('Membership Rpts'!$B$5:$BH$204,B173) = 0, 0, COUNTIF('Visit Rpts'!$B$5:$BH$204,B173)+COUNTIF('Membership Rpts'!$B$5:$BH$204,B173) &amp; "   (Visit Rpts: "&amp;COUNTIF('Visit Rpts'!$B$5:$BH$204,B173)&amp;"   Mbr Rpts: "&amp;COUNTIF('Membership Rpts'!$B$5:$BH$204,B173)&amp;")")</f>
        <v>0</v>
      </c>
      <c r="R173" s="76" t="s">
        <v>1234</v>
      </c>
      <c r="S173" s="42" t="s">
        <v>53</v>
      </c>
      <c r="T173" s="42"/>
    </row>
    <row r="174" spans="1:20">
      <c r="A174" s="47" t="s">
        <v>1236</v>
      </c>
      <c r="B174" s="23" t="s">
        <v>1383</v>
      </c>
      <c r="C174" s="40"/>
      <c r="G174" t="s">
        <v>50</v>
      </c>
      <c r="H174" s="48" t="s">
        <v>112</v>
      </c>
      <c r="I174" s="42" t="str">
        <f>VLOOKUP(H174,'Client Invoices'!A:M,13,FALSE)</f>
        <v>Amex Canada Consumer Centurion</v>
      </c>
      <c r="J174" s="42" t="str">
        <f>VLOOKUP(H174,'Client Invoices'!A:M,10,FALSE)</f>
        <v>WA02</v>
      </c>
      <c r="K174" s="42" t="str">
        <f>VLOOKUP(H174,'Client Invoices'!A:N,5,FALSE)</f>
        <v>Yes</v>
      </c>
      <c r="L174" s="42" t="str">
        <f>VLOOKUP(H174,'Client Invoices'!A:N,8,FALSE)</f>
        <v>M,V,P</v>
      </c>
      <c r="M174" s="42" t="str">
        <f>VLOOKUP(H174,'Client Invoices'!A:N,2,FALSE)</f>
        <v>Amex</v>
      </c>
      <c r="N174" s="42" t="str">
        <f>VLOOKUP(H174,'Client Invoices'!A:N,3,FALSE)</f>
        <v>Amex Wholesale</v>
      </c>
      <c r="O174" s="42">
        <f>VLOOKUP(H174,'Client Invoices'!A:O,6,FALSE)</f>
        <v>0</v>
      </c>
      <c r="Q174" s="42">
        <f>IF(COUNTIF('Visit Rpts'!$B$5:$BH$204,B174)+COUNTIF('Membership Rpts'!$B$5:$BH$204,B174) = 0, 0, COUNTIF('Visit Rpts'!$B$5:$BH$204,B174)+COUNTIF('Membership Rpts'!$B$5:$BH$204,B174) &amp; "   (Visit Rpts: "&amp;COUNTIF('Visit Rpts'!$B$5:$BH$204,B174)&amp;"   Mbr Rpts: "&amp;COUNTIF('Membership Rpts'!$B$5:$BH$204,B174)&amp;")")</f>
        <v>0</v>
      </c>
      <c r="R174" s="76" t="s">
        <v>1234</v>
      </c>
      <c r="S174" s="42" t="s">
        <v>53</v>
      </c>
      <c r="T174" s="42"/>
    </row>
    <row r="175" spans="1:20">
      <c r="A175" s="47" t="s">
        <v>1236</v>
      </c>
      <c r="B175" s="23" t="s">
        <v>1384</v>
      </c>
      <c r="C175" s="40"/>
      <c r="G175" t="s">
        <v>50</v>
      </c>
      <c r="H175" s="48" t="s">
        <v>112</v>
      </c>
      <c r="I175" s="42" t="str">
        <f>VLOOKUP(H175,'Client Invoices'!A:M,13,FALSE)</f>
        <v>Amex Canada Consumer Centurion</v>
      </c>
      <c r="J175" s="42" t="str">
        <f>VLOOKUP(H175,'Client Invoices'!A:M,10,FALSE)</f>
        <v>WA02</v>
      </c>
      <c r="K175" s="42" t="str">
        <f>VLOOKUP(H175,'Client Invoices'!A:N,5,FALSE)</f>
        <v>Yes</v>
      </c>
      <c r="L175" s="42" t="str">
        <f>VLOOKUP(H175,'Client Invoices'!A:N,8,FALSE)</f>
        <v>M,V,P</v>
      </c>
      <c r="M175" s="42" t="str">
        <f>VLOOKUP(H175,'Client Invoices'!A:N,2,FALSE)</f>
        <v>Amex</v>
      </c>
      <c r="N175" s="42" t="str">
        <f>VLOOKUP(H175,'Client Invoices'!A:N,3,FALSE)</f>
        <v>Amex Wholesale</v>
      </c>
      <c r="O175" s="42">
        <f>VLOOKUP(H175,'Client Invoices'!A:O,6,FALSE)</f>
        <v>0</v>
      </c>
      <c r="Q175" s="42">
        <f>IF(COUNTIF('Visit Rpts'!$B$5:$BH$204,B175)+COUNTIF('Membership Rpts'!$B$5:$BH$204,B175) = 0, 0, COUNTIF('Visit Rpts'!$B$5:$BH$204,B175)+COUNTIF('Membership Rpts'!$B$5:$BH$204,B175) &amp; "   (Visit Rpts: "&amp;COUNTIF('Visit Rpts'!$B$5:$BH$204,B175)&amp;"   Mbr Rpts: "&amp;COUNTIF('Membership Rpts'!$B$5:$BH$204,B175)&amp;")")</f>
        <v>0</v>
      </c>
      <c r="R175" s="76" t="s">
        <v>1234</v>
      </c>
      <c r="S175" s="42" t="s">
        <v>53</v>
      </c>
      <c r="T175" s="42"/>
    </row>
    <row r="176" spans="1:20">
      <c r="A176" s="47" t="s">
        <v>1236</v>
      </c>
      <c r="B176" s="23" t="s">
        <v>1385</v>
      </c>
      <c r="C176" s="40"/>
      <c r="G176" t="s">
        <v>50</v>
      </c>
      <c r="H176" s="48" t="s">
        <v>112</v>
      </c>
      <c r="I176" s="42" t="str">
        <f>VLOOKUP(H176,'Client Invoices'!A:M,13,FALSE)</f>
        <v>Amex Canada Consumer Centurion</v>
      </c>
      <c r="J176" s="42" t="str">
        <f>VLOOKUP(H176,'Client Invoices'!A:M,10,FALSE)</f>
        <v>WA02</v>
      </c>
      <c r="K176" s="42" t="str">
        <f>VLOOKUP(H176,'Client Invoices'!A:N,5,FALSE)</f>
        <v>Yes</v>
      </c>
      <c r="L176" s="42" t="str">
        <f>VLOOKUP(H176,'Client Invoices'!A:N,8,FALSE)</f>
        <v>M,V,P</v>
      </c>
      <c r="M176" s="42" t="str">
        <f>VLOOKUP(H176,'Client Invoices'!A:N,2,FALSE)</f>
        <v>Amex</v>
      </c>
      <c r="N176" s="42" t="str">
        <f>VLOOKUP(H176,'Client Invoices'!A:N,3,FALSE)</f>
        <v>Amex Wholesale</v>
      </c>
      <c r="O176" s="42">
        <f>VLOOKUP(H176,'Client Invoices'!A:O,6,FALSE)</f>
        <v>0</v>
      </c>
      <c r="Q176" s="42">
        <f>IF(COUNTIF('Visit Rpts'!$B$5:$BH$204,B176)+COUNTIF('Membership Rpts'!$B$5:$BH$204,B176) = 0, 0, COUNTIF('Visit Rpts'!$B$5:$BH$204,B176)+COUNTIF('Membership Rpts'!$B$5:$BH$204,B176) &amp; "   (Visit Rpts: "&amp;COUNTIF('Visit Rpts'!$B$5:$BH$204,B176)&amp;"   Mbr Rpts: "&amp;COUNTIF('Membership Rpts'!$B$5:$BH$204,B176)&amp;")")</f>
        <v>0</v>
      </c>
      <c r="R176" s="76" t="s">
        <v>1234</v>
      </c>
      <c r="S176" s="42" t="s">
        <v>53</v>
      </c>
      <c r="T176" s="42"/>
    </row>
    <row r="177" spans="1:20">
      <c r="A177" s="47" t="s">
        <v>1236</v>
      </c>
      <c r="B177" s="23" t="s">
        <v>1386</v>
      </c>
      <c r="C177" s="40"/>
      <c r="G177" t="s">
        <v>50</v>
      </c>
      <c r="H177" s="48" t="s">
        <v>112</v>
      </c>
      <c r="I177" s="42" t="str">
        <f>VLOOKUP(H177,'Client Invoices'!A:M,13,FALSE)</f>
        <v>Amex Canada Consumer Centurion</v>
      </c>
      <c r="J177" s="42" t="str">
        <f>VLOOKUP(H177,'Client Invoices'!A:M,10,FALSE)</f>
        <v>WA02</v>
      </c>
      <c r="K177" s="42" t="str">
        <f>VLOOKUP(H177,'Client Invoices'!A:N,5,FALSE)</f>
        <v>Yes</v>
      </c>
      <c r="L177" s="42" t="str">
        <f>VLOOKUP(H177,'Client Invoices'!A:N,8,FALSE)</f>
        <v>M,V,P</v>
      </c>
      <c r="M177" s="42" t="str">
        <f>VLOOKUP(H177,'Client Invoices'!A:N,2,FALSE)</f>
        <v>Amex</v>
      </c>
      <c r="N177" s="42" t="str">
        <f>VLOOKUP(H177,'Client Invoices'!A:N,3,FALSE)</f>
        <v>Amex Wholesale</v>
      </c>
      <c r="O177" s="42">
        <f>VLOOKUP(H177,'Client Invoices'!A:O,6,FALSE)</f>
        <v>0</v>
      </c>
      <c r="Q177" s="42">
        <f>IF(COUNTIF('Visit Rpts'!$B$5:$BH$204,B177)+COUNTIF('Membership Rpts'!$B$5:$BH$204,B177) = 0, 0, COUNTIF('Visit Rpts'!$B$5:$BH$204,B177)+COUNTIF('Membership Rpts'!$B$5:$BH$204,B177) &amp; "   (Visit Rpts: "&amp;COUNTIF('Visit Rpts'!$B$5:$BH$204,B177)&amp;"   Mbr Rpts: "&amp;COUNTIF('Membership Rpts'!$B$5:$BH$204,B177)&amp;")")</f>
        <v>0</v>
      </c>
      <c r="R177" s="76" t="s">
        <v>1234</v>
      </c>
      <c r="S177" s="42" t="s">
        <v>53</v>
      </c>
      <c r="T177" s="42"/>
    </row>
    <row r="178" spans="1:20">
      <c r="A178" s="47" t="s">
        <v>1236</v>
      </c>
      <c r="B178" s="23" t="s">
        <v>1387</v>
      </c>
      <c r="C178" s="40"/>
      <c r="G178" t="s">
        <v>50</v>
      </c>
      <c r="H178" s="48" t="s">
        <v>112</v>
      </c>
      <c r="I178" s="42" t="str">
        <f>VLOOKUP(H178,'Client Invoices'!A:M,13,FALSE)</f>
        <v>Amex Canada Consumer Centurion</v>
      </c>
      <c r="J178" s="42" t="str">
        <f>VLOOKUP(H178,'Client Invoices'!A:M,10,FALSE)</f>
        <v>WA02</v>
      </c>
      <c r="K178" s="42" t="str">
        <f>VLOOKUP(H178,'Client Invoices'!A:N,5,FALSE)</f>
        <v>Yes</v>
      </c>
      <c r="L178" s="42" t="str">
        <f>VLOOKUP(H178,'Client Invoices'!A:N,8,FALSE)</f>
        <v>M,V,P</v>
      </c>
      <c r="M178" s="42" t="str">
        <f>VLOOKUP(H178,'Client Invoices'!A:N,2,FALSE)</f>
        <v>Amex</v>
      </c>
      <c r="N178" s="42" t="str">
        <f>VLOOKUP(H178,'Client Invoices'!A:N,3,FALSE)</f>
        <v>Amex Wholesale</v>
      </c>
      <c r="O178" s="42">
        <f>VLOOKUP(H178,'Client Invoices'!A:O,6,FALSE)</f>
        <v>0</v>
      </c>
      <c r="Q178" s="42">
        <f>IF(COUNTIF('Visit Rpts'!$B$5:$BH$204,B178)+COUNTIF('Membership Rpts'!$B$5:$BH$204,B178) = 0, 0, COUNTIF('Visit Rpts'!$B$5:$BH$204,B178)+COUNTIF('Membership Rpts'!$B$5:$BH$204,B178) &amp; "   (Visit Rpts: "&amp;COUNTIF('Visit Rpts'!$B$5:$BH$204,B178)&amp;"   Mbr Rpts: "&amp;COUNTIF('Membership Rpts'!$B$5:$BH$204,B178)&amp;")")</f>
        <v>0</v>
      </c>
      <c r="R178" s="76" t="s">
        <v>1234</v>
      </c>
      <c r="S178" s="42" t="s">
        <v>53</v>
      </c>
      <c r="T178" s="42"/>
    </row>
    <row r="179" spans="1:20">
      <c r="A179" s="47" t="s">
        <v>1236</v>
      </c>
      <c r="B179" s="23" t="s">
        <v>1388</v>
      </c>
      <c r="G179" t="s">
        <v>50</v>
      </c>
      <c r="H179" s="48" t="s">
        <v>112</v>
      </c>
      <c r="I179" s="42" t="str">
        <f>VLOOKUP(H179,'Client Invoices'!A:M,13,FALSE)</f>
        <v>Amex Canada Consumer Centurion</v>
      </c>
      <c r="J179" s="42" t="str">
        <f>VLOOKUP(H179,'Client Invoices'!A:M,10,FALSE)</f>
        <v>WA02</v>
      </c>
      <c r="K179" s="42" t="str">
        <f>VLOOKUP(H179,'Client Invoices'!A:N,5,FALSE)</f>
        <v>Yes</v>
      </c>
      <c r="L179" s="42" t="str">
        <f>VLOOKUP(H179,'Client Invoices'!A:N,8,FALSE)</f>
        <v>M,V,P</v>
      </c>
      <c r="M179" s="42" t="str">
        <f>VLOOKUP(H179,'Client Invoices'!A:N,2,FALSE)</f>
        <v>Amex</v>
      </c>
      <c r="N179" s="42" t="str">
        <f>VLOOKUP(H179,'Client Invoices'!A:N,3,FALSE)</f>
        <v>Amex Wholesale</v>
      </c>
      <c r="O179" s="42">
        <f>VLOOKUP(H179,'Client Invoices'!A:O,6,FALSE)</f>
        <v>0</v>
      </c>
      <c r="Q179" s="42">
        <f>IF(COUNTIF('Visit Rpts'!$B$5:$BH$204,B179)+COUNTIF('Membership Rpts'!$B$5:$BH$204,B179) = 0, 0, COUNTIF('Visit Rpts'!$B$5:$BH$204,B179)+COUNTIF('Membership Rpts'!$B$5:$BH$204,B179) &amp; "   (Visit Rpts: "&amp;COUNTIF('Visit Rpts'!$B$5:$BH$204,B179)&amp;"   Mbr Rpts: "&amp;COUNTIF('Membership Rpts'!$B$5:$BH$204,B179)&amp;")")</f>
        <v>0</v>
      </c>
      <c r="R179" s="76" t="s">
        <v>1234</v>
      </c>
      <c r="S179" s="42" t="s">
        <v>53</v>
      </c>
      <c r="T179" s="42"/>
    </row>
    <row r="180" spans="1:20">
      <c r="A180" s="47" t="s">
        <v>1236</v>
      </c>
      <c r="B180" s="23" t="s">
        <v>1389</v>
      </c>
      <c r="C180" s="40"/>
      <c r="G180" t="s">
        <v>50</v>
      </c>
      <c r="H180" s="48" t="s">
        <v>116</v>
      </c>
      <c r="I180" s="42" t="str">
        <f>VLOOKUP(H180,'Client Invoices'!A:M,13,FALSE)</f>
        <v>Amex Canada Corporate Platinum</v>
      </c>
      <c r="J180" s="42" t="str">
        <f>VLOOKUP(H180,'Client Invoices'!A:M,10,FALSE)</f>
        <v>WA05</v>
      </c>
      <c r="K180" s="42" t="str">
        <f>VLOOKUP(H180,'Client Invoices'!A:N,5,FALSE)</f>
        <v>Yes</v>
      </c>
      <c r="L180" s="42" t="str">
        <f>VLOOKUP(H180,'Client Invoices'!A:N,8,FALSE)</f>
        <v>M,V,P</v>
      </c>
      <c r="M180" s="42" t="str">
        <f>VLOOKUP(H180,'Client Invoices'!A:N,2,FALSE)</f>
        <v>Amex</v>
      </c>
      <c r="N180" s="42" t="str">
        <f>VLOOKUP(H180,'Client Invoices'!A:N,3,FALSE)</f>
        <v>Amex Wholesale</v>
      </c>
      <c r="O180" s="42">
        <f>VLOOKUP(H180,'Client Invoices'!A:O,6,FALSE)</f>
        <v>0</v>
      </c>
      <c r="Q180" s="42">
        <f>IF(COUNTIF('Visit Rpts'!$B$5:$BH$204,B180)+COUNTIF('Membership Rpts'!$B$5:$BH$204,B180) = 0, 0, COUNTIF('Visit Rpts'!$B$5:$BH$204,B180)+COUNTIF('Membership Rpts'!$B$5:$BH$204,B180) &amp; "   (Visit Rpts: "&amp;COUNTIF('Visit Rpts'!$B$5:$BH$204,B180)&amp;"   Mbr Rpts: "&amp;COUNTIF('Membership Rpts'!$B$5:$BH$204,B180)&amp;")")</f>
        <v>0</v>
      </c>
      <c r="R180" s="76" t="s">
        <v>1234</v>
      </c>
      <c r="S180" s="42" t="s">
        <v>53</v>
      </c>
      <c r="T180" s="42"/>
    </row>
    <row r="181" spans="1:20">
      <c r="A181" s="47" t="s">
        <v>1236</v>
      </c>
      <c r="B181" s="23" t="s">
        <v>1390</v>
      </c>
      <c r="C181" s="40"/>
      <c r="G181" t="s">
        <v>50</v>
      </c>
      <c r="H181" s="48" t="s">
        <v>120</v>
      </c>
      <c r="I181" s="42" t="str">
        <f>VLOOKUP(H181,'Client Invoices'!A:M,13,FALSE)</f>
        <v xml:space="preserve">Amex Canada Consumer Platinum </v>
      </c>
      <c r="J181" s="42" t="str">
        <f>VLOOKUP(H181,'Client Invoices'!A:M,10,FALSE)</f>
        <v>WA06</v>
      </c>
      <c r="K181" s="42" t="str">
        <f>VLOOKUP(H181,'Client Invoices'!A:N,5,FALSE)</f>
        <v>Yes</v>
      </c>
      <c r="L181" s="42" t="str">
        <f>VLOOKUP(H181,'Client Invoices'!A:N,8,FALSE)</f>
        <v>M,V,P</v>
      </c>
      <c r="M181" s="42" t="str">
        <f>VLOOKUP(H181,'Client Invoices'!A:N,2,FALSE)</f>
        <v>Amex</v>
      </c>
      <c r="N181" s="42" t="str">
        <f>VLOOKUP(H181,'Client Invoices'!A:N,3,FALSE)</f>
        <v>Amex Wholesale</v>
      </c>
      <c r="O181" s="42">
        <f>VLOOKUP(H181,'Client Invoices'!A:O,6,FALSE)</f>
        <v>0</v>
      </c>
      <c r="Q181" s="42">
        <f>IF(COUNTIF('Visit Rpts'!$B$5:$BH$204,B181)+COUNTIF('Membership Rpts'!$B$5:$BH$204,B181) = 0, 0, COUNTIF('Visit Rpts'!$B$5:$BH$204,B181)+COUNTIF('Membership Rpts'!$B$5:$BH$204,B181) &amp; "   (Visit Rpts: "&amp;COUNTIF('Visit Rpts'!$B$5:$BH$204,B181)&amp;"   Mbr Rpts: "&amp;COUNTIF('Membership Rpts'!$B$5:$BH$204,B181)&amp;")")</f>
        <v>0</v>
      </c>
      <c r="R181" s="76" t="s">
        <v>1234</v>
      </c>
      <c r="S181" s="42" t="s">
        <v>53</v>
      </c>
      <c r="T181" s="42"/>
    </row>
    <row r="182" spans="1:20">
      <c r="A182" s="47" t="s">
        <v>1236</v>
      </c>
      <c r="B182" s="23" t="s">
        <v>1391</v>
      </c>
      <c r="C182" s="40"/>
      <c r="G182" t="s">
        <v>50</v>
      </c>
      <c r="H182" s="48" t="s">
        <v>120</v>
      </c>
      <c r="I182" s="42" t="str">
        <f>VLOOKUP(H182,'Client Invoices'!A:M,13,FALSE)</f>
        <v xml:space="preserve">Amex Canada Consumer Platinum </v>
      </c>
      <c r="J182" s="42" t="str">
        <f>VLOOKUP(H182,'Client Invoices'!A:M,10,FALSE)</f>
        <v>WA06</v>
      </c>
      <c r="K182" s="42" t="str">
        <f>VLOOKUP(H182,'Client Invoices'!A:N,5,FALSE)</f>
        <v>Yes</v>
      </c>
      <c r="L182" s="42" t="str">
        <f>VLOOKUP(H182,'Client Invoices'!A:N,8,FALSE)</f>
        <v>M,V,P</v>
      </c>
      <c r="M182" s="42" t="str">
        <f>VLOOKUP(H182,'Client Invoices'!A:N,2,FALSE)</f>
        <v>Amex</v>
      </c>
      <c r="N182" s="42" t="str">
        <f>VLOOKUP(H182,'Client Invoices'!A:N,3,FALSE)</f>
        <v>Amex Wholesale</v>
      </c>
      <c r="O182" s="42">
        <f>VLOOKUP(H182,'Client Invoices'!A:O,6,FALSE)</f>
        <v>0</v>
      </c>
      <c r="Q182" s="42">
        <f>IF(COUNTIF('Visit Rpts'!$B$5:$BH$204,B182)+COUNTIF('Membership Rpts'!$B$5:$BH$204,B182) = 0, 0, COUNTIF('Visit Rpts'!$B$5:$BH$204,B182)+COUNTIF('Membership Rpts'!$B$5:$BH$204,B182) &amp; "   (Visit Rpts: "&amp;COUNTIF('Visit Rpts'!$B$5:$BH$204,B182)&amp;"   Mbr Rpts: "&amp;COUNTIF('Membership Rpts'!$B$5:$BH$204,B182)&amp;")")</f>
        <v>0</v>
      </c>
      <c r="R182" s="76" t="s">
        <v>1234</v>
      </c>
      <c r="S182" s="42" t="s">
        <v>53</v>
      </c>
      <c r="T182" s="42"/>
    </row>
    <row r="183" spans="1:20">
      <c r="A183" s="47" t="s">
        <v>1236</v>
      </c>
      <c r="B183" s="23" t="s">
        <v>1392</v>
      </c>
      <c r="C183" s="40"/>
      <c r="G183" t="s">
        <v>50</v>
      </c>
      <c r="H183" s="48" t="s">
        <v>120</v>
      </c>
      <c r="I183" s="42" t="str">
        <f>VLOOKUP(H183,'Client Invoices'!A:M,13,FALSE)</f>
        <v xml:space="preserve">Amex Canada Consumer Platinum </v>
      </c>
      <c r="J183" s="42" t="str">
        <f>VLOOKUP(H183,'Client Invoices'!A:M,10,FALSE)</f>
        <v>WA06</v>
      </c>
      <c r="K183" s="42" t="str">
        <f>VLOOKUP(H183,'Client Invoices'!A:N,5,FALSE)</f>
        <v>Yes</v>
      </c>
      <c r="L183" s="42" t="str">
        <f>VLOOKUP(H183,'Client Invoices'!A:N,8,FALSE)</f>
        <v>M,V,P</v>
      </c>
      <c r="M183" s="42" t="str">
        <f>VLOOKUP(H183,'Client Invoices'!A:N,2,FALSE)</f>
        <v>Amex</v>
      </c>
      <c r="N183" s="42" t="str">
        <f>VLOOKUP(H183,'Client Invoices'!A:N,3,FALSE)</f>
        <v>Amex Wholesale</v>
      </c>
      <c r="O183" s="42">
        <f>VLOOKUP(H183,'Client Invoices'!A:O,6,FALSE)</f>
        <v>0</v>
      </c>
      <c r="Q183" s="42">
        <f>IF(COUNTIF('Visit Rpts'!$B$5:$BH$204,B183)+COUNTIF('Membership Rpts'!$B$5:$BH$204,B183) = 0, 0, COUNTIF('Visit Rpts'!$B$5:$BH$204,B183)+COUNTIF('Membership Rpts'!$B$5:$BH$204,B183) &amp; "   (Visit Rpts: "&amp;COUNTIF('Visit Rpts'!$B$5:$BH$204,B183)&amp;"   Mbr Rpts: "&amp;COUNTIF('Membership Rpts'!$B$5:$BH$204,B183)&amp;")")</f>
        <v>0</v>
      </c>
      <c r="R183" s="76" t="s">
        <v>1234</v>
      </c>
      <c r="S183" s="42" t="s">
        <v>53</v>
      </c>
      <c r="T183" s="42"/>
    </row>
    <row r="184" spans="1:20">
      <c r="A184" s="47" t="s">
        <v>1236</v>
      </c>
      <c r="B184" s="23" t="s">
        <v>1393</v>
      </c>
      <c r="C184" s="40"/>
      <c r="G184" t="s">
        <v>50</v>
      </c>
      <c r="H184" s="48" t="s">
        <v>120</v>
      </c>
      <c r="I184" s="42" t="str">
        <f>VLOOKUP(H184,'Client Invoices'!A:M,13,FALSE)</f>
        <v xml:space="preserve">Amex Canada Consumer Platinum </v>
      </c>
      <c r="J184" s="42" t="str">
        <f>VLOOKUP(H184,'Client Invoices'!A:M,10,FALSE)</f>
        <v>WA06</v>
      </c>
      <c r="K184" s="42" t="str">
        <f>VLOOKUP(H184,'Client Invoices'!A:N,5,FALSE)</f>
        <v>Yes</v>
      </c>
      <c r="L184" s="42" t="str">
        <f>VLOOKUP(H184,'Client Invoices'!A:N,8,FALSE)</f>
        <v>M,V,P</v>
      </c>
      <c r="M184" s="42" t="str">
        <f>VLOOKUP(H184,'Client Invoices'!A:N,2,FALSE)</f>
        <v>Amex</v>
      </c>
      <c r="N184" s="42" t="str">
        <f>VLOOKUP(H184,'Client Invoices'!A:N,3,FALSE)</f>
        <v>Amex Wholesale</v>
      </c>
      <c r="O184" s="42">
        <f>VLOOKUP(H184,'Client Invoices'!A:O,6,FALSE)</f>
        <v>0</v>
      </c>
      <c r="Q184" s="42">
        <f>IF(COUNTIF('Visit Rpts'!$B$5:$BH$204,B184)+COUNTIF('Membership Rpts'!$B$5:$BH$204,B184) = 0, 0, COUNTIF('Visit Rpts'!$B$5:$BH$204,B184)+COUNTIF('Membership Rpts'!$B$5:$BH$204,B184) &amp; "   (Visit Rpts: "&amp;COUNTIF('Visit Rpts'!$B$5:$BH$204,B184)&amp;"   Mbr Rpts: "&amp;COUNTIF('Membership Rpts'!$B$5:$BH$204,B184)&amp;")")</f>
        <v>0</v>
      </c>
      <c r="R184" s="76" t="s">
        <v>1234</v>
      </c>
      <c r="S184" s="42" t="s">
        <v>53</v>
      </c>
      <c r="T184" s="42"/>
    </row>
    <row r="185" spans="1:20">
      <c r="A185" s="47" t="s">
        <v>1236</v>
      </c>
      <c r="B185" s="23" t="s">
        <v>1394</v>
      </c>
      <c r="C185" s="40"/>
      <c r="G185" t="s">
        <v>50</v>
      </c>
      <c r="H185" s="48" t="s">
        <v>124</v>
      </c>
      <c r="I185" s="42" t="str">
        <f>VLOOKUP(H185,'Client Invoices'!A:M,13,FALSE)</f>
        <v>Amex GNS Canada</v>
      </c>
      <c r="J185" s="42" t="str">
        <f>VLOOKUP(H185,'Client Invoices'!A:M,10,FALSE)</f>
        <v>WA14</v>
      </c>
      <c r="K185" s="42" t="str">
        <f>VLOOKUP(H185,'Client Invoices'!A:N,5,FALSE)</f>
        <v>Yes</v>
      </c>
      <c r="L185" s="42" t="str">
        <f>VLOOKUP(H185,'Client Invoices'!A:N,8,FALSE)</f>
        <v>M,V,P</v>
      </c>
      <c r="M185" s="42" t="str">
        <f>VLOOKUP(H185,'Client Invoices'!A:N,2,FALSE)</f>
        <v>Amex</v>
      </c>
      <c r="N185" s="42" t="str">
        <f>VLOOKUP(H185,'Client Invoices'!A:N,3,FALSE)</f>
        <v>Amex Wholesale</v>
      </c>
      <c r="O185" s="42">
        <f>VLOOKUP(H185,'Client Invoices'!A:O,6,FALSE)</f>
        <v>0</v>
      </c>
      <c r="Q185" s="42">
        <f>IF(COUNTIF('Visit Rpts'!$B$5:$BH$204,B185)+COUNTIF('Membership Rpts'!$B$5:$BH$204,B185) = 0, 0, COUNTIF('Visit Rpts'!$B$5:$BH$204,B185)+COUNTIF('Membership Rpts'!$B$5:$BH$204,B185) &amp; "   (Visit Rpts: "&amp;COUNTIF('Visit Rpts'!$B$5:$BH$204,B185)&amp;"   Mbr Rpts: "&amp;COUNTIF('Membership Rpts'!$B$5:$BH$204,B185)&amp;")")</f>
        <v>0</v>
      </c>
      <c r="R185" s="76" t="s">
        <v>1234</v>
      </c>
      <c r="S185" s="42" t="s">
        <v>53</v>
      </c>
      <c r="T185" s="42"/>
    </row>
    <row r="186" spans="1:20">
      <c r="A186" s="47" t="s">
        <v>1236</v>
      </c>
      <c r="B186" s="23" t="s">
        <v>1395</v>
      </c>
      <c r="C186" s="40"/>
      <c r="G186" t="s">
        <v>50</v>
      </c>
      <c r="H186" s="48" t="s">
        <v>124</v>
      </c>
      <c r="I186" s="42" t="str">
        <f>VLOOKUP(H186,'Client Invoices'!A:M,13,FALSE)</f>
        <v>Amex GNS Canada</v>
      </c>
      <c r="J186" s="42" t="str">
        <f>VLOOKUP(H186,'Client Invoices'!A:M,10,FALSE)</f>
        <v>WA14</v>
      </c>
      <c r="K186" s="42" t="str">
        <f>VLOOKUP(H186,'Client Invoices'!A:N,5,FALSE)</f>
        <v>Yes</v>
      </c>
      <c r="L186" s="42" t="str">
        <f>VLOOKUP(H186,'Client Invoices'!A:N,8,FALSE)</f>
        <v>M,V,P</v>
      </c>
      <c r="M186" s="42" t="str">
        <f>VLOOKUP(H186,'Client Invoices'!A:N,2,FALSE)</f>
        <v>Amex</v>
      </c>
      <c r="N186" s="42" t="str">
        <f>VLOOKUP(H186,'Client Invoices'!A:N,3,FALSE)</f>
        <v>Amex Wholesale</v>
      </c>
      <c r="O186" s="42">
        <f>VLOOKUP(H186,'Client Invoices'!A:O,6,FALSE)</f>
        <v>0</v>
      </c>
      <c r="Q186" s="42">
        <f>IF(COUNTIF('Visit Rpts'!$B$5:$BH$204,B186)+COUNTIF('Membership Rpts'!$B$5:$BH$204,B186) = 0, 0, COUNTIF('Visit Rpts'!$B$5:$BH$204,B186)+COUNTIF('Membership Rpts'!$B$5:$BH$204,B186) &amp; "   (Visit Rpts: "&amp;COUNTIF('Visit Rpts'!$B$5:$BH$204,B186)&amp;"   Mbr Rpts: "&amp;COUNTIF('Membership Rpts'!$B$5:$BH$204,B186)&amp;")")</f>
        <v>0</v>
      </c>
      <c r="R186" s="76" t="s">
        <v>1234</v>
      </c>
      <c r="S186" s="42" t="s">
        <v>53</v>
      </c>
      <c r="T186" s="42"/>
    </row>
    <row r="187" spans="1:20">
      <c r="A187" s="47" t="s">
        <v>1236</v>
      </c>
      <c r="B187" s="23" t="s">
        <v>1396</v>
      </c>
      <c r="C187" s="40"/>
      <c r="G187" t="s">
        <v>50</v>
      </c>
      <c r="H187" s="48" t="s">
        <v>124</v>
      </c>
      <c r="I187" s="42" t="str">
        <f>VLOOKUP(H187,'Client Invoices'!A:M,13,FALSE)</f>
        <v>Amex GNS Canada</v>
      </c>
      <c r="J187" s="42" t="str">
        <f>VLOOKUP(H187,'Client Invoices'!A:M,10,FALSE)</f>
        <v>WA14</v>
      </c>
      <c r="K187" s="42" t="str">
        <f>VLOOKUP(H187,'Client Invoices'!A:N,5,FALSE)</f>
        <v>Yes</v>
      </c>
      <c r="L187" s="42" t="str">
        <f>VLOOKUP(H187,'Client Invoices'!A:N,8,FALSE)</f>
        <v>M,V,P</v>
      </c>
      <c r="M187" s="42" t="str">
        <f>VLOOKUP(H187,'Client Invoices'!A:N,2,FALSE)</f>
        <v>Amex</v>
      </c>
      <c r="N187" s="42" t="str">
        <f>VLOOKUP(H187,'Client Invoices'!A:N,3,FALSE)</f>
        <v>Amex Wholesale</v>
      </c>
      <c r="O187" s="42">
        <f>VLOOKUP(H187,'Client Invoices'!A:O,6,FALSE)</f>
        <v>0</v>
      </c>
      <c r="Q187" s="42">
        <f>IF(COUNTIF('Visit Rpts'!$B$5:$BH$204,B187)+COUNTIF('Membership Rpts'!$B$5:$BH$204,B187) = 0, 0, COUNTIF('Visit Rpts'!$B$5:$BH$204,B187)+COUNTIF('Membership Rpts'!$B$5:$BH$204,B187) &amp; "   (Visit Rpts: "&amp;COUNTIF('Visit Rpts'!$B$5:$BH$204,B187)&amp;"   Mbr Rpts: "&amp;COUNTIF('Membership Rpts'!$B$5:$BH$204,B187)&amp;")")</f>
        <v>0</v>
      </c>
      <c r="R187" s="76" t="s">
        <v>1234</v>
      </c>
      <c r="S187" s="42" t="s">
        <v>53</v>
      </c>
      <c r="T187" s="42"/>
    </row>
    <row r="188" spans="1:20">
      <c r="A188" s="47" t="s">
        <v>1236</v>
      </c>
      <c r="B188" s="23" t="s">
        <v>1397</v>
      </c>
      <c r="C188" s="40"/>
      <c r="G188" t="s">
        <v>50</v>
      </c>
      <c r="H188" s="48" t="s">
        <v>124</v>
      </c>
      <c r="I188" s="42" t="str">
        <f>VLOOKUP(H188,'Client Invoices'!A:M,13,FALSE)</f>
        <v>Amex GNS Canada</v>
      </c>
      <c r="J188" s="42" t="str">
        <f>VLOOKUP(H188,'Client Invoices'!A:M,10,FALSE)</f>
        <v>WA14</v>
      </c>
      <c r="K188" s="42" t="str">
        <f>VLOOKUP(H188,'Client Invoices'!A:N,5,FALSE)</f>
        <v>Yes</v>
      </c>
      <c r="L188" s="42" t="str">
        <f>VLOOKUP(H188,'Client Invoices'!A:N,8,FALSE)</f>
        <v>M,V,P</v>
      </c>
      <c r="M188" s="42" t="str">
        <f>VLOOKUP(H188,'Client Invoices'!A:N,2,FALSE)</f>
        <v>Amex</v>
      </c>
      <c r="N188" s="42" t="str">
        <f>VLOOKUP(H188,'Client Invoices'!A:N,3,FALSE)</f>
        <v>Amex Wholesale</v>
      </c>
      <c r="O188" s="42">
        <f>VLOOKUP(H188,'Client Invoices'!A:O,6,FALSE)</f>
        <v>0</v>
      </c>
      <c r="Q188" s="42">
        <f>IF(COUNTIF('Visit Rpts'!$B$5:$BH$204,B188)+COUNTIF('Membership Rpts'!$B$5:$BH$204,B188) = 0, 0, COUNTIF('Visit Rpts'!$B$5:$BH$204,B188)+COUNTIF('Membership Rpts'!$B$5:$BH$204,B188) &amp; "   (Visit Rpts: "&amp;COUNTIF('Visit Rpts'!$B$5:$BH$204,B188)&amp;"   Mbr Rpts: "&amp;COUNTIF('Membership Rpts'!$B$5:$BH$204,B188)&amp;")")</f>
        <v>0</v>
      </c>
      <c r="R188" s="76" t="s">
        <v>1234</v>
      </c>
      <c r="S188" s="42" t="s">
        <v>53</v>
      </c>
      <c r="T188" s="42"/>
    </row>
    <row r="189" spans="1:20">
      <c r="A189" s="47" t="s">
        <v>1232</v>
      </c>
      <c r="B189" s="23" t="s">
        <v>1398</v>
      </c>
      <c r="C189" s="40"/>
      <c r="G189" t="s">
        <v>50</v>
      </c>
      <c r="H189" s="48" t="s">
        <v>453</v>
      </c>
      <c r="I189" s="42">
        <f>VLOOKUP(H189,'Client Invoices'!A:M,13,FALSE)</f>
        <v>0</v>
      </c>
      <c r="J189" s="42" t="str">
        <f>VLOOKUP(H189,'Client Invoices'!A:M,10,FALSE)</f>
        <v>SC08</v>
      </c>
      <c r="K189" s="42" t="str">
        <f>VLOOKUP(H189,'Client Invoices'!A:N,5,FALSE)</f>
        <v>No</v>
      </c>
      <c r="L189" s="42">
        <f>VLOOKUP(H189,'Client Invoices'!A:N,8,FALSE)</f>
        <v>0</v>
      </c>
      <c r="M189" s="42" t="str">
        <f>VLOOKUP(H189,'Client Invoices'!A:N,2,FALSE)</f>
        <v>Corporate</v>
      </c>
      <c r="N189" s="42">
        <f>VLOOKUP(H189,'Client Invoices'!A:N,3,FALSE)</f>
        <v>0</v>
      </c>
      <c r="O189" s="42">
        <f>VLOOKUP(H189,'Client Invoices'!A:O,6,FALSE)</f>
        <v>0</v>
      </c>
      <c r="Q189" s="42">
        <f>IF(COUNTIF('Visit Rpts'!$B$5:$BH$204,B189)+COUNTIF('Membership Rpts'!$B$5:$BH$204,B189) = 0, 0, COUNTIF('Visit Rpts'!$B$5:$BH$204,B189)+COUNTIF('Membership Rpts'!$B$5:$BH$204,B189) &amp; "   (Visit Rpts: "&amp;COUNTIF('Visit Rpts'!$B$5:$BH$204,B189)&amp;"   Mbr Rpts: "&amp;COUNTIF('Membership Rpts'!$B$5:$BH$204,B189)&amp;")")</f>
        <v>0</v>
      </c>
      <c r="R189" s="76" t="s">
        <v>1234</v>
      </c>
      <c r="S189" s="42" t="s">
        <v>1239</v>
      </c>
      <c r="T189" s="42"/>
    </row>
    <row r="190" spans="1:20">
      <c r="A190" s="47" t="s">
        <v>1232</v>
      </c>
      <c r="B190" s="23" t="s">
        <v>1399</v>
      </c>
      <c r="C190" s="40"/>
      <c r="G190" t="s">
        <v>50</v>
      </c>
      <c r="H190" s="48" t="s">
        <v>453</v>
      </c>
      <c r="I190" s="42">
        <f>VLOOKUP(H190,'Client Invoices'!A:M,13,FALSE)</f>
        <v>0</v>
      </c>
      <c r="J190" s="42" t="str">
        <f>VLOOKUP(H190,'Client Invoices'!A:M,10,FALSE)</f>
        <v>SC08</v>
      </c>
      <c r="K190" s="42" t="str">
        <f>VLOOKUP(H190,'Client Invoices'!A:N,5,FALSE)</f>
        <v>No</v>
      </c>
      <c r="L190" s="42">
        <f>VLOOKUP(H190,'Client Invoices'!A:N,8,FALSE)</f>
        <v>0</v>
      </c>
      <c r="M190" s="42" t="str">
        <f>VLOOKUP(H190,'Client Invoices'!A:N,2,FALSE)</f>
        <v>Corporate</v>
      </c>
      <c r="N190" s="42">
        <f>VLOOKUP(H190,'Client Invoices'!A:N,3,FALSE)</f>
        <v>0</v>
      </c>
      <c r="O190" s="42">
        <f>VLOOKUP(H190,'Client Invoices'!A:O,6,FALSE)</f>
        <v>0</v>
      </c>
      <c r="Q190" s="42">
        <f>IF(COUNTIF('Visit Rpts'!$B$5:$BH$204,B190)+COUNTIF('Membership Rpts'!$B$5:$BH$204,B190) = 0, 0, COUNTIF('Visit Rpts'!$B$5:$BH$204,B190)+COUNTIF('Membership Rpts'!$B$5:$BH$204,B190) &amp; "   (Visit Rpts: "&amp;COUNTIF('Visit Rpts'!$B$5:$BH$204,B190)&amp;"   Mbr Rpts: "&amp;COUNTIF('Membership Rpts'!$B$5:$BH$204,B190)&amp;")")</f>
        <v>0</v>
      </c>
      <c r="R190" s="76" t="s">
        <v>1234</v>
      </c>
      <c r="S190" s="42" t="s">
        <v>1239</v>
      </c>
      <c r="T190" s="42"/>
    </row>
    <row r="191" spans="1:20">
      <c r="A191" s="47" t="s">
        <v>1232</v>
      </c>
      <c r="B191" s="23" t="s">
        <v>1400</v>
      </c>
      <c r="C191" s="40"/>
      <c r="G191" t="s">
        <v>50</v>
      </c>
      <c r="H191" s="48" t="s">
        <v>259</v>
      </c>
      <c r="I191" s="42" t="str">
        <f>VLOOKUP(H191,'Client Invoices'!A:M,13,FALSE)</f>
        <v>Caribbean Development Bank</v>
      </c>
      <c r="J191" s="42" t="str">
        <f>VLOOKUP(H191,'Client Invoices'!A:M,10,FALSE)</f>
        <v>SC09</v>
      </c>
      <c r="K191" s="42" t="str">
        <f>VLOOKUP(H191,'Client Invoices'!A:N,5,FALSE)</f>
        <v>Yes</v>
      </c>
      <c r="L191" s="42" t="str">
        <f>VLOOKUP(H191,'Client Invoices'!A:N,8,FALSE)</f>
        <v>M,V,P</v>
      </c>
      <c r="M191" s="42" t="str">
        <f>VLOOKUP(H191,'Client Invoices'!A:N,2,FALSE)</f>
        <v>Corporate</v>
      </c>
      <c r="N191" s="42" t="str">
        <f>VLOOKUP(H191,'Client Invoices'!A:N,3,FALSE)</f>
        <v>Corporate</v>
      </c>
      <c r="O191" s="42">
        <f>VLOOKUP(H191,'Client Invoices'!A:O,6,FALSE)</f>
        <v>0</v>
      </c>
      <c r="Q191" s="42">
        <f>IF(COUNTIF('Visit Rpts'!$B$5:$BH$204,B191)+COUNTIF('Membership Rpts'!$B$5:$BH$204,B191) = 0, 0, COUNTIF('Visit Rpts'!$B$5:$BH$204,B191)+COUNTIF('Membership Rpts'!$B$5:$BH$204,B191) &amp; "   (Visit Rpts: "&amp;COUNTIF('Visit Rpts'!$B$5:$BH$204,B191)&amp;"   Mbr Rpts: "&amp;COUNTIF('Membership Rpts'!$B$5:$BH$204,B191)&amp;")")</f>
        <v>0</v>
      </c>
      <c r="R191" s="76" t="s">
        <v>1234</v>
      </c>
      <c r="S191" s="42" t="s">
        <v>1110</v>
      </c>
      <c r="T191" s="42"/>
    </row>
    <row r="192" spans="1:20">
      <c r="A192" s="47" t="s">
        <v>1236</v>
      </c>
      <c r="B192" s="23" t="s">
        <v>1401</v>
      </c>
      <c r="G192" t="s">
        <v>50</v>
      </c>
      <c r="H192" s="48" t="s">
        <v>259</v>
      </c>
      <c r="I192" s="42" t="str">
        <f>VLOOKUP(H192,'Client Invoices'!A:M,13,FALSE)</f>
        <v>Caribbean Development Bank</v>
      </c>
      <c r="J192" s="42" t="str">
        <f>VLOOKUP(H192,'Client Invoices'!A:M,10,FALSE)</f>
        <v>SC09</v>
      </c>
      <c r="K192" s="42" t="str">
        <f>VLOOKUP(H192,'Client Invoices'!A:N,5,FALSE)</f>
        <v>Yes</v>
      </c>
      <c r="L192" s="42" t="str">
        <f>VLOOKUP(H192,'Client Invoices'!A:N,8,FALSE)</f>
        <v>M,V,P</v>
      </c>
      <c r="M192" s="42" t="str">
        <f>VLOOKUP(H192,'Client Invoices'!A:N,2,FALSE)</f>
        <v>Corporate</v>
      </c>
      <c r="N192" s="42" t="str">
        <f>VLOOKUP(H192,'Client Invoices'!A:N,3,FALSE)</f>
        <v>Corporate</v>
      </c>
      <c r="O192" s="42">
        <f>VLOOKUP(H192,'Client Invoices'!A:O,6,FALSE)</f>
        <v>0</v>
      </c>
      <c r="Q192" s="42" t="str">
        <f>IF(COUNTIF('Visit Rpts'!$B$5:$BH$204,B192)+COUNTIF('Membership Rpts'!$B$5:$BH$204,B192) = 0, 0, COUNTIF('Visit Rpts'!$B$5:$BH$204,B192)+COUNTIF('Membership Rpts'!$B$5:$BH$204,B192) &amp; "   (Visit Rpts: "&amp;COUNTIF('Visit Rpts'!$B$5:$BH$204,B192)&amp;"   Mbr Rpts: "&amp;COUNTIF('Membership Rpts'!$B$5:$BH$204,B192)&amp;")")</f>
        <v>1   (Visit Rpts: 1   Mbr Rpts: 0)</v>
      </c>
      <c r="S192" s="42" t="s">
        <v>1110</v>
      </c>
      <c r="T192" s="42"/>
    </row>
    <row r="193" spans="1:20">
      <c r="A193" s="47" t="s">
        <v>1232</v>
      </c>
      <c r="B193" s="23" t="s">
        <v>1402</v>
      </c>
      <c r="C193" s="40"/>
      <c r="G193" t="s">
        <v>50</v>
      </c>
      <c r="H193" s="48" t="s">
        <v>455</v>
      </c>
      <c r="I193" s="42">
        <f>VLOOKUP(H193,'Client Invoices'!A:M,13,FALSE)</f>
        <v>0</v>
      </c>
      <c r="J193" s="42">
        <f>VLOOKUP(H193,'Client Invoices'!A:M,10,FALSE)</f>
        <v>0</v>
      </c>
      <c r="K193" s="42" t="str">
        <f>VLOOKUP(H193,'Client Invoices'!A:N,5,FALSE)</f>
        <v>No</v>
      </c>
      <c r="L193" s="42">
        <f>VLOOKUP(H193,'Client Invoices'!A:N,8,FALSE)</f>
        <v>0</v>
      </c>
      <c r="M193" s="42" t="str">
        <f>VLOOKUP(H193,'Client Invoices'!A:N,2,FALSE)</f>
        <v>Corporate</v>
      </c>
      <c r="N193" s="42">
        <f>VLOOKUP(H193,'Client Invoices'!A:N,3,FALSE)</f>
        <v>0</v>
      </c>
      <c r="O193" s="42">
        <f>VLOOKUP(H193,'Client Invoices'!A:O,6,FALSE)</f>
        <v>0</v>
      </c>
      <c r="Q193" s="42">
        <f>IF(COUNTIF('Visit Rpts'!$B$5:$BH$204,B193)+COUNTIF('Membership Rpts'!$B$5:$BH$204,B193) = 0, 0, COUNTIF('Visit Rpts'!$B$5:$BH$204,B193)+COUNTIF('Membership Rpts'!$B$5:$BH$204,B193) &amp; "   (Visit Rpts: "&amp;COUNTIF('Visit Rpts'!$B$5:$BH$204,B193)&amp;"   Mbr Rpts: "&amp;COUNTIF('Membership Rpts'!$B$5:$BH$204,B193)&amp;")")</f>
        <v>0</v>
      </c>
      <c r="R193" s="76" t="s">
        <v>1234</v>
      </c>
      <c r="S193" s="42" t="s">
        <v>1239</v>
      </c>
      <c r="T193" s="42"/>
    </row>
    <row r="194" spans="1:20">
      <c r="A194" s="47" t="s">
        <v>1218</v>
      </c>
      <c r="C194">
        <v>220093</v>
      </c>
      <c r="G194" t="s">
        <v>224</v>
      </c>
      <c r="H194" s="48" t="s">
        <v>587</v>
      </c>
      <c r="I194" s="42" t="str">
        <f>VLOOKUP(H194,'Client Invoices'!A:M,13,FALSE)</f>
        <v>Barclays Luftansa M&amp;M</v>
      </c>
      <c r="J194" s="42" t="str">
        <f>VLOOKUP(H194,'Client Invoices'!A:M,10,FALSE)</f>
        <v>ZC01</v>
      </c>
      <c r="K194" s="42" t="str">
        <f>VLOOKUP(H194,'Client Invoices'!A:N,5,FALSE)</f>
        <v>Yes</v>
      </c>
      <c r="L194" s="42">
        <f>VLOOKUP(H194,'Client Invoices'!A:N,8,FALSE)</f>
        <v>0</v>
      </c>
      <c r="M194" s="42" t="str">
        <f>VLOOKUP(H194,'Client Invoices'!A:N,2,FALSE)</f>
        <v xml:space="preserve">Hybrid Associate DMC   </v>
      </c>
      <c r="N194" s="42" t="str">
        <f>VLOOKUP(H194,'Client Invoices'!A:N,3,FALSE)</f>
        <v xml:space="preserve">CBSI Other </v>
      </c>
      <c r="O194" s="42">
        <f>VLOOKUP(H194,'Client Invoices'!A:O,6,FALSE)</f>
        <v>0</v>
      </c>
      <c r="Q194" s="42">
        <f>IF(COUNTIF('Visit Rpts'!$B$5:$BH$204,B194)+COUNTIF('Membership Rpts'!$B$5:$BH$204,B194) = 0, 0, COUNTIF('Visit Rpts'!$B$5:$BH$204,B194)+COUNTIF('Membership Rpts'!$B$5:$BH$204,B194) &amp; "   (Visit Rpts: "&amp;COUNTIF('Visit Rpts'!$B$5:$BH$204,B194)&amp;"   Mbr Rpts: "&amp;COUNTIF('Membership Rpts'!$B$5:$BH$204,B194)&amp;")")</f>
        <v>0</v>
      </c>
      <c r="R194" s="77">
        <v>4</v>
      </c>
      <c r="S194" s="42" t="s">
        <v>576</v>
      </c>
      <c r="T194" s="42"/>
    </row>
    <row r="195" spans="1:20">
      <c r="A195" s="47" t="s">
        <v>1236</v>
      </c>
      <c r="B195" s="23" t="s">
        <v>1403</v>
      </c>
      <c r="C195" s="40"/>
      <c r="G195" t="s">
        <v>50</v>
      </c>
      <c r="H195" s="48" t="s">
        <v>587</v>
      </c>
      <c r="I195" s="42" t="str">
        <f>VLOOKUP(H195,'Client Invoices'!A:M,13,FALSE)</f>
        <v>Barclays Luftansa M&amp;M</v>
      </c>
      <c r="J195" s="42" t="str">
        <f>VLOOKUP(H195,'Client Invoices'!A:M,10,FALSE)</f>
        <v>ZC01</v>
      </c>
      <c r="K195" s="42" t="str">
        <f>VLOOKUP(H195,'Client Invoices'!A:N,5,FALSE)</f>
        <v>Yes</v>
      </c>
      <c r="L195" s="42">
        <f>VLOOKUP(H195,'Client Invoices'!A:N,8,FALSE)</f>
        <v>0</v>
      </c>
      <c r="M195" s="42" t="str">
        <f>VLOOKUP(H195,'Client Invoices'!A:N,2,FALSE)</f>
        <v xml:space="preserve">Hybrid Associate DMC   </v>
      </c>
      <c r="N195" s="42" t="str">
        <f>VLOOKUP(H195,'Client Invoices'!A:N,3,FALSE)</f>
        <v xml:space="preserve">CBSI Other </v>
      </c>
      <c r="O195" s="42">
        <f>VLOOKUP(H195,'Client Invoices'!A:O,6,FALSE)</f>
        <v>0</v>
      </c>
      <c r="Q195" s="42" t="str">
        <f>IF(COUNTIF('Visit Rpts'!$B$5:$BH$204,B195)+COUNTIF('Membership Rpts'!$B$5:$BH$204,B195) = 0, 0, COUNTIF('Visit Rpts'!$B$5:$BH$204,B195)+COUNTIF('Membership Rpts'!$B$5:$BH$204,B195) &amp; "   (Visit Rpts: "&amp;COUNTIF('Visit Rpts'!$B$5:$BH$204,B195)&amp;"   Mbr Rpts: "&amp;COUNTIF('Membership Rpts'!$B$5:$BH$204,B195)&amp;")")</f>
        <v>1   (Visit Rpts: 0   Mbr Rpts: 1)</v>
      </c>
      <c r="R195" s="76" t="s">
        <v>1234</v>
      </c>
      <c r="S195" s="42" t="s">
        <v>576</v>
      </c>
      <c r="T195" s="42"/>
    </row>
    <row r="196" spans="1:20">
      <c r="A196" s="47" t="s">
        <v>1236</v>
      </c>
      <c r="B196" s="23" t="s">
        <v>1404</v>
      </c>
      <c r="C196" s="40"/>
      <c r="F196" t="s">
        <v>1239</v>
      </c>
      <c r="G196" t="s">
        <v>224</v>
      </c>
      <c r="H196" s="48" t="s">
        <v>991</v>
      </c>
      <c r="I196" s="42" t="str">
        <f>VLOOKUP(H196,'Client Invoices'!A:M,13,FALSE)</f>
        <v>Chase Fairmont Visa Signature USA (LC)</v>
      </c>
      <c r="J196" s="42" t="str">
        <f>VLOOKUP(H196,'Client Invoices'!A:M,10,FALSE)</f>
        <v>ZC01</v>
      </c>
      <c r="K196" s="42" t="str">
        <f>VLOOKUP(H196,'Client Invoices'!A:N,5,FALSE)</f>
        <v>No</v>
      </c>
      <c r="L196" s="42">
        <f>VLOOKUP(H196,'Client Invoices'!A:N,8,FALSE)</f>
        <v>0</v>
      </c>
      <c r="M196" s="42" t="str">
        <f>VLOOKUP(H196,'Client Invoices'!A:N,2,FALSE)</f>
        <v>Wholesale - LC</v>
      </c>
      <c r="N196" s="42">
        <f>VLOOKUP(H196,'Client Invoices'!A:N,3,FALSE)</f>
        <v>0</v>
      </c>
      <c r="O196" s="42">
        <f>VLOOKUP(H196,'Client Invoices'!A:O,6,FALSE)</f>
        <v>0</v>
      </c>
      <c r="Q196" s="42">
        <f>IF(COUNTIF('Visit Rpts'!$B$5:$BH$204,B196)+COUNTIF('Membership Rpts'!$B$5:$BH$204,B196) = 0, 0, COUNTIF('Visit Rpts'!$B$5:$BH$204,B196)+COUNTIF('Membership Rpts'!$B$5:$BH$204,B196) &amp; "   (Visit Rpts: "&amp;COUNTIF('Visit Rpts'!$B$5:$BH$204,B196)&amp;"   Mbr Rpts: "&amp;COUNTIF('Membership Rpts'!$B$5:$BH$204,B196)&amp;")")</f>
        <v>0</v>
      </c>
      <c r="R196" s="76">
        <v>0</v>
      </c>
      <c r="S196" s="42" t="s">
        <v>1239</v>
      </c>
      <c r="T196" s="42"/>
    </row>
    <row r="197" spans="1:20">
      <c r="A197" s="47" t="s">
        <v>1218</v>
      </c>
      <c r="C197">
        <v>735745</v>
      </c>
      <c r="G197" t="s">
        <v>50</v>
      </c>
      <c r="H197" s="48" t="s">
        <v>573</v>
      </c>
      <c r="I197" s="42" t="str">
        <f>VLOOKUP(H197,'Client Invoices'!A:M,13,FALSE)</f>
        <v>Chase Sapphire</v>
      </c>
      <c r="J197" s="42" t="str">
        <f>VLOOKUP(H197,'Client Invoices'!A:M,10,FALSE)</f>
        <v>ZC01</v>
      </c>
      <c r="K197" s="42" t="str">
        <f>VLOOKUP(H197,'Client Invoices'!A:N,5,FALSE)</f>
        <v>Yes</v>
      </c>
      <c r="L197" s="42">
        <f>VLOOKUP(H197,'Client Invoices'!A:N,8,FALSE)</f>
        <v>0</v>
      </c>
      <c r="M197" s="42" t="str">
        <f>VLOOKUP(H197,'Client Invoices'!A:N,2,FALSE)</f>
        <v xml:space="preserve">Hybrid Associate DMC   </v>
      </c>
      <c r="N197" s="42" t="str">
        <f>VLOOKUP(H197,'Client Invoices'!A:N,3,FALSE)</f>
        <v>CBSI Chase</v>
      </c>
      <c r="O197" s="42">
        <f>VLOOKUP(H197,'Client Invoices'!A:O,6,FALSE)</f>
        <v>0</v>
      </c>
      <c r="Q197" s="42">
        <f>IF(COUNTIF('Visit Rpts'!$B$5:$BH$204,B197)+COUNTIF('Membership Rpts'!$B$5:$BH$204,B197) = 0, 0, COUNTIF('Visit Rpts'!$B$5:$BH$204,B197)+COUNTIF('Membership Rpts'!$B$5:$BH$204,B197) &amp; "   (Visit Rpts: "&amp;COUNTIF('Visit Rpts'!$B$5:$BH$204,B197)&amp;"   Mbr Rpts: "&amp;COUNTIF('Membership Rpts'!$B$5:$BH$204,B197)&amp;")")</f>
        <v>0</v>
      </c>
      <c r="R197" s="77">
        <v>4</v>
      </c>
      <c r="S197" s="42" t="s">
        <v>576</v>
      </c>
      <c r="T197" s="42"/>
    </row>
    <row r="198" spans="1:20">
      <c r="A198" s="47" t="s">
        <v>1236</v>
      </c>
      <c r="B198" s="23" t="s">
        <v>1405</v>
      </c>
      <c r="C198" s="40"/>
      <c r="G198" t="s">
        <v>50</v>
      </c>
      <c r="H198" s="48" t="s">
        <v>573</v>
      </c>
      <c r="I198" s="42" t="str">
        <f>VLOOKUP(H198,'Client Invoices'!A:M,13,FALSE)</f>
        <v>Chase Sapphire</v>
      </c>
      <c r="J198" s="42" t="str">
        <f>VLOOKUP(H198,'Client Invoices'!A:M,10,FALSE)</f>
        <v>ZC01</v>
      </c>
      <c r="K198" s="42" t="str">
        <f>VLOOKUP(H198,'Client Invoices'!A:N,5,FALSE)</f>
        <v>Yes</v>
      </c>
      <c r="L198" s="42">
        <f>VLOOKUP(H198,'Client Invoices'!A:N,8,FALSE)</f>
        <v>0</v>
      </c>
      <c r="M198" s="42" t="str">
        <f>VLOOKUP(H198,'Client Invoices'!A:N,2,FALSE)</f>
        <v xml:space="preserve">Hybrid Associate DMC   </v>
      </c>
      <c r="N198" s="42" t="str">
        <f>VLOOKUP(H198,'Client Invoices'!A:N,3,FALSE)</f>
        <v>CBSI Chase</v>
      </c>
      <c r="O198" s="42">
        <f>VLOOKUP(H198,'Client Invoices'!A:O,6,FALSE)</f>
        <v>0</v>
      </c>
      <c r="Q198" s="42" t="str">
        <f>IF(COUNTIF('Visit Rpts'!$B$5:$BH$204,B198)+COUNTIF('Membership Rpts'!$B$5:$BH$204,B198) = 0, 0, COUNTIF('Visit Rpts'!$B$5:$BH$204,B198)+COUNTIF('Membership Rpts'!$B$5:$BH$204,B198) &amp; "   (Visit Rpts: "&amp;COUNTIF('Visit Rpts'!$B$5:$BH$204,B198)&amp;"   Mbr Rpts: "&amp;COUNTIF('Membership Rpts'!$B$5:$BH$204,B198)&amp;")")</f>
        <v>1   (Visit Rpts: 0   Mbr Rpts: 1)</v>
      </c>
      <c r="R198" s="76" t="s">
        <v>1234</v>
      </c>
      <c r="S198" s="42" t="s">
        <v>576</v>
      </c>
      <c r="T198" s="42"/>
    </row>
    <row r="199" spans="1:20">
      <c r="A199" s="47" t="s">
        <v>1236</v>
      </c>
      <c r="B199" s="23" t="s">
        <v>1406</v>
      </c>
      <c r="C199" s="40"/>
      <c r="G199" t="s">
        <v>50</v>
      </c>
      <c r="H199" s="48" t="s">
        <v>821</v>
      </c>
      <c r="I199" s="42">
        <f>VLOOKUP(H199,'Client Invoices'!A:M,13,FALSE)</f>
        <v>0</v>
      </c>
      <c r="J199" s="42" t="str">
        <f>VLOOKUP(H199,'Client Invoices'!A:M,10,FALSE)</f>
        <v>ZC01</v>
      </c>
      <c r="K199" s="42" t="str">
        <f>VLOOKUP(H199,'Client Invoices'!A:N,5,FALSE)</f>
        <v>Yes</v>
      </c>
      <c r="L199" s="42" t="str">
        <f>VLOOKUP(H199,'Client Invoices'!A:N,8,FALSE)</f>
        <v>M,V,P</v>
      </c>
      <c r="M199" s="42" t="str">
        <f>VLOOKUP(H199,'Client Invoices'!A:N,2,FALSE)</f>
        <v>Wholesale</v>
      </c>
      <c r="N199" s="42" t="str">
        <f>VLOOKUP(H199,'Client Invoices'!A:N,3,FALSE)</f>
        <v>Wholesale - Other</v>
      </c>
      <c r="O199" s="42">
        <f>VLOOKUP(H199,'Client Invoices'!A:O,6,FALSE)</f>
        <v>0</v>
      </c>
      <c r="Q199" s="42" t="str">
        <f>IF(COUNTIF('Visit Rpts'!$B$5:$BH$204,B199)+COUNTIF('Membership Rpts'!$B$5:$BH$204,B199) = 0, 0, COUNTIF('Visit Rpts'!$B$5:$BH$204,B199)+COUNTIF('Membership Rpts'!$B$5:$BH$204,B199) &amp; "   (Visit Rpts: "&amp;COUNTIF('Visit Rpts'!$B$5:$BH$204,B199)&amp;"   Mbr Rpts: "&amp;COUNTIF('Membership Rpts'!$B$5:$BH$204,B199)&amp;")")</f>
        <v>1   (Visit Rpts: 1   Mbr Rpts: 0)</v>
      </c>
      <c r="R199" s="76">
        <v>37</v>
      </c>
      <c r="S199" s="42" t="s">
        <v>1110</v>
      </c>
      <c r="T199" s="42"/>
    </row>
    <row r="200" spans="1:20">
      <c r="A200" s="47" t="s">
        <v>1236</v>
      </c>
      <c r="B200" s="23" t="s">
        <v>1407</v>
      </c>
      <c r="C200" s="40"/>
      <c r="F200" t="s">
        <v>1239</v>
      </c>
      <c r="G200" t="s">
        <v>224</v>
      </c>
      <c r="H200" s="48" t="s">
        <v>993</v>
      </c>
      <c r="I200" s="42" t="str">
        <f>VLOOKUP(H200,'Client Invoices'!A:M,13,FALSE)</f>
        <v>Corp Executives (LC)</v>
      </c>
      <c r="J200" s="42" t="str">
        <f>VLOOKUP(H200,'Client Invoices'!A:M,10,FALSE)</f>
        <v>ZC01</v>
      </c>
      <c r="K200" s="42" t="str">
        <f>VLOOKUP(H200,'Client Invoices'!A:N,5,FALSE)</f>
        <v>No</v>
      </c>
      <c r="L200" s="42">
        <f>VLOOKUP(H200,'Client Invoices'!A:N,8,FALSE)</f>
        <v>0</v>
      </c>
      <c r="M200" s="42" t="str">
        <f>VLOOKUP(H200,'Client Invoices'!A:N,2,FALSE)</f>
        <v>Wholesale - LC</v>
      </c>
      <c r="N200" s="42">
        <f>VLOOKUP(H200,'Client Invoices'!A:N,3,FALSE)</f>
        <v>0</v>
      </c>
      <c r="O200" s="42">
        <f>VLOOKUP(H200,'Client Invoices'!A:O,6,FALSE)</f>
        <v>0</v>
      </c>
      <c r="Q200" s="42">
        <f>IF(COUNTIF('Visit Rpts'!$B$5:$BH$204,B200)+COUNTIF('Membership Rpts'!$B$5:$BH$204,B200) = 0, 0, COUNTIF('Visit Rpts'!$B$5:$BH$204,B200)+COUNTIF('Membership Rpts'!$B$5:$BH$204,B200) &amp; "   (Visit Rpts: "&amp;COUNTIF('Visit Rpts'!$B$5:$BH$204,B200)&amp;"   Mbr Rpts: "&amp;COUNTIF('Membership Rpts'!$B$5:$BH$204,B200)&amp;")")</f>
        <v>0</v>
      </c>
      <c r="R200" s="76">
        <v>0</v>
      </c>
      <c r="S200" s="42" t="s">
        <v>1239</v>
      </c>
      <c r="T200" s="42"/>
    </row>
    <row r="201" spans="1:20">
      <c r="A201" s="47" t="s">
        <v>1236</v>
      </c>
      <c r="B201" s="23" t="s">
        <v>1408</v>
      </c>
      <c r="C201" s="40"/>
      <c r="F201" t="s">
        <v>1239</v>
      </c>
      <c r="G201" t="s">
        <v>224</v>
      </c>
      <c r="H201" s="48" t="s">
        <v>995</v>
      </c>
      <c r="I201" s="42" t="str">
        <f>VLOOKUP(H201,'Client Invoices'!A:M,13,FALSE)</f>
        <v>JP Morgan Palladium Card (LC)</v>
      </c>
      <c r="J201" s="42" t="str">
        <f>VLOOKUP(H201,'Client Invoices'!A:M,10,FALSE)</f>
        <v>ZC01</v>
      </c>
      <c r="K201" s="42" t="str">
        <f>VLOOKUP(H201,'Client Invoices'!A:N,5,FALSE)</f>
        <v>No</v>
      </c>
      <c r="L201" s="42">
        <f>VLOOKUP(H201,'Client Invoices'!A:N,8,FALSE)</f>
        <v>0</v>
      </c>
      <c r="M201" s="42" t="str">
        <f>VLOOKUP(H201,'Client Invoices'!A:N,2,FALSE)</f>
        <v>Wholesale - LC</v>
      </c>
      <c r="N201" s="42">
        <f>VLOOKUP(H201,'Client Invoices'!A:N,3,FALSE)</f>
        <v>0</v>
      </c>
      <c r="O201" s="42">
        <f>VLOOKUP(H201,'Client Invoices'!A:O,6,FALSE)</f>
        <v>0</v>
      </c>
      <c r="Q201" s="42">
        <f>IF(COUNTIF('Visit Rpts'!$B$5:$BH$204,B201)+COUNTIF('Membership Rpts'!$B$5:$BH$204,B201) = 0, 0, COUNTIF('Visit Rpts'!$B$5:$BH$204,B201)+COUNTIF('Membership Rpts'!$B$5:$BH$204,B201) &amp; "   (Visit Rpts: "&amp;COUNTIF('Visit Rpts'!$B$5:$BH$204,B201)&amp;"   Mbr Rpts: "&amp;COUNTIF('Membership Rpts'!$B$5:$BH$204,B201)&amp;")")</f>
        <v>0</v>
      </c>
      <c r="R201" s="76">
        <v>0</v>
      </c>
      <c r="S201" s="42" t="s">
        <v>1239</v>
      </c>
      <c r="T201" s="42"/>
    </row>
    <row r="202" spans="1:20">
      <c r="A202" s="47" t="s">
        <v>1236</v>
      </c>
      <c r="B202" s="23" t="s">
        <v>1409</v>
      </c>
      <c r="C202" s="40"/>
      <c r="F202" t="s">
        <v>1239</v>
      </c>
      <c r="G202" t="s">
        <v>224</v>
      </c>
      <c r="H202" s="48" t="s">
        <v>995</v>
      </c>
      <c r="I202" s="42" t="str">
        <f>VLOOKUP(H202,'Client Invoices'!A:M,13,FALSE)</f>
        <v>JP Morgan Palladium Card (LC)</v>
      </c>
      <c r="J202" s="42" t="str">
        <f>VLOOKUP(H202,'Client Invoices'!A:M,10,FALSE)</f>
        <v>ZC01</v>
      </c>
      <c r="K202" s="42" t="str">
        <f>VLOOKUP(H202,'Client Invoices'!A:N,5,FALSE)</f>
        <v>No</v>
      </c>
      <c r="L202" s="42">
        <f>VLOOKUP(H202,'Client Invoices'!A:N,8,FALSE)</f>
        <v>0</v>
      </c>
      <c r="M202" s="42" t="str">
        <f>VLOOKUP(H202,'Client Invoices'!A:N,2,FALSE)</f>
        <v>Wholesale - LC</v>
      </c>
      <c r="N202" s="42">
        <f>VLOOKUP(H202,'Client Invoices'!A:N,3,FALSE)</f>
        <v>0</v>
      </c>
      <c r="O202" s="42">
        <f>VLOOKUP(H202,'Client Invoices'!A:O,6,FALSE)</f>
        <v>0</v>
      </c>
      <c r="Q202" s="42">
        <f>IF(COUNTIF('Visit Rpts'!$B$5:$BH$204,B202)+COUNTIF('Membership Rpts'!$B$5:$BH$204,B202) = 0, 0, COUNTIF('Visit Rpts'!$B$5:$BH$204,B202)+COUNTIF('Membership Rpts'!$B$5:$BH$204,B202) &amp; "   (Visit Rpts: "&amp;COUNTIF('Visit Rpts'!$B$5:$BH$204,B202)&amp;"   Mbr Rpts: "&amp;COUNTIF('Membership Rpts'!$B$5:$BH$204,B202)&amp;")")</f>
        <v>0</v>
      </c>
      <c r="R202" s="76">
        <v>0</v>
      </c>
      <c r="S202" s="42" t="s">
        <v>1239</v>
      </c>
      <c r="T202" s="42"/>
    </row>
    <row r="203" spans="1:20">
      <c r="A203" s="47" t="s">
        <v>1236</v>
      </c>
      <c r="B203" s="23" t="s">
        <v>1410</v>
      </c>
      <c r="C203" s="40"/>
      <c r="F203" t="s">
        <v>1239</v>
      </c>
      <c r="G203" t="s">
        <v>224</v>
      </c>
      <c r="H203" s="48" t="s">
        <v>999</v>
      </c>
      <c r="I203" s="42" t="str">
        <f>VLOOKUP(H203,'Client Invoices'!A:M,13,FALSE)</f>
        <v>JPMC Chase Ink Card (LC)</v>
      </c>
      <c r="J203" s="42">
        <f>VLOOKUP(H203,'Client Invoices'!A:M,10,FALSE)</f>
        <v>0</v>
      </c>
      <c r="K203" s="42" t="str">
        <f>VLOOKUP(H203,'Client Invoices'!A:N,5,FALSE)</f>
        <v>No</v>
      </c>
      <c r="L203" s="42">
        <f>VLOOKUP(H203,'Client Invoices'!A:N,8,FALSE)</f>
        <v>0</v>
      </c>
      <c r="M203" s="42" t="str">
        <f>VLOOKUP(H203,'Client Invoices'!A:N,2,FALSE)</f>
        <v>Wholesale - LC</v>
      </c>
      <c r="N203" s="42">
        <f>VLOOKUP(H203,'Client Invoices'!A:N,3,FALSE)</f>
        <v>0</v>
      </c>
      <c r="O203" s="42">
        <f>VLOOKUP(H203,'Client Invoices'!A:O,6,FALSE)</f>
        <v>0</v>
      </c>
      <c r="Q203" s="42">
        <f>IF(COUNTIF('Visit Rpts'!$B$5:$BH$204,B203)+COUNTIF('Membership Rpts'!$B$5:$BH$204,B203) = 0, 0, COUNTIF('Visit Rpts'!$B$5:$BH$204,B203)+COUNTIF('Membership Rpts'!$B$5:$BH$204,B203) &amp; "   (Visit Rpts: "&amp;COUNTIF('Visit Rpts'!$B$5:$BH$204,B203)&amp;"   Mbr Rpts: "&amp;COUNTIF('Membership Rpts'!$B$5:$BH$204,B203)&amp;")")</f>
        <v>0</v>
      </c>
      <c r="R203" s="76">
        <v>0</v>
      </c>
      <c r="S203" s="42" t="s">
        <v>1239</v>
      </c>
      <c r="T203" s="42"/>
    </row>
    <row r="204" spans="1:20">
      <c r="A204" s="47" t="s">
        <v>1236</v>
      </c>
      <c r="B204" s="23" t="s">
        <v>1411</v>
      </c>
      <c r="C204" s="40"/>
      <c r="F204" t="s">
        <v>1239</v>
      </c>
      <c r="G204" t="s">
        <v>224</v>
      </c>
      <c r="H204" s="48" t="s">
        <v>999</v>
      </c>
      <c r="I204" s="42" t="str">
        <f>VLOOKUP(H204,'Client Invoices'!A:M,13,FALSE)</f>
        <v>JPMC Chase Ink Card (LC)</v>
      </c>
      <c r="J204" s="42">
        <f>VLOOKUP(H204,'Client Invoices'!A:M,10,FALSE)</f>
        <v>0</v>
      </c>
      <c r="K204" s="42" t="str">
        <f>VLOOKUP(H204,'Client Invoices'!A:N,5,FALSE)</f>
        <v>No</v>
      </c>
      <c r="L204" s="42">
        <f>VLOOKUP(H204,'Client Invoices'!A:N,8,FALSE)</f>
        <v>0</v>
      </c>
      <c r="M204" s="42" t="str">
        <f>VLOOKUP(H204,'Client Invoices'!A:N,2,FALSE)</f>
        <v>Wholesale - LC</v>
      </c>
      <c r="N204" s="42">
        <f>VLOOKUP(H204,'Client Invoices'!A:N,3,FALSE)</f>
        <v>0</v>
      </c>
      <c r="O204" s="42">
        <f>VLOOKUP(H204,'Client Invoices'!A:O,6,FALSE)</f>
        <v>0</v>
      </c>
      <c r="Q204" s="42">
        <f>IF(COUNTIF('Visit Rpts'!$B$5:$BH$204,B204)+COUNTIF('Membership Rpts'!$B$5:$BH$204,B204) = 0, 0, COUNTIF('Visit Rpts'!$B$5:$BH$204,B204)+COUNTIF('Membership Rpts'!$B$5:$BH$204,B204) &amp; "   (Visit Rpts: "&amp;COUNTIF('Visit Rpts'!$B$5:$BH$204,B204)&amp;"   Mbr Rpts: "&amp;COUNTIF('Membership Rpts'!$B$5:$BH$204,B204)&amp;")")</f>
        <v>0</v>
      </c>
      <c r="R204" s="76">
        <v>0</v>
      </c>
      <c r="S204" s="42" t="s">
        <v>1239</v>
      </c>
      <c r="T204" s="42"/>
    </row>
    <row r="205" spans="1:20">
      <c r="A205" s="47" t="s">
        <v>1236</v>
      </c>
      <c r="B205" s="23" t="s">
        <v>1412</v>
      </c>
      <c r="C205" s="40"/>
      <c r="G205" t="s">
        <v>224</v>
      </c>
      <c r="H205" s="48" t="s">
        <v>789</v>
      </c>
      <c r="I205" s="42" t="str">
        <f>VLOOKUP(H205,'Client Invoices'!A:M,13,FALSE)</f>
        <v>JPMC Executive Card US (LC)</v>
      </c>
      <c r="J205" s="42" t="str">
        <f>VLOOKUP(H205,'Client Invoices'!A:M,10,FALSE)</f>
        <v>ZC01</v>
      </c>
      <c r="K205" s="42" t="str">
        <f>VLOOKUP(H205,'Client Invoices'!A:N,5,FALSE)</f>
        <v>Yes</v>
      </c>
      <c r="L205" s="42" t="str">
        <f>VLOOKUP(H205,'Client Invoices'!A:N,8,FALSE)</f>
        <v>M,V,P</v>
      </c>
      <c r="M205" s="42" t="str">
        <f>VLOOKUP(H205,'Client Invoices'!A:N,2,FALSE)</f>
        <v>Wholesale</v>
      </c>
      <c r="N205" s="42" t="str">
        <f>VLOOKUP(H205,'Client Invoices'!A:N,3,FALSE)</f>
        <v>Wholesale - LC</v>
      </c>
      <c r="O205" s="42">
        <f>VLOOKUP(H205,'Client Invoices'!A:O,6,FALSE)</f>
        <v>0</v>
      </c>
      <c r="Q205" s="42" t="str">
        <f>IF(COUNTIF('Visit Rpts'!$B$5:$BH$204,B205)+COUNTIF('Membership Rpts'!$B$5:$BH$204,B205) = 0, 0, COUNTIF('Visit Rpts'!$B$5:$BH$204,B205)+COUNTIF('Membership Rpts'!$B$5:$BH$204,B205) &amp; "   (Visit Rpts: "&amp;COUNTIF('Visit Rpts'!$B$5:$BH$204,B205)&amp;"   Mbr Rpts: "&amp;COUNTIF('Membership Rpts'!$B$5:$BH$204,B205)&amp;")")</f>
        <v>1   (Visit Rpts: 1   Mbr Rpts: 0)</v>
      </c>
      <c r="R205" s="76">
        <v>26</v>
      </c>
      <c r="S205" s="42" t="s">
        <v>1110</v>
      </c>
      <c r="T205" s="42"/>
    </row>
    <row r="206" spans="1:20">
      <c r="A206" s="47" t="s">
        <v>1236</v>
      </c>
      <c r="B206" s="23" t="s">
        <v>1413</v>
      </c>
      <c r="C206" s="40"/>
      <c r="G206" t="s">
        <v>224</v>
      </c>
      <c r="H206" s="48" t="s">
        <v>789</v>
      </c>
      <c r="I206" s="42" t="str">
        <f>VLOOKUP(H206,'Client Invoices'!A:M,13,FALSE)</f>
        <v>JPMC Executive Card US (LC)</v>
      </c>
      <c r="J206" s="42" t="str">
        <f>VLOOKUP(H206,'Client Invoices'!A:M,10,FALSE)</f>
        <v>ZC01</v>
      </c>
      <c r="K206" s="42" t="str">
        <f>VLOOKUP(H206,'Client Invoices'!A:N,5,FALSE)</f>
        <v>Yes</v>
      </c>
      <c r="L206" s="42" t="str">
        <f>VLOOKUP(H206,'Client Invoices'!A:N,8,FALSE)</f>
        <v>M,V,P</v>
      </c>
      <c r="M206" s="42" t="str">
        <f>VLOOKUP(H206,'Client Invoices'!A:N,2,FALSE)</f>
        <v>Wholesale</v>
      </c>
      <c r="N206" s="42" t="str">
        <f>VLOOKUP(H206,'Client Invoices'!A:N,3,FALSE)</f>
        <v>Wholesale - LC</v>
      </c>
      <c r="O206" s="42">
        <f>VLOOKUP(H206,'Client Invoices'!A:O,6,FALSE)</f>
        <v>0</v>
      </c>
      <c r="Q206" s="42" t="str">
        <f>IF(COUNTIF('Visit Rpts'!$B$5:$BH$204,B206)+COUNTIF('Membership Rpts'!$B$5:$BH$204,B206) = 0, 0, COUNTIF('Visit Rpts'!$B$5:$BH$204,B206)+COUNTIF('Membership Rpts'!$B$5:$BH$204,B206) &amp; "   (Visit Rpts: "&amp;COUNTIF('Visit Rpts'!$B$5:$BH$204,B206)&amp;"   Mbr Rpts: "&amp;COUNTIF('Membership Rpts'!$B$5:$BH$204,B206)&amp;")")</f>
        <v>1   (Visit Rpts: 1   Mbr Rpts: 0)</v>
      </c>
      <c r="R206" s="76">
        <v>26</v>
      </c>
      <c r="S206" s="42" t="s">
        <v>1110</v>
      </c>
      <c r="T206" s="42"/>
    </row>
    <row r="207" spans="1:20">
      <c r="A207" s="47" t="s">
        <v>1236</v>
      </c>
      <c r="B207" s="23" t="s">
        <v>1414</v>
      </c>
      <c r="C207" s="40"/>
      <c r="F207" t="s">
        <v>1239</v>
      </c>
      <c r="G207" t="s">
        <v>224</v>
      </c>
      <c r="H207" s="48" t="s">
        <v>1001</v>
      </c>
      <c r="I207" s="42" t="str">
        <f>VLOOKUP(H207,'Client Invoices'!A:M,13,FALSE)</f>
        <v>JPMC Executive Card Europe (LC)</v>
      </c>
      <c r="J207" s="42" t="str">
        <f>VLOOKUP(H207,'Client Invoices'!A:M,10,FALSE)</f>
        <v>ZC01</v>
      </c>
      <c r="K207" s="42" t="str">
        <f>VLOOKUP(H207,'Client Invoices'!A:N,5,FALSE)</f>
        <v>No</v>
      </c>
      <c r="L207" s="42">
        <f>VLOOKUP(H207,'Client Invoices'!A:N,8,FALSE)</f>
        <v>0</v>
      </c>
      <c r="M207" s="42" t="str">
        <f>VLOOKUP(H207,'Client Invoices'!A:N,2,FALSE)</f>
        <v>Wholesale - LC</v>
      </c>
      <c r="N207" s="42">
        <f>VLOOKUP(H207,'Client Invoices'!A:N,3,FALSE)</f>
        <v>0</v>
      </c>
      <c r="O207" s="42">
        <f>VLOOKUP(H207,'Client Invoices'!A:O,6,FALSE)</f>
        <v>0</v>
      </c>
      <c r="Q207" s="42">
        <f>IF(COUNTIF('Visit Rpts'!$B$5:$BH$204,B207)+COUNTIF('Membership Rpts'!$B$5:$BH$204,B207) = 0, 0, COUNTIF('Visit Rpts'!$B$5:$BH$204,B207)+COUNTIF('Membership Rpts'!$B$5:$BH$204,B207) &amp; "   (Visit Rpts: "&amp;COUNTIF('Visit Rpts'!$B$5:$BH$204,B207)&amp;"   Mbr Rpts: "&amp;COUNTIF('Membership Rpts'!$B$5:$BH$204,B207)&amp;")")</f>
        <v>0</v>
      </c>
      <c r="R207" s="76">
        <v>0</v>
      </c>
      <c r="S207" s="42" t="s">
        <v>1239</v>
      </c>
      <c r="T207" s="42"/>
    </row>
    <row r="208" spans="1:20">
      <c r="A208" s="47" t="s">
        <v>1236</v>
      </c>
      <c r="B208" s="23" t="s">
        <v>1415</v>
      </c>
      <c r="C208" s="40"/>
      <c r="F208" t="s">
        <v>1239</v>
      </c>
      <c r="G208" t="s">
        <v>50</v>
      </c>
      <c r="H208" s="48" t="s">
        <v>941</v>
      </c>
      <c r="I208" s="42" t="str">
        <f>VLOOKUP(H208,'Client Invoices'!A:M,13,FALSE)</f>
        <v>JPMC Private Bank</v>
      </c>
      <c r="J208" s="42" t="str">
        <f>VLOOKUP(H208,'Client Invoices'!A:M,10,FALSE)</f>
        <v>ZC01</v>
      </c>
      <c r="K208" s="42" t="str">
        <f>VLOOKUP(H208,'Client Invoices'!A:N,5,FALSE)</f>
        <v>No</v>
      </c>
      <c r="L208" s="42">
        <f>VLOOKUP(H208,'Client Invoices'!A:N,8,FALSE)</f>
        <v>0</v>
      </c>
      <c r="M208" s="42" t="str">
        <f>VLOOKUP(H208,'Client Invoices'!A:N,2,FALSE)</f>
        <v>Wholesale</v>
      </c>
      <c r="N208" s="42">
        <f>VLOOKUP(H208,'Client Invoices'!A:N,3,FALSE)</f>
        <v>0</v>
      </c>
      <c r="O208" s="42">
        <f>VLOOKUP(H208,'Client Invoices'!A:O,6,FALSE)</f>
        <v>0</v>
      </c>
      <c r="Q208" s="42">
        <f>IF(COUNTIF('Visit Rpts'!$B$5:$BH$204,B208)+COUNTIF('Membership Rpts'!$B$5:$BH$204,B208) = 0, 0, COUNTIF('Visit Rpts'!$B$5:$BH$204,B208)+COUNTIF('Membership Rpts'!$B$5:$BH$204,B208) &amp; "   (Visit Rpts: "&amp;COUNTIF('Visit Rpts'!$B$5:$BH$204,B208)&amp;"   Mbr Rpts: "&amp;COUNTIF('Membership Rpts'!$B$5:$BH$204,B208)&amp;")")</f>
        <v>0</v>
      </c>
      <c r="R208" s="76">
        <v>0</v>
      </c>
      <c r="S208" s="42" t="s">
        <v>1239</v>
      </c>
      <c r="T208" s="42"/>
    </row>
    <row r="209" spans="1:20">
      <c r="A209" s="47" t="s">
        <v>1218</v>
      </c>
      <c r="C209">
        <v>735734</v>
      </c>
      <c r="G209" t="s">
        <v>50</v>
      </c>
      <c r="H209" s="48" t="s">
        <v>581</v>
      </c>
      <c r="I209" s="42" t="str">
        <f>VLOOKUP(H209,'Client Invoices'!A:M,13,FALSE)</f>
        <v>JPM Reserve</v>
      </c>
      <c r="J209" s="42" t="str">
        <f>VLOOKUP(H209,'Client Invoices'!A:M,10,FALSE)</f>
        <v>ZC01</v>
      </c>
      <c r="K209" s="42" t="str">
        <f>VLOOKUP(H209,'Client Invoices'!A:N,5,FALSE)</f>
        <v>Yes</v>
      </c>
      <c r="L209" s="42">
        <f>VLOOKUP(H209,'Client Invoices'!A:N,8,FALSE)</f>
        <v>0</v>
      </c>
      <c r="M209" s="42" t="str">
        <f>VLOOKUP(H209,'Client Invoices'!A:N,2,FALSE)</f>
        <v xml:space="preserve">Hybrid Associate DMC   </v>
      </c>
      <c r="N209" s="42" t="str">
        <f>VLOOKUP(H209,'Client Invoices'!A:N,3,FALSE)</f>
        <v>CBSI Chase</v>
      </c>
      <c r="O209" s="42">
        <f>VLOOKUP(H209,'Client Invoices'!A:O,6,FALSE)</f>
        <v>0</v>
      </c>
      <c r="Q209" s="42">
        <f>IF(COUNTIF('Visit Rpts'!$B$5:$BH$204,B209)+COUNTIF('Membership Rpts'!$B$5:$BH$204,B209) = 0, 0, COUNTIF('Visit Rpts'!$B$5:$BH$204,B209)+COUNTIF('Membership Rpts'!$B$5:$BH$204,B209) &amp; "   (Visit Rpts: "&amp;COUNTIF('Visit Rpts'!$B$5:$BH$204,B209)&amp;"   Mbr Rpts: "&amp;COUNTIF('Membership Rpts'!$B$5:$BH$204,B209)&amp;")")</f>
        <v>0</v>
      </c>
      <c r="R209" s="77">
        <v>4</v>
      </c>
      <c r="S209" s="42" t="s">
        <v>576</v>
      </c>
      <c r="T209" s="42"/>
    </row>
    <row r="210" spans="1:20">
      <c r="A210" s="47" t="s">
        <v>1236</v>
      </c>
      <c r="B210" s="23" t="s">
        <v>1416</v>
      </c>
      <c r="C210" s="40"/>
      <c r="G210" t="s">
        <v>50</v>
      </c>
      <c r="H210" s="48" t="s">
        <v>581</v>
      </c>
      <c r="I210" s="42" t="str">
        <f>VLOOKUP(H210,'Client Invoices'!A:M,13,FALSE)</f>
        <v>JPM Reserve</v>
      </c>
      <c r="J210" s="42" t="str">
        <f>VLOOKUP(H210,'Client Invoices'!A:M,10,FALSE)</f>
        <v>ZC01</v>
      </c>
      <c r="K210" s="42" t="str">
        <f>VLOOKUP(H210,'Client Invoices'!A:N,5,FALSE)</f>
        <v>Yes</v>
      </c>
      <c r="L210" s="42">
        <f>VLOOKUP(H210,'Client Invoices'!A:N,8,FALSE)</f>
        <v>0</v>
      </c>
      <c r="M210" s="42" t="str">
        <f>VLOOKUP(H210,'Client Invoices'!A:N,2,FALSE)</f>
        <v xml:space="preserve">Hybrid Associate DMC   </v>
      </c>
      <c r="N210" s="42" t="str">
        <f>VLOOKUP(H210,'Client Invoices'!A:N,3,FALSE)</f>
        <v>CBSI Chase</v>
      </c>
      <c r="O210" s="42">
        <f>VLOOKUP(H210,'Client Invoices'!A:O,6,FALSE)</f>
        <v>0</v>
      </c>
      <c r="Q210" s="42" t="str">
        <f>IF(COUNTIF('Visit Rpts'!$B$5:$BH$204,B210)+COUNTIF('Membership Rpts'!$B$5:$BH$204,B210) = 0, 0, COUNTIF('Visit Rpts'!$B$5:$BH$204,B210)+COUNTIF('Membership Rpts'!$B$5:$BH$204,B210) &amp; "   (Visit Rpts: "&amp;COUNTIF('Visit Rpts'!$B$5:$BH$204,B210)&amp;"   Mbr Rpts: "&amp;COUNTIF('Membership Rpts'!$B$5:$BH$204,B210)&amp;")")</f>
        <v>1   (Visit Rpts: 0   Mbr Rpts: 1)</v>
      </c>
      <c r="R210" s="76" t="s">
        <v>1234</v>
      </c>
      <c r="S210" s="42" t="s">
        <v>576</v>
      </c>
      <c r="T210" s="42"/>
    </row>
    <row r="211" spans="1:20">
      <c r="A211" s="47" t="s">
        <v>1236</v>
      </c>
      <c r="B211" s="23" t="s">
        <v>1417</v>
      </c>
      <c r="C211" s="40"/>
      <c r="G211" t="s">
        <v>50</v>
      </c>
      <c r="H211" s="48" t="s">
        <v>581</v>
      </c>
      <c r="I211" s="42" t="str">
        <f>VLOOKUP(H211,'Client Invoices'!A:M,13,FALSE)</f>
        <v>JPM Reserve</v>
      </c>
      <c r="J211" s="42" t="str">
        <f>VLOOKUP(H211,'Client Invoices'!A:M,10,FALSE)</f>
        <v>ZC01</v>
      </c>
      <c r="K211" s="42" t="str">
        <f>VLOOKUP(H211,'Client Invoices'!A:N,5,FALSE)</f>
        <v>Yes</v>
      </c>
      <c r="L211" s="42">
        <f>VLOOKUP(H211,'Client Invoices'!A:N,8,FALSE)</f>
        <v>0</v>
      </c>
      <c r="M211" s="42" t="str">
        <f>VLOOKUP(H211,'Client Invoices'!A:N,2,FALSE)</f>
        <v xml:space="preserve">Hybrid Associate DMC   </v>
      </c>
      <c r="N211" s="42" t="str">
        <f>VLOOKUP(H211,'Client Invoices'!A:N,3,FALSE)</f>
        <v>CBSI Chase</v>
      </c>
      <c r="O211" s="42">
        <f>VLOOKUP(H211,'Client Invoices'!A:O,6,FALSE)</f>
        <v>0</v>
      </c>
      <c r="Q211" s="42" t="str">
        <f>IF(COUNTIF('Visit Rpts'!$B$5:$BH$204,B211)+COUNTIF('Membership Rpts'!$B$5:$BH$204,B211) = 0, 0, COUNTIF('Visit Rpts'!$B$5:$BH$204,B211)+COUNTIF('Membership Rpts'!$B$5:$BH$204,B211) &amp; "   (Visit Rpts: "&amp;COUNTIF('Visit Rpts'!$B$5:$BH$204,B211)&amp;"   Mbr Rpts: "&amp;COUNTIF('Membership Rpts'!$B$5:$BH$204,B211)&amp;")")</f>
        <v>1   (Visit Rpts: 0   Mbr Rpts: 1)</v>
      </c>
      <c r="R211" s="76" t="s">
        <v>1234</v>
      </c>
      <c r="S211" s="42" t="s">
        <v>576</v>
      </c>
      <c r="T211" s="42"/>
    </row>
    <row r="212" spans="1:20">
      <c r="A212" s="47" t="s">
        <v>1218</v>
      </c>
      <c r="C212">
        <v>735767</v>
      </c>
      <c r="G212" t="s">
        <v>50</v>
      </c>
      <c r="H212" s="48" t="s">
        <v>591</v>
      </c>
      <c r="I212" s="42" t="str">
        <f>VLOOKUP(H212,'Client Invoices'!A:M,13,FALSE)</f>
        <v>Luxury/Black Card</v>
      </c>
      <c r="J212" s="42" t="str">
        <f>VLOOKUP(H212,'Client Invoices'!A:M,10,FALSE)</f>
        <v>ZC01</v>
      </c>
      <c r="K212" s="42" t="str">
        <f>VLOOKUP(H212,'Client Invoices'!A:N,5,FALSE)</f>
        <v>Yes</v>
      </c>
      <c r="L212" s="42">
        <f>VLOOKUP(H212,'Client Invoices'!A:N,8,FALSE)</f>
        <v>0</v>
      </c>
      <c r="M212" s="42" t="str">
        <f>VLOOKUP(H212,'Client Invoices'!A:N,2,FALSE)</f>
        <v xml:space="preserve">Hybrid Associate DMC   </v>
      </c>
      <c r="N212" s="42" t="str">
        <f>VLOOKUP(H212,'Client Invoices'!A:N,3,FALSE)</f>
        <v xml:space="preserve">CBSI Other </v>
      </c>
      <c r="O212" s="42">
        <f>VLOOKUP(H212,'Client Invoices'!A:O,6,FALSE)</f>
        <v>0</v>
      </c>
      <c r="Q212" s="42">
        <f>IF(COUNTIF('Visit Rpts'!$B$5:$BH$204,B212)+COUNTIF('Membership Rpts'!$B$5:$BH$204,B212) = 0, 0, COUNTIF('Visit Rpts'!$B$5:$BH$204,B212)+COUNTIF('Membership Rpts'!$B$5:$BH$204,B212) &amp; "   (Visit Rpts: "&amp;COUNTIF('Visit Rpts'!$B$5:$BH$204,B212)&amp;"   Mbr Rpts: "&amp;COUNTIF('Membership Rpts'!$B$5:$BH$204,B212)&amp;")")</f>
        <v>0</v>
      </c>
      <c r="R212" s="77">
        <v>4</v>
      </c>
      <c r="S212" s="42" t="s">
        <v>576</v>
      </c>
      <c r="T212" s="42"/>
    </row>
    <row r="213" spans="1:20">
      <c r="A213" s="47" t="s">
        <v>1236</v>
      </c>
      <c r="B213" s="23" t="s">
        <v>1418</v>
      </c>
      <c r="C213" s="40"/>
      <c r="F213" t="s">
        <v>1239</v>
      </c>
      <c r="G213" t="s">
        <v>224</v>
      </c>
      <c r="H213" s="48" t="s">
        <v>1003</v>
      </c>
      <c r="I213" s="42" t="str">
        <f>VLOOKUP(H213,'Client Invoices'!A:M,13,FALSE)</f>
        <v>PNC Corporate Card (LC)</v>
      </c>
      <c r="J213" s="42" t="str">
        <f>VLOOKUP(H213,'Client Invoices'!A:M,10,FALSE)</f>
        <v>ZC01</v>
      </c>
      <c r="K213" s="42" t="str">
        <f>VLOOKUP(H213,'Client Invoices'!A:N,5,FALSE)</f>
        <v>No</v>
      </c>
      <c r="L213" s="42">
        <f>VLOOKUP(H213,'Client Invoices'!A:N,8,FALSE)</f>
        <v>0</v>
      </c>
      <c r="M213" s="42" t="str">
        <f>VLOOKUP(H213,'Client Invoices'!A:N,2,FALSE)</f>
        <v>Wholesale - LC</v>
      </c>
      <c r="N213" s="42">
        <f>VLOOKUP(H213,'Client Invoices'!A:N,3,FALSE)</f>
        <v>0</v>
      </c>
      <c r="O213" s="42">
        <f>VLOOKUP(H213,'Client Invoices'!A:O,6,FALSE)</f>
        <v>0</v>
      </c>
      <c r="Q213" s="42">
        <f>IF(COUNTIF('Visit Rpts'!$B$5:$BH$204,B213)+COUNTIF('Membership Rpts'!$B$5:$BH$204,B213) = 0, 0, COUNTIF('Visit Rpts'!$B$5:$BH$204,B213)+COUNTIF('Membership Rpts'!$B$5:$BH$204,B213) &amp; "   (Visit Rpts: "&amp;COUNTIF('Visit Rpts'!$B$5:$BH$204,B213)&amp;"   Mbr Rpts: "&amp;COUNTIF('Membership Rpts'!$B$5:$BH$204,B213)&amp;")")</f>
        <v>0</v>
      </c>
      <c r="R213" s="76">
        <v>0</v>
      </c>
      <c r="S213" s="42" t="s">
        <v>1239</v>
      </c>
      <c r="T213" s="42"/>
    </row>
    <row r="214" spans="1:20">
      <c r="A214" s="47" t="s">
        <v>1236</v>
      </c>
      <c r="B214" s="23" t="s">
        <v>1419</v>
      </c>
      <c r="C214" s="40"/>
      <c r="F214" t="s">
        <v>1239</v>
      </c>
      <c r="G214" t="s">
        <v>224</v>
      </c>
      <c r="H214" s="48" t="s">
        <v>997</v>
      </c>
      <c r="I214" s="42" t="str">
        <f>VLOOKUP(H214,'Client Invoices'!A:M,13,FALSE)</f>
        <v>JP Morgan Ritz-Carlton (LC)</v>
      </c>
      <c r="J214" s="42" t="str">
        <f>VLOOKUP(H214,'Client Invoices'!A:M,10,FALSE)</f>
        <v>ZC01</v>
      </c>
      <c r="K214" s="42" t="str">
        <f>VLOOKUP(H214,'Client Invoices'!A:N,5,FALSE)</f>
        <v>No</v>
      </c>
      <c r="L214" s="42">
        <f>VLOOKUP(H214,'Client Invoices'!A:N,8,FALSE)</f>
        <v>0</v>
      </c>
      <c r="M214" s="42" t="str">
        <f>VLOOKUP(H214,'Client Invoices'!A:N,2,FALSE)</f>
        <v>Wholesale - LC</v>
      </c>
      <c r="N214" s="42">
        <f>VLOOKUP(H214,'Client Invoices'!A:N,3,FALSE)</f>
        <v>0</v>
      </c>
      <c r="O214" s="42">
        <f>VLOOKUP(H214,'Client Invoices'!A:O,6,FALSE)</f>
        <v>0</v>
      </c>
      <c r="Q214" s="42">
        <f>IF(COUNTIF('Visit Rpts'!$B$5:$BH$204,B214)+COUNTIF('Membership Rpts'!$B$5:$BH$204,B214) = 0, 0, COUNTIF('Visit Rpts'!$B$5:$BH$204,B214)+COUNTIF('Membership Rpts'!$B$5:$BH$204,B214) &amp; "   (Visit Rpts: "&amp;COUNTIF('Visit Rpts'!$B$5:$BH$204,B214)&amp;"   Mbr Rpts: "&amp;COUNTIF('Membership Rpts'!$B$5:$BH$204,B214)&amp;")")</f>
        <v>0</v>
      </c>
      <c r="R214" s="76">
        <v>0</v>
      </c>
      <c r="S214" s="42" t="s">
        <v>1239</v>
      </c>
      <c r="T214" s="42"/>
    </row>
    <row r="215" spans="1:20">
      <c r="A215" s="47" t="s">
        <v>1236</v>
      </c>
      <c r="B215" s="23" t="s">
        <v>1420</v>
      </c>
      <c r="C215" s="40"/>
      <c r="F215" t="s">
        <v>1239</v>
      </c>
      <c r="G215" t="s">
        <v>224</v>
      </c>
      <c r="H215" s="48" t="s">
        <v>997</v>
      </c>
      <c r="I215" s="42" t="str">
        <f>VLOOKUP(H215,'Client Invoices'!A:M,13,FALSE)</f>
        <v>JP Morgan Ritz-Carlton (LC)</v>
      </c>
      <c r="J215" s="42" t="str">
        <f>VLOOKUP(H215,'Client Invoices'!A:M,10,FALSE)</f>
        <v>ZC01</v>
      </c>
      <c r="K215" s="42" t="str">
        <f>VLOOKUP(H215,'Client Invoices'!A:N,5,FALSE)</f>
        <v>No</v>
      </c>
      <c r="L215" s="42">
        <f>VLOOKUP(H215,'Client Invoices'!A:N,8,FALSE)</f>
        <v>0</v>
      </c>
      <c r="M215" s="42" t="str">
        <f>VLOOKUP(H215,'Client Invoices'!A:N,2,FALSE)</f>
        <v>Wholesale - LC</v>
      </c>
      <c r="N215" s="42">
        <f>VLOOKUP(H215,'Client Invoices'!A:N,3,FALSE)</f>
        <v>0</v>
      </c>
      <c r="O215" s="42">
        <f>VLOOKUP(H215,'Client Invoices'!A:O,6,FALSE)</f>
        <v>0</v>
      </c>
      <c r="Q215" s="42">
        <f>IF(COUNTIF('Visit Rpts'!$B$5:$BH$204,B215)+COUNTIF('Membership Rpts'!$B$5:$BH$204,B215) = 0, 0, COUNTIF('Visit Rpts'!$B$5:$BH$204,B215)+COUNTIF('Membership Rpts'!$B$5:$BH$204,B215) &amp; "   (Visit Rpts: "&amp;COUNTIF('Visit Rpts'!$B$5:$BH$204,B215)&amp;"   Mbr Rpts: "&amp;COUNTIF('Membership Rpts'!$B$5:$BH$204,B215)&amp;")")</f>
        <v>0</v>
      </c>
      <c r="R215" s="76">
        <v>0</v>
      </c>
      <c r="S215" s="42" t="s">
        <v>1239</v>
      </c>
      <c r="T215" s="42"/>
    </row>
    <row r="216" spans="1:20">
      <c r="A216" s="47" t="s">
        <v>1218</v>
      </c>
      <c r="C216">
        <v>735723</v>
      </c>
      <c r="G216" t="s">
        <v>50</v>
      </c>
      <c r="H216" s="48" t="s">
        <v>584</v>
      </c>
      <c r="I216" s="42" t="str">
        <f>VLOOKUP(H216,'Client Invoices'!A:M,13,FALSE)</f>
        <v>JPM Ritz-Carlton</v>
      </c>
      <c r="J216" s="42" t="str">
        <f>VLOOKUP(H216,'Client Invoices'!A:M,10,FALSE)</f>
        <v>ZC01</v>
      </c>
      <c r="K216" s="42" t="str">
        <f>VLOOKUP(H216,'Client Invoices'!A:N,5,FALSE)</f>
        <v>Yes</v>
      </c>
      <c r="L216" s="42">
        <f>VLOOKUP(H216,'Client Invoices'!A:N,8,FALSE)</f>
        <v>0</v>
      </c>
      <c r="M216" s="42" t="str">
        <f>VLOOKUP(H216,'Client Invoices'!A:N,2,FALSE)</f>
        <v xml:space="preserve">Hybrid Associate DMC   </v>
      </c>
      <c r="N216" s="42" t="str">
        <f>VLOOKUP(H216,'Client Invoices'!A:N,3,FALSE)</f>
        <v>CBSI Chase</v>
      </c>
      <c r="O216" s="42">
        <f>VLOOKUP(H216,'Client Invoices'!A:O,6,FALSE)</f>
        <v>0</v>
      </c>
      <c r="Q216" s="42">
        <f>IF(COUNTIF('Visit Rpts'!$B$5:$BH$204,B216)+COUNTIF('Membership Rpts'!$B$5:$BH$204,B216) = 0, 0, COUNTIF('Visit Rpts'!$B$5:$BH$204,B216)+COUNTIF('Membership Rpts'!$B$5:$BH$204,B216) &amp; "   (Visit Rpts: "&amp;COUNTIF('Visit Rpts'!$B$5:$BH$204,B216)&amp;"   Mbr Rpts: "&amp;COUNTIF('Membership Rpts'!$B$5:$BH$204,B216)&amp;")")</f>
        <v>0</v>
      </c>
      <c r="R216" s="77">
        <v>5</v>
      </c>
      <c r="S216" s="42" t="s">
        <v>576</v>
      </c>
      <c r="T216" s="42"/>
    </row>
    <row r="217" spans="1:20">
      <c r="A217" s="47" t="s">
        <v>1236</v>
      </c>
      <c r="B217" s="23" t="s">
        <v>1421</v>
      </c>
      <c r="C217" s="40"/>
      <c r="G217" t="s">
        <v>50</v>
      </c>
      <c r="H217" s="48" t="s">
        <v>584</v>
      </c>
      <c r="I217" s="42" t="str">
        <f>VLOOKUP(H217,'Client Invoices'!A:M,13,FALSE)</f>
        <v>JPM Ritz-Carlton</v>
      </c>
      <c r="J217" s="42" t="str">
        <f>VLOOKUP(H217,'Client Invoices'!A:M,10,FALSE)</f>
        <v>ZC01</v>
      </c>
      <c r="K217" s="42" t="str">
        <f>VLOOKUP(H217,'Client Invoices'!A:N,5,FALSE)</f>
        <v>Yes</v>
      </c>
      <c r="L217" s="42">
        <f>VLOOKUP(H217,'Client Invoices'!A:N,8,FALSE)</f>
        <v>0</v>
      </c>
      <c r="M217" s="42" t="str">
        <f>VLOOKUP(H217,'Client Invoices'!A:N,2,FALSE)</f>
        <v xml:space="preserve">Hybrid Associate DMC   </v>
      </c>
      <c r="N217" s="42" t="str">
        <f>VLOOKUP(H217,'Client Invoices'!A:N,3,FALSE)</f>
        <v>CBSI Chase</v>
      </c>
      <c r="O217" s="42">
        <f>VLOOKUP(H217,'Client Invoices'!A:O,6,FALSE)</f>
        <v>0</v>
      </c>
      <c r="Q217" s="42" t="str">
        <f>IF(COUNTIF('Visit Rpts'!$B$5:$BH$204,B217)+COUNTIF('Membership Rpts'!$B$5:$BH$204,B217) = 0, 0, COUNTIF('Visit Rpts'!$B$5:$BH$204,B217)+COUNTIF('Membership Rpts'!$B$5:$BH$204,B217) &amp; "   (Visit Rpts: "&amp;COUNTIF('Visit Rpts'!$B$5:$BH$204,B217)&amp;"   Mbr Rpts: "&amp;COUNTIF('Membership Rpts'!$B$5:$BH$204,B217)&amp;")")</f>
        <v>1   (Visit Rpts: 0   Mbr Rpts: 1)</v>
      </c>
      <c r="R217" s="76" t="s">
        <v>1234</v>
      </c>
      <c r="S217" s="42" t="s">
        <v>576</v>
      </c>
      <c r="T217" s="42"/>
    </row>
    <row r="218" spans="1:20">
      <c r="A218" s="47" t="s">
        <v>1218</v>
      </c>
      <c r="C218">
        <v>735755</v>
      </c>
      <c r="G218" t="s">
        <v>50</v>
      </c>
      <c r="H218" s="48" t="s">
        <v>594</v>
      </c>
      <c r="I218" s="42" t="str">
        <f>VLOOKUP(H218,'Client Invoices'!A:M,13,FALSE)</f>
        <v>UBS</v>
      </c>
      <c r="J218" s="42" t="str">
        <f>VLOOKUP(H218,'Client Invoices'!A:M,10,FALSE)</f>
        <v>ZC01</v>
      </c>
      <c r="K218" s="42" t="str">
        <f>VLOOKUP(H218,'Client Invoices'!A:N,5,FALSE)</f>
        <v>Yes</v>
      </c>
      <c r="L218" s="42">
        <f>VLOOKUP(H218,'Client Invoices'!A:N,8,FALSE)</f>
        <v>0</v>
      </c>
      <c r="M218" s="42" t="str">
        <f>VLOOKUP(H218,'Client Invoices'!A:N,2,FALSE)</f>
        <v xml:space="preserve">Hybrid Associate DMC   </v>
      </c>
      <c r="N218" s="42" t="str">
        <f>VLOOKUP(H218,'Client Invoices'!A:N,3,FALSE)</f>
        <v xml:space="preserve">CBSI Other </v>
      </c>
      <c r="O218" s="42">
        <f>VLOOKUP(H218,'Client Invoices'!A:O,6,FALSE)</f>
        <v>0</v>
      </c>
      <c r="Q218" s="42">
        <f>IF(COUNTIF('Visit Rpts'!$B$5:$BH$204,B218)+COUNTIF('Membership Rpts'!$B$5:$BH$204,B218) = 0, 0, COUNTIF('Visit Rpts'!$B$5:$BH$204,B218)+COUNTIF('Membership Rpts'!$B$5:$BH$204,B218) &amp; "   (Visit Rpts: "&amp;COUNTIF('Visit Rpts'!$B$5:$BH$204,B218)&amp;"   Mbr Rpts: "&amp;COUNTIF('Membership Rpts'!$B$5:$BH$204,B218)&amp;")")</f>
        <v>0</v>
      </c>
      <c r="R218" s="77">
        <v>5.5</v>
      </c>
      <c r="S218" s="42" t="s">
        <v>576</v>
      </c>
      <c r="T218" s="42"/>
    </row>
    <row r="219" spans="1:20">
      <c r="A219" s="47" t="s">
        <v>1236</v>
      </c>
      <c r="B219" s="23" t="s">
        <v>1422</v>
      </c>
      <c r="C219" s="40"/>
      <c r="G219" t="s">
        <v>50</v>
      </c>
      <c r="H219" s="48" t="s">
        <v>594</v>
      </c>
      <c r="I219" s="42" t="str">
        <f>VLOOKUP(H219,'Client Invoices'!A:M,13,FALSE)</f>
        <v>UBS</v>
      </c>
      <c r="J219" s="42" t="str">
        <f>VLOOKUP(H219,'Client Invoices'!A:M,10,FALSE)</f>
        <v>ZC01</v>
      </c>
      <c r="K219" s="42" t="str">
        <f>VLOOKUP(H219,'Client Invoices'!A:N,5,FALSE)</f>
        <v>Yes</v>
      </c>
      <c r="L219" s="42">
        <f>VLOOKUP(H219,'Client Invoices'!A:N,8,FALSE)</f>
        <v>0</v>
      </c>
      <c r="M219" s="42" t="str">
        <f>VLOOKUP(H219,'Client Invoices'!A:N,2,FALSE)</f>
        <v xml:space="preserve">Hybrid Associate DMC   </v>
      </c>
      <c r="N219" s="42" t="str">
        <f>VLOOKUP(H219,'Client Invoices'!A:N,3,FALSE)</f>
        <v xml:space="preserve">CBSI Other </v>
      </c>
      <c r="O219" s="42">
        <f>VLOOKUP(H219,'Client Invoices'!A:O,6,FALSE)</f>
        <v>0</v>
      </c>
      <c r="Q219" s="42" t="str">
        <f>IF(COUNTIF('Visit Rpts'!$B$5:$BH$204,B219)+COUNTIF('Membership Rpts'!$B$5:$BH$204,B219) = 0, 0, COUNTIF('Visit Rpts'!$B$5:$BH$204,B219)+COUNTIF('Membership Rpts'!$B$5:$BH$204,B219) &amp; "   (Visit Rpts: "&amp;COUNTIF('Visit Rpts'!$B$5:$BH$204,B219)&amp;"   Mbr Rpts: "&amp;COUNTIF('Membership Rpts'!$B$5:$BH$204,B219)&amp;")")</f>
        <v>1   (Visit Rpts: 0   Mbr Rpts: 1)</v>
      </c>
      <c r="R219" s="76" t="s">
        <v>1234</v>
      </c>
      <c r="S219" s="42" t="s">
        <v>576</v>
      </c>
      <c r="T219" s="42"/>
    </row>
    <row r="220" spans="1:20">
      <c r="A220" s="47" t="s">
        <v>1236</v>
      </c>
      <c r="B220" s="23" t="s">
        <v>1423</v>
      </c>
      <c r="C220">
        <v>735778</v>
      </c>
      <c r="G220" t="s">
        <v>50</v>
      </c>
      <c r="H220" s="48" t="s">
        <v>1027</v>
      </c>
      <c r="I220" s="42" t="str">
        <f>VLOOKUP(H220,'Client Invoices'!A:M,13,FALSE)</f>
        <v>Barclays Emirates</v>
      </c>
      <c r="J220" s="42" t="str">
        <f>VLOOKUP(H220,'Client Invoices'!A:M,10,FALSE)</f>
        <v>ZC01</v>
      </c>
      <c r="K220" s="42" t="str">
        <f>VLOOKUP(H220,'Client Invoices'!A:N,5,FALSE)</f>
        <v>Yes</v>
      </c>
      <c r="L220" s="42">
        <f>VLOOKUP(H220,'Client Invoices'!A:N,8,FALSE)</f>
        <v>0</v>
      </c>
      <c r="M220" s="42" t="str">
        <f>VLOOKUP(H220,'Client Invoices'!A:N,2,FALSE)</f>
        <v xml:space="preserve">Hybrid Associate DMC   </v>
      </c>
      <c r="N220" s="42" t="str">
        <f>VLOOKUP(H220,'Client Invoices'!A:N,3,FALSE)</f>
        <v xml:space="preserve">CBSI Other </v>
      </c>
      <c r="O220" s="42">
        <f>VLOOKUP(H220,'Client Invoices'!A:O,6,FALSE)</f>
        <v>0</v>
      </c>
      <c r="Q220" s="42" t="str">
        <f>IF(COUNTIF('Visit Rpts'!$B$5:$BH$204,B220)+COUNTIF('Membership Rpts'!$B$5:$BH$204,B220) = 0, 0, COUNTIF('Visit Rpts'!$B$5:$BH$204,B220)+COUNTIF('Membership Rpts'!$B$5:$BH$204,B220) &amp; "   (Visit Rpts: "&amp;COUNTIF('Visit Rpts'!$B$5:$BH$204,B220)&amp;"   Mbr Rpts: "&amp;COUNTIF('Membership Rpts'!$B$5:$BH$204,B220)&amp;")")</f>
        <v>1   (Visit Rpts: 0   Mbr Rpts: 1)</v>
      </c>
      <c r="R220" s="77">
        <v>4</v>
      </c>
      <c r="S220" s="42" t="s">
        <v>576</v>
      </c>
      <c r="T220" s="42"/>
    </row>
    <row r="221" spans="1:20">
      <c r="A221" s="47" t="s">
        <v>1236</v>
      </c>
      <c r="B221" s="23" t="s">
        <v>1424</v>
      </c>
      <c r="C221" s="40"/>
      <c r="G221" t="s">
        <v>50</v>
      </c>
      <c r="H221" s="48" t="s">
        <v>456</v>
      </c>
      <c r="I221" s="42">
        <f>VLOOKUP(H221,'Client Invoices'!A:M,13,FALSE)</f>
        <v>0</v>
      </c>
      <c r="J221" s="42">
        <f>VLOOKUP(H221,'Client Invoices'!A:M,10,FALSE)</f>
        <v>0</v>
      </c>
      <c r="K221" s="42" t="str">
        <f>VLOOKUP(H221,'Client Invoices'!A:N,5,FALSE)</f>
        <v>No</v>
      </c>
      <c r="L221" s="42">
        <f>VLOOKUP(H221,'Client Invoices'!A:N,8,FALSE)</f>
        <v>0</v>
      </c>
      <c r="M221" s="42" t="str">
        <f>VLOOKUP(H221,'Client Invoices'!A:N,2,FALSE)</f>
        <v>Corporate</v>
      </c>
      <c r="N221" s="42">
        <f>VLOOKUP(H221,'Client Invoices'!A:N,3,FALSE)</f>
        <v>0</v>
      </c>
      <c r="O221" s="42">
        <f>VLOOKUP(H221,'Client Invoices'!A:O,6,FALSE)</f>
        <v>0</v>
      </c>
      <c r="Q221" s="42">
        <f>IF(COUNTIF('Visit Rpts'!$B$5:$BH$204,B221)+COUNTIF('Membership Rpts'!$B$5:$BH$204,B221) = 0, 0, COUNTIF('Visit Rpts'!$B$5:$BH$204,B221)+COUNTIF('Membership Rpts'!$B$5:$BH$204,B221) &amp; "   (Visit Rpts: "&amp;COUNTIF('Visit Rpts'!$B$5:$BH$204,B221)&amp;"   Mbr Rpts: "&amp;COUNTIF('Membership Rpts'!$B$5:$BH$204,B221)&amp;")")</f>
        <v>0</v>
      </c>
      <c r="R221" s="76" t="s">
        <v>1234</v>
      </c>
      <c r="S221" s="42" t="s">
        <v>1239</v>
      </c>
      <c r="T221" s="42"/>
    </row>
    <row r="222" spans="1:20">
      <c r="A222" s="47" t="s">
        <v>1232</v>
      </c>
      <c r="B222" s="23" t="s">
        <v>1425</v>
      </c>
      <c r="C222" s="40"/>
      <c r="G222" t="s">
        <v>50</v>
      </c>
      <c r="H222" s="48" t="s">
        <v>457</v>
      </c>
      <c r="I222" s="42">
        <f>VLOOKUP(H222,'Client Invoices'!A:M,13,FALSE)</f>
        <v>0</v>
      </c>
      <c r="J222" s="42" t="str">
        <f>VLOOKUP(H222,'Client Invoices'!A:M,10,FALSE)</f>
        <v>SC01</v>
      </c>
      <c r="K222" s="42" t="str">
        <f>VLOOKUP(H222,'Client Invoices'!A:N,5,FALSE)</f>
        <v>No</v>
      </c>
      <c r="L222" s="42">
        <f>VLOOKUP(H222,'Client Invoices'!A:N,8,FALSE)</f>
        <v>0</v>
      </c>
      <c r="M222" s="42" t="str">
        <f>VLOOKUP(H222,'Client Invoices'!A:N,2,FALSE)</f>
        <v>Corporate</v>
      </c>
      <c r="N222" s="42">
        <f>VLOOKUP(H222,'Client Invoices'!A:N,3,FALSE)</f>
        <v>0</v>
      </c>
      <c r="O222" s="42">
        <f>VLOOKUP(H222,'Client Invoices'!A:O,6,FALSE)</f>
        <v>0</v>
      </c>
      <c r="Q222" s="42">
        <f>IF(COUNTIF('Visit Rpts'!$B$5:$BH$204,B222)+COUNTIF('Membership Rpts'!$B$5:$BH$204,B222) = 0, 0, COUNTIF('Visit Rpts'!$B$5:$BH$204,B222)+COUNTIF('Membership Rpts'!$B$5:$BH$204,B222) &amp; "   (Visit Rpts: "&amp;COUNTIF('Visit Rpts'!$B$5:$BH$204,B222)&amp;"   Mbr Rpts: "&amp;COUNTIF('Membership Rpts'!$B$5:$BH$204,B222)&amp;")")</f>
        <v>0</v>
      </c>
      <c r="R222" s="76" t="s">
        <v>1234</v>
      </c>
      <c r="S222" s="42" t="s">
        <v>1239</v>
      </c>
      <c r="T222" s="42"/>
    </row>
    <row r="223" spans="1:20">
      <c r="A223" s="47" t="s">
        <v>1232</v>
      </c>
      <c r="B223" s="23" t="s">
        <v>1426</v>
      </c>
      <c r="C223" s="40"/>
      <c r="G223" t="s">
        <v>50</v>
      </c>
      <c r="H223" s="48" t="s">
        <v>460</v>
      </c>
      <c r="I223" s="42">
        <f>VLOOKUP(H223,'Client Invoices'!A:M,13,FALSE)</f>
        <v>0</v>
      </c>
      <c r="J223" s="42" t="str">
        <f>VLOOKUP(H223,'Client Invoices'!A:M,10,FALSE)</f>
        <v>SC06</v>
      </c>
      <c r="K223" s="42" t="str">
        <f>VLOOKUP(H223,'Client Invoices'!A:N,5,FALSE)</f>
        <v>No</v>
      </c>
      <c r="L223" s="42">
        <f>VLOOKUP(H223,'Client Invoices'!A:N,8,FALSE)</f>
        <v>0</v>
      </c>
      <c r="M223" s="42" t="str">
        <f>VLOOKUP(H223,'Client Invoices'!A:N,2,FALSE)</f>
        <v>Corporate</v>
      </c>
      <c r="N223" s="42">
        <f>VLOOKUP(H223,'Client Invoices'!A:N,3,FALSE)</f>
        <v>0</v>
      </c>
      <c r="O223" s="42">
        <f>VLOOKUP(H223,'Client Invoices'!A:O,6,FALSE)</f>
        <v>0</v>
      </c>
      <c r="Q223" s="42">
        <f>IF(COUNTIF('Visit Rpts'!$B$5:$BH$204,B223)+COUNTIF('Membership Rpts'!$B$5:$BH$204,B223) = 0, 0, COUNTIF('Visit Rpts'!$B$5:$BH$204,B223)+COUNTIF('Membership Rpts'!$B$5:$BH$204,B223) &amp; "   (Visit Rpts: "&amp;COUNTIF('Visit Rpts'!$B$5:$BH$204,B223)&amp;"   Mbr Rpts: "&amp;COUNTIF('Membership Rpts'!$B$5:$BH$204,B223)&amp;")")</f>
        <v>0</v>
      </c>
      <c r="R223" s="76" t="s">
        <v>1234</v>
      </c>
      <c r="S223" s="42" t="s">
        <v>1239</v>
      </c>
      <c r="T223" s="42"/>
    </row>
    <row r="224" spans="1:20">
      <c r="A224" s="47" t="s">
        <v>1232</v>
      </c>
      <c r="B224" s="23" t="s">
        <v>1427</v>
      </c>
      <c r="C224" s="40"/>
      <c r="G224" t="s">
        <v>50</v>
      </c>
      <c r="H224" s="48" t="s">
        <v>460</v>
      </c>
      <c r="I224" s="42">
        <f>VLOOKUP(H224,'Client Invoices'!A:M,13,FALSE)</f>
        <v>0</v>
      </c>
      <c r="J224" s="42" t="str">
        <f>VLOOKUP(H224,'Client Invoices'!A:M,10,FALSE)</f>
        <v>SC06</v>
      </c>
      <c r="K224" s="42" t="str">
        <f>VLOOKUP(H224,'Client Invoices'!A:N,5,FALSE)</f>
        <v>No</v>
      </c>
      <c r="L224" s="42">
        <f>VLOOKUP(H224,'Client Invoices'!A:N,8,FALSE)</f>
        <v>0</v>
      </c>
      <c r="M224" s="42" t="str">
        <f>VLOOKUP(H224,'Client Invoices'!A:N,2,FALSE)</f>
        <v>Corporate</v>
      </c>
      <c r="N224" s="42">
        <f>VLOOKUP(H224,'Client Invoices'!A:N,3,FALSE)</f>
        <v>0</v>
      </c>
      <c r="O224" s="42">
        <f>VLOOKUP(H224,'Client Invoices'!A:O,6,FALSE)</f>
        <v>0</v>
      </c>
      <c r="Q224" s="42">
        <f>IF(COUNTIF('Visit Rpts'!$B$5:$BH$204,B224)+COUNTIF('Membership Rpts'!$B$5:$BH$204,B224) = 0, 0, COUNTIF('Visit Rpts'!$B$5:$BH$204,B224)+COUNTIF('Membership Rpts'!$B$5:$BH$204,B224) &amp; "   (Visit Rpts: "&amp;COUNTIF('Visit Rpts'!$B$5:$BH$204,B224)&amp;"   Mbr Rpts: "&amp;COUNTIF('Membership Rpts'!$B$5:$BH$204,B224)&amp;")")</f>
        <v>0</v>
      </c>
      <c r="R224" s="76" t="s">
        <v>1234</v>
      </c>
      <c r="S224" s="42" t="s">
        <v>1239</v>
      </c>
      <c r="T224" s="42"/>
    </row>
    <row r="225" spans="1:20">
      <c r="A225" s="47" t="s">
        <v>1232</v>
      </c>
      <c r="B225" s="23" t="s">
        <v>1428</v>
      </c>
      <c r="C225" s="40"/>
      <c r="G225" t="s">
        <v>50</v>
      </c>
      <c r="H225" s="48" t="s">
        <v>460</v>
      </c>
      <c r="I225" s="42">
        <f>VLOOKUP(H225,'Client Invoices'!A:M,13,FALSE)</f>
        <v>0</v>
      </c>
      <c r="J225" s="42" t="str">
        <f>VLOOKUP(H225,'Client Invoices'!A:M,10,FALSE)</f>
        <v>SC06</v>
      </c>
      <c r="K225" s="42" t="str">
        <f>VLOOKUP(H225,'Client Invoices'!A:N,5,FALSE)</f>
        <v>No</v>
      </c>
      <c r="L225" s="42">
        <f>VLOOKUP(H225,'Client Invoices'!A:N,8,FALSE)</f>
        <v>0</v>
      </c>
      <c r="M225" s="42" t="str">
        <f>VLOOKUP(H225,'Client Invoices'!A:N,2,FALSE)</f>
        <v>Corporate</v>
      </c>
      <c r="N225" s="42">
        <f>VLOOKUP(H225,'Client Invoices'!A:N,3,FALSE)</f>
        <v>0</v>
      </c>
      <c r="O225" s="42">
        <f>VLOOKUP(H225,'Client Invoices'!A:O,6,FALSE)</f>
        <v>0</v>
      </c>
      <c r="Q225" s="42">
        <f>IF(COUNTIF('Visit Rpts'!$B$5:$BH$204,B225)+COUNTIF('Membership Rpts'!$B$5:$BH$204,B225) = 0, 0, COUNTIF('Visit Rpts'!$B$5:$BH$204,B225)+COUNTIF('Membership Rpts'!$B$5:$BH$204,B225) &amp; "   (Visit Rpts: "&amp;COUNTIF('Visit Rpts'!$B$5:$BH$204,B225)&amp;"   Mbr Rpts: "&amp;COUNTIF('Membership Rpts'!$B$5:$BH$204,B225)&amp;")")</f>
        <v>0</v>
      </c>
      <c r="R225" s="76" t="s">
        <v>1234</v>
      </c>
      <c r="S225" s="42" t="s">
        <v>1239</v>
      </c>
      <c r="T225" s="42"/>
    </row>
    <row r="226" spans="1:20">
      <c r="A226" s="47" t="s">
        <v>1232</v>
      </c>
      <c r="B226" s="23" t="s">
        <v>1429</v>
      </c>
      <c r="C226" s="40"/>
      <c r="G226" t="s">
        <v>50</v>
      </c>
      <c r="H226" s="48" t="s">
        <v>460</v>
      </c>
      <c r="I226" s="42">
        <f>VLOOKUP(H226,'Client Invoices'!A:M,13,FALSE)</f>
        <v>0</v>
      </c>
      <c r="J226" s="42" t="str">
        <f>VLOOKUP(H226,'Client Invoices'!A:M,10,FALSE)</f>
        <v>SC06</v>
      </c>
      <c r="K226" s="42" t="str">
        <f>VLOOKUP(H226,'Client Invoices'!A:N,5,FALSE)</f>
        <v>No</v>
      </c>
      <c r="L226" s="42">
        <f>VLOOKUP(H226,'Client Invoices'!A:N,8,FALSE)</f>
        <v>0</v>
      </c>
      <c r="M226" s="42" t="str">
        <f>VLOOKUP(H226,'Client Invoices'!A:N,2,FALSE)</f>
        <v>Corporate</v>
      </c>
      <c r="N226" s="42">
        <f>VLOOKUP(H226,'Client Invoices'!A:N,3,FALSE)</f>
        <v>0</v>
      </c>
      <c r="O226" s="42">
        <f>VLOOKUP(H226,'Client Invoices'!A:O,6,FALSE)</f>
        <v>0</v>
      </c>
      <c r="Q226" s="42">
        <f>IF(COUNTIF('Visit Rpts'!$B$5:$BH$204,B226)+COUNTIF('Membership Rpts'!$B$5:$BH$204,B226) = 0, 0, COUNTIF('Visit Rpts'!$B$5:$BH$204,B226)+COUNTIF('Membership Rpts'!$B$5:$BH$204,B226) &amp; "   (Visit Rpts: "&amp;COUNTIF('Visit Rpts'!$B$5:$BH$204,B226)&amp;"   Mbr Rpts: "&amp;COUNTIF('Membership Rpts'!$B$5:$BH$204,B226)&amp;")")</f>
        <v>0</v>
      </c>
      <c r="R226" s="76" t="s">
        <v>1234</v>
      </c>
      <c r="S226" s="42" t="s">
        <v>1239</v>
      </c>
      <c r="T226" s="42"/>
    </row>
    <row r="227" spans="1:20">
      <c r="A227" s="47" t="s">
        <v>1232</v>
      </c>
      <c r="B227" s="23" t="s">
        <v>1430</v>
      </c>
      <c r="C227" s="40"/>
      <c r="G227" t="s">
        <v>50</v>
      </c>
      <c r="H227" s="48" t="s">
        <v>262</v>
      </c>
      <c r="I227" s="42" t="str">
        <f>VLOOKUP(H227,'Client Invoices'!A:M,13,FALSE)</f>
        <v>CGG Singapore</v>
      </c>
      <c r="J227" s="42" t="str">
        <f>VLOOKUP(H227,'Client Invoices'!A:M,10,FALSE)</f>
        <v>SC03</v>
      </c>
      <c r="K227" s="42" t="str">
        <f>VLOOKUP(H227,'Client Invoices'!A:N,5,FALSE)</f>
        <v>Yes</v>
      </c>
      <c r="L227" s="42" t="str">
        <f>VLOOKUP(H227,'Client Invoices'!A:N,8,FALSE)</f>
        <v>M,V,P</v>
      </c>
      <c r="M227" s="42" t="str">
        <f>VLOOKUP(H227,'Client Invoices'!A:N,2,FALSE)</f>
        <v>Corporate</v>
      </c>
      <c r="N227" s="42" t="str">
        <f>VLOOKUP(H227,'Client Invoices'!A:N,3,FALSE)</f>
        <v>Corporate</v>
      </c>
      <c r="O227" s="42">
        <f>VLOOKUP(H227,'Client Invoices'!A:O,6,FALSE)</f>
        <v>0</v>
      </c>
      <c r="Q227" s="42">
        <f>IF(COUNTIF('Visit Rpts'!$B$5:$BH$204,B227)+COUNTIF('Membership Rpts'!$B$5:$BH$204,B227) = 0, 0, COUNTIF('Visit Rpts'!$B$5:$BH$204,B227)+COUNTIF('Membership Rpts'!$B$5:$BH$204,B227) &amp; "   (Visit Rpts: "&amp;COUNTIF('Visit Rpts'!$B$5:$BH$204,B227)&amp;"   Mbr Rpts: "&amp;COUNTIF('Membership Rpts'!$B$5:$BH$204,B227)&amp;")")</f>
        <v>0</v>
      </c>
      <c r="R227" s="76" t="s">
        <v>1234</v>
      </c>
      <c r="S227" s="42" t="s">
        <v>1239</v>
      </c>
      <c r="T227" s="42"/>
    </row>
    <row r="228" spans="1:20">
      <c r="A228" s="47" t="s">
        <v>1232</v>
      </c>
      <c r="B228" s="23" t="s">
        <v>1431</v>
      </c>
      <c r="C228" s="40"/>
      <c r="G228" t="s">
        <v>50</v>
      </c>
      <c r="H228" s="48" t="s">
        <v>262</v>
      </c>
      <c r="I228" s="42" t="str">
        <f>VLOOKUP(H228,'Client Invoices'!A:M,13,FALSE)</f>
        <v>CGG Singapore</v>
      </c>
      <c r="J228" s="42" t="str">
        <f>VLOOKUP(H228,'Client Invoices'!A:M,10,FALSE)</f>
        <v>SC03</v>
      </c>
      <c r="K228" s="42" t="str">
        <f>VLOOKUP(H228,'Client Invoices'!A:N,5,FALSE)</f>
        <v>Yes</v>
      </c>
      <c r="L228" s="42" t="str">
        <f>VLOOKUP(H228,'Client Invoices'!A:N,8,FALSE)</f>
        <v>M,V,P</v>
      </c>
      <c r="M228" s="42" t="str">
        <f>VLOOKUP(H228,'Client Invoices'!A:N,2,FALSE)</f>
        <v>Corporate</v>
      </c>
      <c r="N228" s="42" t="str">
        <f>VLOOKUP(H228,'Client Invoices'!A:N,3,FALSE)</f>
        <v>Corporate</v>
      </c>
      <c r="O228" s="42">
        <f>VLOOKUP(H228,'Client Invoices'!A:O,6,FALSE)</f>
        <v>0</v>
      </c>
      <c r="Q228" s="42">
        <f>IF(COUNTIF('Visit Rpts'!$B$5:$BH$204,B228)+COUNTIF('Membership Rpts'!$B$5:$BH$204,B228) = 0, 0, COUNTIF('Visit Rpts'!$B$5:$BH$204,B228)+COUNTIF('Membership Rpts'!$B$5:$BH$204,B228) &amp; "   (Visit Rpts: "&amp;COUNTIF('Visit Rpts'!$B$5:$BH$204,B228)&amp;"   Mbr Rpts: "&amp;COUNTIF('Membership Rpts'!$B$5:$BH$204,B228)&amp;")")</f>
        <v>0</v>
      </c>
      <c r="R228" s="76" t="s">
        <v>1234</v>
      </c>
      <c r="S228" s="42" t="s">
        <v>1239</v>
      </c>
      <c r="T228" s="42"/>
    </row>
    <row r="229" spans="1:20">
      <c r="A229" s="47" t="s">
        <v>1232</v>
      </c>
      <c r="B229" s="23" t="s">
        <v>1432</v>
      </c>
      <c r="C229" s="40"/>
      <c r="G229" t="s">
        <v>50</v>
      </c>
      <c r="H229" s="48" t="s">
        <v>463</v>
      </c>
      <c r="I229" s="42">
        <f>VLOOKUP(H229,'Client Invoices'!A:M,13,FALSE)</f>
        <v>0</v>
      </c>
      <c r="J229" s="42" t="str">
        <f>VLOOKUP(H229,'Client Invoices'!A:M,10,FALSE)</f>
        <v>SC04</v>
      </c>
      <c r="K229" s="42" t="str">
        <f>VLOOKUP(H229,'Client Invoices'!A:N,5,FALSE)</f>
        <v>No</v>
      </c>
      <c r="L229" s="42">
        <f>VLOOKUP(H229,'Client Invoices'!A:N,8,FALSE)</f>
        <v>0</v>
      </c>
      <c r="M229" s="42" t="str">
        <f>VLOOKUP(H229,'Client Invoices'!A:N,2,FALSE)</f>
        <v>Corporate</v>
      </c>
      <c r="N229" s="42">
        <f>VLOOKUP(H229,'Client Invoices'!A:N,3,FALSE)</f>
        <v>0</v>
      </c>
      <c r="O229" s="42">
        <f>VLOOKUP(H229,'Client Invoices'!A:O,6,FALSE)</f>
        <v>0</v>
      </c>
      <c r="Q229" s="42">
        <f>IF(COUNTIF('Visit Rpts'!$B$5:$BH$204,B229)+COUNTIF('Membership Rpts'!$B$5:$BH$204,B229) = 0, 0, COUNTIF('Visit Rpts'!$B$5:$BH$204,B229)+COUNTIF('Membership Rpts'!$B$5:$BH$204,B229) &amp; "   (Visit Rpts: "&amp;COUNTIF('Visit Rpts'!$B$5:$BH$204,B229)&amp;"   Mbr Rpts: "&amp;COUNTIF('Membership Rpts'!$B$5:$BH$204,B229)&amp;")")</f>
        <v>0</v>
      </c>
      <c r="R229" s="76" t="s">
        <v>1234</v>
      </c>
      <c r="S229" s="42" t="s">
        <v>1239</v>
      </c>
      <c r="T229" s="42"/>
    </row>
    <row r="230" spans="1:20">
      <c r="A230" s="47" t="s">
        <v>1232</v>
      </c>
      <c r="B230" s="23" t="s">
        <v>1433</v>
      </c>
      <c r="C230" s="40"/>
      <c r="G230" t="s">
        <v>50</v>
      </c>
      <c r="H230" s="48" t="s">
        <v>463</v>
      </c>
      <c r="I230" s="42">
        <f>VLOOKUP(H230,'Client Invoices'!A:M,13,FALSE)</f>
        <v>0</v>
      </c>
      <c r="J230" s="42" t="str">
        <f>VLOOKUP(H230,'Client Invoices'!A:M,10,FALSE)</f>
        <v>SC04</v>
      </c>
      <c r="K230" s="42" t="str">
        <f>VLOOKUP(H230,'Client Invoices'!A:N,5,FALSE)</f>
        <v>No</v>
      </c>
      <c r="L230" s="42">
        <f>VLOOKUP(H230,'Client Invoices'!A:N,8,FALSE)</f>
        <v>0</v>
      </c>
      <c r="M230" s="42" t="str">
        <f>VLOOKUP(H230,'Client Invoices'!A:N,2,FALSE)</f>
        <v>Corporate</v>
      </c>
      <c r="N230" s="42">
        <f>VLOOKUP(H230,'Client Invoices'!A:N,3,FALSE)</f>
        <v>0</v>
      </c>
      <c r="O230" s="42">
        <f>VLOOKUP(H230,'Client Invoices'!A:O,6,FALSE)</f>
        <v>0</v>
      </c>
      <c r="Q230" s="42">
        <f>IF(COUNTIF('Visit Rpts'!$B$5:$BH$204,B230)+COUNTIF('Membership Rpts'!$B$5:$BH$204,B230) = 0, 0, COUNTIF('Visit Rpts'!$B$5:$BH$204,B230)+COUNTIF('Membership Rpts'!$B$5:$BH$204,B230) &amp; "   (Visit Rpts: "&amp;COUNTIF('Visit Rpts'!$B$5:$BH$204,B230)&amp;"   Mbr Rpts: "&amp;COUNTIF('Membership Rpts'!$B$5:$BH$204,B230)&amp;")")</f>
        <v>0</v>
      </c>
      <c r="R230" s="76" t="s">
        <v>1234</v>
      </c>
      <c r="S230" s="42" t="s">
        <v>1239</v>
      </c>
      <c r="T230" s="42"/>
    </row>
    <row r="231" spans="1:20">
      <c r="A231" s="47" t="s">
        <v>1232</v>
      </c>
      <c r="B231" s="23" t="s">
        <v>1434</v>
      </c>
      <c r="C231" s="40"/>
      <c r="G231" t="s">
        <v>50</v>
      </c>
      <c r="H231" s="48" t="s">
        <v>463</v>
      </c>
      <c r="I231" s="42">
        <f>VLOOKUP(H231,'Client Invoices'!A:M,13,FALSE)</f>
        <v>0</v>
      </c>
      <c r="J231" s="42" t="str">
        <f>VLOOKUP(H231,'Client Invoices'!A:M,10,FALSE)</f>
        <v>SC04</v>
      </c>
      <c r="K231" s="42" t="str">
        <f>VLOOKUP(H231,'Client Invoices'!A:N,5,FALSE)</f>
        <v>No</v>
      </c>
      <c r="L231" s="42">
        <f>VLOOKUP(H231,'Client Invoices'!A:N,8,FALSE)</f>
        <v>0</v>
      </c>
      <c r="M231" s="42" t="str">
        <f>VLOOKUP(H231,'Client Invoices'!A:N,2,FALSE)</f>
        <v>Corporate</v>
      </c>
      <c r="N231" s="42">
        <f>VLOOKUP(H231,'Client Invoices'!A:N,3,FALSE)</f>
        <v>0</v>
      </c>
      <c r="O231" s="42">
        <f>VLOOKUP(H231,'Client Invoices'!A:O,6,FALSE)</f>
        <v>0</v>
      </c>
      <c r="Q231" s="42">
        <f>IF(COUNTIF('Visit Rpts'!$B$5:$BH$204,B231)+COUNTIF('Membership Rpts'!$B$5:$BH$204,B231) = 0, 0, COUNTIF('Visit Rpts'!$B$5:$BH$204,B231)+COUNTIF('Membership Rpts'!$B$5:$BH$204,B231) &amp; "   (Visit Rpts: "&amp;COUNTIF('Visit Rpts'!$B$5:$BH$204,B231)&amp;"   Mbr Rpts: "&amp;COUNTIF('Membership Rpts'!$B$5:$BH$204,B231)&amp;")")</f>
        <v>0</v>
      </c>
      <c r="R231" s="76" t="s">
        <v>1234</v>
      </c>
      <c r="S231" s="42" t="s">
        <v>1239</v>
      </c>
      <c r="T231" s="42"/>
    </row>
    <row r="232" spans="1:20">
      <c r="A232" s="47" t="s">
        <v>1232</v>
      </c>
      <c r="B232" s="23" t="s">
        <v>1435</v>
      </c>
      <c r="C232" s="40"/>
      <c r="G232" t="s">
        <v>50</v>
      </c>
      <c r="H232" s="48" t="s">
        <v>466</v>
      </c>
      <c r="I232" s="42">
        <f>VLOOKUP(H232,'Client Invoices'!A:M,13,FALSE)</f>
        <v>0</v>
      </c>
      <c r="J232" s="42" t="str">
        <f>VLOOKUP(H232,'Client Invoices'!A:M,10,FALSE)</f>
        <v>SC04</v>
      </c>
      <c r="K232" s="42" t="str">
        <f>VLOOKUP(H232,'Client Invoices'!A:N,5,FALSE)</f>
        <v>No</v>
      </c>
      <c r="L232" s="42">
        <f>VLOOKUP(H232,'Client Invoices'!A:N,8,FALSE)</f>
        <v>0</v>
      </c>
      <c r="M232" s="42" t="str">
        <f>VLOOKUP(H232,'Client Invoices'!A:N,2,FALSE)</f>
        <v>Corporate</v>
      </c>
      <c r="N232" s="42">
        <f>VLOOKUP(H232,'Client Invoices'!A:N,3,FALSE)</f>
        <v>0</v>
      </c>
      <c r="O232" s="42">
        <f>VLOOKUP(H232,'Client Invoices'!A:O,6,FALSE)</f>
        <v>0</v>
      </c>
      <c r="Q232" s="42">
        <f>IF(COUNTIF('Visit Rpts'!$B$5:$BH$204,B232)+COUNTIF('Membership Rpts'!$B$5:$BH$204,B232) = 0, 0, COUNTIF('Visit Rpts'!$B$5:$BH$204,B232)+COUNTIF('Membership Rpts'!$B$5:$BH$204,B232) &amp; "   (Visit Rpts: "&amp;COUNTIF('Visit Rpts'!$B$5:$BH$204,B232)&amp;"   Mbr Rpts: "&amp;COUNTIF('Membership Rpts'!$B$5:$BH$204,B232)&amp;")")</f>
        <v>0</v>
      </c>
      <c r="R232" s="76" t="s">
        <v>1234</v>
      </c>
      <c r="S232" s="42" t="s">
        <v>1239</v>
      </c>
      <c r="T232" s="42"/>
    </row>
    <row r="233" spans="1:20">
      <c r="A233" s="47" t="s">
        <v>1232</v>
      </c>
      <c r="B233" s="23" t="s">
        <v>1436</v>
      </c>
      <c r="C233" s="40"/>
      <c r="G233" t="s">
        <v>50</v>
      </c>
      <c r="H233" s="48" t="s">
        <v>466</v>
      </c>
      <c r="I233" s="42">
        <f>VLOOKUP(H233,'Client Invoices'!A:M,13,FALSE)</f>
        <v>0</v>
      </c>
      <c r="J233" s="42" t="str">
        <f>VLOOKUP(H233,'Client Invoices'!A:M,10,FALSE)</f>
        <v>SC04</v>
      </c>
      <c r="K233" s="42" t="str">
        <f>VLOOKUP(H233,'Client Invoices'!A:N,5,FALSE)</f>
        <v>No</v>
      </c>
      <c r="L233" s="42">
        <f>VLOOKUP(H233,'Client Invoices'!A:N,8,FALSE)</f>
        <v>0</v>
      </c>
      <c r="M233" s="42" t="str">
        <f>VLOOKUP(H233,'Client Invoices'!A:N,2,FALSE)</f>
        <v>Corporate</v>
      </c>
      <c r="N233" s="42">
        <f>VLOOKUP(H233,'Client Invoices'!A:N,3,FALSE)</f>
        <v>0</v>
      </c>
      <c r="O233" s="42">
        <f>VLOOKUP(H233,'Client Invoices'!A:O,6,FALSE)</f>
        <v>0</v>
      </c>
      <c r="Q233" s="42">
        <f>IF(COUNTIF('Visit Rpts'!$B$5:$BH$204,B233)+COUNTIF('Membership Rpts'!$B$5:$BH$204,B233) = 0, 0, COUNTIF('Visit Rpts'!$B$5:$BH$204,B233)+COUNTIF('Membership Rpts'!$B$5:$BH$204,B233) &amp; "   (Visit Rpts: "&amp;COUNTIF('Visit Rpts'!$B$5:$BH$204,B233)&amp;"   Mbr Rpts: "&amp;COUNTIF('Membership Rpts'!$B$5:$BH$204,B233)&amp;")")</f>
        <v>0</v>
      </c>
      <c r="R233" s="76" t="s">
        <v>1234</v>
      </c>
      <c r="S233" s="42" t="s">
        <v>1239</v>
      </c>
      <c r="T233" s="42"/>
    </row>
    <row r="234" spans="1:20">
      <c r="A234" s="47" t="s">
        <v>1232</v>
      </c>
      <c r="B234" s="23" t="s">
        <v>1437</v>
      </c>
      <c r="C234" s="40"/>
      <c r="G234" t="s">
        <v>50</v>
      </c>
      <c r="H234" s="48" t="s">
        <v>266</v>
      </c>
      <c r="I234" s="42">
        <f>VLOOKUP(H234,'Client Invoices'!A:M,13,FALSE)</f>
        <v>0</v>
      </c>
      <c r="J234" s="42" t="str">
        <f>VLOOKUP(H234,'Client Invoices'!A:M,10,FALSE)</f>
        <v>SC07</v>
      </c>
      <c r="K234" s="42" t="str">
        <f>VLOOKUP(H234,'Client Invoices'!A:N,5,FALSE)</f>
        <v>Yes - Yearly</v>
      </c>
      <c r="L234" s="42" t="str">
        <f>VLOOKUP(H234,'Client Invoices'!A:N,8,FALSE)</f>
        <v>M,P</v>
      </c>
      <c r="M234" s="42" t="str">
        <f>VLOOKUP(H234,'Client Invoices'!A:N,2,FALSE)</f>
        <v>Corporate</v>
      </c>
      <c r="N234" s="42" t="str">
        <f>VLOOKUP(H234,'Client Invoices'!A:N,3,FALSE)</f>
        <v>Corporate</v>
      </c>
      <c r="O234" s="42">
        <f>VLOOKUP(H234,'Client Invoices'!A:O,6,FALSE)</f>
        <v>0</v>
      </c>
      <c r="Q234" s="42">
        <f>IF(COUNTIF('Visit Rpts'!$B$5:$BH$204,B234)+COUNTIF('Membership Rpts'!$B$5:$BH$204,B234) = 0, 0, COUNTIF('Visit Rpts'!$B$5:$BH$204,B234)+COUNTIF('Membership Rpts'!$B$5:$BH$204,B234) &amp; "   (Visit Rpts: "&amp;COUNTIF('Visit Rpts'!$B$5:$BH$204,B234)&amp;"   Mbr Rpts: "&amp;COUNTIF('Membership Rpts'!$B$5:$BH$204,B234)&amp;")")</f>
        <v>0</v>
      </c>
      <c r="R234" s="76" t="s">
        <v>1234</v>
      </c>
      <c r="S234" s="42" t="s">
        <v>1235</v>
      </c>
      <c r="T234" s="42"/>
    </row>
    <row r="235" spans="1:20">
      <c r="A235" s="47" t="s">
        <v>1232</v>
      </c>
      <c r="B235" s="23" t="s">
        <v>1438</v>
      </c>
      <c r="C235" s="40"/>
      <c r="G235" t="s">
        <v>50</v>
      </c>
      <c r="H235" s="48" t="s">
        <v>266</v>
      </c>
      <c r="I235" s="42">
        <f>VLOOKUP(H235,'Client Invoices'!A:M,13,FALSE)</f>
        <v>0</v>
      </c>
      <c r="J235" s="42" t="str">
        <f>VLOOKUP(H235,'Client Invoices'!A:M,10,FALSE)</f>
        <v>SC07</v>
      </c>
      <c r="K235" s="42" t="str">
        <f>VLOOKUP(H235,'Client Invoices'!A:N,5,FALSE)</f>
        <v>Yes - Yearly</v>
      </c>
      <c r="L235" s="42" t="str">
        <f>VLOOKUP(H235,'Client Invoices'!A:N,8,FALSE)</f>
        <v>M,P</v>
      </c>
      <c r="M235" s="42" t="str">
        <f>VLOOKUP(H235,'Client Invoices'!A:N,2,FALSE)</f>
        <v>Corporate</v>
      </c>
      <c r="N235" s="42" t="str">
        <f>VLOOKUP(H235,'Client Invoices'!A:N,3,FALSE)</f>
        <v>Corporate</v>
      </c>
      <c r="O235" s="42">
        <f>VLOOKUP(H235,'Client Invoices'!A:O,6,FALSE)</f>
        <v>0</v>
      </c>
      <c r="Q235" s="42">
        <f>IF(COUNTIF('Visit Rpts'!$B$5:$BH$204,B235)+COUNTIF('Membership Rpts'!$B$5:$BH$204,B235) = 0, 0, COUNTIF('Visit Rpts'!$B$5:$BH$204,B235)+COUNTIF('Membership Rpts'!$B$5:$BH$204,B235) &amp; "   (Visit Rpts: "&amp;COUNTIF('Visit Rpts'!$B$5:$BH$204,B235)&amp;"   Mbr Rpts: "&amp;COUNTIF('Membership Rpts'!$B$5:$BH$204,B235)&amp;")")</f>
        <v>0</v>
      </c>
      <c r="R235" s="76" t="s">
        <v>1234</v>
      </c>
      <c r="S235" s="42" t="s">
        <v>1235</v>
      </c>
      <c r="T235" s="42"/>
    </row>
    <row r="236" spans="1:20">
      <c r="A236" s="47" t="s">
        <v>1236</v>
      </c>
      <c r="B236" s="23" t="s">
        <v>1439</v>
      </c>
      <c r="C236" s="40"/>
      <c r="G236" t="s">
        <v>50</v>
      </c>
      <c r="H236" s="48" t="s">
        <v>266</v>
      </c>
      <c r="I236" s="42">
        <f>VLOOKUP(H236,'Client Invoices'!A:M,13,FALSE)</f>
        <v>0</v>
      </c>
      <c r="J236" s="42" t="str">
        <f>VLOOKUP(H236,'Client Invoices'!A:M,10,FALSE)</f>
        <v>SC07</v>
      </c>
      <c r="K236" s="42" t="str">
        <f>VLOOKUP(H236,'Client Invoices'!A:N,5,FALSE)</f>
        <v>Yes - Yearly</v>
      </c>
      <c r="L236" s="42" t="str">
        <f>VLOOKUP(H236,'Client Invoices'!A:N,8,FALSE)</f>
        <v>M,P</v>
      </c>
      <c r="M236" s="42" t="str">
        <f>VLOOKUP(H236,'Client Invoices'!A:N,2,FALSE)</f>
        <v>Corporate</v>
      </c>
      <c r="N236" s="42" t="str">
        <f>VLOOKUP(H236,'Client Invoices'!A:N,3,FALSE)</f>
        <v>Corporate</v>
      </c>
      <c r="O236" s="42">
        <f>VLOOKUP(H236,'Client Invoices'!A:O,6,FALSE)</f>
        <v>0</v>
      </c>
      <c r="Q236" s="42" t="str">
        <f>IF(COUNTIF('Visit Rpts'!$B$5:$BH$204,B236)+COUNTIF('Membership Rpts'!$B$5:$BH$204,B236) = 0, 0, COUNTIF('Visit Rpts'!$B$5:$BH$204,B236)+COUNTIF('Membership Rpts'!$B$5:$BH$204,B236) &amp; "   (Visit Rpts: "&amp;COUNTIF('Visit Rpts'!$B$5:$BH$204,B236)&amp;"   Mbr Rpts: "&amp;COUNTIF('Membership Rpts'!$B$5:$BH$204,B236)&amp;")")</f>
        <v>1   (Visit Rpts: 1   Mbr Rpts: 0)</v>
      </c>
      <c r="R236" s="76">
        <v>50</v>
      </c>
      <c r="S236" s="42" t="s">
        <v>1110</v>
      </c>
      <c r="T236" s="42"/>
    </row>
    <row r="237" spans="1:20">
      <c r="A237" s="47" t="s">
        <v>1236</v>
      </c>
      <c r="B237" s="23" t="s">
        <v>1440</v>
      </c>
      <c r="C237" s="40"/>
      <c r="G237" t="s">
        <v>50</v>
      </c>
      <c r="H237" s="48" t="s">
        <v>266</v>
      </c>
      <c r="I237" s="42">
        <f>VLOOKUP(H237,'Client Invoices'!A:M,13,FALSE)</f>
        <v>0</v>
      </c>
      <c r="J237" s="42" t="str">
        <f>VLOOKUP(H237,'Client Invoices'!A:M,10,FALSE)</f>
        <v>SC07</v>
      </c>
      <c r="K237" s="42" t="str">
        <f>VLOOKUP(H237,'Client Invoices'!A:N,5,FALSE)</f>
        <v>Yes - Yearly</v>
      </c>
      <c r="L237" s="42" t="str">
        <f>VLOOKUP(H237,'Client Invoices'!A:N,8,FALSE)</f>
        <v>M,P</v>
      </c>
      <c r="M237" s="42" t="str">
        <f>VLOOKUP(H237,'Client Invoices'!A:N,2,FALSE)</f>
        <v>Corporate</v>
      </c>
      <c r="N237" s="42" t="str">
        <f>VLOOKUP(H237,'Client Invoices'!A:N,3,FALSE)</f>
        <v>Corporate</v>
      </c>
      <c r="O237" s="42">
        <f>VLOOKUP(H237,'Client Invoices'!A:O,6,FALSE)</f>
        <v>0</v>
      </c>
      <c r="Q237" s="42" t="str">
        <f>IF(COUNTIF('Visit Rpts'!$B$5:$BH$204,B237)+COUNTIF('Membership Rpts'!$B$5:$BH$204,B237) = 0, 0, COUNTIF('Visit Rpts'!$B$5:$BH$204,B237)+COUNTIF('Membership Rpts'!$B$5:$BH$204,B237) &amp; "   (Visit Rpts: "&amp;COUNTIF('Visit Rpts'!$B$5:$BH$204,B237)&amp;"   Mbr Rpts: "&amp;COUNTIF('Membership Rpts'!$B$5:$BH$204,B237)&amp;")")</f>
        <v>1   (Visit Rpts: 1   Mbr Rpts: 0)</v>
      </c>
      <c r="R237" s="76">
        <v>50</v>
      </c>
      <c r="S237" s="42" t="s">
        <v>1110</v>
      </c>
      <c r="T237" s="42"/>
    </row>
    <row r="238" spans="1:20">
      <c r="A238" s="47" t="s">
        <v>1236</v>
      </c>
      <c r="B238" s="23" t="s">
        <v>1441</v>
      </c>
      <c r="C238" s="40"/>
      <c r="F238" t="s">
        <v>1239</v>
      </c>
      <c r="G238" t="s">
        <v>50</v>
      </c>
      <c r="H238" s="48" t="s">
        <v>943</v>
      </c>
      <c r="I238" s="42" t="str">
        <f>VLOOKUP(H238,'Client Invoices'!A:M,13,FALSE)</f>
        <v>Chase Sm.Bus. Ink Card / CBSI</v>
      </c>
      <c r="J238" s="42" t="str">
        <f>VLOOKUP(H238,'Client Invoices'!A:M,10,FALSE)</f>
        <v>ZC01</v>
      </c>
      <c r="K238" s="42" t="str">
        <f>VLOOKUP(H238,'Client Invoices'!A:N,5,FALSE)</f>
        <v>No</v>
      </c>
      <c r="L238" s="42">
        <f>VLOOKUP(H238,'Client Invoices'!A:N,8,FALSE)</f>
        <v>0</v>
      </c>
      <c r="M238" s="42" t="str">
        <f>VLOOKUP(H238,'Client Invoices'!A:N,2,FALSE)</f>
        <v>Wholesale</v>
      </c>
      <c r="N238" s="42">
        <f>VLOOKUP(H238,'Client Invoices'!A:N,3,FALSE)</f>
        <v>0</v>
      </c>
      <c r="O238" s="42">
        <f>VLOOKUP(H238,'Client Invoices'!A:O,6,FALSE)</f>
        <v>0</v>
      </c>
      <c r="Q238" s="42">
        <f>IF(COUNTIF('Visit Rpts'!$B$5:$BH$204,B238)+COUNTIF('Membership Rpts'!$B$5:$BH$204,B238) = 0, 0, COUNTIF('Visit Rpts'!$B$5:$BH$204,B238)+COUNTIF('Membership Rpts'!$B$5:$BH$204,B238) &amp; "   (Visit Rpts: "&amp;COUNTIF('Visit Rpts'!$B$5:$BH$204,B238)&amp;"   Mbr Rpts: "&amp;COUNTIF('Membership Rpts'!$B$5:$BH$204,B238)&amp;")")</f>
        <v>0</v>
      </c>
      <c r="R238" s="76" t="s">
        <v>1234</v>
      </c>
      <c r="S238" s="42" t="s">
        <v>1239</v>
      </c>
      <c r="T238" s="42"/>
    </row>
    <row r="239" spans="1:20">
      <c r="A239" s="47" t="s">
        <v>1236</v>
      </c>
      <c r="B239" s="23" t="s">
        <v>1442</v>
      </c>
      <c r="C239" s="40"/>
      <c r="G239" t="s">
        <v>224</v>
      </c>
      <c r="H239" s="48" t="s">
        <v>947</v>
      </c>
      <c r="I239" s="42">
        <f>VLOOKUP(H239,'Client Invoices'!A:M,13,FALSE)</f>
        <v>0</v>
      </c>
      <c r="J239" s="42" t="str">
        <f>VLOOKUP(H239,'Client Invoices'!A:M,10,FALSE)</f>
        <v>WC01</v>
      </c>
      <c r="K239" s="42" t="str">
        <f>VLOOKUP(H239,'Client Invoices'!A:N,5,FALSE)</f>
        <v>No</v>
      </c>
      <c r="L239" s="42">
        <f>VLOOKUP(H239,'Client Invoices'!A:N,8,FALSE)</f>
        <v>0</v>
      </c>
      <c r="M239" s="42" t="str">
        <f>VLOOKUP(H239,'Client Invoices'!A:N,2,FALSE)</f>
        <v>Wholesale</v>
      </c>
      <c r="N239" s="42">
        <f>VLOOKUP(H239,'Client Invoices'!A:N,3,FALSE)</f>
        <v>0</v>
      </c>
      <c r="O239" s="42">
        <f>VLOOKUP(H239,'Client Invoices'!A:O,6,FALSE)</f>
        <v>0</v>
      </c>
      <c r="Q239" s="42" t="str">
        <f>IF(COUNTIF('Visit Rpts'!$B$5:$BH$204,B239)+COUNTIF('Membership Rpts'!$B$5:$BH$204,B239) = 0, 0, COUNTIF('Visit Rpts'!$B$5:$BH$204,B239)+COUNTIF('Membership Rpts'!$B$5:$BH$204,B239) &amp; "   (Visit Rpts: "&amp;COUNTIF('Visit Rpts'!$B$5:$BH$204,B239)&amp;"   Mbr Rpts: "&amp;COUNTIF('Membership Rpts'!$B$5:$BH$204,B239)&amp;")")</f>
        <v>1   (Visit Rpts: 1   Mbr Rpts: 0)</v>
      </c>
      <c r="R239" s="76">
        <v>11</v>
      </c>
      <c r="S239" s="42" t="s">
        <v>1110</v>
      </c>
      <c r="T239" s="42"/>
    </row>
    <row r="240" spans="1:20">
      <c r="A240" s="47" t="s">
        <v>1236</v>
      </c>
      <c r="B240" s="23" t="s">
        <v>1443</v>
      </c>
      <c r="C240" s="40"/>
      <c r="G240" t="s">
        <v>224</v>
      </c>
      <c r="H240" s="48" t="s">
        <v>947</v>
      </c>
      <c r="I240" s="42">
        <f>VLOOKUP(H240,'Client Invoices'!A:M,13,FALSE)</f>
        <v>0</v>
      </c>
      <c r="J240" s="42" t="str">
        <f>VLOOKUP(H240,'Client Invoices'!A:M,10,FALSE)</f>
        <v>WC01</v>
      </c>
      <c r="K240" s="42" t="str">
        <f>VLOOKUP(H240,'Client Invoices'!A:N,5,FALSE)</f>
        <v>No</v>
      </c>
      <c r="L240" s="42">
        <f>VLOOKUP(H240,'Client Invoices'!A:N,8,FALSE)</f>
        <v>0</v>
      </c>
      <c r="M240" s="42" t="str">
        <f>VLOOKUP(H240,'Client Invoices'!A:N,2,FALSE)</f>
        <v>Wholesale</v>
      </c>
      <c r="N240" s="42">
        <f>VLOOKUP(H240,'Client Invoices'!A:N,3,FALSE)</f>
        <v>0</v>
      </c>
      <c r="O240" s="42">
        <f>VLOOKUP(H240,'Client Invoices'!A:O,6,FALSE)</f>
        <v>0</v>
      </c>
      <c r="Q240" s="42" t="str">
        <f>IF(COUNTIF('Visit Rpts'!$B$5:$BH$204,B240)+COUNTIF('Membership Rpts'!$B$5:$BH$204,B240) = 0, 0, COUNTIF('Visit Rpts'!$B$5:$BH$204,B240)+COUNTIF('Membership Rpts'!$B$5:$BH$204,B240) &amp; "   (Visit Rpts: "&amp;COUNTIF('Visit Rpts'!$B$5:$BH$204,B240)&amp;"   Mbr Rpts: "&amp;COUNTIF('Membership Rpts'!$B$5:$BH$204,B240)&amp;")")</f>
        <v>1   (Visit Rpts: 1   Mbr Rpts: 0)</v>
      </c>
      <c r="R240" s="76">
        <v>11</v>
      </c>
      <c r="S240" s="42" t="s">
        <v>1110</v>
      </c>
      <c r="T240" s="42"/>
    </row>
    <row r="241" spans="1:20">
      <c r="A241" s="47" t="s">
        <v>1236</v>
      </c>
      <c r="B241" s="23" t="s">
        <v>1444</v>
      </c>
      <c r="C241" s="40"/>
      <c r="G241" t="s">
        <v>50</v>
      </c>
      <c r="H241" s="48" t="s">
        <v>824</v>
      </c>
      <c r="I241" s="42">
        <f>VLOOKUP(H241,'Client Invoices'!A:M,13,FALSE)</f>
        <v>0</v>
      </c>
      <c r="J241" s="42" t="str">
        <f>VLOOKUP(H241,'Client Invoices'!A:M,10,FALSE)</f>
        <v>WC01</v>
      </c>
      <c r="K241" s="42" t="str">
        <f>VLOOKUP(H241,'Client Invoices'!A:N,5,FALSE)</f>
        <v>Yes</v>
      </c>
      <c r="L241" s="42" t="str">
        <f>VLOOKUP(H241,'Client Invoices'!A:N,8,FALSE)</f>
        <v>M,V,P</v>
      </c>
      <c r="M241" s="42" t="str">
        <f>VLOOKUP(H241,'Client Invoices'!A:N,2,FALSE)</f>
        <v>Wholesale</v>
      </c>
      <c r="N241" s="42" t="str">
        <f>VLOOKUP(H241,'Client Invoices'!A:N,3,FALSE)</f>
        <v>Wholesale - Other</v>
      </c>
      <c r="O241" s="42">
        <f>VLOOKUP(H241,'Client Invoices'!A:O,6,FALSE)</f>
        <v>0</v>
      </c>
      <c r="Q241" s="42" t="str">
        <f>IF(COUNTIF('Visit Rpts'!$B$5:$BH$204,B241)+COUNTIF('Membership Rpts'!$B$5:$BH$204,B241) = 0, 0, COUNTIF('Visit Rpts'!$B$5:$BH$204,B241)+COUNTIF('Membership Rpts'!$B$5:$BH$204,B241) &amp; "   (Visit Rpts: "&amp;COUNTIF('Visit Rpts'!$B$5:$BH$204,B241)&amp;"   Mbr Rpts: "&amp;COUNTIF('Membership Rpts'!$B$5:$BH$204,B241)&amp;")")</f>
        <v>1   (Visit Rpts: 1   Mbr Rpts: 0)</v>
      </c>
      <c r="R241" s="76">
        <v>11</v>
      </c>
      <c r="S241" s="42" t="s">
        <v>1110</v>
      </c>
      <c r="T241" s="42"/>
    </row>
    <row r="242" spans="1:20">
      <c r="A242" s="47" t="s">
        <v>1236</v>
      </c>
      <c r="B242" s="23" t="s">
        <v>1445</v>
      </c>
      <c r="C242" s="40"/>
      <c r="G242" t="s">
        <v>50</v>
      </c>
      <c r="H242" s="48" t="s">
        <v>824</v>
      </c>
      <c r="I242" s="42">
        <f>VLOOKUP(H242,'Client Invoices'!A:M,13,FALSE)</f>
        <v>0</v>
      </c>
      <c r="J242" s="42" t="str">
        <f>VLOOKUP(H242,'Client Invoices'!A:M,10,FALSE)</f>
        <v>WC01</v>
      </c>
      <c r="K242" s="42" t="str">
        <f>VLOOKUP(H242,'Client Invoices'!A:N,5,FALSE)</f>
        <v>Yes</v>
      </c>
      <c r="L242" s="42" t="str">
        <f>VLOOKUP(H242,'Client Invoices'!A:N,8,FALSE)</f>
        <v>M,V,P</v>
      </c>
      <c r="M242" s="42" t="str">
        <f>VLOOKUP(H242,'Client Invoices'!A:N,2,FALSE)</f>
        <v>Wholesale</v>
      </c>
      <c r="N242" s="42" t="str">
        <f>VLOOKUP(H242,'Client Invoices'!A:N,3,FALSE)</f>
        <v>Wholesale - Other</v>
      </c>
      <c r="O242" s="42">
        <f>VLOOKUP(H242,'Client Invoices'!A:O,6,FALSE)</f>
        <v>0</v>
      </c>
      <c r="Q242" s="42" t="str">
        <f>IF(COUNTIF('Visit Rpts'!$B$5:$BH$204,B242)+COUNTIF('Membership Rpts'!$B$5:$BH$204,B242) = 0, 0, COUNTIF('Visit Rpts'!$B$5:$BH$204,B242)+COUNTIF('Membership Rpts'!$B$5:$BH$204,B242) &amp; "   (Visit Rpts: "&amp;COUNTIF('Visit Rpts'!$B$5:$BH$204,B242)&amp;"   Mbr Rpts: "&amp;COUNTIF('Membership Rpts'!$B$5:$BH$204,B242)&amp;")")</f>
        <v>1   (Visit Rpts: 1   Mbr Rpts: 0)</v>
      </c>
      <c r="R242" s="76">
        <v>11</v>
      </c>
      <c r="S242" s="42" t="s">
        <v>1110</v>
      </c>
      <c r="T242" s="42"/>
    </row>
    <row r="243" spans="1:20">
      <c r="A243" s="47" t="s">
        <v>1236</v>
      </c>
      <c r="B243" s="23" t="s">
        <v>1446</v>
      </c>
      <c r="C243" s="40"/>
      <c r="F243" t="s">
        <v>1239</v>
      </c>
      <c r="G243" t="s">
        <v>50</v>
      </c>
      <c r="H243" s="48" t="s">
        <v>948</v>
      </c>
      <c r="I243" s="42">
        <f>VLOOKUP(H243,'Client Invoices'!A:M,13,FALSE)</f>
        <v>0</v>
      </c>
      <c r="J243" s="42">
        <f>VLOOKUP(H243,'Client Invoices'!A:M,10,FALSE)</f>
        <v>0</v>
      </c>
      <c r="K243" s="42" t="str">
        <f>VLOOKUP(H243,'Client Invoices'!A:N,5,FALSE)</f>
        <v>No</v>
      </c>
      <c r="L243" s="42">
        <f>VLOOKUP(H243,'Client Invoices'!A:N,8,FALSE)</f>
        <v>0</v>
      </c>
      <c r="M243" s="42" t="str">
        <f>VLOOKUP(H243,'Client Invoices'!A:N,2,FALSE)</f>
        <v>Wholesale</v>
      </c>
      <c r="N243" s="42">
        <f>VLOOKUP(H243,'Client Invoices'!A:N,3,FALSE)</f>
        <v>0</v>
      </c>
      <c r="O243" s="42">
        <f>VLOOKUP(H243,'Client Invoices'!A:O,6,FALSE)</f>
        <v>0</v>
      </c>
      <c r="Q243" s="42">
        <f>IF(COUNTIF('Visit Rpts'!$B$5:$BH$204,B243)+COUNTIF('Membership Rpts'!$B$5:$BH$204,B243) = 0, 0, COUNTIF('Visit Rpts'!$B$5:$BH$204,B243)+COUNTIF('Membership Rpts'!$B$5:$BH$204,B243) &amp; "   (Visit Rpts: "&amp;COUNTIF('Visit Rpts'!$B$5:$BH$204,B243)&amp;"   Mbr Rpts: "&amp;COUNTIF('Membership Rpts'!$B$5:$BH$204,B243)&amp;")")</f>
        <v>0</v>
      </c>
      <c r="R243" s="76">
        <v>0</v>
      </c>
      <c r="S243" s="42" t="s">
        <v>1239</v>
      </c>
      <c r="T243" s="42"/>
    </row>
    <row r="244" spans="1:20">
      <c r="A244" s="47" t="s">
        <v>1236</v>
      </c>
      <c r="B244" s="23" t="s">
        <v>1447</v>
      </c>
      <c r="C244" s="40"/>
      <c r="F244" t="s">
        <v>1239</v>
      </c>
      <c r="G244" t="s">
        <v>224</v>
      </c>
      <c r="H244" s="48" t="s">
        <v>1005</v>
      </c>
      <c r="I244" s="42">
        <f>VLOOKUP(H244,'Client Invoices'!A:M,13,FALSE)</f>
        <v>0</v>
      </c>
      <c r="J244" s="42" t="str">
        <f>VLOOKUP(H244,'Client Invoices'!A:M,10,FALSE)</f>
        <v>WC02</v>
      </c>
      <c r="K244" s="42" t="str">
        <f>VLOOKUP(H244,'Client Invoices'!A:N,5,FALSE)</f>
        <v>No</v>
      </c>
      <c r="L244" s="42">
        <f>VLOOKUP(H244,'Client Invoices'!A:N,8,FALSE)</f>
        <v>0</v>
      </c>
      <c r="M244" s="42" t="str">
        <f>VLOOKUP(H244,'Client Invoices'!A:N,2,FALSE)</f>
        <v>Wholesale - LC</v>
      </c>
      <c r="N244" s="42">
        <f>VLOOKUP(H244,'Client Invoices'!A:N,3,FALSE)</f>
        <v>0</v>
      </c>
      <c r="O244" s="42">
        <f>VLOOKUP(H244,'Client Invoices'!A:O,6,FALSE)</f>
        <v>0</v>
      </c>
      <c r="Q244" s="42">
        <f>IF(COUNTIF('Visit Rpts'!$B$5:$BH$204,B244)+COUNTIF('Membership Rpts'!$B$5:$BH$204,B244) = 0, 0, COUNTIF('Visit Rpts'!$B$5:$BH$204,B244)+COUNTIF('Membership Rpts'!$B$5:$BH$204,B244) &amp; "   (Visit Rpts: "&amp;COUNTIF('Visit Rpts'!$B$5:$BH$204,B244)&amp;"   Mbr Rpts: "&amp;COUNTIF('Membership Rpts'!$B$5:$BH$204,B244)&amp;")")</f>
        <v>0</v>
      </c>
      <c r="R244" s="76">
        <v>0</v>
      </c>
      <c r="S244" s="42" t="s">
        <v>1239</v>
      </c>
      <c r="T244" s="42"/>
    </row>
    <row r="245" spans="1:20">
      <c r="A245" s="47" t="s">
        <v>1232</v>
      </c>
      <c r="B245" s="23" t="s">
        <v>1448</v>
      </c>
      <c r="C245" s="40"/>
      <c r="G245" t="s">
        <v>50</v>
      </c>
      <c r="H245" s="48" t="s">
        <v>273</v>
      </c>
      <c r="I245" s="42">
        <f>VLOOKUP(H245,'Client Invoices'!A:M,13,FALSE)</f>
        <v>0</v>
      </c>
      <c r="J245" s="42" t="str">
        <f>VLOOKUP(H245,'Client Invoices'!A:M,10,FALSE)</f>
        <v>SC10</v>
      </c>
      <c r="K245" s="42" t="str">
        <f>VLOOKUP(H245,'Client Invoices'!A:N,5,FALSE)</f>
        <v>Yes</v>
      </c>
      <c r="L245" s="42" t="str">
        <f>VLOOKUP(H245,'Client Invoices'!A:N,8,FALSE)</f>
        <v>M,V,P</v>
      </c>
      <c r="M245" s="42" t="str">
        <f>VLOOKUP(H245,'Client Invoices'!A:N,2,FALSE)</f>
        <v>Corporate</v>
      </c>
      <c r="N245" s="42" t="str">
        <f>VLOOKUP(H245,'Client Invoices'!A:N,3,FALSE)</f>
        <v>Corporate</v>
      </c>
      <c r="O245" s="42">
        <f>VLOOKUP(H245,'Client Invoices'!A:O,6,FALSE)</f>
        <v>0</v>
      </c>
      <c r="Q245" s="42">
        <f>IF(COUNTIF('Visit Rpts'!$B$5:$BH$204,B245)+COUNTIF('Membership Rpts'!$B$5:$BH$204,B245) = 0, 0, COUNTIF('Visit Rpts'!$B$5:$BH$204,B245)+COUNTIF('Membership Rpts'!$B$5:$BH$204,B245) &amp; "   (Visit Rpts: "&amp;COUNTIF('Visit Rpts'!$B$5:$BH$204,B245)&amp;"   Mbr Rpts: "&amp;COUNTIF('Membership Rpts'!$B$5:$BH$204,B245)&amp;")")</f>
        <v>0</v>
      </c>
      <c r="R245" s="76" t="s">
        <v>1234</v>
      </c>
      <c r="S245" s="42" t="s">
        <v>1235</v>
      </c>
      <c r="T245" s="42"/>
    </row>
    <row r="246" spans="1:20">
      <c r="A246" s="47" t="s">
        <v>1236</v>
      </c>
      <c r="B246" s="23" t="s">
        <v>1449</v>
      </c>
      <c r="C246" s="40"/>
      <c r="G246" t="s">
        <v>50</v>
      </c>
      <c r="H246" s="48" t="s">
        <v>273</v>
      </c>
      <c r="I246" s="42">
        <f>VLOOKUP(H246,'Client Invoices'!A:M,13,FALSE)</f>
        <v>0</v>
      </c>
      <c r="J246" s="42" t="str">
        <f>VLOOKUP(H246,'Client Invoices'!A:M,10,FALSE)</f>
        <v>SC10</v>
      </c>
      <c r="K246" s="42" t="str">
        <f>VLOOKUP(H246,'Client Invoices'!A:N,5,FALSE)</f>
        <v>Yes</v>
      </c>
      <c r="L246" s="42" t="str">
        <f>VLOOKUP(H246,'Client Invoices'!A:N,8,FALSE)</f>
        <v>M,V,P</v>
      </c>
      <c r="M246" s="42" t="str">
        <f>VLOOKUP(H246,'Client Invoices'!A:N,2,FALSE)</f>
        <v>Corporate</v>
      </c>
      <c r="N246" s="42" t="str">
        <f>VLOOKUP(H246,'Client Invoices'!A:N,3,FALSE)</f>
        <v>Corporate</v>
      </c>
      <c r="O246" s="42">
        <f>VLOOKUP(H246,'Client Invoices'!A:O,6,FALSE)</f>
        <v>0</v>
      </c>
      <c r="Q246" s="42" t="str">
        <f>IF(COUNTIF('Visit Rpts'!$B$5:$BH$204,B246)+COUNTIF('Membership Rpts'!$B$5:$BH$204,B246) = 0, 0, COUNTIF('Visit Rpts'!$B$5:$BH$204,B246)+COUNTIF('Membership Rpts'!$B$5:$BH$204,B246) &amp; "   (Visit Rpts: "&amp;COUNTIF('Visit Rpts'!$B$5:$BH$204,B246)&amp;"   Mbr Rpts: "&amp;COUNTIF('Membership Rpts'!$B$5:$BH$204,B246)&amp;")")</f>
        <v>1   (Visit Rpts: 1   Mbr Rpts: 0)</v>
      </c>
      <c r="R246" s="76">
        <v>386</v>
      </c>
      <c r="S246" s="42" t="s">
        <v>1110</v>
      </c>
      <c r="T246" s="42"/>
    </row>
    <row r="247" spans="1:20">
      <c r="A247" s="47" t="s">
        <v>1232</v>
      </c>
      <c r="B247" s="23" t="s">
        <v>1450</v>
      </c>
      <c r="C247" s="40"/>
      <c r="G247" t="s">
        <v>50</v>
      </c>
      <c r="H247" s="48" t="s">
        <v>467</v>
      </c>
      <c r="I247" s="42">
        <f>VLOOKUP(H247,'Client Invoices'!A:M,13,FALSE)</f>
        <v>0</v>
      </c>
      <c r="J247" s="42" t="str">
        <f>VLOOKUP(H247,'Client Invoices'!A:M,10,FALSE)</f>
        <v>WC05</v>
      </c>
      <c r="K247" s="42" t="str">
        <f>VLOOKUP(H247,'Client Invoices'!A:N,5,FALSE)</f>
        <v>No</v>
      </c>
      <c r="L247" s="42">
        <f>VLOOKUP(H247,'Client Invoices'!A:N,8,FALSE)</f>
        <v>0</v>
      </c>
      <c r="M247" s="42" t="str">
        <f>VLOOKUP(H247,'Client Invoices'!A:N,2,FALSE)</f>
        <v>Corporate</v>
      </c>
      <c r="N247" s="42">
        <f>VLOOKUP(H247,'Client Invoices'!A:N,3,FALSE)</f>
        <v>0</v>
      </c>
      <c r="O247" s="42">
        <f>VLOOKUP(H247,'Client Invoices'!A:O,6,FALSE)</f>
        <v>0</v>
      </c>
      <c r="Q247" s="42">
        <f>IF(COUNTIF('Visit Rpts'!$B$5:$BH$204,B247)+COUNTIF('Membership Rpts'!$B$5:$BH$204,B247) = 0, 0, COUNTIF('Visit Rpts'!$B$5:$BH$204,B247)+COUNTIF('Membership Rpts'!$B$5:$BH$204,B247) &amp; "   (Visit Rpts: "&amp;COUNTIF('Visit Rpts'!$B$5:$BH$204,B247)&amp;"   Mbr Rpts: "&amp;COUNTIF('Membership Rpts'!$B$5:$BH$204,B247)&amp;")")</f>
        <v>0</v>
      </c>
      <c r="R247" s="76" t="s">
        <v>1234</v>
      </c>
      <c r="S247" s="42" t="s">
        <v>1235</v>
      </c>
      <c r="T247" s="42"/>
    </row>
    <row r="248" spans="1:20">
      <c r="A248" s="47" t="s">
        <v>1232</v>
      </c>
      <c r="B248" s="23" t="s">
        <v>1451</v>
      </c>
      <c r="C248" s="40"/>
      <c r="G248" t="s">
        <v>50</v>
      </c>
      <c r="H248" s="48" t="s">
        <v>467</v>
      </c>
      <c r="I248" s="42">
        <f>VLOOKUP(H248,'Client Invoices'!A:M,13,FALSE)</f>
        <v>0</v>
      </c>
      <c r="J248" s="42" t="str">
        <f>VLOOKUP(H248,'Client Invoices'!A:M,10,FALSE)</f>
        <v>WC05</v>
      </c>
      <c r="K248" s="42" t="str">
        <f>VLOOKUP(H248,'Client Invoices'!A:N,5,FALSE)</f>
        <v>No</v>
      </c>
      <c r="L248" s="42">
        <f>VLOOKUP(H248,'Client Invoices'!A:N,8,FALSE)</f>
        <v>0</v>
      </c>
      <c r="M248" s="42" t="str">
        <f>VLOOKUP(H248,'Client Invoices'!A:N,2,FALSE)</f>
        <v>Corporate</v>
      </c>
      <c r="N248" s="42">
        <f>VLOOKUP(H248,'Client Invoices'!A:N,3,FALSE)</f>
        <v>0</v>
      </c>
      <c r="O248" s="42">
        <f>VLOOKUP(H248,'Client Invoices'!A:O,6,FALSE)</f>
        <v>0</v>
      </c>
      <c r="Q248" s="42">
        <f>IF(COUNTIF('Visit Rpts'!$B$5:$BH$204,B248)+COUNTIF('Membership Rpts'!$B$5:$BH$204,B248) = 0, 0, COUNTIF('Visit Rpts'!$B$5:$BH$204,B248)+COUNTIF('Membership Rpts'!$B$5:$BH$204,B248) &amp; "   (Visit Rpts: "&amp;COUNTIF('Visit Rpts'!$B$5:$BH$204,B248)&amp;"   Mbr Rpts: "&amp;COUNTIF('Membership Rpts'!$B$5:$BH$204,B248)&amp;")")</f>
        <v>0</v>
      </c>
      <c r="R248" s="76" t="s">
        <v>1234</v>
      </c>
      <c r="S248" s="42" t="s">
        <v>1235</v>
      </c>
      <c r="T248" s="42"/>
    </row>
    <row r="249" spans="1:20">
      <c r="A249" s="47" t="s">
        <v>1232</v>
      </c>
      <c r="B249" s="23" t="s">
        <v>1452</v>
      </c>
      <c r="C249" s="40"/>
      <c r="G249" t="s">
        <v>50</v>
      </c>
      <c r="H249" s="48" t="s">
        <v>467</v>
      </c>
      <c r="I249" s="42">
        <f>VLOOKUP(H249,'Client Invoices'!A:M,13,FALSE)</f>
        <v>0</v>
      </c>
      <c r="J249" s="42" t="str">
        <f>VLOOKUP(H249,'Client Invoices'!A:M,10,FALSE)</f>
        <v>WC05</v>
      </c>
      <c r="K249" s="42" t="str">
        <f>VLOOKUP(H249,'Client Invoices'!A:N,5,FALSE)</f>
        <v>No</v>
      </c>
      <c r="L249" s="42">
        <f>VLOOKUP(H249,'Client Invoices'!A:N,8,FALSE)</f>
        <v>0</v>
      </c>
      <c r="M249" s="42" t="str">
        <f>VLOOKUP(H249,'Client Invoices'!A:N,2,FALSE)</f>
        <v>Corporate</v>
      </c>
      <c r="N249" s="42">
        <f>VLOOKUP(H249,'Client Invoices'!A:N,3,FALSE)</f>
        <v>0</v>
      </c>
      <c r="O249" s="42">
        <f>VLOOKUP(H249,'Client Invoices'!A:O,6,FALSE)</f>
        <v>0</v>
      </c>
      <c r="Q249" s="42">
        <f>IF(COUNTIF('Visit Rpts'!$B$5:$BH$204,B249)+COUNTIF('Membership Rpts'!$B$5:$BH$204,B249) = 0, 0, COUNTIF('Visit Rpts'!$B$5:$BH$204,B249)+COUNTIF('Membership Rpts'!$B$5:$BH$204,B249) &amp; "   (Visit Rpts: "&amp;COUNTIF('Visit Rpts'!$B$5:$BH$204,B249)&amp;"   Mbr Rpts: "&amp;COUNTIF('Membership Rpts'!$B$5:$BH$204,B249)&amp;")")</f>
        <v>0</v>
      </c>
      <c r="R249" s="76" t="s">
        <v>1234</v>
      </c>
      <c r="S249" s="42" t="s">
        <v>1235</v>
      </c>
      <c r="T249" s="42"/>
    </row>
    <row r="250" spans="1:20">
      <c r="A250" s="47" t="s">
        <v>1236</v>
      </c>
      <c r="B250" s="23" t="s">
        <v>1453</v>
      </c>
      <c r="C250" s="40"/>
      <c r="G250" t="s">
        <v>50</v>
      </c>
      <c r="H250" s="48" t="s">
        <v>467</v>
      </c>
      <c r="I250" s="42">
        <f>VLOOKUP(H250,'Client Invoices'!A:M,13,FALSE)</f>
        <v>0</v>
      </c>
      <c r="J250" s="42" t="str">
        <f>VLOOKUP(H250,'Client Invoices'!A:M,10,FALSE)</f>
        <v>WC05</v>
      </c>
      <c r="K250" s="42" t="str">
        <f>VLOOKUP(H250,'Client Invoices'!A:N,5,FALSE)</f>
        <v>No</v>
      </c>
      <c r="L250" s="42">
        <f>VLOOKUP(H250,'Client Invoices'!A:N,8,FALSE)</f>
        <v>0</v>
      </c>
      <c r="M250" s="42" t="str">
        <f>VLOOKUP(H250,'Client Invoices'!A:N,2,FALSE)</f>
        <v>Corporate</v>
      </c>
      <c r="N250" s="42">
        <f>VLOOKUP(H250,'Client Invoices'!A:N,3,FALSE)</f>
        <v>0</v>
      </c>
      <c r="O250" s="42">
        <f>VLOOKUP(H250,'Client Invoices'!A:O,6,FALSE)</f>
        <v>0</v>
      </c>
      <c r="Q250" s="42" t="str">
        <f>IF(COUNTIF('Visit Rpts'!$B$5:$BH$204,B250)+COUNTIF('Membership Rpts'!$B$5:$BH$204,B250) = 0, 0, COUNTIF('Visit Rpts'!$B$5:$BH$204,B250)+COUNTIF('Membership Rpts'!$B$5:$BH$204,B250) &amp; "   (Visit Rpts: "&amp;COUNTIF('Visit Rpts'!$B$5:$BH$204,B250)&amp;"   Mbr Rpts: "&amp;COUNTIF('Membership Rpts'!$B$5:$BH$204,B250)&amp;")")</f>
        <v>1   (Visit Rpts: 1   Mbr Rpts: 0)</v>
      </c>
      <c r="R250" s="76">
        <v>343</v>
      </c>
      <c r="S250" s="42" t="s">
        <v>1110</v>
      </c>
      <c r="T250" s="42"/>
    </row>
    <row r="251" spans="1:20">
      <c r="A251" s="47" t="s">
        <v>1236</v>
      </c>
      <c r="B251" s="23" t="s">
        <v>1454</v>
      </c>
      <c r="C251" s="40"/>
      <c r="G251" t="s">
        <v>50</v>
      </c>
      <c r="H251" s="48" t="s">
        <v>467</v>
      </c>
      <c r="I251" s="42">
        <f>VLOOKUP(H251,'Client Invoices'!A:M,13,FALSE)</f>
        <v>0</v>
      </c>
      <c r="J251" s="42" t="str">
        <f>VLOOKUP(H251,'Client Invoices'!A:M,10,FALSE)</f>
        <v>WC05</v>
      </c>
      <c r="K251" s="42" t="str">
        <f>VLOOKUP(H251,'Client Invoices'!A:N,5,FALSE)</f>
        <v>No</v>
      </c>
      <c r="L251" s="42">
        <f>VLOOKUP(H251,'Client Invoices'!A:N,8,FALSE)</f>
        <v>0</v>
      </c>
      <c r="M251" s="42" t="str">
        <f>VLOOKUP(H251,'Client Invoices'!A:N,2,FALSE)</f>
        <v>Corporate</v>
      </c>
      <c r="N251" s="42">
        <f>VLOOKUP(H251,'Client Invoices'!A:N,3,FALSE)</f>
        <v>0</v>
      </c>
      <c r="O251" s="42">
        <f>VLOOKUP(H251,'Client Invoices'!A:O,6,FALSE)</f>
        <v>0</v>
      </c>
      <c r="Q251" s="42" t="str">
        <f>IF(COUNTIF('Visit Rpts'!$B$5:$BH$204,B251)+COUNTIF('Membership Rpts'!$B$5:$BH$204,B251) = 0, 0, COUNTIF('Visit Rpts'!$B$5:$BH$204,B251)+COUNTIF('Membership Rpts'!$B$5:$BH$204,B251) &amp; "   (Visit Rpts: "&amp;COUNTIF('Visit Rpts'!$B$5:$BH$204,B251)&amp;"   Mbr Rpts: "&amp;COUNTIF('Membership Rpts'!$B$5:$BH$204,B251)&amp;")")</f>
        <v>1   (Visit Rpts: 1   Mbr Rpts: 0)</v>
      </c>
      <c r="R251" s="76">
        <v>239</v>
      </c>
      <c r="S251" s="42" t="s">
        <v>1110</v>
      </c>
      <c r="T251" s="42"/>
    </row>
    <row r="252" spans="1:20">
      <c r="A252" s="47" t="s">
        <v>1236</v>
      </c>
      <c r="B252" s="23" t="s">
        <v>1455</v>
      </c>
      <c r="C252" s="40"/>
      <c r="G252" t="s">
        <v>50</v>
      </c>
      <c r="H252" s="48" t="s">
        <v>467</v>
      </c>
      <c r="I252" s="42">
        <f>VLOOKUP(H252,'Client Invoices'!A:M,13,FALSE)</f>
        <v>0</v>
      </c>
      <c r="J252" s="42" t="str">
        <f>VLOOKUP(H252,'Client Invoices'!A:M,10,FALSE)</f>
        <v>WC05</v>
      </c>
      <c r="K252" s="42" t="str">
        <f>VLOOKUP(H252,'Client Invoices'!A:N,5,FALSE)</f>
        <v>No</v>
      </c>
      <c r="L252" s="42">
        <f>VLOOKUP(H252,'Client Invoices'!A:N,8,FALSE)</f>
        <v>0</v>
      </c>
      <c r="M252" s="42" t="str">
        <f>VLOOKUP(H252,'Client Invoices'!A:N,2,FALSE)</f>
        <v>Corporate</v>
      </c>
      <c r="N252" s="42">
        <f>VLOOKUP(H252,'Client Invoices'!A:N,3,FALSE)</f>
        <v>0</v>
      </c>
      <c r="O252" s="42">
        <f>VLOOKUP(H252,'Client Invoices'!A:O,6,FALSE)</f>
        <v>0</v>
      </c>
      <c r="Q252" s="42" t="str">
        <f>IF(COUNTIF('Visit Rpts'!$B$5:$BH$204,B252)+COUNTIF('Membership Rpts'!$B$5:$BH$204,B252) = 0, 0, COUNTIF('Visit Rpts'!$B$5:$BH$204,B252)+COUNTIF('Membership Rpts'!$B$5:$BH$204,B252) &amp; "   (Visit Rpts: "&amp;COUNTIF('Visit Rpts'!$B$5:$BH$204,B252)&amp;"   Mbr Rpts: "&amp;COUNTIF('Membership Rpts'!$B$5:$BH$204,B252)&amp;")")</f>
        <v>1   (Visit Rpts: 1   Mbr Rpts: 0)</v>
      </c>
      <c r="R252" s="76">
        <v>50</v>
      </c>
      <c r="S252" s="42" t="s">
        <v>1110</v>
      </c>
      <c r="T252" s="42"/>
    </row>
    <row r="253" spans="1:20">
      <c r="A253" s="47" t="s">
        <v>1236</v>
      </c>
      <c r="B253" s="23" t="s">
        <v>1456</v>
      </c>
      <c r="C253" s="40"/>
      <c r="G253" t="s">
        <v>50</v>
      </c>
      <c r="H253" s="48" t="s">
        <v>831</v>
      </c>
      <c r="I253" s="42">
        <f>VLOOKUP(H253,'Client Invoices'!A:M,13,FALSE)</f>
        <v>0</v>
      </c>
      <c r="J253" s="42" t="str">
        <f>VLOOKUP(H253,'Client Invoices'!A:M,10,FALSE)</f>
        <v>WC04</v>
      </c>
      <c r="K253" s="42" t="str">
        <f>VLOOKUP(H253,'Client Invoices'!A:N,5,FALSE)</f>
        <v>Yes</v>
      </c>
      <c r="L253" s="42" t="str">
        <f>VLOOKUP(H253,'Client Invoices'!A:N,8,FALSE)</f>
        <v>M,V,P</v>
      </c>
      <c r="M253" s="42" t="str">
        <f>VLOOKUP(H253,'Client Invoices'!A:N,2,FALSE)</f>
        <v>Wholesale</v>
      </c>
      <c r="N253" s="42" t="str">
        <f>VLOOKUP(H253,'Client Invoices'!A:N,3,FALSE)</f>
        <v>Wholesale - Other</v>
      </c>
      <c r="O253" s="42">
        <f>VLOOKUP(H253,'Client Invoices'!A:O,6,FALSE)</f>
        <v>0</v>
      </c>
      <c r="Q253" s="42" t="str">
        <f>IF(COUNTIF('Visit Rpts'!$B$5:$BH$204,B253)+COUNTIF('Membership Rpts'!$B$5:$BH$204,B253) = 0, 0, COUNTIF('Visit Rpts'!$B$5:$BH$204,B253)+COUNTIF('Membership Rpts'!$B$5:$BH$204,B253) &amp; "   (Visit Rpts: "&amp;COUNTIF('Visit Rpts'!$B$5:$BH$204,B253)&amp;"   Mbr Rpts: "&amp;COUNTIF('Membership Rpts'!$B$5:$BH$204,B253)&amp;")")</f>
        <v>1   (Visit Rpts: 1   Mbr Rpts: 0)</v>
      </c>
      <c r="R253" s="76">
        <v>45</v>
      </c>
      <c r="S253" s="42" t="s">
        <v>1110</v>
      </c>
      <c r="T253" s="42"/>
    </row>
    <row r="254" spans="1:20">
      <c r="A254" s="47" t="s">
        <v>1236</v>
      </c>
      <c r="B254" s="23" t="s">
        <v>1457</v>
      </c>
      <c r="C254" s="40"/>
      <c r="F254" t="s">
        <v>1239</v>
      </c>
      <c r="G254" t="s">
        <v>50</v>
      </c>
      <c r="H254" s="48" t="s">
        <v>949</v>
      </c>
      <c r="I254" s="42" t="str">
        <f>VLOOKUP(H254,'Client Invoices'!A:M,13,FALSE)</f>
        <v>Forbes Council</v>
      </c>
      <c r="J254" s="42" t="str">
        <f>VLOOKUP(H254,'Client Invoices'!A:M,10,FALSE)</f>
        <v>WC03</v>
      </c>
      <c r="K254" s="42" t="str">
        <f>VLOOKUP(H254,'Client Invoices'!A:N,5,FALSE)</f>
        <v>No</v>
      </c>
      <c r="L254" s="42">
        <f>VLOOKUP(H254,'Client Invoices'!A:N,8,FALSE)</f>
        <v>0</v>
      </c>
      <c r="M254" s="42" t="str">
        <f>VLOOKUP(H254,'Client Invoices'!A:N,2,FALSE)</f>
        <v>Wholesale</v>
      </c>
      <c r="N254" s="42">
        <f>VLOOKUP(H254,'Client Invoices'!A:N,3,FALSE)</f>
        <v>0</v>
      </c>
      <c r="O254" s="42">
        <f>VLOOKUP(H254,'Client Invoices'!A:O,6,FALSE)</f>
        <v>0</v>
      </c>
      <c r="Q254" s="42">
        <f>IF(COUNTIF('Visit Rpts'!$B$5:$BH$204,B254)+COUNTIF('Membership Rpts'!$B$5:$BH$204,B254) = 0, 0, COUNTIF('Visit Rpts'!$B$5:$BH$204,B254)+COUNTIF('Membership Rpts'!$B$5:$BH$204,B254) &amp; "   (Visit Rpts: "&amp;COUNTIF('Visit Rpts'!$B$5:$BH$204,B254)&amp;"   Mbr Rpts: "&amp;COUNTIF('Membership Rpts'!$B$5:$BH$204,B254)&amp;")")</f>
        <v>0</v>
      </c>
      <c r="R254" s="76">
        <v>0</v>
      </c>
      <c r="S254" s="42" t="s">
        <v>1239</v>
      </c>
      <c r="T254" s="42"/>
    </row>
    <row r="255" spans="1:20">
      <c r="A255" s="47" t="s">
        <v>1236</v>
      </c>
      <c r="B255" s="23" t="s">
        <v>1458</v>
      </c>
      <c r="C255" s="40"/>
      <c r="F255" t="s">
        <v>1239</v>
      </c>
      <c r="G255" t="s">
        <v>50</v>
      </c>
      <c r="H255" s="48" t="s">
        <v>953</v>
      </c>
      <c r="I255" s="42" t="str">
        <f>VLOOKUP(H255,'Client Invoices'!A:M,13,FALSE)</f>
        <v>YEC</v>
      </c>
      <c r="J255" s="42" t="str">
        <f>VLOOKUP(H255,'Client Invoices'!A:M,10,FALSE)</f>
        <v>WC03</v>
      </c>
      <c r="K255" s="42" t="str">
        <f>VLOOKUP(H255,'Client Invoices'!A:N,5,FALSE)</f>
        <v>No</v>
      </c>
      <c r="L255" s="42">
        <f>VLOOKUP(H255,'Client Invoices'!A:N,8,FALSE)</f>
        <v>0</v>
      </c>
      <c r="M255" s="42" t="str">
        <f>VLOOKUP(H255,'Client Invoices'!A:N,2,FALSE)</f>
        <v>Wholesale</v>
      </c>
      <c r="N255" s="42">
        <f>VLOOKUP(H255,'Client Invoices'!A:N,3,FALSE)</f>
        <v>0</v>
      </c>
      <c r="O255" s="42">
        <f>VLOOKUP(H255,'Client Invoices'!A:O,6,FALSE)</f>
        <v>0</v>
      </c>
      <c r="Q255" s="42">
        <f>IF(COUNTIF('Visit Rpts'!$B$5:$BH$204,B255)+COUNTIF('Membership Rpts'!$B$5:$BH$204,B255) = 0, 0, COUNTIF('Visit Rpts'!$B$5:$BH$204,B255)+COUNTIF('Membership Rpts'!$B$5:$BH$204,B255) &amp; "   (Visit Rpts: "&amp;COUNTIF('Visit Rpts'!$B$5:$BH$204,B255)&amp;"   Mbr Rpts: "&amp;COUNTIF('Membership Rpts'!$B$5:$BH$204,B255)&amp;")")</f>
        <v>0</v>
      </c>
      <c r="R255" s="76">
        <v>0</v>
      </c>
      <c r="S255" s="42" t="s">
        <v>1239</v>
      </c>
      <c r="T255" s="42"/>
    </row>
    <row r="256" spans="1:20">
      <c r="A256" s="47" t="s">
        <v>1232</v>
      </c>
      <c r="B256" s="23" t="s">
        <v>1459</v>
      </c>
      <c r="C256" s="40"/>
      <c r="G256" t="s">
        <v>50</v>
      </c>
      <c r="H256" s="48" t="s">
        <v>426</v>
      </c>
      <c r="I256" s="42">
        <f>VLOOKUP(H256,'Client Invoices'!A:M,13,FALSE)</f>
        <v>0</v>
      </c>
      <c r="J256" s="42">
        <f>VLOOKUP(H256,'Client Invoices'!A:M,10,FALSE)</f>
        <v>0</v>
      </c>
      <c r="K256" s="42" t="str">
        <f>VLOOKUP(H256,'Client Invoices'!A:N,5,FALSE)</f>
        <v>-</v>
      </c>
      <c r="L256" s="42">
        <f>VLOOKUP(H256,'Client Invoices'!A:N,8,FALSE)</f>
        <v>0</v>
      </c>
      <c r="M256" s="42" t="str">
        <f>VLOOKUP(H256,'Client Invoices'!A:N,2,FALSE)</f>
        <v>Corporate</v>
      </c>
      <c r="N256" s="42">
        <f>VLOOKUP(H256,'Client Invoices'!A:N,3,FALSE)</f>
        <v>0</v>
      </c>
      <c r="O256" s="42">
        <f>VLOOKUP(H256,'Client Invoices'!A:O,6,FALSE)</f>
        <v>0</v>
      </c>
      <c r="Q256" s="42">
        <f>IF(COUNTIF('Visit Rpts'!$B$5:$BH$204,B256)+COUNTIF('Membership Rpts'!$B$5:$BH$204,B256) = 0, 0, COUNTIF('Visit Rpts'!$B$5:$BH$204,B256)+COUNTIF('Membership Rpts'!$B$5:$BH$204,B256) &amp; "   (Visit Rpts: "&amp;COUNTIF('Visit Rpts'!$B$5:$BH$204,B256)&amp;"   Mbr Rpts: "&amp;COUNTIF('Membership Rpts'!$B$5:$BH$204,B256)&amp;")")</f>
        <v>0</v>
      </c>
      <c r="R256" s="76" t="s">
        <v>1234</v>
      </c>
      <c r="S256" s="42" t="s">
        <v>1110</v>
      </c>
      <c r="T256" s="42"/>
    </row>
    <row r="257" spans="1:20">
      <c r="A257" s="47" t="s">
        <v>1232</v>
      </c>
      <c r="B257" s="23" t="s">
        <v>1460</v>
      </c>
      <c r="C257" s="40"/>
      <c r="G257" t="s">
        <v>50</v>
      </c>
      <c r="H257" s="48" t="s">
        <v>426</v>
      </c>
      <c r="I257" s="42">
        <f>VLOOKUP(H257,'Client Invoices'!A:M,13,FALSE)</f>
        <v>0</v>
      </c>
      <c r="J257" s="42">
        <f>VLOOKUP(H257,'Client Invoices'!A:M,10,FALSE)</f>
        <v>0</v>
      </c>
      <c r="K257" s="42" t="str">
        <f>VLOOKUP(H257,'Client Invoices'!A:N,5,FALSE)</f>
        <v>-</v>
      </c>
      <c r="L257" s="42">
        <f>VLOOKUP(H257,'Client Invoices'!A:N,8,FALSE)</f>
        <v>0</v>
      </c>
      <c r="M257" s="42" t="str">
        <f>VLOOKUP(H257,'Client Invoices'!A:N,2,FALSE)</f>
        <v>Corporate</v>
      </c>
      <c r="N257" s="42">
        <f>VLOOKUP(H257,'Client Invoices'!A:N,3,FALSE)</f>
        <v>0</v>
      </c>
      <c r="O257" s="42">
        <f>VLOOKUP(H257,'Client Invoices'!A:O,6,FALSE)</f>
        <v>0</v>
      </c>
      <c r="Q257" s="42">
        <f>IF(COUNTIF('Visit Rpts'!$B$5:$BH$204,B257)+COUNTIF('Membership Rpts'!$B$5:$BH$204,B257) = 0, 0, COUNTIF('Visit Rpts'!$B$5:$BH$204,B257)+COUNTIF('Membership Rpts'!$B$5:$BH$204,B257) &amp; "   (Visit Rpts: "&amp;COUNTIF('Visit Rpts'!$B$5:$BH$204,B257)&amp;"   Mbr Rpts: "&amp;COUNTIF('Membership Rpts'!$B$5:$BH$204,B257)&amp;")")</f>
        <v>0</v>
      </c>
      <c r="R257" s="76" t="s">
        <v>1234</v>
      </c>
      <c r="S257" s="42" t="s">
        <v>1110</v>
      </c>
      <c r="T257" s="42"/>
    </row>
    <row r="258" spans="1:20">
      <c r="A258" s="47" t="s">
        <v>1232</v>
      </c>
      <c r="B258" s="23" t="s">
        <v>1461</v>
      </c>
      <c r="C258" s="40"/>
      <c r="G258" t="s">
        <v>50</v>
      </c>
      <c r="H258" s="48" t="s">
        <v>426</v>
      </c>
      <c r="I258" s="42">
        <f>VLOOKUP(H258,'Client Invoices'!A:M,13,FALSE)</f>
        <v>0</v>
      </c>
      <c r="J258" s="42">
        <f>VLOOKUP(H258,'Client Invoices'!A:M,10,FALSE)</f>
        <v>0</v>
      </c>
      <c r="K258" s="42" t="str">
        <f>VLOOKUP(H258,'Client Invoices'!A:N,5,FALSE)</f>
        <v>-</v>
      </c>
      <c r="L258" s="42">
        <f>VLOOKUP(H258,'Client Invoices'!A:N,8,FALSE)</f>
        <v>0</v>
      </c>
      <c r="M258" s="42" t="str">
        <f>VLOOKUP(H258,'Client Invoices'!A:N,2,FALSE)</f>
        <v>Corporate</v>
      </c>
      <c r="N258" s="42">
        <f>VLOOKUP(H258,'Client Invoices'!A:N,3,FALSE)</f>
        <v>0</v>
      </c>
      <c r="O258" s="42">
        <f>VLOOKUP(H258,'Client Invoices'!A:O,6,FALSE)</f>
        <v>0</v>
      </c>
      <c r="Q258" s="42">
        <f>IF(COUNTIF('Visit Rpts'!$B$5:$BH$204,B258)+COUNTIF('Membership Rpts'!$B$5:$BH$204,B258) = 0, 0, COUNTIF('Visit Rpts'!$B$5:$BH$204,B258)+COUNTIF('Membership Rpts'!$B$5:$BH$204,B258) &amp; "   (Visit Rpts: "&amp;COUNTIF('Visit Rpts'!$B$5:$BH$204,B258)&amp;"   Mbr Rpts: "&amp;COUNTIF('Membership Rpts'!$B$5:$BH$204,B258)&amp;")")</f>
        <v>0</v>
      </c>
      <c r="R258" s="76" t="s">
        <v>1234</v>
      </c>
      <c r="S258" s="42" t="s">
        <v>1110</v>
      </c>
      <c r="T258" s="42"/>
    </row>
    <row r="259" spans="1:20">
      <c r="A259" s="47" t="s">
        <v>1232</v>
      </c>
      <c r="B259" s="23" t="s">
        <v>1462</v>
      </c>
      <c r="C259" s="40"/>
      <c r="G259" t="s">
        <v>50</v>
      </c>
      <c r="H259" s="48" t="s">
        <v>426</v>
      </c>
      <c r="I259" s="42">
        <f>VLOOKUP(H259,'Client Invoices'!A:M,13,FALSE)</f>
        <v>0</v>
      </c>
      <c r="J259" s="42">
        <f>VLOOKUP(H259,'Client Invoices'!A:M,10,FALSE)</f>
        <v>0</v>
      </c>
      <c r="K259" s="42" t="str">
        <f>VLOOKUP(H259,'Client Invoices'!A:N,5,FALSE)</f>
        <v>-</v>
      </c>
      <c r="L259" s="42">
        <f>VLOOKUP(H259,'Client Invoices'!A:N,8,FALSE)</f>
        <v>0</v>
      </c>
      <c r="M259" s="42" t="str">
        <f>VLOOKUP(H259,'Client Invoices'!A:N,2,FALSE)</f>
        <v>Corporate</v>
      </c>
      <c r="N259" s="42">
        <f>VLOOKUP(H259,'Client Invoices'!A:N,3,FALSE)</f>
        <v>0</v>
      </c>
      <c r="O259" s="42">
        <f>VLOOKUP(H259,'Client Invoices'!A:O,6,FALSE)</f>
        <v>0</v>
      </c>
      <c r="Q259" s="42">
        <f>IF(COUNTIF('Visit Rpts'!$B$5:$BH$204,B259)+COUNTIF('Membership Rpts'!$B$5:$BH$204,B259) = 0, 0, COUNTIF('Visit Rpts'!$B$5:$BH$204,B259)+COUNTIF('Membership Rpts'!$B$5:$BH$204,B259) &amp; "   (Visit Rpts: "&amp;COUNTIF('Visit Rpts'!$B$5:$BH$204,B259)&amp;"   Mbr Rpts: "&amp;COUNTIF('Membership Rpts'!$B$5:$BH$204,B259)&amp;")")</f>
        <v>0</v>
      </c>
      <c r="R259" s="76" t="s">
        <v>1234</v>
      </c>
      <c r="S259" s="42" t="s">
        <v>1110</v>
      </c>
      <c r="T259" s="42"/>
    </row>
    <row r="260" spans="1:20">
      <c r="A260" s="47" t="s">
        <v>1232</v>
      </c>
      <c r="B260" s="23" t="s">
        <v>1463</v>
      </c>
      <c r="C260" s="40"/>
      <c r="G260" t="s">
        <v>50</v>
      </c>
      <c r="H260" s="48" t="s">
        <v>426</v>
      </c>
      <c r="I260" s="42">
        <f>VLOOKUP(H260,'Client Invoices'!A:M,13,FALSE)</f>
        <v>0</v>
      </c>
      <c r="J260" s="42">
        <f>VLOOKUP(H260,'Client Invoices'!A:M,10,FALSE)</f>
        <v>0</v>
      </c>
      <c r="K260" s="42" t="str">
        <f>VLOOKUP(H260,'Client Invoices'!A:N,5,FALSE)</f>
        <v>-</v>
      </c>
      <c r="L260" s="42">
        <f>VLOOKUP(H260,'Client Invoices'!A:N,8,FALSE)</f>
        <v>0</v>
      </c>
      <c r="M260" s="42" t="str">
        <f>VLOOKUP(H260,'Client Invoices'!A:N,2,FALSE)</f>
        <v>Corporate</v>
      </c>
      <c r="N260" s="42">
        <f>VLOOKUP(H260,'Client Invoices'!A:N,3,FALSE)</f>
        <v>0</v>
      </c>
      <c r="O260" s="42">
        <f>VLOOKUP(H260,'Client Invoices'!A:O,6,FALSE)</f>
        <v>0</v>
      </c>
      <c r="Q260" s="42">
        <f>IF(COUNTIF('Visit Rpts'!$B$5:$BH$204,B260)+COUNTIF('Membership Rpts'!$B$5:$BH$204,B260) = 0, 0, COUNTIF('Visit Rpts'!$B$5:$BH$204,B260)+COUNTIF('Membership Rpts'!$B$5:$BH$204,B260) &amp; "   (Visit Rpts: "&amp;COUNTIF('Visit Rpts'!$B$5:$BH$204,B260)&amp;"   Mbr Rpts: "&amp;COUNTIF('Membership Rpts'!$B$5:$BH$204,B260)&amp;")")</f>
        <v>0</v>
      </c>
      <c r="R260" s="76" t="s">
        <v>1234</v>
      </c>
      <c r="S260" s="42" t="s">
        <v>1110</v>
      </c>
      <c r="T260" s="42"/>
    </row>
    <row r="261" spans="1:20">
      <c r="A261" s="47" t="s">
        <v>1232</v>
      </c>
      <c r="B261" s="23" t="s">
        <v>1464</v>
      </c>
      <c r="C261" s="40"/>
      <c r="G261" t="s">
        <v>50</v>
      </c>
      <c r="H261" s="48" t="s">
        <v>426</v>
      </c>
      <c r="I261" s="42">
        <f>VLOOKUP(H261,'Client Invoices'!A:M,13,FALSE)</f>
        <v>0</v>
      </c>
      <c r="J261" s="42">
        <f>VLOOKUP(H261,'Client Invoices'!A:M,10,FALSE)</f>
        <v>0</v>
      </c>
      <c r="K261" s="42" t="str">
        <f>VLOOKUP(H261,'Client Invoices'!A:N,5,FALSE)</f>
        <v>-</v>
      </c>
      <c r="L261" s="42">
        <f>VLOOKUP(H261,'Client Invoices'!A:N,8,FALSE)</f>
        <v>0</v>
      </c>
      <c r="M261" s="42" t="str">
        <f>VLOOKUP(H261,'Client Invoices'!A:N,2,FALSE)</f>
        <v>Corporate</v>
      </c>
      <c r="N261" s="42">
        <f>VLOOKUP(H261,'Client Invoices'!A:N,3,FALSE)</f>
        <v>0</v>
      </c>
      <c r="O261" s="42">
        <f>VLOOKUP(H261,'Client Invoices'!A:O,6,FALSE)</f>
        <v>0</v>
      </c>
      <c r="Q261" s="42">
        <f>IF(COUNTIF('Visit Rpts'!$B$5:$BH$204,B261)+COUNTIF('Membership Rpts'!$B$5:$BH$204,B261) = 0, 0, COUNTIF('Visit Rpts'!$B$5:$BH$204,B261)+COUNTIF('Membership Rpts'!$B$5:$BH$204,B261) &amp; "   (Visit Rpts: "&amp;COUNTIF('Visit Rpts'!$B$5:$BH$204,B261)&amp;"   Mbr Rpts: "&amp;COUNTIF('Membership Rpts'!$B$5:$BH$204,B261)&amp;")")</f>
        <v>0</v>
      </c>
      <c r="R261" s="76" t="s">
        <v>1234</v>
      </c>
      <c r="S261" s="42" t="s">
        <v>1110</v>
      </c>
      <c r="T261" s="42"/>
    </row>
    <row r="262" spans="1:20">
      <c r="A262" s="47" t="s">
        <v>1218</v>
      </c>
      <c r="C262">
        <v>700206</v>
      </c>
      <c r="G262" t="s">
        <v>50</v>
      </c>
      <c r="H262" s="48" t="s">
        <v>1045</v>
      </c>
      <c r="I262" s="42">
        <f>VLOOKUP(H262,'Client Invoices'!A:M,13,FALSE)</f>
        <v>0</v>
      </c>
      <c r="J262" s="42" t="str">
        <f>VLOOKUP(H262,'Client Invoices'!A:M,10,FALSE)</f>
        <v>ZC03</v>
      </c>
      <c r="K262" s="42" t="str">
        <f>VLOOKUP(H262,'Client Invoices'!A:N,5,FALSE)</f>
        <v>Yes</v>
      </c>
      <c r="L262" s="42">
        <f>VLOOKUP(H262,'Client Invoices'!A:N,8,FALSE)</f>
        <v>0</v>
      </c>
      <c r="M262" s="42" t="str">
        <f>VLOOKUP(H262,'Client Invoices'!A:N,2,FALSE)</f>
        <v>Associate</v>
      </c>
      <c r="N262" s="42" t="str">
        <f>VLOOKUP(H262,'Client Invoices'!A:N,3,FALSE)</f>
        <v>Associate</v>
      </c>
      <c r="O262" s="42">
        <f>VLOOKUP(H262,'Client Invoices'!A:O,6,FALSE)</f>
        <v>0</v>
      </c>
      <c r="Q262" s="42">
        <f>IF(COUNTIF('Visit Rpts'!$B$5:$BH$204,B262)+COUNTIF('Membership Rpts'!$B$5:$BH$204,B262) = 0, 0, COUNTIF('Visit Rpts'!$B$5:$BH$204,B262)+COUNTIF('Membership Rpts'!$B$5:$BH$204,B262) &amp; "   (Visit Rpts: "&amp;COUNTIF('Visit Rpts'!$B$5:$BH$204,B262)&amp;"   Mbr Rpts: "&amp;COUNTIF('Membership Rpts'!$B$5:$BH$204,B262)&amp;")")</f>
        <v>0</v>
      </c>
      <c r="R262" s="77">
        <v>4</v>
      </c>
      <c r="S262" s="42" t="s">
        <v>576</v>
      </c>
      <c r="T262" s="42"/>
    </row>
    <row r="263" spans="1:20">
      <c r="A263" s="47" t="s">
        <v>1218</v>
      </c>
      <c r="C263">
        <v>700206</v>
      </c>
      <c r="G263" t="s">
        <v>50</v>
      </c>
      <c r="H263" s="48" t="s">
        <v>1045</v>
      </c>
      <c r="I263" s="42">
        <f>VLOOKUP(H263,'Client Invoices'!A:M,13,FALSE)</f>
        <v>0</v>
      </c>
      <c r="J263" s="42" t="str">
        <f>VLOOKUP(H263,'Client Invoices'!A:M,10,FALSE)</f>
        <v>ZC03</v>
      </c>
      <c r="K263" s="42" t="str">
        <f>VLOOKUP(H263,'Client Invoices'!A:N,5,FALSE)</f>
        <v>Yes</v>
      </c>
      <c r="L263" s="42">
        <f>VLOOKUP(H263,'Client Invoices'!A:N,8,FALSE)</f>
        <v>0</v>
      </c>
      <c r="M263" s="42" t="str">
        <f>VLOOKUP(H263,'Client Invoices'!A:N,2,FALSE)</f>
        <v>Associate</v>
      </c>
      <c r="N263" s="42" t="str">
        <f>VLOOKUP(H263,'Client Invoices'!A:N,3,FALSE)</f>
        <v>Associate</v>
      </c>
      <c r="O263" s="42">
        <f>VLOOKUP(H263,'Client Invoices'!A:O,6,FALSE)</f>
        <v>0</v>
      </c>
      <c r="Q263" s="42">
        <f>IF(COUNTIF('Visit Rpts'!$B$5:$BH$204,B263)+COUNTIF('Membership Rpts'!$B$5:$BH$204,B263) = 0, 0, COUNTIF('Visit Rpts'!$B$5:$BH$204,B263)+COUNTIF('Membership Rpts'!$B$5:$BH$204,B263) &amp; "   (Visit Rpts: "&amp;COUNTIF('Visit Rpts'!$B$5:$BH$204,B263)&amp;"   Mbr Rpts: "&amp;COUNTIF('Membership Rpts'!$B$5:$BH$204,B263)&amp;")")</f>
        <v>0</v>
      </c>
      <c r="R263" s="77">
        <v>4</v>
      </c>
      <c r="S263" s="42" t="s">
        <v>576</v>
      </c>
      <c r="T263" s="42"/>
    </row>
    <row r="264" spans="1:20">
      <c r="A264" s="47" t="s">
        <v>1218</v>
      </c>
      <c r="C264">
        <v>700423</v>
      </c>
      <c r="G264" t="s">
        <v>50</v>
      </c>
      <c r="H264" s="48" t="s">
        <v>1045</v>
      </c>
      <c r="I264" s="42">
        <f>VLOOKUP(H264,'Client Invoices'!A:M,13,FALSE)</f>
        <v>0</v>
      </c>
      <c r="J264" s="42" t="str">
        <f>VLOOKUP(H264,'Client Invoices'!A:M,10,FALSE)</f>
        <v>ZC03</v>
      </c>
      <c r="K264" s="42" t="str">
        <f>VLOOKUP(H264,'Client Invoices'!A:N,5,FALSE)</f>
        <v>Yes</v>
      </c>
      <c r="L264" s="42">
        <f>VLOOKUP(H264,'Client Invoices'!A:N,8,FALSE)</f>
        <v>0</v>
      </c>
      <c r="M264" s="42" t="str">
        <f>VLOOKUP(H264,'Client Invoices'!A:N,2,FALSE)</f>
        <v>Associate</v>
      </c>
      <c r="N264" s="42" t="str">
        <f>VLOOKUP(H264,'Client Invoices'!A:N,3,FALSE)</f>
        <v>Associate</v>
      </c>
      <c r="O264" s="42">
        <f>VLOOKUP(H264,'Client Invoices'!A:O,6,FALSE)</f>
        <v>0</v>
      </c>
      <c r="Q264" s="42">
        <f>IF(COUNTIF('Visit Rpts'!$B$5:$BH$204,B264)+COUNTIF('Membership Rpts'!$B$5:$BH$204,B264) = 0, 0, COUNTIF('Visit Rpts'!$B$5:$BH$204,B264)+COUNTIF('Membership Rpts'!$B$5:$BH$204,B264) &amp; "   (Visit Rpts: "&amp;COUNTIF('Visit Rpts'!$B$5:$BH$204,B264)&amp;"   Mbr Rpts: "&amp;COUNTIF('Membership Rpts'!$B$5:$BH$204,B264)&amp;")")</f>
        <v>0</v>
      </c>
      <c r="R264" s="77">
        <v>4</v>
      </c>
      <c r="S264" s="42" t="s">
        <v>576</v>
      </c>
      <c r="T264" s="42"/>
    </row>
    <row r="265" spans="1:20">
      <c r="A265" s="47" t="s">
        <v>1218</v>
      </c>
      <c r="C265">
        <v>700422</v>
      </c>
      <c r="G265" t="s">
        <v>50</v>
      </c>
      <c r="H265" s="48" t="s">
        <v>1045</v>
      </c>
      <c r="I265" s="42">
        <f>VLOOKUP(H265,'Client Invoices'!A:M,13,FALSE)</f>
        <v>0</v>
      </c>
      <c r="J265" s="42" t="str">
        <f>VLOOKUP(H265,'Client Invoices'!A:M,10,FALSE)</f>
        <v>ZC03</v>
      </c>
      <c r="K265" s="42" t="str">
        <f>VLOOKUP(H265,'Client Invoices'!A:N,5,FALSE)</f>
        <v>Yes</v>
      </c>
      <c r="L265" s="42">
        <f>VLOOKUP(H265,'Client Invoices'!A:N,8,FALSE)</f>
        <v>0</v>
      </c>
      <c r="M265" s="42" t="str">
        <f>VLOOKUP(H265,'Client Invoices'!A:N,2,FALSE)</f>
        <v>Associate</v>
      </c>
      <c r="N265" s="42" t="str">
        <f>VLOOKUP(H265,'Client Invoices'!A:N,3,FALSE)</f>
        <v>Associate</v>
      </c>
      <c r="O265" s="42">
        <f>VLOOKUP(H265,'Client Invoices'!A:O,6,FALSE)</f>
        <v>0</v>
      </c>
      <c r="Q265" s="42">
        <f>IF(COUNTIF('Visit Rpts'!$B$5:$BH$204,B265)+COUNTIF('Membership Rpts'!$B$5:$BH$204,B265) = 0, 0, COUNTIF('Visit Rpts'!$B$5:$BH$204,B265)+COUNTIF('Membership Rpts'!$B$5:$BH$204,B265) &amp; "   (Visit Rpts: "&amp;COUNTIF('Visit Rpts'!$B$5:$BH$204,B265)&amp;"   Mbr Rpts: "&amp;COUNTIF('Membership Rpts'!$B$5:$BH$204,B265)&amp;")")</f>
        <v>0</v>
      </c>
      <c r="R265" s="77">
        <v>4</v>
      </c>
      <c r="S265" s="42" t="s">
        <v>576</v>
      </c>
      <c r="T265" s="42"/>
    </row>
    <row r="266" spans="1:20">
      <c r="A266" s="47" t="s">
        <v>1218</v>
      </c>
      <c r="C266">
        <v>700385</v>
      </c>
      <c r="G266" t="s">
        <v>50</v>
      </c>
      <c r="H266" s="48" t="s">
        <v>1045</v>
      </c>
      <c r="I266" s="42">
        <f>VLOOKUP(H266,'Client Invoices'!A:M,13,FALSE)</f>
        <v>0</v>
      </c>
      <c r="J266" s="42" t="str">
        <f>VLOOKUP(H266,'Client Invoices'!A:M,10,FALSE)</f>
        <v>ZC03</v>
      </c>
      <c r="K266" s="42" t="str">
        <f>VLOOKUP(H266,'Client Invoices'!A:N,5,FALSE)</f>
        <v>Yes</v>
      </c>
      <c r="L266" s="42">
        <f>VLOOKUP(H266,'Client Invoices'!A:N,8,FALSE)</f>
        <v>0</v>
      </c>
      <c r="M266" s="42" t="str">
        <f>VLOOKUP(H266,'Client Invoices'!A:N,2,FALSE)</f>
        <v>Associate</v>
      </c>
      <c r="N266" s="42" t="str">
        <f>VLOOKUP(H266,'Client Invoices'!A:N,3,FALSE)</f>
        <v>Associate</v>
      </c>
      <c r="O266" s="42">
        <f>VLOOKUP(H266,'Client Invoices'!A:O,6,FALSE)</f>
        <v>0</v>
      </c>
      <c r="Q266" s="42">
        <f>IF(COUNTIF('Visit Rpts'!$B$5:$BH$204,B266)+COUNTIF('Membership Rpts'!$B$5:$BH$204,B266) = 0, 0, COUNTIF('Visit Rpts'!$B$5:$BH$204,B266)+COUNTIF('Membership Rpts'!$B$5:$BH$204,B266) &amp; "   (Visit Rpts: "&amp;COUNTIF('Visit Rpts'!$B$5:$BH$204,B266)&amp;"   Mbr Rpts: "&amp;COUNTIF('Membership Rpts'!$B$5:$BH$204,B266)&amp;")")</f>
        <v>0</v>
      </c>
      <c r="R266" s="77">
        <v>4</v>
      </c>
      <c r="S266" s="42" t="s">
        <v>576</v>
      </c>
      <c r="T266" s="42"/>
    </row>
    <row r="267" spans="1:20">
      <c r="A267" s="47" t="s">
        <v>1218</v>
      </c>
      <c r="C267">
        <v>700202</v>
      </c>
      <c r="G267" t="s">
        <v>50</v>
      </c>
      <c r="H267" s="48" t="s">
        <v>1045</v>
      </c>
      <c r="I267" s="42">
        <f>VLOOKUP(H267,'Client Invoices'!A:M,13,FALSE)</f>
        <v>0</v>
      </c>
      <c r="J267" s="42" t="str">
        <f>VLOOKUP(H267,'Client Invoices'!A:M,10,FALSE)</f>
        <v>ZC03</v>
      </c>
      <c r="K267" s="42" t="str">
        <f>VLOOKUP(H267,'Client Invoices'!A:N,5,FALSE)</f>
        <v>Yes</v>
      </c>
      <c r="L267" s="42">
        <f>VLOOKUP(H267,'Client Invoices'!A:N,8,FALSE)</f>
        <v>0</v>
      </c>
      <c r="M267" s="42" t="str">
        <f>VLOOKUP(H267,'Client Invoices'!A:N,2,FALSE)</f>
        <v>Associate</v>
      </c>
      <c r="N267" s="42" t="str">
        <f>VLOOKUP(H267,'Client Invoices'!A:N,3,FALSE)</f>
        <v>Associate</v>
      </c>
      <c r="O267" s="42">
        <f>VLOOKUP(H267,'Client Invoices'!A:O,6,FALSE)</f>
        <v>0</v>
      </c>
      <c r="Q267" s="42">
        <f>IF(COUNTIF('Visit Rpts'!$B$5:$BH$204,B267)+COUNTIF('Membership Rpts'!$B$5:$BH$204,B267) = 0, 0, COUNTIF('Visit Rpts'!$B$5:$BH$204,B267)+COUNTIF('Membership Rpts'!$B$5:$BH$204,B267) &amp; "   (Visit Rpts: "&amp;COUNTIF('Visit Rpts'!$B$5:$BH$204,B267)&amp;"   Mbr Rpts: "&amp;COUNTIF('Membership Rpts'!$B$5:$BH$204,B267)&amp;")")</f>
        <v>0</v>
      </c>
      <c r="R267" s="77">
        <v>4</v>
      </c>
      <c r="S267" s="42" t="s">
        <v>576</v>
      </c>
      <c r="T267" s="42"/>
    </row>
    <row r="268" spans="1:20">
      <c r="A268" s="47" t="s">
        <v>1218</v>
      </c>
      <c r="C268">
        <v>700208</v>
      </c>
      <c r="G268" t="s">
        <v>50</v>
      </c>
      <c r="H268" s="48" t="s">
        <v>1045</v>
      </c>
      <c r="I268" s="42">
        <f>VLOOKUP(H268,'Client Invoices'!A:M,13,FALSE)</f>
        <v>0</v>
      </c>
      <c r="J268" s="42" t="str">
        <f>VLOOKUP(H268,'Client Invoices'!A:M,10,FALSE)</f>
        <v>ZC03</v>
      </c>
      <c r="K268" s="42" t="str">
        <f>VLOOKUP(H268,'Client Invoices'!A:N,5,FALSE)</f>
        <v>Yes</v>
      </c>
      <c r="L268" s="42">
        <f>VLOOKUP(H268,'Client Invoices'!A:N,8,FALSE)</f>
        <v>0</v>
      </c>
      <c r="M268" s="42" t="str">
        <f>VLOOKUP(H268,'Client Invoices'!A:N,2,FALSE)</f>
        <v>Associate</v>
      </c>
      <c r="N268" s="42" t="str">
        <f>VLOOKUP(H268,'Client Invoices'!A:N,3,FALSE)</f>
        <v>Associate</v>
      </c>
      <c r="O268" s="42">
        <f>VLOOKUP(H268,'Client Invoices'!A:O,6,FALSE)</f>
        <v>0</v>
      </c>
      <c r="Q268" s="42">
        <f>IF(COUNTIF('Visit Rpts'!$B$5:$BH$204,B268)+COUNTIF('Membership Rpts'!$B$5:$BH$204,B268) = 0, 0, COUNTIF('Visit Rpts'!$B$5:$BH$204,B268)+COUNTIF('Membership Rpts'!$B$5:$BH$204,B268) &amp; "   (Visit Rpts: "&amp;COUNTIF('Visit Rpts'!$B$5:$BH$204,B268)&amp;"   Mbr Rpts: "&amp;COUNTIF('Membership Rpts'!$B$5:$BH$204,B268)&amp;")")</f>
        <v>0</v>
      </c>
      <c r="R268" s="77">
        <v>4</v>
      </c>
      <c r="S268" s="42" t="s">
        <v>576</v>
      </c>
      <c r="T268" s="42"/>
    </row>
    <row r="269" spans="1:20">
      <c r="A269" s="47" t="s">
        <v>1218</v>
      </c>
      <c r="C269">
        <v>700396</v>
      </c>
      <c r="G269" t="s">
        <v>50</v>
      </c>
      <c r="H269" s="48" t="s">
        <v>1045</v>
      </c>
      <c r="I269" s="42">
        <f>VLOOKUP(H269,'Client Invoices'!A:M,13,FALSE)</f>
        <v>0</v>
      </c>
      <c r="J269" s="42" t="str">
        <f>VLOOKUP(H269,'Client Invoices'!A:M,10,FALSE)</f>
        <v>ZC03</v>
      </c>
      <c r="K269" s="42" t="str">
        <f>VLOOKUP(H269,'Client Invoices'!A:N,5,FALSE)</f>
        <v>Yes</v>
      </c>
      <c r="L269" s="42">
        <f>VLOOKUP(H269,'Client Invoices'!A:N,8,FALSE)</f>
        <v>0</v>
      </c>
      <c r="M269" s="42" t="str">
        <f>VLOOKUP(H269,'Client Invoices'!A:N,2,FALSE)</f>
        <v>Associate</v>
      </c>
      <c r="N269" s="42" t="str">
        <f>VLOOKUP(H269,'Client Invoices'!A:N,3,FALSE)</f>
        <v>Associate</v>
      </c>
      <c r="O269" s="42">
        <f>VLOOKUP(H269,'Client Invoices'!A:O,6,FALSE)</f>
        <v>0</v>
      </c>
      <c r="Q269" s="42">
        <f>IF(COUNTIF('Visit Rpts'!$B$5:$BH$204,B269)+COUNTIF('Membership Rpts'!$B$5:$BH$204,B269) = 0, 0, COUNTIF('Visit Rpts'!$B$5:$BH$204,B269)+COUNTIF('Membership Rpts'!$B$5:$BH$204,B269) &amp; "   (Visit Rpts: "&amp;COUNTIF('Visit Rpts'!$B$5:$BH$204,B269)&amp;"   Mbr Rpts: "&amp;COUNTIF('Membership Rpts'!$B$5:$BH$204,B269)&amp;")")</f>
        <v>0</v>
      </c>
      <c r="R269" s="77">
        <v>4</v>
      </c>
      <c r="S269" s="42" t="s">
        <v>576</v>
      </c>
      <c r="T269" s="42"/>
    </row>
    <row r="270" spans="1:20">
      <c r="A270" s="47" t="s">
        <v>1218</v>
      </c>
      <c r="C270">
        <v>700262</v>
      </c>
      <c r="G270" t="s">
        <v>50</v>
      </c>
      <c r="H270" s="48" t="s">
        <v>1045</v>
      </c>
      <c r="I270" s="42">
        <f>VLOOKUP(H270,'Client Invoices'!A:M,13,FALSE)</f>
        <v>0</v>
      </c>
      <c r="J270" s="42" t="str">
        <f>VLOOKUP(H270,'Client Invoices'!A:M,10,FALSE)</f>
        <v>ZC03</v>
      </c>
      <c r="K270" s="42" t="str">
        <f>VLOOKUP(H270,'Client Invoices'!A:N,5,FALSE)</f>
        <v>Yes</v>
      </c>
      <c r="L270" s="42">
        <f>VLOOKUP(H270,'Client Invoices'!A:N,8,FALSE)</f>
        <v>0</v>
      </c>
      <c r="M270" s="42" t="str">
        <f>VLOOKUP(H270,'Client Invoices'!A:N,2,FALSE)</f>
        <v>Associate</v>
      </c>
      <c r="N270" s="42" t="str">
        <f>VLOOKUP(H270,'Client Invoices'!A:N,3,FALSE)</f>
        <v>Associate</v>
      </c>
      <c r="O270" s="42">
        <f>VLOOKUP(H270,'Client Invoices'!A:O,6,FALSE)</f>
        <v>0</v>
      </c>
      <c r="Q270" s="42">
        <f>IF(COUNTIF('Visit Rpts'!$B$5:$BH$204,B270)+COUNTIF('Membership Rpts'!$B$5:$BH$204,B270) = 0, 0, COUNTIF('Visit Rpts'!$B$5:$BH$204,B270)+COUNTIF('Membership Rpts'!$B$5:$BH$204,B270) &amp; "   (Visit Rpts: "&amp;COUNTIF('Visit Rpts'!$B$5:$BH$204,B270)&amp;"   Mbr Rpts: "&amp;COUNTIF('Membership Rpts'!$B$5:$BH$204,B270)&amp;")")</f>
        <v>0</v>
      </c>
      <c r="R270" s="77">
        <v>4</v>
      </c>
      <c r="S270" s="42" t="s">
        <v>576</v>
      </c>
      <c r="T270" s="42"/>
    </row>
    <row r="271" spans="1:20">
      <c r="A271" s="47" t="s">
        <v>1218</v>
      </c>
      <c r="C271">
        <v>700263</v>
      </c>
      <c r="G271" t="s">
        <v>50</v>
      </c>
      <c r="H271" s="48" t="s">
        <v>1045</v>
      </c>
      <c r="I271" s="42">
        <f>VLOOKUP(H271,'Client Invoices'!A:M,13,FALSE)</f>
        <v>0</v>
      </c>
      <c r="J271" s="42" t="str">
        <f>VLOOKUP(H271,'Client Invoices'!A:M,10,FALSE)</f>
        <v>ZC03</v>
      </c>
      <c r="K271" s="42" t="str">
        <f>VLOOKUP(H271,'Client Invoices'!A:N,5,FALSE)</f>
        <v>Yes</v>
      </c>
      <c r="L271" s="42">
        <f>VLOOKUP(H271,'Client Invoices'!A:N,8,FALSE)</f>
        <v>0</v>
      </c>
      <c r="M271" s="42" t="str">
        <f>VLOOKUP(H271,'Client Invoices'!A:N,2,FALSE)</f>
        <v>Associate</v>
      </c>
      <c r="N271" s="42" t="str">
        <f>VLOOKUP(H271,'Client Invoices'!A:N,3,FALSE)</f>
        <v>Associate</v>
      </c>
      <c r="O271" s="42">
        <f>VLOOKUP(H271,'Client Invoices'!A:O,6,FALSE)</f>
        <v>0</v>
      </c>
      <c r="Q271" s="42">
        <f>IF(COUNTIF('Visit Rpts'!$B$5:$BH$204,B271)+COUNTIF('Membership Rpts'!$B$5:$BH$204,B271) = 0, 0, COUNTIF('Visit Rpts'!$B$5:$BH$204,B271)+COUNTIF('Membership Rpts'!$B$5:$BH$204,B271) &amp; "   (Visit Rpts: "&amp;COUNTIF('Visit Rpts'!$B$5:$BH$204,B271)&amp;"   Mbr Rpts: "&amp;COUNTIF('Membership Rpts'!$B$5:$BH$204,B271)&amp;")")</f>
        <v>0</v>
      </c>
      <c r="R271" s="77">
        <v>4</v>
      </c>
      <c r="S271" s="42" t="s">
        <v>576</v>
      </c>
      <c r="T271" s="42"/>
    </row>
    <row r="272" spans="1:20">
      <c r="A272" s="47" t="s">
        <v>1218</v>
      </c>
      <c r="C272">
        <v>700362</v>
      </c>
      <c r="G272" t="s">
        <v>50</v>
      </c>
      <c r="H272" s="48" t="s">
        <v>1045</v>
      </c>
      <c r="I272" s="42">
        <f>VLOOKUP(H272,'Client Invoices'!A:M,13,FALSE)</f>
        <v>0</v>
      </c>
      <c r="J272" s="42" t="str">
        <f>VLOOKUP(H272,'Client Invoices'!A:M,10,FALSE)</f>
        <v>ZC03</v>
      </c>
      <c r="K272" s="42" t="str">
        <f>VLOOKUP(H272,'Client Invoices'!A:N,5,FALSE)</f>
        <v>Yes</v>
      </c>
      <c r="L272" s="42">
        <f>VLOOKUP(H272,'Client Invoices'!A:N,8,FALSE)</f>
        <v>0</v>
      </c>
      <c r="M272" s="42" t="str">
        <f>VLOOKUP(H272,'Client Invoices'!A:N,2,FALSE)</f>
        <v>Associate</v>
      </c>
      <c r="N272" s="42" t="str">
        <f>VLOOKUP(H272,'Client Invoices'!A:N,3,FALSE)</f>
        <v>Associate</v>
      </c>
      <c r="O272" s="42">
        <f>VLOOKUP(H272,'Client Invoices'!A:O,6,FALSE)</f>
        <v>0</v>
      </c>
      <c r="Q272" s="42">
        <f>IF(COUNTIF('Visit Rpts'!$B$5:$BH$204,B272)+COUNTIF('Membership Rpts'!$B$5:$BH$204,B272) = 0, 0, COUNTIF('Visit Rpts'!$B$5:$BH$204,B272)+COUNTIF('Membership Rpts'!$B$5:$BH$204,B272) &amp; "   (Visit Rpts: "&amp;COUNTIF('Visit Rpts'!$B$5:$BH$204,B272)&amp;"   Mbr Rpts: "&amp;COUNTIF('Membership Rpts'!$B$5:$BH$204,B272)&amp;")")</f>
        <v>0</v>
      </c>
      <c r="R272" s="77">
        <v>4</v>
      </c>
      <c r="S272" s="42" t="s">
        <v>576</v>
      </c>
      <c r="T272" s="42"/>
    </row>
    <row r="273" spans="1:20">
      <c r="A273" s="47" t="s">
        <v>1218</v>
      </c>
      <c r="C273">
        <v>700361</v>
      </c>
      <c r="G273" t="s">
        <v>50</v>
      </c>
      <c r="H273" s="48" t="s">
        <v>1045</v>
      </c>
      <c r="I273" s="42">
        <f>VLOOKUP(H273,'Client Invoices'!A:M,13,FALSE)</f>
        <v>0</v>
      </c>
      <c r="J273" s="42" t="str">
        <f>VLOOKUP(H273,'Client Invoices'!A:M,10,FALSE)</f>
        <v>ZC03</v>
      </c>
      <c r="K273" s="42" t="str">
        <f>VLOOKUP(H273,'Client Invoices'!A:N,5,FALSE)</f>
        <v>Yes</v>
      </c>
      <c r="L273" s="42">
        <f>VLOOKUP(H273,'Client Invoices'!A:N,8,FALSE)</f>
        <v>0</v>
      </c>
      <c r="M273" s="42" t="str">
        <f>VLOOKUP(H273,'Client Invoices'!A:N,2,FALSE)</f>
        <v>Associate</v>
      </c>
      <c r="N273" s="42" t="str">
        <f>VLOOKUP(H273,'Client Invoices'!A:N,3,FALSE)</f>
        <v>Associate</v>
      </c>
      <c r="O273" s="42">
        <f>VLOOKUP(H273,'Client Invoices'!A:O,6,FALSE)</f>
        <v>0</v>
      </c>
      <c r="Q273" s="42">
        <f>IF(COUNTIF('Visit Rpts'!$B$5:$BH$204,B273)+COUNTIF('Membership Rpts'!$B$5:$BH$204,B273) = 0, 0, COUNTIF('Visit Rpts'!$B$5:$BH$204,B273)+COUNTIF('Membership Rpts'!$B$5:$BH$204,B273) &amp; "   (Visit Rpts: "&amp;COUNTIF('Visit Rpts'!$B$5:$BH$204,B273)&amp;"   Mbr Rpts: "&amp;COUNTIF('Membership Rpts'!$B$5:$BH$204,B273)&amp;")")</f>
        <v>0</v>
      </c>
      <c r="R273" s="77">
        <v>4</v>
      </c>
      <c r="S273" s="42" t="s">
        <v>576</v>
      </c>
      <c r="T273" s="42"/>
    </row>
    <row r="274" spans="1:20">
      <c r="A274" s="47" t="s">
        <v>1218</v>
      </c>
      <c r="C274">
        <v>700424</v>
      </c>
      <c r="G274" t="s">
        <v>50</v>
      </c>
      <c r="H274" s="48" t="s">
        <v>1045</v>
      </c>
      <c r="I274" s="42">
        <f>VLOOKUP(H274,'Client Invoices'!A:M,13,FALSE)</f>
        <v>0</v>
      </c>
      <c r="J274" s="42" t="str">
        <f>VLOOKUP(H274,'Client Invoices'!A:M,10,FALSE)</f>
        <v>ZC03</v>
      </c>
      <c r="K274" s="42" t="str">
        <f>VLOOKUP(H274,'Client Invoices'!A:N,5,FALSE)</f>
        <v>Yes</v>
      </c>
      <c r="L274" s="42">
        <f>VLOOKUP(H274,'Client Invoices'!A:N,8,FALSE)</f>
        <v>0</v>
      </c>
      <c r="M274" s="42" t="str">
        <f>VLOOKUP(H274,'Client Invoices'!A:N,2,FALSE)</f>
        <v>Associate</v>
      </c>
      <c r="N274" s="42" t="str">
        <f>VLOOKUP(H274,'Client Invoices'!A:N,3,FALSE)</f>
        <v>Associate</v>
      </c>
      <c r="O274" s="42">
        <f>VLOOKUP(H274,'Client Invoices'!A:O,6,FALSE)</f>
        <v>0</v>
      </c>
      <c r="Q274" s="42">
        <f>IF(COUNTIF('Visit Rpts'!$B$5:$BH$204,B274)+COUNTIF('Membership Rpts'!$B$5:$BH$204,B274) = 0, 0, COUNTIF('Visit Rpts'!$B$5:$BH$204,B274)+COUNTIF('Membership Rpts'!$B$5:$BH$204,B274) &amp; "   (Visit Rpts: "&amp;COUNTIF('Visit Rpts'!$B$5:$BH$204,B274)&amp;"   Mbr Rpts: "&amp;COUNTIF('Membership Rpts'!$B$5:$BH$204,B274)&amp;")")</f>
        <v>0</v>
      </c>
      <c r="R274" s="77">
        <v>4</v>
      </c>
      <c r="S274" s="42" t="s">
        <v>576</v>
      </c>
      <c r="T274" s="42"/>
    </row>
    <row r="275" spans="1:20">
      <c r="A275" s="47" t="s">
        <v>1218</v>
      </c>
      <c r="C275">
        <v>700425</v>
      </c>
      <c r="G275" t="s">
        <v>50</v>
      </c>
      <c r="H275" s="48" t="s">
        <v>1045</v>
      </c>
      <c r="I275" s="42">
        <f>VLOOKUP(H275,'Client Invoices'!A:M,13,FALSE)</f>
        <v>0</v>
      </c>
      <c r="J275" s="42" t="str">
        <f>VLOOKUP(H275,'Client Invoices'!A:M,10,FALSE)</f>
        <v>ZC03</v>
      </c>
      <c r="K275" s="42" t="str">
        <f>VLOOKUP(H275,'Client Invoices'!A:N,5,FALSE)</f>
        <v>Yes</v>
      </c>
      <c r="L275" s="42">
        <f>VLOOKUP(H275,'Client Invoices'!A:N,8,FALSE)</f>
        <v>0</v>
      </c>
      <c r="M275" s="42" t="str">
        <f>VLOOKUP(H275,'Client Invoices'!A:N,2,FALSE)</f>
        <v>Associate</v>
      </c>
      <c r="N275" s="42" t="str">
        <f>VLOOKUP(H275,'Client Invoices'!A:N,3,FALSE)</f>
        <v>Associate</v>
      </c>
      <c r="O275" s="42">
        <f>VLOOKUP(H275,'Client Invoices'!A:O,6,FALSE)</f>
        <v>0</v>
      </c>
      <c r="Q275" s="42">
        <f>IF(COUNTIF('Visit Rpts'!$B$5:$BH$204,B275)+COUNTIF('Membership Rpts'!$B$5:$BH$204,B275) = 0, 0, COUNTIF('Visit Rpts'!$B$5:$BH$204,B275)+COUNTIF('Membership Rpts'!$B$5:$BH$204,B275) &amp; "   (Visit Rpts: "&amp;COUNTIF('Visit Rpts'!$B$5:$BH$204,B275)&amp;"   Mbr Rpts: "&amp;COUNTIF('Membership Rpts'!$B$5:$BH$204,B275)&amp;")")</f>
        <v>0</v>
      </c>
      <c r="R275" s="77">
        <v>4</v>
      </c>
      <c r="S275" s="42" t="s">
        <v>576</v>
      </c>
      <c r="T275" s="42"/>
    </row>
    <row r="276" spans="1:20">
      <c r="A276" s="47" t="s">
        <v>1218</v>
      </c>
      <c r="C276">
        <v>700424</v>
      </c>
      <c r="G276" t="s">
        <v>50</v>
      </c>
      <c r="H276" s="48" t="s">
        <v>1045</v>
      </c>
      <c r="I276" s="42">
        <f>VLOOKUP(H276,'Client Invoices'!A:M,13,FALSE)</f>
        <v>0</v>
      </c>
      <c r="J276" s="42" t="str">
        <f>VLOOKUP(H276,'Client Invoices'!A:M,10,FALSE)</f>
        <v>ZC03</v>
      </c>
      <c r="K276" s="42" t="str">
        <f>VLOOKUP(H276,'Client Invoices'!A:N,5,FALSE)</f>
        <v>Yes</v>
      </c>
      <c r="L276" s="42">
        <f>VLOOKUP(H276,'Client Invoices'!A:N,8,FALSE)</f>
        <v>0</v>
      </c>
      <c r="M276" s="42" t="str">
        <f>VLOOKUP(H276,'Client Invoices'!A:N,2,FALSE)</f>
        <v>Associate</v>
      </c>
      <c r="N276" s="42" t="str">
        <f>VLOOKUP(H276,'Client Invoices'!A:N,3,FALSE)</f>
        <v>Associate</v>
      </c>
      <c r="O276" s="42">
        <f>VLOOKUP(H276,'Client Invoices'!A:O,6,FALSE)</f>
        <v>0</v>
      </c>
      <c r="Q276" s="42">
        <f>IF(COUNTIF('Visit Rpts'!$B$5:$BH$204,B276)+COUNTIF('Membership Rpts'!$B$5:$BH$204,B276) = 0, 0, COUNTIF('Visit Rpts'!$B$5:$BH$204,B276)+COUNTIF('Membership Rpts'!$B$5:$BH$204,B276) &amp; "   (Visit Rpts: "&amp;COUNTIF('Visit Rpts'!$B$5:$BH$204,B276)&amp;"   Mbr Rpts: "&amp;COUNTIF('Membership Rpts'!$B$5:$BH$204,B276)&amp;")")</f>
        <v>0</v>
      </c>
      <c r="R276" s="77">
        <v>4</v>
      </c>
      <c r="S276" s="42" t="s">
        <v>576</v>
      </c>
      <c r="T276" s="42"/>
    </row>
    <row r="277" spans="1:20">
      <c r="A277" s="47" t="s">
        <v>1218</v>
      </c>
      <c r="C277">
        <v>700425</v>
      </c>
      <c r="G277" t="s">
        <v>50</v>
      </c>
      <c r="H277" s="48" t="s">
        <v>1045</v>
      </c>
      <c r="I277" s="42">
        <f>VLOOKUP(H277,'Client Invoices'!A:M,13,FALSE)</f>
        <v>0</v>
      </c>
      <c r="J277" s="42" t="str">
        <f>VLOOKUP(H277,'Client Invoices'!A:M,10,FALSE)</f>
        <v>ZC03</v>
      </c>
      <c r="K277" s="42" t="str">
        <f>VLOOKUP(H277,'Client Invoices'!A:N,5,FALSE)</f>
        <v>Yes</v>
      </c>
      <c r="L277" s="42">
        <f>VLOOKUP(H277,'Client Invoices'!A:N,8,FALSE)</f>
        <v>0</v>
      </c>
      <c r="M277" s="42" t="str">
        <f>VLOOKUP(H277,'Client Invoices'!A:N,2,FALSE)</f>
        <v>Associate</v>
      </c>
      <c r="N277" s="42" t="str">
        <f>VLOOKUP(H277,'Client Invoices'!A:N,3,FALSE)</f>
        <v>Associate</v>
      </c>
      <c r="O277" s="42">
        <f>VLOOKUP(H277,'Client Invoices'!A:O,6,FALSE)</f>
        <v>0</v>
      </c>
      <c r="Q277" s="42">
        <f>IF(COUNTIF('Visit Rpts'!$B$5:$BH$204,B277)+COUNTIF('Membership Rpts'!$B$5:$BH$204,B277) = 0, 0, COUNTIF('Visit Rpts'!$B$5:$BH$204,B277)+COUNTIF('Membership Rpts'!$B$5:$BH$204,B277) &amp; "   (Visit Rpts: "&amp;COUNTIF('Visit Rpts'!$B$5:$BH$204,B277)&amp;"   Mbr Rpts: "&amp;COUNTIF('Membership Rpts'!$B$5:$BH$204,B277)&amp;")")</f>
        <v>0</v>
      </c>
      <c r="R277" s="77">
        <v>4</v>
      </c>
      <c r="S277" s="42" t="s">
        <v>576</v>
      </c>
      <c r="T277" s="42"/>
    </row>
    <row r="278" spans="1:20">
      <c r="A278" s="47" t="s">
        <v>1218</v>
      </c>
      <c r="C278">
        <v>700207</v>
      </c>
      <c r="G278" t="s">
        <v>50</v>
      </c>
      <c r="H278" s="48" t="s">
        <v>1045</v>
      </c>
      <c r="I278" s="42">
        <f>VLOOKUP(H278,'Client Invoices'!A:M,13,FALSE)</f>
        <v>0</v>
      </c>
      <c r="J278" s="42" t="str">
        <f>VLOOKUP(H278,'Client Invoices'!A:M,10,FALSE)</f>
        <v>ZC03</v>
      </c>
      <c r="K278" s="42" t="str">
        <f>VLOOKUP(H278,'Client Invoices'!A:N,5,FALSE)</f>
        <v>Yes</v>
      </c>
      <c r="L278" s="42">
        <f>VLOOKUP(H278,'Client Invoices'!A:N,8,FALSE)</f>
        <v>0</v>
      </c>
      <c r="M278" s="42" t="str">
        <f>VLOOKUP(H278,'Client Invoices'!A:N,2,FALSE)</f>
        <v>Associate</v>
      </c>
      <c r="N278" s="42" t="str">
        <f>VLOOKUP(H278,'Client Invoices'!A:N,3,FALSE)</f>
        <v>Associate</v>
      </c>
      <c r="O278" s="42">
        <f>VLOOKUP(H278,'Client Invoices'!A:O,6,FALSE)</f>
        <v>0</v>
      </c>
      <c r="Q278" s="42">
        <f>IF(COUNTIF('Visit Rpts'!$B$5:$BH$204,B278)+COUNTIF('Membership Rpts'!$B$5:$BH$204,B278) = 0, 0, COUNTIF('Visit Rpts'!$B$5:$BH$204,B278)+COUNTIF('Membership Rpts'!$B$5:$BH$204,B278) &amp; "   (Visit Rpts: "&amp;COUNTIF('Visit Rpts'!$B$5:$BH$204,B278)&amp;"   Mbr Rpts: "&amp;COUNTIF('Membership Rpts'!$B$5:$BH$204,B278)&amp;")")</f>
        <v>0</v>
      </c>
      <c r="R278" s="77">
        <v>4</v>
      </c>
      <c r="S278" s="42" t="s">
        <v>576</v>
      </c>
      <c r="T278" s="42"/>
    </row>
    <row r="279" spans="1:20">
      <c r="A279" s="47" t="s">
        <v>1236</v>
      </c>
      <c r="B279" s="23" t="s">
        <v>1465</v>
      </c>
      <c r="C279" s="40"/>
      <c r="F279" t="s">
        <v>1239</v>
      </c>
      <c r="G279" t="s">
        <v>50</v>
      </c>
      <c r="H279" s="48" t="s">
        <v>646</v>
      </c>
      <c r="I279" s="42">
        <f>VLOOKUP(H279,'Client Invoices'!A:M,13,FALSE)</f>
        <v>0</v>
      </c>
      <c r="J279" s="42">
        <f>VLOOKUP(H279,'Client Invoices'!A:M,10,FALSE)</f>
        <v>0</v>
      </c>
      <c r="K279" s="42" t="str">
        <f>VLOOKUP(H279,'Client Invoices'!A:N,5,FALSE)</f>
        <v>No</v>
      </c>
      <c r="L279" s="42">
        <f>VLOOKUP(H279,'Client Invoices'!A:N,8,FALSE)</f>
        <v>0</v>
      </c>
      <c r="M279" s="42" t="str">
        <f>VLOOKUP(H279,'Client Invoices'!A:N,2,FALSE)</f>
        <v>MC Wholesale</v>
      </c>
      <c r="N279" s="42">
        <f>VLOOKUP(H279,'Client Invoices'!A:N,3,FALSE)</f>
        <v>0</v>
      </c>
      <c r="O279" s="42">
        <f>VLOOKUP(H279,'Client Invoices'!A:O,6,FALSE)</f>
        <v>0</v>
      </c>
      <c r="Q279" s="42" t="str">
        <f>IF(COUNTIF('Visit Rpts'!$B$5:$BH$204,B279)+COUNTIF('Membership Rpts'!$B$5:$BH$204,B279) = 0, 0, COUNTIF('Visit Rpts'!$B$5:$BH$204,B279)+COUNTIF('Membership Rpts'!$B$5:$BH$204,B279) &amp; "   (Visit Rpts: "&amp;COUNTIF('Visit Rpts'!$B$5:$BH$204,B279)&amp;"   Mbr Rpts: "&amp;COUNTIF('Membership Rpts'!$B$5:$BH$204,B279)&amp;")")</f>
        <v>1   (Visit Rpts: 1   Mbr Rpts: 0)</v>
      </c>
      <c r="R279" s="76" t="s">
        <v>1234</v>
      </c>
      <c r="S279" s="42" t="s">
        <v>1239</v>
      </c>
      <c r="T279" s="42"/>
    </row>
    <row r="280" spans="1:20">
      <c r="A280" s="47" t="s">
        <v>1232</v>
      </c>
      <c r="B280" s="23" t="s">
        <v>1466</v>
      </c>
      <c r="C280" s="40"/>
      <c r="G280" t="s">
        <v>50</v>
      </c>
      <c r="H280" s="48" t="s">
        <v>278</v>
      </c>
      <c r="I280" s="42">
        <f>VLOOKUP(H280,'Client Invoices'!A:M,13,FALSE)</f>
        <v>0</v>
      </c>
      <c r="J280" s="42" t="str">
        <f>VLOOKUP(H280,'Client Invoices'!A:M,10,FALSE)</f>
        <v>SD04</v>
      </c>
      <c r="K280" s="42" t="str">
        <f>VLOOKUP(H280,'Client Invoices'!A:N,5,FALSE)</f>
        <v>Yes</v>
      </c>
      <c r="L280" s="42" t="str">
        <f>VLOOKUP(H280,'Client Invoices'!A:N,8,FALSE)</f>
        <v>M,V,P</v>
      </c>
      <c r="M280" s="42" t="str">
        <f>VLOOKUP(H280,'Client Invoices'!A:N,2,FALSE)</f>
        <v>Corporate</v>
      </c>
      <c r="N280" s="42" t="str">
        <f>VLOOKUP(H280,'Client Invoices'!A:N,3,FALSE)</f>
        <v>Corporate</v>
      </c>
      <c r="O280" s="42">
        <f>VLOOKUP(H280,'Client Invoices'!A:O,6,FALSE)</f>
        <v>0</v>
      </c>
      <c r="Q280" s="42">
        <f>IF(COUNTIF('Visit Rpts'!$B$5:$BH$204,B280)+COUNTIF('Membership Rpts'!$B$5:$BH$204,B280) = 0, 0, COUNTIF('Visit Rpts'!$B$5:$BH$204,B280)+COUNTIF('Membership Rpts'!$B$5:$BH$204,B280) &amp; "   (Visit Rpts: "&amp;COUNTIF('Visit Rpts'!$B$5:$BH$204,B280)&amp;"   Mbr Rpts: "&amp;COUNTIF('Membership Rpts'!$B$5:$BH$204,B280)&amp;")")</f>
        <v>0</v>
      </c>
      <c r="R280" s="76" t="s">
        <v>1234</v>
      </c>
      <c r="S280" s="42" t="s">
        <v>1235</v>
      </c>
      <c r="T280" s="42"/>
    </row>
    <row r="281" spans="1:20">
      <c r="A281" s="47" t="s">
        <v>1232</v>
      </c>
      <c r="B281" s="23" t="s">
        <v>1467</v>
      </c>
      <c r="C281" s="40"/>
      <c r="G281" t="s">
        <v>50</v>
      </c>
      <c r="H281" s="48" t="s">
        <v>278</v>
      </c>
      <c r="I281" s="42">
        <f>VLOOKUP(H281,'Client Invoices'!A:M,13,FALSE)</f>
        <v>0</v>
      </c>
      <c r="J281" s="42" t="str">
        <f>VLOOKUP(H281,'Client Invoices'!A:M,10,FALSE)</f>
        <v>SD04</v>
      </c>
      <c r="K281" s="42" t="str">
        <f>VLOOKUP(H281,'Client Invoices'!A:N,5,FALSE)</f>
        <v>Yes</v>
      </c>
      <c r="L281" s="42" t="str">
        <f>VLOOKUP(H281,'Client Invoices'!A:N,8,FALSE)</f>
        <v>M,V,P</v>
      </c>
      <c r="M281" s="42" t="str">
        <f>VLOOKUP(H281,'Client Invoices'!A:N,2,FALSE)</f>
        <v>Corporate</v>
      </c>
      <c r="N281" s="42" t="str">
        <f>VLOOKUP(H281,'Client Invoices'!A:N,3,FALSE)</f>
        <v>Corporate</v>
      </c>
      <c r="O281" s="42">
        <f>VLOOKUP(H281,'Client Invoices'!A:O,6,FALSE)</f>
        <v>0</v>
      </c>
      <c r="Q281" s="42">
        <f>IF(COUNTIF('Visit Rpts'!$B$5:$BH$204,B281)+COUNTIF('Membership Rpts'!$B$5:$BH$204,B281) = 0, 0, COUNTIF('Visit Rpts'!$B$5:$BH$204,B281)+COUNTIF('Membership Rpts'!$B$5:$BH$204,B281) &amp; "   (Visit Rpts: "&amp;COUNTIF('Visit Rpts'!$B$5:$BH$204,B281)&amp;"   Mbr Rpts: "&amp;COUNTIF('Membership Rpts'!$B$5:$BH$204,B281)&amp;")")</f>
        <v>0</v>
      </c>
      <c r="R281" s="76" t="s">
        <v>1234</v>
      </c>
      <c r="S281" s="42" t="s">
        <v>1235</v>
      </c>
      <c r="T281" s="42"/>
    </row>
    <row r="282" spans="1:20">
      <c r="A282" s="47" t="s">
        <v>1236</v>
      </c>
      <c r="B282" s="23" t="s">
        <v>1468</v>
      </c>
      <c r="C282" s="40"/>
      <c r="G282" t="s">
        <v>50</v>
      </c>
      <c r="H282" s="48" t="s">
        <v>278</v>
      </c>
      <c r="I282" s="42">
        <f>VLOOKUP(H282,'Client Invoices'!A:M,13,FALSE)</f>
        <v>0</v>
      </c>
      <c r="J282" s="42" t="str">
        <f>VLOOKUP(H282,'Client Invoices'!A:M,10,FALSE)</f>
        <v>SD04</v>
      </c>
      <c r="K282" s="42" t="str">
        <f>VLOOKUP(H282,'Client Invoices'!A:N,5,FALSE)</f>
        <v>Yes</v>
      </c>
      <c r="L282" s="42" t="str">
        <f>VLOOKUP(H282,'Client Invoices'!A:N,8,FALSE)</f>
        <v>M,V,P</v>
      </c>
      <c r="M282" s="42" t="str">
        <f>VLOOKUP(H282,'Client Invoices'!A:N,2,FALSE)</f>
        <v>Corporate</v>
      </c>
      <c r="N282" s="42" t="str">
        <f>VLOOKUP(H282,'Client Invoices'!A:N,3,FALSE)</f>
        <v>Corporate</v>
      </c>
      <c r="O282" s="42">
        <f>VLOOKUP(H282,'Client Invoices'!A:O,6,FALSE)</f>
        <v>0</v>
      </c>
      <c r="Q282" s="42" t="str">
        <f>IF(COUNTIF('Visit Rpts'!$B$5:$BH$204,B282)+COUNTIF('Membership Rpts'!$B$5:$BH$204,B282) = 0, 0, COUNTIF('Visit Rpts'!$B$5:$BH$204,B282)+COUNTIF('Membership Rpts'!$B$5:$BH$204,B282) &amp; "   (Visit Rpts: "&amp;COUNTIF('Visit Rpts'!$B$5:$BH$204,B282)&amp;"   Mbr Rpts: "&amp;COUNTIF('Membership Rpts'!$B$5:$BH$204,B282)&amp;")")</f>
        <v>1   (Visit Rpts: 1   Mbr Rpts: 0)</v>
      </c>
      <c r="R282" s="76">
        <v>79</v>
      </c>
      <c r="S282" s="42" t="s">
        <v>1110</v>
      </c>
      <c r="T282" s="42"/>
    </row>
    <row r="283" spans="1:20">
      <c r="A283" s="47" t="s">
        <v>1232</v>
      </c>
      <c r="B283" s="23" t="s">
        <v>1469</v>
      </c>
      <c r="C283" s="40"/>
      <c r="G283" t="s">
        <v>50</v>
      </c>
      <c r="H283" s="48" t="s">
        <v>283</v>
      </c>
      <c r="I283" s="42">
        <f>VLOOKUP(H283,'Client Invoices'!A:M,13,FALSE)</f>
        <v>0</v>
      </c>
      <c r="J283" s="42" t="str">
        <f>VLOOKUP(H283,'Client Invoices'!A:M,10,FALSE)</f>
        <v>SD02</v>
      </c>
      <c r="K283" s="42" t="str">
        <f>VLOOKUP(H283,'Client Invoices'!A:N,5,FALSE)</f>
        <v>Yes</v>
      </c>
      <c r="L283" s="42" t="str">
        <f>VLOOKUP(H283,'Client Invoices'!A:N,8,FALSE)</f>
        <v>M,V,P</v>
      </c>
      <c r="M283" s="42" t="str">
        <f>VLOOKUP(H283,'Client Invoices'!A:N,2,FALSE)</f>
        <v>Corporate</v>
      </c>
      <c r="N283" s="42" t="str">
        <f>VLOOKUP(H283,'Client Invoices'!A:N,3,FALSE)</f>
        <v>Corporate</v>
      </c>
      <c r="O283" s="42">
        <f>VLOOKUP(H283,'Client Invoices'!A:O,6,FALSE)</f>
        <v>0</v>
      </c>
      <c r="Q283" s="42">
        <f>IF(COUNTIF('Visit Rpts'!$B$5:$BH$204,B283)+COUNTIF('Membership Rpts'!$B$5:$BH$204,B283) = 0, 0, COUNTIF('Visit Rpts'!$B$5:$BH$204,B283)+COUNTIF('Membership Rpts'!$B$5:$BH$204,B283) &amp; "   (Visit Rpts: "&amp;COUNTIF('Visit Rpts'!$B$5:$BH$204,B283)&amp;"   Mbr Rpts: "&amp;COUNTIF('Membership Rpts'!$B$5:$BH$204,B283)&amp;")")</f>
        <v>0</v>
      </c>
      <c r="R283" s="76" t="s">
        <v>1234</v>
      </c>
      <c r="S283" s="42" t="s">
        <v>1235</v>
      </c>
      <c r="T283" s="42"/>
    </row>
    <row r="284" spans="1:20">
      <c r="A284" s="47" t="s">
        <v>1236</v>
      </c>
      <c r="B284" s="23" t="s">
        <v>1470</v>
      </c>
      <c r="C284" s="40"/>
      <c r="G284" t="s">
        <v>50</v>
      </c>
      <c r="H284" s="48" t="s">
        <v>283</v>
      </c>
      <c r="I284" s="42">
        <f>VLOOKUP(H284,'Client Invoices'!A:M,13,FALSE)</f>
        <v>0</v>
      </c>
      <c r="J284" s="42" t="str">
        <f>VLOOKUP(H284,'Client Invoices'!A:M,10,FALSE)</f>
        <v>SD02</v>
      </c>
      <c r="K284" s="42" t="str">
        <f>VLOOKUP(H284,'Client Invoices'!A:N,5,FALSE)</f>
        <v>Yes</v>
      </c>
      <c r="L284" s="42" t="str">
        <f>VLOOKUP(H284,'Client Invoices'!A:N,8,FALSE)</f>
        <v>M,V,P</v>
      </c>
      <c r="M284" s="42" t="str">
        <f>VLOOKUP(H284,'Client Invoices'!A:N,2,FALSE)</f>
        <v>Corporate</v>
      </c>
      <c r="N284" s="42" t="str">
        <f>VLOOKUP(H284,'Client Invoices'!A:N,3,FALSE)</f>
        <v>Corporate</v>
      </c>
      <c r="O284" s="42">
        <f>VLOOKUP(H284,'Client Invoices'!A:O,6,FALSE)</f>
        <v>0</v>
      </c>
      <c r="Q284" s="42" t="str">
        <f>IF(COUNTIF('Visit Rpts'!$B$5:$BH$204,B284)+COUNTIF('Membership Rpts'!$B$5:$BH$204,B284) = 0, 0, COUNTIF('Visit Rpts'!$B$5:$BH$204,B284)+COUNTIF('Membership Rpts'!$B$5:$BH$204,B284) &amp; "   (Visit Rpts: "&amp;COUNTIF('Visit Rpts'!$B$5:$BH$204,B284)&amp;"   Mbr Rpts: "&amp;COUNTIF('Membership Rpts'!$B$5:$BH$204,B284)&amp;")")</f>
        <v>1   (Visit Rpts: 1   Mbr Rpts: 0)</v>
      </c>
      <c r="R284" s="76">
        <v>99</v>
      </c>
      <c r="S284" s="42" t="s">
        <v>1110</v>
      </c>
      <c r="T284" s="42"/>
    </row>
    <row r="285" spans="1:20">
      <c r="A285" s="47" t="s">
        <v>1236</v>
      </c>
      <c r="B285" s="23" t="s">
        <v>1471</v>
      </c>
      <c r="C285" s="40"/>
      <c r="G285" t="s">
        <v>50</v>
      </c>
      <c r="H285" s="48" t="s">
        <v>836</v>
      </c>
      <c r="I285" s="42">
        <f>VLOOKUP(H285,'Client Invoices'!A:M,13,FALSE)</f>
        <v>0</v>
      </c>
      <c r="J285" s="42" t="str">
        <f>VLOOKUP(H285,'Client Invoices'!A:M,10,FALSE)</f>
        <v>WD01</v>
      </c>
      <c r="K285" s="42" t="str">
        <f>VLOOKUP(H285,'Client Invoices'!A:N,5,FALSE)</f>
        <v>Yes</v>
      </c>
      <c r="L285" s="42" t="str">
        <f>VLOOKUP(H285,'Client Invoices'!A:N,8,FALSE)</f>
        <v>M,V,P</v>
      </c>
      <c r="M285" s="42" t="str">
        <f>VLOOKUP(H285,'Client Invoices'!A:N,2,FALSE)</f>
        <v>Wholesale</v>
      </c>
      <c r="N285" s="42" t="str">
        <f>VLOOKUP(H285,'Client Invoices'!A:N,3,FALSE)</f>
        <v>Wholesale - Other</v>
      </c>
      <c r="O285" s="42">
        <f>VLOOKUP(H285,'Client Invoices'!A:O,6,FALSE)</f>
        <v>0</v>
      </c>
      <c r="Q285" s="42" t="str">
        <f>IF(COUNTIF('Visit Rpts'!$B$5:$BH$204,B285)+COUNTIF('Membership Rpts'!$B$5:$BH$204,B285) = 0, 0, COUNTIF('Visit Rpts'!$B$5:$BH$204,B285)+COUNTIF('Membership Rpts'!$B$5:$BH$204,B285) &amp; "   (Visit Rpts: "&amp;COUNTIF('Visit Rpts'!$B$5:$BH$204,B285)&amp;"   Mbr Rpts: "&amp;COUNTIF('Membership Rpts'!$B$5:$BH$204,B285)&amp;")")</f>
        <v>1   (Visit Rpts: 1   Mbr Rpts: 0)</v>
      </c>
      <c r="R285" s="76">
        <v>29</v>
      </c>
      <c r="S285" s="42" t="s">
        <v>1110</v>
      </c>
      <c r="T285" s="42"/>
    </row>
    <row r="286" spans="1:20">
      <c r="A286" s="47" t="s">
        <v>1218</v>
      </c>
      <c r="C286">
        <v>700450</v>
      </c>
      <c r="G286" t="s">
        <v>50</v>
      </c>
      <c r="H286" s="48" t="s">
        <v>1048</v>
      </c>
      <c r="I286" s="42">
        <f>VLOOKUP(H286,'Client Invoices'!A:M,13,FALSE)</f>
        <v>0</v>
      </c>
      <c r="J286" s="42" t="str">
        <f>VLOOKUP(H286,'Client Invoices'!A:M,10,FALSE)</f>
        <v>ZD01</v>
      </c>
      <c r="K286" s="42" t="str">
        <f>VLOOKUP(H286,'Client Invoices'!A:N,5,FALSE)</f>
        <v>Yes</v>
      </c>
      <c r="L286" s="42">
        <f>VLOOKUP(H286,'Client Invoices'!A:N,8,FALSE)</f>
        <v>0</v>
      </c>
      <c r="M286" s="42" t="str">
        <f>VLOOKUP(H286,'Client Invoices'!A:N,2,FALSE)</f>
        <v>Associate</v>
      </c>
      <c r="N286" s="42" t="str">
        <f>VLOOKUP(H286,'Client Invoices'!A:N,3,FALSE)</f>
        <v>Associate</v>
      </c>
      <c r="O286" s="42">
        <f>VLOOKUP(H286,'Client Invoices'!A:O,6,FALSE)</f>
        <v>0</v>
      </c>
      <c r="Q286" s="42">
        <f>IF(COUNTIF('Visit Rpts'!$B$5:$BH$204,B286)+COUNTIF('Membership Rpts'!$B$5:$BH$204,B286) = 0, 0, COUNTIF('Visit Rpts'!$B$5:$BH$204,B286)+COUNTIF('Membership Rpts'!$B$5:$BH$204,B286) &amp; "   (Visit Rpts: "&amp;COUNTIF('Visit Rpts'!$B$5:$BH$204,B286)&amp;"   Mbr Rpts: "&amp;COUNTIF('Membership Rpts'!$B$5:$BH$204,B286)&amp;")")</f>
        <v>0</v>
      </c>
      <c r="R286" s="77">
        <v>9.81</v>
      </c>
      <c r="S286" s="42" t="s">
        <v>576</v>
      </c>
      <c r="T286" s="42"/>
    </row>
    <row r="287" spans="1:20">
      <c r="A287" s="47" t="s">
        <v>1236</v>
      </c>
      <c r="B287" s="23" t="s">
        <v>1472</v>
      </c>
      <c r="C287" s="40"/>
      <c r="G287" t="s">
        <v>224</v>
      </c>
      <c r="H287" s="48" t="s">
        <v>1007</v>
      </c>
      <c r="I287" s="42">
        <f>VLOOKUP(H287,'Client Invoices'!A:M,13,FALSE)</f>
        <v>0</v>
      </c>
      <c r="J287" s="42">
        <f>VLOOKUP(H287,'Client Invoices'!A:M,10,FALSE)</f>
        <v>0</v>
      </c>
      <c r="K287" s="42" t="str">
        <f>VLOOKUP(H287,'Client Invoices'!A:N,5,FALSE)</f>
        <v>No</v>
      </c>
      <c r="L287" s="42">
        <f>VLOOKUP(H287,'Client Invoices'!A:N,8,FALSE)</f>
        <v>0</v>
      </c>
      <c r="M287" s="42" t="str">
        <f>VLOOKUP(H287,'Client Invoices'!A:N,2,FALSE)</f>
        <v>Wholesale - LC</v>
      </c>
      <c r="N287" s="42">
        <f>VLOOKUP(H287,'Client Invoices'!A:N,3,FALSE)</f>
        <v>0</v>
      </c>
      <c r="O287" s="42">
        <f>VLOOKUP(H287,'Client Invoices'!A:O,6,FALSE)</f>
        <v>0</v>
      </c>
      <c r="Q287" s="42">
        <f>IF(COUNTIF('Visit Rpts'!$B$5:$BH$204,B287)+COUNTIF('Membership Rpts'!$B$5:$BH$204,B287) = 0, 0, COUNTIF('Visit Rpts'!$B$5:$BH$204,B287)+COUNTIF('Membership Rpts'!$B$5:$BH$204,B287) &amp; "   (Visit Rpts: "&amp;COUNTIF('Visit Rpts'!$B$5:$BH$204,B287)&amp;"   Mbr Rpts: "&amp;COUNTIF('Membership Rpts'!$B$5:$BH$204,B287)&amp;")")</f>
        <v>0</v>
      </c>
      <c r="R287" s="76">
        <v>0</v>
      </c>
      <c r="S287" s="42" t="s">
        <v>1110</v>
      </c>
      <c r="T287" s="42"/>
    </row>
    <row r="288" spans="1:20">
      <c r="A288" s="47" t="s">
        <v>1236</v>
      </c>
      <c r="B288" s="23" t="s">
        <v>1473</v>
      </c>
      <c r="C288" s="40"/>
      <c r="G288" t="s">
        <v>224</v>
      </c>
      <c r="H288" s="48" t="s">
        <v>1007</v>
      </c>
      <c r="I288" s="42">
        <f>VLOOKUP(H288,'Client Invoices'!A:M,13,FALSE)</f>
        <v>0</v>
      </c>
      <c r="J288" s="42">
        <f>VLOOKUP(H288,'Client Invoices'!A:M,10,FALSE)</f>
        <v>0</v>
      </c>
      <c r="K288" s="42" t="str">
        <f>VLOOKUP(H288,'Client Invoices'!A:N,5,FALSE)</f>
        <v>No</v>
      </c>
      <c r="L288" s="42">
        <f>VLOOKUP(H288,'Client Invoices'!A:N,8,FALSE)</f>
        <v>0</v>
      </c>
      <c r="M288" s="42" t="str">
        <f>VLOOKUP(H288,'Client Invoices'!A:N,2,FALSE)</f>
        <v>Wholesale - LC</v>
      </c>
      <c r="N288" s="42">
        <f>VLOOKUP(H288,'Client Invoices'!A:N,3,FALSE)</f>
        <v>0</v>
      </c>
      <c r="O288" s="42">
        <f>VLOOKUP(H288,'Client Invoices'!A:O,6,FALSE)</f>
        <v>0</v>
      </c>
      <c r="Q288" s="42">
        <f>IF(COUNTIF('Visit Rpts'!$B$5:$BH$204,B288)+COUNTIF('Membership Rpts'!$B$5:$BH$204,B288) = 0, 0, COUNTIF('Visit Rpts'!$B$5:$BH$204,B288)+COUNTIF('Membership Rpts'!$B$5:$BH$204,B288) &amp; "   (Visit Rpts: "&amp;COUNTIF('Visit Rpts'!$B$5:$BH$204,B288)&amp;"   Mbr Rpts: "&amp;COUNTIF('Membership Rpts'!$B$5:$BH$204,B288)&amp;")")</f>
        <v>0</v>
      </c>
      <c r="R288" s="76">
        <v>0</v>
      </c>
      <c r="S288" s="42" t="s">
        <v>1110</v>
      </c>
      <c r="T288" s="42"/>
    </row>
    <row r="289" spans="1:20">
      <c r="A289" s="47" t="s">
        <v>1232</v>
      </c>
      <c r="B289" s="23" t="s">
        <v>1474</v>
      </c>
      <c r="C289" s="40"/>
      <c r="G289" t="s">
        <v>50</v>
      </c>
      <c r="H289" s="48" t="s">
        <v>469</v>
      </c>
      <c r="I289" s="42">
        <f>VLOOKUP(H289,'Client Invoices'!A:M,13,FALSE)</f>
        <v>0</v>
      </c>
      <c r="J289" s="42">
        <f>VLOOKUP(H289,'Client Invoices'!A:M,10,FALSE)</f>
        <v>0</v>
      </c>
      <c r="K289" s="42" t="str">
        <f>VLOOKUP(H289,'Client Invoices'!A:N,5,FALSE)</f>
        <v>No</v>
      </c>
      <c r="L289" s="42">
        <f>VLOOKUP(H289,'Client Invoices'!A:N,8,FALSE)</f>
        <v>0</v>
      </c>
      <c r="M289" s="42" t="str">
        <f>VLOOKUP(H289,'Client Invoices'!A:N,2,FALSE)</f>
        <v>Corporate</v>
      </c>
      <c r="N289" s="42">
        <f>VLOOKUP(H289,'Client Invoices'!A:N,3,FALSE)</f>
        <v>0</v>
      </c>
      <c r="O289" s="42">
        <f>VLOOKUP(H289,'Client Invoices'!A:O,6,FALSE)</f>
        <v>0</v>
      </c>
      <c r="Q289" s="42">
        <f>IF(COUNTIF('Visit Rpts'!$B$5:$BH$204,B289)+COUNTIF('Membership Rpts'!$B$5:$BH$204,B289) = 0, 0, COUNTIF('Visit Rpts'!$B$5:$BH$204,B289)+COUNTIF('Membership Rpts'!$B$5:$BH$204,B289) &amp; "   (Visit Rpts: "&amp;COUNTIF('Visit Rpts'!$B$5:$BH$204,B289)&amp;"   Mbr Rpts: "&amp;COUNTIF('Membership Rpts'!$B$5:$BH$204,B289)&amp;")")</f>
        <v>0</v>
      </c>
      <c r="R289" s="76" t="s">
        <v>1234</v>
      </c>
      <c r="S289" s="42" t="s">
        <v>1239</v>
      </c>
      <c r="T289" s="42"/>
    </row>
    <row r="290" spans="1:20">
      <c r="A290" s="47" t="s">
        <v>1232</v>
      </c>
      <c r="B290" s="23" t="s">
        <v>1475</v>
      </c>
      <c r="C290" s="40"/>
      <c r="G290" t="s">
        <v>50</v>
      </c>
      <c r="H290" s="48" t="s">
        <v>286</v>
      </c>
      <c r="I290" s="42">
        <f>VLOOKUP(H290,'Client Invoices'!A:M,13,FALSE)</f>
        <v>0</v>
      </c>
      <c r="J290" s="42" t="str">
        <f>VLOOKUP(H290,'Client Invoices'!A:M,10,FALSE)</f>
        <v>SD01</v>
      </c>
      <c r="K290" s="42" t="str">
        <f>VLOOKUP(H290,'Client Invoices'!A:N,5,FALSE)</f>
        <v>Yes</v>
      </c>
      <c r="L290" s="42" t="str">
        <f>VLOOKUP(H290,'Client Invoices'!A:N,8,FALSE)</f>
        <v>M,V,P</v>
      </c>
      <c r="M290" s="42" t="str">
        <f>VLOOKUP(H290,'Client Invoices'!A:N,2,FALSE)</f>
        <v>Corporate</v>
      </c>
      <c r="N290" s="42" t="str">
        <f>VLOOKUP(H290,'Client Invoices'!A:N,3,FALSE)</f>
        <v>Corporate</v>
      </c>
      <c r="O290" s="42">
        <f>VLOOKUP(H290,'Client Invoices'!A:O,6,FALSE)</f>
        <v>0</v>
      </c>
      <c r="Q290" s="42">
        <f>IF(COUNTIF('Visit Rpts'!$B$5:$BH$204,B290)+COUNTIF('Membership Rpts'!$B$5:$BH$204,B290) = 0, 0, COUNTIF('Visit Rpts'!$B$5:$BH$204,B290)+COUNTIF('Membership Rpts'!$B$5:$BH$204,B290) &amp; "   (Visit Rpts: "&amp;COUNTIF('Visit Rpts'!$B$5:$BH$204,B290)&amp;"   Mbr Rpts: "&amp;COUNTIF('Membership Rpts'!$B$5:$BH$204,B290)&amp;")")</f>
        <v>0</v>
      </c>
      <c r="R290" s="76" t="s">
        <v>1234</v>
      </c>
      <c r="S290" s="42" t="s">
        <v>1235</v>
      </c>
      <c r="T290" s="42"/>
    </row>
    <row r="291" spans="1:20">
      <c r="A291" s="47" t="s">
        <v>1232</v>
      </c>
      <c r="B291" s="23" t="s">
        <v>1476</v>
      </c>
      <c r="C291" s="40"/>
      <c r="G291" t="s">
        <v>50</v>
      </c>
      <c r="H291" s="48" t="s">
        <v>286</v>
      </c>
      <c r="I291" s="42">
        <f>VLOOKUP(H291,'Client Invoices'!A:M,13,FALSE)</f>
        <v>0</v>
      </c>
      <c r="J291" s="42" t="str">
        <f>VLOOKUP(H291,'Client Invoices'!A:M,10,FALSE)</f>
        <v>SD01</v>
      </c>
      <c r="K291" s="42" t="str">
        <f>VLOOKUP(H291,'Client Invoices'!A:N,5,FALSE)</f>
        <v>Yes</v>
      </c>
      <c r="L291" s="42" t="str">
        <f>VLOOKUP(H291,'Client Invoices'!A:N,8,FALSE)</f>
        <v>M,V,P</v>
      </c>
      <c r="M291" s="42" t="str">
        <f>VLOOKUP(H291,'Client Invoices'!A:N,2,FALSE)</f>
        <v>Corporate</v>
      </c>
      <c r="N291" s="42" t="str">
        <f>VLOOKUP(H291,'Client Invoices'!A:N,3,FALSE)</f>
        <v>Corporate</v>
      </c>
      <c r="O291" s="42">
        <f>VLOOKUP(H291,'Client Invoices'!A:O,6,FALSE)</f>
        <v>0</v>
      </c>
      <c r="Q291" s="42">
        <f>IF(COUNTIF('Visit Rpts'!$B$5:$BH$204,B291)+COUNTIF('Membership Rpts'!$B$5:$BH$204,B291) = 0, 0, COUNTIF('Visit Rpts'!$B$5:$BH$204,B291)+COUNTIF('Membership Rpts'!$B$5:$BH$204,B291) &amp; "   (Visit Rpts: "&amp;COUNTIF('Visit Rpts'!$B$5:$BH$204,B291)&amp;"   Mbr Rpts: "&amp;COUNTIF('Membership Rpts'!$B$5:$BH$204,B291)&amp;")")</f>
        <v>0</v>
      </c>
      <c r="R291" s="76" t="s">
        <v>1234</v>
      </c>
      <c r="S291" s="42" t="s">
        <v>1235</v>
      </c>
      <c r="T291" s="42"/>
    </row>
    <row r="292" spans="1:20">
      <c r="A292" s="47" t="s">
        <v>1236</v>
      </c>
      <c r="B292" s="23" t="s">
        <v>1477</v>
      </c>
      <c r="C292" s="40"/>
      <c r="G292" t="s">
        <v>50</v>
      </c>
      <c r="H292" s="49" t="s">
        <v>286</v>
      </c>
      <c r="I292" s="42">
        <f>VLOOKUP(H292,'Client Invoices'!A:M,13,FALSE)</f>
        <v>0</v>
      </c>
      <c r="J292" s="42" t="str">
        <f>VLOOKUP(H292,'Client Invoices'!A:M,10,FALSE)</f>
        <v>SD01</v>
      </c>
      <c r="K292" s="42" t="str">
        <f>VLOOKUP(H292,'Client Invoices'!A:N,5,FALSE)</f>
        <v>Yes</v>
      </c>
      <c r="L292" s="42" t="str">
        <f>VLOOKUP(H292,'Client Invoices'!A:N,8,FALSE)</f>
        <v>M,V,P</v>
      </c>
      <c r="M292" s="42" t="str">
        <f>VLOOKUP(H292,'Client Invoices'!A:N,2,FALSE)</f>
        <v>Corporate</v>
      </c>
      <c r="N292" s="42" t="str">
        <f>VLOOKUP(H292,'Client Invoices'!A:N,3,FALSE)</f>
        <v>Corporate</v>
      </c>
      <c r="O292" s="42">
        <f>VLOOKUP(H292,'Client Invoices'!A:O,6,FALSE)</f>
        <v>0</v>
      </c>
      <c r="Q292" s="42" t="str">
        <f>IF(COUNTIF('Visit Rpts'!$B$5:$BH$204,B292)+COUNTIF('Membership Rpts'!$B$5:$BH$204,B292) = 0, 0, COUNTIF('Visit Rpts'!$B$5:$BH$204,B292)+COUNTIF('Membership Rpts'!$B$5:$BH$204,B292) &amp; "   (Visit Rpts: "&amp;COUNTIF('Visit Rpts'!$B$5:$BH$204,B292)&amp;"   Mbr Rpts: "&amp;COUNTIF('Membership Rpts'!$B$5:$BH$204,B292)&amp;")")</f>
        <v>1   (Visit Rpts: 1   Mbr Rpts: 0)</v>
      </c>
      <c r="R292" s="76">
        <v>343</v>
      </c>
      <c r="S292" s="42" t="s">
        <v>1110</v>
      </c>
      <c r="T292" s="42"/>
    </row>
    <row r="293" spans="1:20">
      <c r="A293" s="47" t="s">
        <v>1236</v>
      </c>
      <c r="B293" s="23" t="s">
        <v>1478</v>
      </c>
      <c r="C293" s="40"/>
      <c r="G293" t="s">
        <v>50</v>
      </c>
      <c r="H293" s="49" t="s">
        <v>286</v>
      </c>
      <c r="I293" s="42">
        <f>VLOOKUP(H293,'Client Invoices'!A:M,13,FALSE)</f>
        <v>0</v>
      </c>
      <c r="J293" s="42" t="str">
        <f>VLOOKUP(H293,'Client Invoices'!A:M,10,FALSE)</f>
        <v>SD01</v>
      </c>
      <c r="K293" s="42" t="str">
        <f>VLOOKUP(H293,'Client Invoices'!A:N,5,FALSE)</f>
        <v>Yes</v>
      </c>
      <c r="L293" s="42" t="str">
        <f>VLOOKUP(H293,'Client Invoices'!A:N,8,FALSE)</f>
        <v>M,V,P</v>
      </c>
      <c r="M293" s="42" t="str">
        <f>VLOOKUP(H293,'Client Invoices'!A:N,2,FALSE)</f>
        <v>Corporate</v>
      </c>
      <c r="N293" s="42" t="str">
        <f>VLOOKUP(H293,'Client Invoices'!A:N,3,FALSE)</f>
        <v>Corporate</v>
      </c>
      <c r="O293" s="42">
        <f>VLOOKUP(H293,'Client Invoices'!A:O,6,FALSE)</f>
        <v>0</v>
      </c>
      <c r="Q293" s="42" t="str">
        <f>IF(COUNTIF('Visit Rpts'!$B$5:$BH$204,B293)+COUNTIF('Membership Rpts'!$B$5:$BH$204,B293) = 0, 0, COUNTIF('Visit Rpts'!$B$5:$BH$204,B293)+COUNTIF('Membership Rpts'!$B$5:$BH$204,B293) &amp; "   (Visit Rpts: "&amp;COUNTIF('Visit Rpts'!$B$5:$BH$204,B293)&amp;"   Mbr Rpts: "&amp;COUNTIF('Membership Rpts'!$B$5:$BH$204,B293)&amp;")")</f>
        <v>1   (Visit Rpts: 1   Mbr Rpts: 0)</v>
      </c>
      <c r="R293" s="76">
        <v>343</v>
      </c>
      <c r="S293" s="42" t="s">
        <v>1110</v>
      </c>
      <c r="T293" s="42"/>
    </row>
    <row r="294" spans="1:20">
      <c r="A294" s="47" t="s">
        <v>1232</v>
      </c>
      <c r="B294" s="23" t="s">
        <v>1479</v>
      </c>
      <c r="C294" s="40"/>
      <c r="G294" t="s">
        <v>50</v>
      </c>
      <c r="H294" s="48" t="s">
        <v>470</v>
      </c>
      <c r="I294" s="42">
        <f>VLOOKUP(H294,'Client Invoices'!A:M,13,FALSE)</f>
        <v>0</v>
      </c>
      <c r="J294" s="42" t="str">
        <f>VLOOKUP(H294,'Client Invoices'!A:M,10,FALSE)</f>
        <v>SD03</v>
      </c>
      <c r="K294" s="42" t="str">
        <f>VLOOKUP(H294,'Client Invoices'!A:N,5,FALSE)</f>
        <v>No</v>
      </c>
      <c r="L294" s="42">
        <f>VLOOKUP(H294,'Client Invoices'!A:N,8,FALSE)</f>
        <v>0</v>
      </c>
      <c r="M294" s="42" t="str">
        <f>VLOOKUP(H294,'Client Invoices'!A:N,2,FALSE)</f>
        <v>Corporate</v>
      </c>
      <c r="N294" s="42">
        <f>VLOOKUP(H294,'Client Invoices'!A:N,3,FALSE)</f>
        <v>0</v>
      </c>
      <c r="O294" s="42">
        <f>VLOOKUP(H294,'Client Invoices'!A:O,6,FALSE)</f>
        <v>0</v>
      </c>
      <c r="Q294" s="42">
        <f>IF(COUNTIF('Visit Rpts'!$B$5:$BH$204,B294)+COUNTIF('Membership Rpts'!$B$5:$BH$204,B294) = 0, 0, COUNTIF('Visit Rpts'!$B$5:$BH$204,B294)+COUNTIF('Membership Rpts'!$B$5:$BH$204,B294) &amp; "   (Visit Rpts: "&amp;COUNTIF('Visit Rpts'!$B$5:$BH$204,B294)&amp;"   Mbr Rpts: "&amp;COUNTIF('Membership Rpts'!$B$5:$BH$204,B294)&amp;")")</f>
        <v>0</v>
      </c>
      <c r="R294" s="76" t="s">
        <v>1234</v>
      </c>
      <c r="S294" s="42" t="s">
        <v>1239</v>
      </c>
      <c r="T294" s="42"/>
    </row>
    <row r="295" spans="1:20">
      <c r="A295" s="47" t="s">
        <v>1236</v>
      </c>
      <c r="B295" s="23" t="s">
        <v>1480</v>
      </c>
      <c r="C295" s="40"/>
      <c r="G295" t="s">
        <v>231</v>
      </c>
      <c r="H295" s="48" t="s">
        <v>566</v>
      </c>
      <c r="I295" s="42">
        <f>VLOOKUP(H295,'Client Invoices'!A:M,13,FALSE)</f>
        <v>0</v>
      </c>
      <c r="J295" s="42" t="str">
        <f>VLOOKUP(H295,'Client Invoices'!A:M,10,FALSE)</f>
        <v>ZE01</v>
      </c>
      <c r="K295" s="42" t="str">
        <f>VLOOKUP(H295,'Client Invoices'!A:N,5,FALSE)</f>
        <v>Yes</v>
      </c>
      <c r="L295" s="42">
        <f>VLOOKUP(H295,'Client Invoices'!A:N,8,FALSE)</f>
        <v>0</v>
      </c>
      <c r="M295" s="42" t="str">
        <f>VLOOKUP(H295,'Client Invoices'!A:N,2,FALSE)</f>
        <v>LKP</v>
      </c>
      <c r="N295" s="42">
        <f>VLOOKUP(H295,'Client Invoices'!A:N,3,FALSE)</f>
        <v>0</v>
      </c>
      <c r="O295" s="42">
        <f>VLOOKUP(H295,'Client Invoices'!A:O,6,FALSE)</f>
        <v>0</v>
      </c>
      <c r="Q295" s="42" t="str">
        <f>IF(COUNTIF('Visit Rpts'!$B$5:$BH$204,B295)+COUNTIF('Membership Rpts'!$B$5:$BH$204,B295) = 0, 0, COUNTIF('Visit Rpts'!$B$5:$BH$204,B295)+COUNTIF('Membership Rpts'!$B$5:$BH$204,B295) &amp; "   (Visit Rpts: "&amp;COUNTIF('Visit Rpts'!$B$5:$BH$204,B295)&amp;"   Mbr Rpts: "&amp;COUNTIF('Membership Rpts'!$B$5:$BH$204,B295)&amp;")")</f>
        <v>2   (Visit Rpts: 2   Mbr Rpts: 0)</v>
      </c>
      <c r="R295" s="76" t="s">
        <v>1234</v>
      </c>
      <c r="S295" s="42" t="s">
        <v>576</v>
      </c>
      <c r="T295" s="42"/>
    </row>
    <row r="296" spans="1:20">
      <c r="A296" s="47" t="s">
        <v>1236</v>
      </c>
      <c r="B296" s="23" t="s">
        <v>1481</v>
      </c>
      <c r="C296" s="40"/>
      <c r="G296" t="s">
        <v>50</v>
      </c>
      <c r="H296" s="48" t="s">
        <v>955</v>
      </c>
      <c r="I296" s="42">
        <f>VLOOKUP(H296,'Client Invoices'!A:M,13,FALSE)</f>
        <v>0</v>
      </c>
      <c r="J296" s="42">
        <f>VLOOKUP(H296,'Client Invoices'!A:M,10,FALSE)</f>
        <v>0</v>
      </c>
      <c r="K296" s="42" t="str">
        <f>VLOOKUP(H296,'Client Invoices'!A:N,5,FALSE)</f>
        <v>No</v>
      </c>
      <c r="L296" s="42">
        <f>VLOOKUP(H296,'Client Invoices'!A:N,8,FALSE)</f>
        <v>0</v>
      </c>
      <c r="M296" s="42" t="str">
        <f>VLOOKUP(H296,'Client Invoices'!A:N,2,FALSE)</f>
        <v>Wholesale</v>
      </c>
      <c r="N296" s="42">
        <f>VLOOKUP(H296,'Client Invoices'!A:N,3,FALSE)</f>
        <v>0</v>
      </c>
      <c r="O296" s="42">
        <f>VLOOKUP(H296,'Client Invoices'!A:O,6,FALSE)</f>
        <v>0</v>
      </c>
      <c r="Q296" s="42">
        <f>IF(COUNTIF('Visit Rpts'!$B$5:$BH$204,B296)+COUNTIF('Membership Rpts'!$B$5:$BH$204,B296) = 0, 0, COUNTIF('Visit Rpts'!$B$5:$BH$204,B296)+COUNTIF('Membership Rpts'!$B$5:$BH$204,B296) &amp; "   (Visit Rpts: "&amp;COUNTIF('Visit Rpts'!$B$5:$BH$204,B296)&amp;"   Mbr Rpts: "&amp;COUNTIF('Membership Rpts'!$B$5:$BH$204,B296)&amp;")")</f>
        <v>0</v>
      </c>
      <c r="R296" s="76">
        <v>0</v>
      </c>
      <c r="S296" s="42" t="s">
        <v>1110</v>
      </c>
      <c r="T296" s="42"/>
    </row>
    <row r="297" spans="1:20">
      <c r="A297" s="47" t="s">
        <v>1236</v>
      </c>
      <c r="B297" s="23" t="s">
        <v>1482</v>
      </c>
      <c r="C297" s="40"/>
      <c r="G297" t="s">
        <v>50</v>
      </c>
      <c r="H297" s="48" t="s">
        <v>955</v>
      </c>
      <c r="I297" s="42">
        <f>VLOOKUP(H297,'Client Invoices'!A:M,13,FALSE)</f>
        <v>0</v>
      </c>
      <c r="J297" s="42">
        <f>VLOOKUP(H297,'Client Invoices'!A:M,10,FALSE)</f>
        <v>0</v>
      </c>
      <c r="K297" s="42" t="str">
        <f>VLOOKUP(H297,'Client Invoices'!A:N,5,FALSE)</f>
        <v>No</v>
      </c>
      <c r="L297" s="42">
        <f>VLOOKUP(H297,'Client Invoices'!A:N,8,FALSE)</f>
        <v>0</v>
      </c>
      <c r="M297" s="42" t="str">
        <f>VLOOKUP(H297,'Client Invoices'!A:N,2,FALSE)</f>
        <v>Wholesale</v>
      </c>
      <c r="N297" s="42">
        <f>VLOOKUP(H297,'Client Invoices'!A:N,3,FALSE)</f>
        <v>0</v>
      </c>
      <c r="O297" s="42">
        <f>VLOOKUP(H297,'Client Invoices'!A:O,6,FALSE)</f>
        <v>0</v>
      </c>
      <c r="Q297" s="42">
        <f>IF(COUNTIF('Visit Rpts'!$B$5:$BH$204,B297)+COUNTIF('Membership Rpts'!$B$5:$BH$204,B297) = 0, 0, COUNTIF('Visit Rpts'!$B$5:$BH$204,B297)+COUNTIF('Membership Rpts'!$B$5:$BH$204,B297) &amp; "   (Visit Rpts: "&amp;COUNTIF('Visit Rpts'!$B$5:$BH$204,B297)&amp;"   Mbr Rpts: "&amp;COUNTIF('Membership Rpts'!$B$5:$BH$204,B297)&amp;")")</f>
        <v>0</v>
      </c>
      <c r="R297" s="76">
        <v>0</v>
      </c>
      <c r="S297" s="42" t="s">
        <v>1110</v>
      </c>
      <c r="T297" s="42"/>
    </row>
    <row r="298" spans="1:20">
      <c r="A298" s="47" t="s">
        <v>1236</v>
      </c>
      <c r="B298" s="23" t="s">
        <v>1483</v>
      </c>
      <c r="C298" s="40"/>
      <c r="G298" t="s">
        <v>50</v>
      </c>
      <c r="H298" s="48" t="s">
        <v>841</v>
      </c>
      <c r="I298" s="42">
        <f>VLOOKUP(H298,'Client Invoices'!A:M,13,FALSE)</f>
        <v>0</v>
      </c>
      <c r="J298" s="42" t="str">
        <f>VLOOKUP(H298,'Client Invoices'!A:M,10,FALSE)</f>
        <v>WD01</v>
      </c>
      <c r="K298" s="42" t="str">
        <f>VLOOKUP(H298,'Client Invoices'!A:N,5,FALSE)</f>
        <v>Yes</v>
      </c>
      <c r="L298" s="42" t="str">
        <f>VLOOKUP(H298,'Client Invoices'!A:N,8,FALSE)</f>
        <v>M,V,P</v>
      </c>
      <c r="M298" s="42" t="str">
        <f>VLOOKUP(H298,'Client Invoices'!A:N,2,FALSE)</f>
        <v>Wholesale</v>
      </c>
      <c r="N298" s="42" t="str">
        <f>VLOOKUP(H298,'Client Invoices'!A:N,3,FALSE)</f>
        <v>Wholesale - Other</v>
      </c>
      <c r="O298" s="42">
        <f>VLOOKUP(H298,'Client Invoices'!A:O,6,FALSE)</f>
        <v>0</v>
      </c>
      <c r="Q298" s="42" t="str">
        <f>IF(COUNTIF('Visit Rpts'!$B$5:$BH$204,B298)+COUNTIF('Membership Rpts'!$B$5:$BH$204,B298) = 0, 0, COUNTIF('Visit Rpts'!$B$5:$BH$204,B298)+COUNTIF('Membership Rpts'!$B$5:$BH$204,B298) &amp; "   (Visit Rpts: "&amp;COUNTIF('Visit Rpts'!$B$5:$BH$204,B298)&amp;"   Mbr Rpts: "&amp;COUNTIF('Membership Rpts'!$B$5:$BH$204,B298)&amp;")")</f>
        <v>1   (Visit Rpts: 1   Mbr Rpts: 0)</v>
      </c>
      <c r="R298" s="76">
        <v>29</v>
      </c>
      <c r="S298" s="42" t="s">
        <v>1110</v>
      </c>
      <c r="T298" s="42"/>
    </row>
    <row r="299" spans="1:20">
      <c r="A299" s="47" t="s">
        <v>1236</v>
      </c>
      <c r="B299" s="23" t="s">
        <v>1484</v>
      </c>
      <c r="C299" s="40"/>
      <c r="G299" t="s">
        <v>50</v>
      </c>
      <c r="H299" s="48" t="s">
        <v>291</v>
      </c>
      <c r="I299" s="42">
        <f>VLOOKUP(H299,'Client Invoices'!A:M,13,FALSE)</f>
        <v>0</v>
      </c>
      <c r="J299" s="42" t="str">
        <f>VLOOKUP(H299,'Client Invoices'!A:M,10,FALSE)</f>
        <v>SF04</v>
      </c>
      <c r="K299" s="42" t="str">
        <f>VLOOKUP(H299,'Client Invoices'!A:N,5,FALSE)</f>
        <v>Yes</v>
      </c>
      <c r="L299" s="42" t="str">
        <f>VLOOKUP(H299,'Client Invoices'!A:N,8,FALSE)</f>
        <v>M,V,P</v>
      </c>
      <c r="M299" s="42" t="str">
        <f>VLOOKUP(H299,'Client Invoices'!A:N,2,FALSE)</f>
        <v>Corporate</v>
      </c>
      <c r="N299" s="42" t="str">
        <f>VLOOKUP(H299,'Client Invoices'!A:N,3,FALSE)</f>
        <v>Corporate</v>
      </c>
      <c r="O299" s="42">
        <f>VLOOKUP(H299,'Client Invoices'!A:O,6,FALSE)</f>
        <v>0</v>
      </c>
      <c r="Q299" s="42" t="str">
        <f>IF(COUNTIF('Visit Rpts'!$B$5:$BH$204,B299)+COUNTIF('Membership Rpts'!$B$5:$BH$204,B299) = 0, 0, COUNTIF('Visit Rpts'!$B$5:$BH$204,B299)+COUNTIF('Membership Rpts'!$B$5:$BH$204,B299) &amp; "   (Visit Rpts: "&amp;COUNTIF('Visit Rpts'!$B$5:$BH$204,B299)&amp;"   Mbr Rpts: "&amp;COUNTIF('Membership Rpts'!$B$5:$BH$204,B299)&amp;")")</f>
        <v>1   (Visit Rpts: 1   Mbr Rpts: 0)</v>
      </c>
      <c r="R299" s="76">
        <v>59</v>
      </c>
      <c r="S299" s="42" t="s">
        <v>1110</v>
      </c>
      <c r="T299" s="42"/>
    </row>
    <row r="300" spans="1:20">
      <c r="A300" s="47" t="s">
        <v>1232</v>
      </c>
      <c r="B300" s="23" t="s">
        <v>1485</v>
      </c>
      <c r="C300" s="40"/>
      <c r="G300" t="s">
        <v>50</v>
      </c>
      <c r="H300" s="48" t="s">
        <v>295</v>
      </c>
      <c r="I300" s="42">
        <f>VLOOKUP(H300,'Client Invoices'!A:M,13,FALSE)</f>
        <v>0</v>
      </c>
      <c r="J300" s="42" t="str">
        <f>VLOOKUP(H300,'Client Invoices'!A:M,10,FALSE)</f>
        <v>WR01</v>
      </c>
      <c r="K300" s="42" t="str">
        <f>VLOOKUP(H300,'Client Invoices'!A:N,5,FALSE)</f>
        <v>Yes</v>
      </c>
      <c r="L300" s="42" t="str">
        <f>VLOOKUP(H300,'Client Invoices'!A:N,8,FALSE)</f>
        <v>M,V,P</v>
      </c>
      <c r="M300" s="42" t="str">
        <f>VLOOKUP(H300,'Client Invoices'!A:N,2,FALSE)</f>
        <v>Corporate</v>
      </c>
      <c r="N300" s="42" t="str">
        <f>VLOOKUP(H300,'Client Invoices'!A:N,3,FALSE)</f>
        <v>Corporate</v>
      </c>
      <c r="O300" s="42" t="str">
        <f>VLOOKUP(H300,'Client Invoices'!A:O,6,FALSE)</f>
        <v>Corporate</v>
      </c>
      <c r="Q300" s="42">
        <f>IF(COUNTIF('Visit Rpts'!$B$5:$BH$204,B300)+COUNTIF('Membership Rpts'!$B$5:$BH$204,B300) = 0, 0, COUNTIF('Visit Rpts'!$B$5:$BH$204,B300)+COUNTIF('Membership Rpts'!$B$5:$BH$204,B300) &amp; "   (Visit Rpts: "&amp;COUNTIF('Visit Rpts'!$B$5:$BH$204,B300)&amp;"   Mbr Rpts: "&amp;COUNTIF('Membership Rpts'!$B$5:$BH$204,B300)&amp;")")</f>
        <v>0</v>
      </c>
      <c r="R300" s="76" t="s">
        <v>1234</v>
      </c>
      <c r="S300" s="42" t="s">
        <v>1235</v>
      </c>
      <c r="T300" s="42"/>
    </row>
    <row r="301" spans="1:20">
      <c r="A301" s="47" t="s">
        <v>1236</v>
      </c>
      <c r="B301" s="23" t="s">
        <v>1486</v>
      </c>
      <c r="C301" s="40"/>
      <c r="G301" t="s">
        <v>50</v>
      </c>
      <c r="H301" s="48" t="s">
        <v>295</v>
      </c>
      <c r="I301" s="42">
        <f>VLOOKUP(H301,'Client Invoices'!A:M,13,FALSE)</f>
        <v>0</v>
      </c>
      <c r="J301" s="42" t="str">
        <f>VLOOKUP(H301,'Client Invoices'!A:M,10,FALSE)</f>
        <v>WR01</v>
      </c>
      <c r="K301" s="42" t="str">
        <f>VLOOKUP(H301,'Client Invoices'!A:N,5,FALSE)</f>
        <v>Yes</v>
      </c>
      <c r="L301" s="42" t="str">
        <f>VLOOKUP(H301,'Client Invoices'!A:N,8,FALSE)</f>
        <v>M,V,P</v>
      </c>
      <c r="M301" s="42" t="str">
        <f>VLOOKUP(H301,'Client Invoices'!A:N,2,FALSE)</f>
        <v>Corporate</v>
      </c>
      <c r="N301" s="42" t="str">
        <f>VLOOKUP(H301,'Client Invoices'!A:N,3,FALSE)</f>
        <v>Corporate</v>
      </c>
      <c r="O301" s="42" t="str">
        <f>VLOOKUP(H301,'Client Invoices'!A:O,6,FALSE)</f>
        <v>Corporate</v>
      </c>
      <c r="Q301" s="42" t="str">
        <f>IF(COUNTIF('Visit Rpts'!$B$5:$BH$204,B301)+COUNTIF('Membership Rpts'!$B$5:$BH$204,B301) = 0, 0, COUNTIF('Visit Rpts'!$B$5:$BH$204,B301)+COUNTIF('Membership Rpts'!$B$5:$BH$204,B301) &amp; "   (Visit Rpts: "&amp;COUNTIF('Visit Rpts'!$B$5:$BH$204,B301)&amp;"   Mbr Rpts: "&amp;COUNTIF('Membership Rpts'!$B$5:$BH$204,B301)&amp;")")</f>
        <v>1   (Visit Rpts: 1   Mbr Rpts: 0)</v>
      </c>
      <c r="R301" s="76">
        <v>269</v>
      </c>
      <c r="S301" s="42" t="s">
        <v>1110</v>
      </c>
      <c r="T301" s="42"/>
    </row>
    <row r="302" spans="1:20">
      <c r="A302" s="47" t="s">
        <v>1232</v>
      </c>
      <c r="B302" s="23" t="s">
        <v>1487</v>
      </c>
      <c r="C302" s="40"/>
      <c r="G302" t="s">
        <v>50</v>
      </c>
      <c r="H302" s="48" t="s">
        <v>300</v>
      </c>
      <c r="I302" s="42">
        <f>VLOOKUP(H302,'Client Invoices'!A:M,13,FALSE)</f>
        <v>0</v>
      </c>
      <c r="J302" s="42" t="str">
        <f>VLOOKUP(H302,'Client Invoices'!A:M,10,FALSE)</f>
        <v>SF01</v>
      </c>
      <c r="K302" s="42" t="str">
        <f>VLOOKUP(H302,'Client Invoices'!A:N,5,FALSE)</f>
        <v>Yes</v>
      </c>
      <c r="L302" s="42" t="str">
        <f>VLOOKUP(H302,'Client Invoices'!A:N,8,FALSE)</f>
        <v>M,V,P</v>
      </c>
      <c r="M302" s="42" t="str">
        <f>VLOOKUP(H302,'Client Invoices'!A:N,2,FALSE)</f>
        <v>Corporate</v>
      </c>
      <c r="N302" s="42" t="str">
        <f>VLOOKUP(H302,'Client Invoices'!A:N,3,FALSE)</f>
        <v>Corporate</v>
      </c>
      <c r="O302" s="42">
        <f>VLOOKUP(H302,'Client Invoices'!A:O,6,FALSE)</f>
        <v>0</v>
      </c>
      <c r="Q302" s="42">
        <f>IF(COUNTIF('Visit Rpts'!$B$5:$BH$204,B302)+COUNTIF('Membership Rpts'!$B$5:$BH$204,B302) = 0, 0, COUNTIF('Visit Rpts'!$B$5:$BH$204,B302)+COUNTIF('Membership Rpts'!$B$5:$BH$204,B302) &amp; "   (Visit Rpts: "&amp;COUNTIF('Visit Rpts'!$B$5:$BH$204,B302)&amp;"   Mbr Rpts: "&amp;COUNTIF('Membership Rpts'!$B$5:$BH$204,B302)&amp;")")</f>
        <v>0</v>
      </c>
      <c r="R302" s="76" t="s">
        <v>1234</v>
      </c>
      <c r="S302" s="42" t="s">
        <v>1235</v>
      </c>
      <c r="T302" s="42"/>
    </row>
    <row r="303" spans="1:20">
      <c r="A303" s="47" t="s">
        <v>1232</v>
      </c>
      <c r="B303" s="23" t="s">
        <v>1488</v>
      </c>
      <c r="C303" s="40"/>
      <c r="G303" t="s">
        <v>50</v>
      </c>
      <c r="H303" s="48" t="s">
        <v>300</v>
      </c>
      <c r="I303" s="42">
        <f>VLOOKUP(H303,'Client Invoices'!A:M,13,FALSE)</f>
        <v>0</v>
      </c>
      <c r="J303" s="42" t="str">
        <f>VLOOKUP(H303,'Client Invoices'!A:M,10,FALSE)</f>
        <v>SF01</v>
      </c>
      <c r="K303" s="42" t="str">
        <f>VLOOKUP(H303,'Client Invoices'!A:N,5,FALSE)</f>
        <v>Yes</v>
      </c>
      <c r="L303" s="42" t="str">
        <f>VLOOKUP(H303,'Client Invoices'!A:N,8,FALSE)</f>
        <v>M,V,P</v>
      </c>
      <c r="M303" s="42" t="str">
        <f>VLOOKUP(H303,'Client Invoices'!A:N,2,FALSE)</f>
        <v>Corporate</v>
      </c>
      <c r="N303" s="42" t="str">
        <f>VLOOKUP(H303,'Client Invoices'!A:N,3,FALSE)</f>
        <v>Corporate</v>
      </c>
      <c r="O303" s="42">
        <f>VLOOKUP(H303,'Client Invoices'!A:O,6,FALSE)</f>
        <v>0</v>
      </c>
      <c r="Q303" s="42">
        <f>IF(COUNTIF('Visit Rpts'!$B$5:$BH$204,B303)+COUNTIF('Membership Rpts'!$B$5:$BH$204,B303) = 0, 0, COUNTIF('Visit Rpts'!$B$5:$BH$204,B303)+COUNTIF('Membership Rpts'!$B$5:$BH$204,B303) &amp; "   (Visit Rpts: "&amp;COUNTIF('Visit Rpts'!$B$5:$BH$204,B303)&amp;"   Mbr Rpts: "&amp;COUNTIF('Membership Rpts'!$B$5:$BH$204,B303)&amp;")")</f>
        <v>0</v>
      </c>
      <c r="R303" s="76" t="s">
        <v>1234</v>
      </c>
      <c r="S303" s="42" t="s">
        <v>1235</v>
      </c>
      <c r="T303" s="42"/>
    </row>
    <row r="304" spans="1:20">
      <c r="A304" s="47" t="s">
        <v>1236</v>
      </c>
      <c r="B304" s="23" t="s">
        <v>1489</v>
      </c>
      <c r="C304" s="40"/>
      <c r="G304" t="s">
        <v>50</v>
      </c>
      <c r="H304" s="48" t="s">
        <v>300</v>
      </c>
      <c r="I304" s="42">
        <f>VLOOKUP(H304,'Client Invoices'!A:M,13,FALSE)</f>
        <v>0</v>
      </c>
      <c r="J304" s="42" t="str">
        <f>VLOOKUP(H304,'Client Invoices'!A:M,10,FALSE)</f>
        <v>SF01</v>
      </c>
      <c r="K304" s="42" t="str">
        <f>VLOOKUP(H304,'Client Invoices'!A:N,5,FALSE)</f>
        <v>Yes</v>
      </c>
      <c r="L304" s="42" t="str">
        <f>VLOOKUP(H304,'Client Invoices'!A:N,8,FALSE)</f>
        <v>M,V,P</v>
      </c>
      <c r="M304" s="42" t="str">
        <f>VLOOKUP(H304,'Client Invoices'!A:N,2,FALSE)</f>
        <v>Corporate</v>
      </c>
      <c r="N304" s="42" t="str">
        <f>VLOOKUP(H304,'Client Invoices'!A:N,3,FALSE)</f>
        <v>Corporate</v>
      </c>
      <c r="O304" s="42">
        <f>VLOOKUP(H304,'Client Invoices'!A:O,6,FALSE)</f>
        <v>0</v>
      </c>
      <c r="Q304" s="42" t="str">
        <f>IF(COUNTIF('Visit Rpts'!$B$5:$BH$204,B304)+COUNTIF('Membership Rpts'!$B$5:$BH$204,B304) = 0, 0, COUNTIF('Visit Rpts'!$B$5:$BH$204,B304)+COUNTIF('Membership Rpts'!$B$5:$BH$204,B304) &amp; "   (Visit Rpts: "&amp;COUNTIF('Visit Rpts'!$B$5:$BH$204,B304)&amp;"   Mbr Rpts: "&amp;COUNTIF('Membership Rpts'!$B$5:$BH$204,B304)&amp;")")</f>
        <v>1   (Visit Rpts: 1   Mbr Rpts: 0)</v>
      </c>
      <c r="R304" s="76">
        <v>269</v>
      </c>
      <c r="S304" s="42" t="s">
        <v>1110</v>
      </c>
      <c r="T304" s="42"/>
    </row>
    <row r="305" spans="1:20">
      <c r="A305" s="47" t="s">
        <v>1236</v>
      </c>
      <c r="B305" s="23" t="s">
        <v>1490</v>
      </c>
      <c r="C305" s="40"/>
      <c r="G305" t="s">
        <v>50</v>
      </c>
      <c r="H305" s="48" t="s">
        <v>300</v>
      </c>
      <c r="I305" s="42">
        <f>VLOOKUP(H305,'Client Invoices'!A:M,13,FALSE)</f>
        <v>0</v>
      </c>
      <c r="J305" s="42" t="str">
        <f>VLOOKUP(H305,'Client Invoices'!A:M,10,FALSE)</f>
        <v>SF01</v>
      </c>
      <c r="K305" s="42" t="str">
        <f>VLOOKUP(H305,'Client Invoices'!A:N,5,FALSE)</f>
        <v>Yes</v>
      </c>
      <c r="L305" s="42" t="str">
        <f>VLOOKUP(H305,'Client Invoices'!A:N,8,FALSE)</f>
        <v>M,V,P</v>
      </c>
      <c r="M305" s="42" t="str">
        <f>VLOOKUP(H305,'Client Invoices'!A:N,2,FALSE)</f>
        <v>Corporate</v>
      </c>
      <c r="N305" s="42" t="str">
        <f>VLOOKUP(H305,'Client Invoices'!A:N,3,FALSE)</f>
        <v>Corporate</v>
      </c>
      <c r="O305" s="42">
        <f>VLOOKUP(H305,'Client Invoices'!A:O,6,FALSE)</f>
        <v>0</v>
      </c>
      <c r="Q305" s="42" t="str">
        <f>IF(COUNTIF('Visit Rpts'!$B$5:$BH$204,B305)+COUNTIF('Membership Rpts'!$B$5:$BH$204,B305) = 0, 0, COUNTIF('Visit Rpts'!$B$5:$BH$204,B305)+COUNTIF('Membership Rpts'!$B$5:$BH$204,B305) &amp; "   (Visit Rpts: "&amp;COUNTIF('Visit Rpts'!$B$5:$BH$204,B305)&amp;"   Mbr Rpts: "&amp;COUNTIF('Membership Rpts'!$B$5:$BH$204,B305)&amp;")")</f>
        <v>1   (Visit Rpts: 1   Mbr Rpts: 0)</v>
      </c>
      <c r="R305" s="76">
        <v>84</v>
      </c>
      <c r="S305" s="42" t="s">
        <v>1110</v>
      </c>
      <c r="T305" s="42"/>
    </row>
    <row r="306" spans="1:20">
      <c r="A306" s="47" t="s">
        <v>1236</v>
      </c>
      <c r="B306" s="23" t="s">
        <v>1491</v>
      </c>
      <c r="C306" s="40"/>
      <c r="G306" t="s">
        <v>50</v>
      </c>
      <c r="H306" s="48" t="s">
        <v>647</v>
      </c>
      <c r="I306" s="42" t="str">
        <f>VLOOKUP(H306,'Client Invoices'!A:M,13,FALSE)</f>
        <v>First Bank, PR</v>
      </c>
      <c r="J306" s="42" t="str">
        <f>VLOOKUP(H306,'Client Invoices'!A:M,10,FALSE)</f>
        <v>WF02</v>
      </c>
      <c r="K306" s="42" t="str">
        <f>VLOOKUP(H306,'Client Invoices'!A:N,5,FALSE)</f>
        <v>Yes</v>
      </c>
      <c r="L306" s="42" t="str">
        <f>VLOOKUP(H306,'Client Invoices'!A:N,8,FALSE)</f>
        <v>M,V,P</v>
      </c>
      <c r="M306" s="42" t="str">
        <f>VLOOKUP(H306,'Client Invoices'!A:N,2,FALSE)</f>
        <v>MC Wholesale</v>
      </c>
      <c r="N306" s="42">
        <f>VLOOKUP(H306,'Client Invoices'!A:N,3,FALSE)</f>
        <v>0</v>
      </c>
      <c r="O306" s="42">
        <f>VLOOKUP(H306,'Client Invoices'!A:O,6,FALSE)</f>
        <v>0</v>
      </c>
      <c r="Q306" s="42" t="str">
        <f>IF(COUNTIF('Visit Rpts'!$B$5:$BH$204,B306)+COUNTIF('Membership Rpts'!$B$5:$BH$204,B306) = 0, 0, COUNTIF('Visit Rpts'!$B$5:$BH$204,B306)+COUNTIF('Membership Rpts'!$B$5:$BH$204,B306) &amp; "   (Visit Rpts: "&amp;COUNTIF('Visit Rpts'!$B$5:$BH$204,B306)&amp;"   Mbr Rpts: "&amp;COUNTIF('Membership Rpts'!$B$5:$BH$204,B306)&amp;")")</f>
        <v>2   (Visit Rpts: 2   Mbr Rpts: 0)</v>
      </c>
      <c r="R306" s="76" t="s">
        <v>1234</v>
      </c>
      <c r="S306" s="42" t="s">
        <v>576</v>
      </c>
      <c r="T306" s="42"/>
    </row>
    <row r="307" spans="1:20">
      <c r="A307" s="47" t="s">
        <v>1236</v>
      </c>
      <c r="B307" s="23" t="s">
        <v>1492</v>
      </c>
      <c r="C307" s="40"/>
      <c r="G307" t="s">
        <v>50</v>
      </c>
      <c r="H307" s="48" t="s">
        <v>647</v>
      </c>
      <c r="I307" s="42" t="str">
        <f>VLOOKUP(H307,'Client Invoices'!A:M,13,FALSE)</f>
        <v>First Bank, PR</v>
      </c>
      <c r="J307" s="42" t="str">
        <f>VLOOKUP(H307,'Client Invoices'!A:M,10,FALSE)</f>
        <v>WF02</v>
      </c>
      <c r="K307" s="42" t="str">
        <f>VLOOKUP(H307,'Client Invoices'!A:N,5,FALSE)</f>
        <v>Yes</v>
      </c>
      <c r="L307" s="42" t="str">
        <f>VLOOKUP(H307,'Client Invoices'!A:N,8,FALSE)</f>
        <v>M,V,P</v>
      </c>
      <c r="M307" s="42" t="str">
        <f>VLOOKUP(H307,'Client Invoices'!A:N,2,FALSE)</f>
        <v>MC Wholesale</v>
      </c>
      <c r="N307" s="42">
        <f>VLOOKUP(H307,'Client Invoices'!A:N,3,FALSE)</f>
        <v>0</v>
      </c>
      <c r="O307" s="42">
        <f>VLOOKUP(H307,'Client Invoices'!A:O,6,FALSE)</f>
        <v>0</v>
      </c>
      <c r="Q307" s="42" t="str">
        <f>IF(COUNTIF('Visit Rpts'!$B$5:$BH$204,B307)+COUNTIF('Membership Rpts'!$B$5:$BH$204,B307) = 0, 0, COUNTIF('Visit Rpts'!$B$5:$BH$204,B307)+COUNTIF('Membership Rpts'!$B$5:$BH$204,B307) &amp; "   (Visit Rpts: "&amp;COUNTIF('Visit Rpts'!$B$5:$BH$204,B307)&amp;"   Mbr Rpts: "&amp;COUNTIF('Membership Rpts'!$B$5:$BH$204,B307)&amp;")")</f>
        <v>2   (Visit Rpts: 2   Mbr Rpts: 0)</v>
      </c>
      <c r="R307" s="76" t="s">
        <v>1234</v>
      </c>
      <c r="S307" s="42" t="s">
        <v>576</v>
      </c>
      <c r="T307" s="42"/>
    </row>
    <row r="308" spans="1:20">
      <c r="A308" s="47" t="s">
        <v>1232</v>
      </c>
      <c r="B308" s="23" t="s">
        <v>1493</v>
      </c>
      <c r="C308" s="40"/>
      <c r="G308" t="s">
        <v>50</v>
      </c>
      <c r="H308" s="48" t="s">
        <v>305</v>
      </c>
      <c r="I308" s="42">
        <f>VLOOKUP(H308,'Client Invoices'!A:M,13,FALSE)</f>
        <v>0</v>
      </c>
      <c r="J308" s="42" t="str">
        <f>VLOOKUP(H308,'Client Invoices'!A:M,10,FALSE)</f>
        <v>SF03</v>
      </c>
      <c r="K308" s="42" t="str">
        <f>VLOOKUP(H308,'Client Invoices'!A:N,5,FALSE)</f>
        <v>Yes</v>
      </c>
      <c r="L308" s="42" t="str">
        <f>VLOOKUP(H308,'Client Invoices'!A:N,8,FALSE)</f>
        <v>M,V,P</v>
      </c>
      <c r="M308" s="42" t="str">
        <f>VLOOKUP(H308,'Client Invoices'!A:N,2,FALSE)</f>
        <v>Corporate</v>
      </c>
      <c r="N308" s="42" t="str">
        <f>VLOOKUP(H308,'Client Invoices'!A:N,3,FALSE)</f>
        <v>Corporate</v>
      </c>
      <c r="O308" s="42">
        <f>VLOOKUP(H308,'Client Invoices'!A:O,6,FALSE)</f>
        <v>0</v>
      </c>
      <c r="Q308" s="42">
        <f>IF(COUNTIF('Visit Rpts'!$B$5:$BH$204,B308)+COUNTIF('Membership Rpts'!$B$5:$BH$204,B308) = 0, 0, COUNTIF('Visit Rpts'!$B$5:$BH$204,B308)+COUNTIF('Membership Rpts'!$B$5:$BH$204,B308) &amp; "   (Visit Rpts: "&amp;COUNTIF('Visit Rpts'!$B$5:$BH$204,B308)&amp;"   Mbr Rpts: "&amp;COUNTIF('Membership Rpts'!$B$5:$BH$204,B308)&amp;")")</f>
        <v>0</v>
      </c>
      <c r="R308" s="76" t="s">
        <v>1234</v>
      </c>
      <c r="S308" s="42" t="s">
        <v>1235</v>
      </c>
      <c r="T308" s="42"/>
    </row>
    <row r="309" spans="1:20">
      <c r="A309" s="47" t="s">
        <v>1236</v>
      </c>
      <c r="B309" s="23" t="s">
        <v>1494</v>
      </c>
      <c r="C309" s="40"/>
      <c r="G309" t="s">
        <v>50</v>
      </c>
      <c r="H309" s="48" t="s">
        <v>305</v>
      </c>
      <c r="I309" s="42">
        <f>VLOOKUP(H309,'Client Invoices'!A:M,13,FALSE)</f>
        <v>0</v>
      </c>
      <c r="J309" s="42" t="str">
        <f>VLOOKUP(H309,'Client Invoices'!A:M,10,FALSE)</f>
        <v>SF03</v>
      </c>
      <c r="K309" s="42" t="str">
        <f>VLOOKUP(H309,'Client Invoices'!A:N,5,FALSE)</f>
        <v>Yes</v>
      </c>
      <c r="L309" s="42" t="str">
        <f>VLOOKUP(H309,'Client Invoices'!A:N,8,FALSE)</f>
        <v>M,V,P</v>
      </c>
      <c r="M309" s="42" t="str">
        <f>VLOOKUP(H309,'Client Invoices'!A:N,2,FALSE)</f>
        <v>Corporate</v>
      </c>
      <c r="N309" s="42" t="str">
        <f>VLOOKUP(H309,'Client Invoices'!A:N,3,FALSE)</f>
        <v>Corporate</v>
      </c>
      <c r="O309" s="42">
        <f>VLOOKUP(H309,'Client Invoices'!A:O,6,FALSE)</f>
        <v>0</v>
      </c>
      <c r="Q309" s="42" t="str">
        <f>IF(COUNTIF('Visit Rpts'!$B$5:$BH$204,B309)+COUNTIF('Membership Rpts'!$B$5:$BH$204,B309) = 0, 0, COUNTIF('Visit Rpts'!$B$5:$BH$204,B309)+COUNTIF('Membership Rpts'!$B$5:$BH$204,B309) &amp; "   (Visit Rpts: "&amp;COUNTIF('Visit Rpts'!$B$5:$BH$204,B309)&amp;"   Mbr Rpts: "&amp;COUNTIF('Membership Rpts'!$B$5:$BH$204,B309)&amp;")")</f>
        <v>1   (Visit Rpts: 1   Mbr Rpts: 0)</v>
      </c>
      <c r="R309" s="76">
        <v>84</v>
      </c>
      <c r="S309" s="42" t="s">
        <v>1110</v>
      </c>
      <c r="T309" s="42"/>
    </row>
    <row r="310" spans="1:20">
      <c r="A310" s="47" t="s">
        <v>1236</v>
      </c>
      <c r="B310" s="23" t="s">
        <v>1495</v>
      </c>
      <c r="C310" s="40"/>
      <c r="F310" t="s">
        <v>1239</v>
      </c>
      <c r="G310" t="s">
        <v>224</v>
      </c>
      <c r="H310" s="48" t="s">
        <v>956</v>
      </c>
      <c r="I310" s="42">
        <f>VLOOKUP(H310,'Client Invoices'!A:M,13,FALSE)</f>
        <v>0</v>
      </c>
      <c r="J310" s="42" t="str">
        <f>VLOOKUP(H310,'Client Invoices'!A:M,10,FALSE)</f>
        <v>WF01</v>
      </c>
      <c r="K310" s="42" t="str">
        <f>VLOOKUP(H310,'Client Invoices'!A:N,5,FALSE)</f>
        <v>No</v>
      </c>
      <c r="L310" s="42">
        <f>VLOOKUP(H310,'Client Invoices'!A:N,8,FALSE)</f>
        <v>0</v>
      </c>
      <c r="M310" s="42" t="str">
        <f>VLOOKUP(H310,'Client Invoices'!A:N,2,FALSE)</f>
        <v>Wholesale</v>
      </c>
      <c r="N310" s="42">
        <f>VLOOKUP(H310,'Client Invoices'!A:N,3,FALSE)</f>
        <v>0</v>
      </c>
      <c r="O310" s="42">
        <f>VLOOKUP(H310,'Client Invoices'!A:O,6,FALSE)</f>
        <v>0</v>
      </c>
      <c r="Q310" s="42">
        <f>IF(COUNTIF('Visit Rpts'!$B$5:$BH$204,B310)+COUNTIF('Membership Rpts'!$B$5:$BH$204,B310) = 0, 0, COUNTIF('Visit Rpts'!$B$5:$BH$204,B310)+COUNTIF('Membership Rpts'!$B$5:$BH$204,B310) &amp; "   (Visit Rpts: "&amp;COUNTIF('Visit Rpts'!$B$5:$BH$204,B310)&amp;"   Mbr Rpts: "&amp;COUNTIF('Membership Rpts'!$B$5:$BH$204,B310)&amp;")")</f>
        <v>0</v>
      </c>
      <c r="R310" s="76">
        <v>0</v>
      </c>
      <c r="S310" s="42" t="s">
        <v>1239</v>
      </c>
      <c r="T310" s="42"/>
    </row>
    <row r="311" spans="1:20">
      <c r="A311" s="47" t="s">
        <v>1236</v>
      </c>
      <c r="B311" s="23" t="s">
        <v>1496</v>
      </c>
      <c r="C311" s="40"/>
      <c r="F311" t="s">
        <v>1239</v>
      </c>
      <c r="G311" t="s">
        <v>224</v>
      </c>
      <c r="H311" s="48" t="s">
        <v>956</v>
      </c>
      <c r="I311" s="42">
        <f>VLOOKUP(H311,'Client Invoices'!A:M,13,FALSE)</f>
        <v>0</v>
      </c>
      <c r="J311" s="42" t="str">
        <f>VLOOKUP(H311,'Client Invoices'!A:M,10,FALSE)</f>
        <v>WF01</v>
      </c>
      <c r="K311" s="42" t="str">
        <f>VLOOKUP(H311,'Client Invoices'!A:N,5,FALSE)</f>
        <v>No</v>
      </c>
      <c r="L311" s="42">
        <f>VLOOKUP(H311,'Client Invoices'!A:N,8,FALSE)</f>
        <v>0</v>
      </c>
      <c r="M311" s="42" t="str">
        <f>VLOOKUP(H311,'Client Invoices'!A:N,2,FALSE)</f>
        <v>Wholesale</v>
      </c>
      <c r="N311" s="42">
        <f>VLOOKUP(H311,'Client Invoices'!A:N,3,FALSE)</f>
        <v>0</v>
      </c>
      <c r="O311" s="42">
        <f>VLOOKUP(H311,'Client Invoices'!A:O,6,FALSE)</f>
        <v>0</v>
      </c>
      <c r="Q311" s="42">
        <f>IF(COUNTIF('Visit Rpts'!$B$5:$BH$204,B311)+COUNTIF('Membership Rpts'!$B$5:$BH$204,B311) = 0, 0, COUNTIF('Visit Rpts'!$B$5:$BH$204,B311)+COUNTIF('Membership Rpts'!$B$5:$BH$204,B311) &amp; "   (Visit Rpts: "&amp;COUNTIF('Visit Rpts'!$B$5:$BH$204,B311)&amp;"   Mbr Rpts: "&amp;COUNTIF('Membership Rpts'!$B$5:$BH$204,B311)&amp;")")</f>
        <v>0</v>
      </c>
      <c r="R311" s="76">
        <v>0</v>
      </c>
      <c r="S311" s="42" t="s">
        <v>1239</v>
      </c>
      <c r="T311" s="42"/>
    </row>
    <row r="312" spans="1:20">
      <c r="A312" s="47" t="s">
        <v>1236</v>
      </c>
      <c r="B312" s="23" t="s">
        <v>1497</v>
      </c>
      <c r="C312" s="40"/>
      <c r="F312" t="s">
        <v>1239</v>
      </c>
      <c r="G312" t="s">
        <v>224</v>
      </c>
      <c r="H312" s="48" t="s">
        <v>956</v>
      </c>
      <c r="I312" s="42">
        <f>VLOOKUP(H312,'Client Invoices'!A:M,13,FALSE)</f>
        <v>0</v>
      </c>
      <c r="J312" s="42" t="str">
        <f>VLOOKUP(H312,'Client Invoices'!A:M,10,FALSE)</f>
        <v>WF01</v>
      </c>
      <c r="K312" s="42" t="str">
        <f>VLOOKUP(H312,'Client Invoices'!A:N,5,FALSE)</f>
        <v>No</v>
      </c>
      <c r="L312" s="42">
        <f>VLOOKUP(H312,'Client Invoices'!A:N,8,FALSE)</f>
        <v>0</v>
      </c>
      <c r="M312" s="42" t="str">
        <f>VLOOKUP(H312,'Client Invoices'!A:N,2,FALSE)</f>
        <v>Wholesale</v>
      </c>
      <c r="N312" s="42">
        <f>VLOOKUP(H312,'Client Invoices'!A:N,3,FALSE)</f>
        <v>0</v>
      </c>
      <c r="O312" s="42">
        <f>VLOOKUP(H312,'Client Invoices'!A:O,6,FALSE)</f>
        <v>0</v>
      </c>
      <c r="Q312" s="42">
        <f>IF(COUNTIF('Visit Rpts'!$B$5:$BH$204,B312)+COUNTIF('Membership Rpts'!$B$5:$BH$204,B312) = 0, 0, COUNTIF('Visit Rpts'!$B$5:$BH$204,B312)+COUNTIF('Membership Rpts'!$B$5:$BH$204,B312) &amp; "   (Visit Rpts: "&amp;COUNTIF('Visit Rpts'!$B$5:$BH$204,B312)&amp;"   Mbr Rpts: "&amp;COUNTIF('Membership Rpts'!$B$5:$BH$204,B312)&amp;")")</f>
        <v>0</v>
      </c>
      <c r="R312" s="76">
        <v>0</v>
      </c>
      <c r="S312" s="42" t="s">
        <v>1239</v>
      </c>
      <c r="T312" s="42"/>
    </row>
    <row r="313" spans="1:20">
      <c r="A313" s="47" t="s">
        <v>1236</v>
      </c>
      <c r="B313" s="23" t="s">
        <v>1498</v>
      </c>
      <c r="C313" s="40"/>
      <c r="F313" t="s">
        <v>1239</v>
      </c>
      <c r="G313" t="s">
        <v>224</v>
      </c>
      <c r="H313" s="48" t="s">
        <v>956</v>
      </c>
      <c r="I313" s="42">
        <f>VLOOKUP(H313,'Client Invoices'!A:M,13,FALSE)</f>
        <v>0</v>
      </c>
      <c r="J313" s="42" t="str">
        <f>VLOOKUP(H313,'Client Invoices'!A:M,10,FALSE)</f>
        <v>WF01</v>
      </c>
      <c r="K313" s="42" t="str">
        <f>VLOOKUP(H313,'Client Invoices'!A:N,5,FALSE)</f>
        <v>No</v>
      </c>
      <c r="L313" s="42">
        <f>VLOOKUP(H313,'Client Invoices'!A:N,8,FALSE)</f>
        <v>0</v>
      </c>
      <c r="M313" s="42" t="str">
        <f>VLOOKUP(H313,'Client Invoices'!A:N,2,FALSE)</f>
        <v>Wholesale</v>
      </c>
      <c r="N313" s="42">
        <f>VLOOKUP(H313,'Client Invoices'!A:N,3,FALSE)</f>
        <v>0</v>
      </c>
      <c r="O313" s="42">
        <f>VLOOKUP(H313,'Client Invoices'!A:O,6,FALSE)</f>
        <v>0</v>
      </c>
      <c r="Q313" s="42">
        <f>IF(COUNTIF('Visit Rpts'!$B$5:$BH$204,B313)+COUNTIF('Membership Rpts'!$B$5:$BH$204,B313) = 0, 0, COUNTIF('Visit Rpts'!$B$5:$BH$204,B313)+COUNTIF('Membership Rpts'!$B$5:$BH$204,B313) &amp; "   (Visit Rpts: "&amp;COUNTIF('Visit Rpts'!$B$5:$BH$204,B313)&amp;"   Mbr Rpts: "&amp;COUNTIF('Membership Rpts'!$B$5:$BH$204,B313)&amp;")")</f>
        <v>0</v>
      </c>
      <c r="R313" s="76">
        <v>0</v>
      </c>
      <c r="S313" s="42" t="s">
        <v>1239</v>
      </c>
      <c r="T313" s="42"/>
    </row>
    <row r="314" spans="1:20">
      <c r="A314" s="47" t="s">
        <v>1236</v>
      </c>
      <c r="B314" s="23" t="s">
        <v>1499</v>
      </c>
      <c r="C314" s="40"/>
      <c r="F314" t="s">
        <v>1239</v>
      </c>
      <c r="G314" t="s">
        <v>50</v>
      </c>
      <c r="H314" s="48" t="s">
        <v>956</v>
      </c>
      <c r="I314" s="42">
        <f>VLOOKUP(H314,'Client Invoices'!A:M,13,FALSE)</f>
        <v>0</v>
      </c>
      <c r="J314" s="42" t="str">
        <f>VLOOKUP(H314,'Client Invoices'!A:M,10,FALSE)</f>
        <v>WF01</v>
      </c>
      <c r="K314" s="42" t="str">
        <f>VLOOKUP(H314,'Client Invoices'!A:N,5,FALSE)</f>
        <v>No</v>
      </c>
      <c r="L314" s="42">
        <f>VLOOKUP(H314,'Client Invoices'!A:N,8,FALSE)</f>
        <v>0</v>
      </c>
      <c r="M314" s="42" t="str">
        <f>VLOOKUP(H314,'Client Invoices'!A:N,2,FALSE)</f>
        <v>Wholesale</v>
      </c>
      <c r="N314" s="42">
        <f>VLOOKUP(H314,'Client Invoices'!A:N,3,FALSE)</f>
        <v>0</v>
      </c>
      <c r="O314" s="42">
        <f>VLOOKUP(H314,'Client Invoices'!A:O,6,FALSE)</f>
        <v>0</v>
      </c>
      <c r="Q314" s="42">
        <f>IF(COUNTIF('Visit Rpts'!$B$5:$BH$204,B314)+COUNTIF('Membership Rpts'!$B$5:$BH$204,B314) = 0, 0, COUNTIF('Visit Rpts'!$B$5:$BH$204,B314)+COUNTIF('Membership Rpts'!$B$5:$BH$204,B314) &amp; "   (Visit Rpts: "&amp;COUNTIF('Visit Rpts'!$B$5:$BH$204,B314)&amp;"   Mbr Rpts: "&amp;COUNTIF('Membership Rpts'!$B$5:$BH$204,B314)&amp;")")</f>
        <v>0</v>
      </c>
      <c r="R314" s="76">
        <v>0</v>
      </c>
      <c r="S314" s="42" t="s">
        <v>1239</v>
      </c>
      <c r="T314" s="42"/>
    </row>
    <row r="315" spans="1:20">
      <c r="A315" s="47" t="s">
        <v>1236</v>
      </c>
      <c r="B315" s="23" t="s">
        <v>1500</v>
      </c>
      <c r="C315" s="40"/>
      <c r="F315" t="s">
        <v>1239</v>
      </c>
      <c r="G315" t="s">
        <v>50</v>
      </c>
      <c r="H315" s="48" t="s">
        <v>956</v>
      </c>
      <c r="I315" s="42">
        <f>VLOOKUP(H315,'Client Invoices'!A:M,13,FALSE)</f>
        <v>0</v>
      </c>
      <c r="J315" s="42" t="str">
        <f>VLOOKUP(H315,'Client Invoices'!A:M,10,FALSE)</f>
        <v>WF01</v>
      </c>
      <c r="K315" s="42" t="str">
        <f>VLOOKUP(H315,'Client Invoices'!A:N,5,FALSE)</f>
        <v>No</v>
      </c>
      <c r="L315" s="42">
        <f>VLOOKUP(H315,'Client Invoices'!A:N,8,FALSE)</f>
        <v>0</v>
      </c>
      <c r="M315" s="42" t="str">
        <f>VLOOKUP(H315,'Client Invoices'!A:N,2,FALSE)</f>
        <v>Wholesale</v>
      </c>
      <c r="N315" s="42">
        <f>VLOOKUP(H315,'Client Invoices'!A:N,3,FALSE)</f>
        <v>0</v>
      </c>
      <c r="O315" s="42">
        <f>VLOOKUP(H315,'Client Invoices'!A:O,6,FALSE)</f>
        <v>0</v>
      </c>
      <c r="Q315" s="42">
        <f>IF(COUNTIF('Visit Rpts'!$B$5:$BH$204,B315)+COUNTIF('Membership Rpts'!$B$5:$BH$204,B315) = 0, 0, COUNTIF('Visit Rpts'!$B$5:$BH$204,B315)+COUNTIF('Membership Rpts'!$B$5:$BH$204,B315) &amp; "   (Visit Rpts: "&amp;COUNTIF('Visit Rpts'!$B$5:$BH$204,B315)&amp;"   Mbr Rpts: "&amp;COUNTIF('Membership Rpts'!$B$5:$BH$204,B315)&amp;")")</f>
        <v>0</v>
      </c>
      <c r="R315" s="76">
        <v>0</v>
      </c>
      <c r="S315" s="42" t="s">
        <v>1239</v>
      </c>
      <c r="T315" s="42"/>
    </row>
    <row r="316" spans="1:20">
      <c r="A316" s="47" t="s">
        <v>1232</v>
      </c>
      <c r="B316" s="23" t="s">
        <v>1501</v>
      </c>
      <c r="C316" s="40"/>
      <c r="G316" t="s">
        <v>50</v>
      </c>
      <c r="H316" s="48" t="s">
        <v>472</v>
      </c>
      <c r="I316" s="42">
        <f>VLOOKUP(H316,'Client Invoices'!A:M,13,FALSE)</f>
        <v>0</v>
      </c>
      <c r="J316" s="42">
        <f>VLOOKUP(H316,'Client Invoices'!A:M,10,FALSE)</f>
        <v>0</v>
      </c>
      <c r="K316" s="42" t="str">
        <f>VLOOKUP(H316,'Client Invoices'!A:N,5,FALSE)</f>
        <v>No</v>
      </c>
      <c r="L316" s="42">
        <f>VLOOKUP(H316,'Client Invoices'!A:N,8,FALSE)</f>
        <v>0</v>
      </c>
      <c r="M316" s="42" t="str">
        <f>VLOOKUP(H316,'Client Invoices'!A:N,2,FALSE)</f>
        <v>Corporate</v>
      </c>
      <c r="N316" s="42">
        <f>VLOOKUP(H316,'Client Invoices'!A:N,3,FALSE)</f>
        <v>0</v>
      </c>
      <c r="O316" s="42">
        <f>VLOOKUP(H316,'Client Invoices'!A:O,6,FALSE)</f>
        <v>0</v>
      </c>
      <c r="Q316" s="42">
        <f>IF(COUNTIF('Visit Rpts'!$B$5:$BH$204,B316)+COUNTIF('Membership Rpts'!$B$5:$BH$204,B316) = 0, 0, COUNTIF('Visit Rpts'!$B$5:$BH$204,B316)+COUNTIF('Membership Rpts'!$B$5:$BH$204,B316) &amp; "   (Visit Rpts: "&amp;COUNTIF('Visit Rpts'!$B$5:$BH$204,B316)&amp;"   Mbr Rpts: "&amp;COUNTIF('Membership Rpts'!$B$5:$BH$204,B316)&amp;")")</f>
        <v>0</v>
      </c>
      <c r="R316" s="76" t="s">
        <v>1234</v>
      </c>
      <c r="S316" s="42" t="s">
        <v>1239</v>
      </c>
      <c r="T316" s="42"/>
    </row>
    <row r="317" spans="1:20">
      <c r="A317" s="47" t="s">
        <v>1232</v>
      </c>
      <c r="B317" s="23" t="s">
        <v>1502</v>
      </c>
      <c r="C317" s="40"/>
      <c r="G317" t="s">
        <v>50</v>
      </c>
      <c r="H317" s="48" t="s">
        <v>309</v>
      </c>
      <c r="I317" s="42">
        <f>VLOOKUP(H317,'Client Invoices'!A:M,13,FALSE)</f>
        <v>0</v>
      </c>
      <c r="J317" s="42" t="str">
        <f>VLOOKUP(H317,'Client Invoices'!A:M,10,FALSE)</f>
        <v>SF02</v>
      </c>
      <c r="K317" s="42" t="str">
        <f>VLOOKUP(H317,'Client Invoices'!A:N,5,FALSE)</f>
        <v>Yes</v>
      </c>
      <c r="L317" s="42" t="str">
        <f>VLOOKUP(H317,'Client Invoices'!A:N,8,FALSE)</f>
        <v>M,V,P</v>
      </c>
      <c r="M317" s="42" t="str">
        <f>VLOOKUP(H317,'Client Invoices'!A:N,2,FALSE)</f>
        <v>Corporate</v>
      </c>
      <c r="N317" s="42" t="str">
        <f>VLOOKUP(H317,'Client Invoices'!A:N,3,FALSE)</f>
        <v>Corporate</v>
      </c>
      <c r="O317" s="42">
        <f>VLOOKUP(H317,'Client Invoices'!A:O,6,FALSE)</f>
        <v>0</v>
      </c>
      <c r="Q317" s="42">
        <f>IF(COUNTIF('Visit Rpts'!$B$5:$BH$204,B317)+COUNTIF('Membership Rpts'!$B$5:$BH$204,B317) = 0, 0, COUNTIF('Visit Rpts'!$B$5:$BH$204,B317)+COUNTIF('Membership Rpts'!$B$5:$BH$204,B317) &amp; "   (Visit Rpts: "&amp;COUNTIF('Visit Rpts'!$B$5:$BH$204,B317)&amp;"   Mbr Rpts: "&amp;COUNTIF('Membership Rpts'!$B$5:$BH$204,B317)&amp;")")</f>
        <v>0</v>
      </c>
      <c r="R317" s="76" t="s">
        <v>1234</v>
      </c>
      <c r="S317" s="42" t="s">
        <v>1110</v>
      </c>
      <c r="T317" s="42"/>
    </row>
    <row r="318" spans="1:20">
      <c r="A318" s="47" t="s">
        <v>1236</v>
      </c>
      <c r="B318" s="23" t="s">
        <v>1503</v>
      </c>
      <c r="C318" s="40"/>
      <c r="G318" t="s">
        <v>50</v>
      </c>
      <c r="H318" s="48" t="s">
        <v>958</v>
      </c>
      <c r="I318" s="42">
        <f>VLOOKUP(H318,'Client Invoices'!A:M,13,FALSE)</f>
        <v>0</v>
      </c>
      <c r="J318" s="42" t="str">
        <f>VLOOKUP(H318,'Client Invoices'!A:M,10,FALSE)</f>
        <v>WF04</v>
      </c>
      <c r="K318" s="42" t="str">
        <f>VLOOKUP(H318,'Client Invoices'!A:N,5,FALSE)</f>
        <v>No</v>
      </c>
      <c r="L318" s="42">
        <f>VLOOKUP(H318,'Client Invoices'!A:N,8,FALSE)</f>
        <v>0</v>
      </c>
      <c r="M318" s="42" t="str">
        <f>VLOOKUP(H318,'Client Invoices'!A:N,2,FALSE)</f>
        <v>Wholesale</v>
      </c>
      <c r="N318" s="42">
        <f>VLOOKUP(H318,'Client Invoices'!A:N,3,FALSE)</f>
        <v>0</v>
      </c>
      <c r="O318" s="42">
        <f>VLOOKUP(H318,'Client Invoices'!A:O,6,FALSE)</f>
        <v>0</v>
      </c>
      <c r="Q318" s="42" t="str">
        <f>IF(COUNTIF('Visit Rpts'!$B$5:$BH$204,B318)+COUNTIF('Membership Rpts'!$B$5:$BH$204,B318) = 0, 0, COUNTIF('Visit Rpts'!$B$5:$BH$204,B318)+COUNTIF('Membership Rpts'!$B$5:$BH$204,B318) &amp; "   (Visit Rpts: "&amp;COUNTIF('Visit Rpts'!$B$5:$BH$204,B318)&amp;"   Mbr Rpts: "&amp;COUNTIF('Membership Rpts'!$B$5:$BH$204,B318)&amp;")")</f>
        <v>1   (Visit Rpts: 1   Mbr Rpts: 0)</v>
      </c>
      <c r="R318" s="76">
        <v>34</v>
      </c>
      <c r="S318" s="42" t="s">
        <v>1110</v>
      </c>
      <c r="T318" s="42"/>
    </row>
    <row r="319" spans="1:20">
      <c r="A319" s="47" t="s">
        <v>1232</v>
      </c>
      <c r="B319" s="23" t="s">
        <v>1504</v>
      </c>
      <c r="C319" s="40"/>
      <c r="G319" t="s">
        <v>50</v>
      </c>
      <c r="H319" s="48" t="s">
        <v>313</v>
      </c>
      <c r="I319" s="42">
        <f>VLOOKUP(H319,'Client Invoices'!A:M,13,FALSE)</f>
        <v>0</v>
      </c>
      <c r="J319" s="42" t="str">
        <f>VLOOKUP(H319,'Client Invoices'!A:M,10,FALSE)</f>
        <v>SG05</v>
      </c>
      <c r="K319" s="42" t="str">
        <f>VLOOKUP(H319,'Client Invoices'!A:N,5,FALSE)</f>
        <v>Yes</v>
      </c>
      <c r="L319" s="42" t="str">
        <f>VLOOKUP(H319,'Client Invoices'!A:N,8,FALSE)</f>
        <v>M,V,P</v>
      </c>
      <c r="M319" s="42" t="str">
        <f>VLOOKUP(H319,'Client Invoices'!A:N,2,FALSE)</f>
        <v>Corporate</v>
      </c>
      <c r="N319" s="42" t="str">
        <f>VLOOKUP(H319,'Client Invoices'!A:N,3,FALSE)</f>
        <v>Corporate</v>
      </c>
      <c r="O319" s="42">
        <f>VLOOKUP(H319,'Client Invoices'!A:O,6,FALSE)</f>
        <v>0</v>
      </c>
      <c r="Q319" s="42">
        <f>IF(COUNTIF('Visit Rpts'!$B$5:$BH$204,B319)+COUNTIF('Membership Rpts'!$B$5:$BH$204,B319) = 0, 0, COUNTIF('Visit Rpts'!$B$5:$BH$204,B319)+COUNTIF('Membership Rpts'!$B$5:$BH$204,B319) &amp; "   (Visit Rpts: "&amp;COUNTIF('Visit Rpts'!$B$5:$BH$204,B319)&amp;"   Mbr Rpts: "&amp;COUNTIF('Membership Rpts'!$B$5:$BH$204,B319)&amp;")")</f>
        <v>0</v>
      </c>
      <c r="R319" s="76" t="s">
        <v>1234</v>
      </c>
      <c r="S319" s="42" t="s">
        <v>1235</v>
      </c>
      <c r="T319" s="42"/>
    </row>
    <row r="320" spans="1:20">
      <c r="A320" s="47" t="s">
        <v>1232</v>
      </c>
      <c r="B320" s="23" t="s">
        <v>1505</v>
      </c>
      <c r="C320" s="40"/>
      <c r="G320" t="s">
        <v>50</v>
      </c>
      <c r="H320" s="48" t="s">
        <v>313</v>
      </c>
      <c r="I320" s="42">
        <f>VLOOKUP(H320,'Client Invoices'!A:M,13,FALSE)</f>
        <v>0</v>
      </c>
      <c r="J320" s="42" t="str">
        <f>VLOOKUP(H320,'Client Invoices'!A:M,10,FALSE)</f>
        <v>SG05</v>
      </c>
      <c r="K320" s="42" t="str">
        <f>VLOOKUP(H320,'Client Invoices'!A:N,5,FALSE)</f>
        <v>Yes</v>
      </c>
      <c r="L320" s="42" t="str">
        <f>VLOOKUP(H320,'Client Invoices'!A:N,8,FALSE)</f>
        <v>M,V,P</v>
      </c>
      <c r="M320" s="42" t="str">
        <f>VLOOKUP(H320,'Client Invoices'!A:N,2,FALSE)</f>
        <v>Corporate</v>
      </c>
      <c r="N320" s="42" t="str">
        <f>VLOOKUP(H320,'Client Invoices'!A:N,3,FALSE)</f>
        <v>Corporate</v>
      </c>
      <c r="O320" s="42">
        <f>VLOOKUP(H320,'Client Invoices'!A:O,6,FALSE)</f>
        <v>0</v>
      </c>
      <c r="Q320" s="42">
        <f>IF(COUNTIF('Visit Rpts'!$B$5:$BH$204,B320)+COUNTIF('Membership Rpts'!$B$5:$BH$204,B320) = 0, 0, COUNTIF('Visit Rpts'!$B$5:$BH$204,B320)+COUNTIF('Membership Rpts'!$B$5:$BH$204,B320) &amp; "   (Visit Rpts: "&amp;COUNTIF('Visit Rpts'!$B$5:$BH$204,B320)&amp;"   Mbr Rpts: "&amp;COUNTIF('Membership Rpts'!$B$5:$BH$204,B320)&amp;")")</f>
        <v>0</v>
      </c>
      <c r="R320" s="76" t="s">
        <v>1234</v>
      </c>
      <c r="S320" s="42" t="s">
        <v>1235</v>
      </c>
      <c r="T320" s="42"/>
    </row>
    <row r="321" spans="1:20">
      <c r="A321" s="47" t="s">
        <v>1236</v>
      </c>
      <c r="B321" s="23" t="s">
        <v>1506</v>
      </c>
      <c r="C321" s="40"/>
      <c r="G321" t="s">
        <v>50</v>
      </c>
      <c r="H321" s="48" t="s">
        <v>313</v>
      </c>
      <c r="I321" s="42">
        <f>VLOOKUP(H321,'Client Invoices'!A:M,13,FALSE)</f>
        <v>0</v>
      </c>
      <c r="J321" s="42" t="str">
        <f>VLOOKUP(H321,'Client Invoices'!A:M,10,FALSE)</f>
        <v>SG05</v>
      </c>
      <c r="K321" s="42" t="str">
        <f>VLOOKUP(H321,'Client Invoices'!A:N,5,FALSE)</f>
        <v>Yes</v>
      </c>
      <c r="L321" s="42" t="str">
        <f>VLOOKUP(H321,'Client Invoices'!A:N,8,FALSE)</f>
        <v>M,V,P</v>
      </c>
      <c r="M321" s="42" t="str">
        <f>VLOOKUP(H321,'Client Invoices'!A:N,2,FALSE)</f>
        <v>Corporate</v>
      </c>
      <c r="N321" s="42" t="str">
        <f>VLOOKUP(H321,'Client Invoices'!A:N,3,FALSE)</f>
        <v>Corporate</v>
      </c>
      <c r="O321" s="42">
        <f>VLOOKUP(H321,'Client Invoices'!A:O,6,FALSE)</f>
        <v>0</v>
      </c>
      <c r="Q321" s="42" t="str">
        <f>IF(COUNTIF('Visit Rpts'!$B$5:$BH$204,B321)+COUNTIF('Membership Rpts'!$B$5:$BH$204,B321) = 0, 0, COUNTIF('Visit Rpts'!$B$5:$BH$204,B321)+COUNTIF('Membership Rpts'!$B$5:$BH$204,B321) &amp; "   (Visit Rpts: "&amp;COUNTIF('Visit Rpts'!$B$5:$BH$204,B321)&amp;"   Mbr Rpts: "&amp;COUNTIF('Membership Rpts'!$B$5:$BH$204,B321)&amp;")")</f>
        <v>1   (Visit Rpts: 1   Mbr Rpts: 0)</v>
      </c>
      <c r="R321" s="76">
        <v>386</v>
      </c>
      <c r="S321" s="42" t="s">
        <v>1110</v>
      </c>
      <c r="T321" s="42"/>
    </row>
    <row r="322" spans="1:20">
      <c r="A322" s="47" t="s">
        <v>1236</v>
      </c>
      <c r="B322" s="23" t="s">
        <v>1507</v>
      </c>
      <c r="C322" s="40"/>
      <c r="G322" t="s">
        <v>50</v>
      </c>
      <c r="H322" s="48" t="s">
        <v>313</v>
      </c>
      <c r="I322" s="42">
        <f>VLOOKUP(H322,'Client Invoices'!A:M,13,FALSE)</f>
        <v>0</v>
      </c>
      <c r="J322" s="42" t="str">
        <f>VLOOKUP(H322,'Client Invoices'!A:M,10,FALSE)</f>
        <v>SG05</v>
      </c>
      <c r="K322" s="42" t="str">
        <f>VLOOKUP(H322,'Client Invoices'!A:N,5,FALSE)</f>
        <v>Yes</v>
      </c>
      <c r="L322" s="42" t="str">
        <f>VLOOKUP(H322,'Client Invoices'!A:N,8,FALSE)</f>
        <v>M,V,P</v>
      </c>
      <c r="M322" s="42" t="str">
        <f>VLOOKUP(H322,'Client Invoices'!A:N,2,FALSE)</f>
        <v>Corporate</v>
      </c>
      <c r="N322" s="42" t="str">
        <f>VLOOKUP(H322,'Client Invoices'!A:N,3,FALSE)</f>
        <v>Corporate</v>
      </c>
      <c r="O322" s="42">
        <f>VLOOKUP(H322,'Client Invoices'!A:O,6,FALSE)</f>
        <v>0</v>
      </c>
      <c r="Q322" s="42" t="str">
        <f>IF(COUNTIF('Visit Rpts'!$B$5:$BH$204,B322)+COUNTIF('Membership Rpts'!$B$5:$BH$204,B322) = 0, 0, COUNTIF('Visit Rpts'!$B$5:$BH$204,B322)+COUNTIF('Membership Rpts'!$B$5:$BH$204,B322) &amp; "   (Visit Rpts: "&amp;COUNTIF('Visit Rpts'!$B$5:$BH$204,B322)&amp;"   Mbr Rpts: "&amp;COUNTIF('Membership Rpts'!$B$5:$BH$204,B322)&amp;")")</f>
        <v>1   (Visit Rpts: 1   Mbr Rpts: 0)</v>
      </c>
      <c r="R322" s="76">
        <v>50</v>
      </c>
      <c r="S322" s="42" t="s">
        <v>1110</v>
      </c>
      <c r="T322" s="42"/>
    </row>
    <row r="323" spans="1:20">
      <c r="A323" s="47" t="s">
        <v>1236</v>
      </c>
      <c r="B323" s="23" t="s">
        <v>1508</v>
      </c>
      <c r="C323" s="40"/>
      <c r="G323" t="s">
        <v>50</v>
      </c>
      <c r="H323" s="48" t="s">
        <v>960</v>
      </c>
      <c r="I323" s="42">
        <f>VLOOKUP(H323,'Client Invoices'!A:M,13,FALSE)</f>
        <v>0</v>
      </c>
      <c r="J323" s="42">
        <f>VLOOKUP(H323,'Client Invoices'!A:M,10,FALSE)</f>
        <v>0</v>
      </c>
      <c r="K323" s="42" t="str">
        <f>VLOOKUP(H323,'Client Invoices'!A:N,5,FALSE)</f>
        <v>No</v>
      </c>
      <c r="L323" s="42">
        <f>VLOOKUP(H323,'Client Invoices'!A:N,8,FALSE)</f>
        <v>0</v>
      </c>
      <c r="M323" s="42" t="str">
        <f>VLOOKUP(H323,'Client Invoices'!A:N,2,FALSE)</f>
        <v>Wholesale</v>
      </c>
      <c r="N323" s="42">
        <f>VLOOKUP(H323,'Client Invoices'!A:N,3,FALSE)</f>
        <v>0</v>
      </c>
      <c r="O323" s="42">
        <f>VLOOKUP(H323,'Client Invoices'!A:O,6,FALSE)</f>
        <v>0</v>
      </c>
      <c r="Q323" s="42">
        <f>IF(COUNTIF('Visit Rpts'!$B$5:$BH$204,B323)+COUNTIF('Membership Rpts'!$B$5:$BH$204,B323) = 0, 0, COUNTIF('Visit Rpts'!$B$5:$BH$204,B323)+COUNTIF('Membership Rpts'!$B$5:$BH$204,B323) &amp; "   (Visit Rpts: "&amp;COUNTIF('Visit Rpts'!$B$5:$BH$204,B323)&amp;"   Mbr Rpts: "&amp;COUNTIF('Membership Rpts'!$B$5:$BH$204,B323)&amp;")")</f>
        <v>0</v>
      </c>
      <c r="R323" s="76">
        <v>0</v>
      </c>
      <c r="S323" s="42" t="s">
        <v>1110</v>
      </c>
      <c r="T323" s="42"/>
    </row>
    <row r="324" spans="1:20">
      <c r="A324" s="47" t="s">
        <v>1218</v>
      </c>
      <c r="C324">
        <v>700700</v>
      </c>
      <c r="G324" t="s">
        <v>50</v>
      </c>
      <c r="H324" s="48" t="s">
        <v>1051</v>
      </c>
      <c r="I324" s="42">
        <f>VLOOKUP(H324,'Client Invoices'!A:M,13,FALSE)</f>
        <v>0</v>
      </c>
      <c r="J324" s="42" t="str">
        <f>VLOOKUP(H324,'Client Invoices'!A:M,10,FALSE)</f>
        <v>ZG01</v>
      </c>
      <c r="K324" s="42" t="str">
        <f>VLOOKUP(H324,'Client Invoices'!A:N,5,FALSE)</f>
        <v>Yes</v>
      </c>
      <c r="L324" s="42">
        <f>VLOOKUP(H324,'Client Invoices'!A:N,8,FALSE)</f>
        <v>0</v>
      </c>
      <c r="M324" s="42" t="str">
        <f>VLOOKUP(H324,'Client Invoices'!A:N,2,FALSE)</f>
        <v>Associate</v>
      </c>
      <c r="N324" s="42" t="str">
        <f>VLOOKUP(H324,'Client Invoices'!A:N,3,FALSE)</f>
        <v>Associate</v>
      </c>
      <c r="O324" s="42">
        <f>VLOOKUP(H324,'Client Invoices'!A:O,6,FALSE)</f>
        <v>0</v>
      </c>
      <c r="Q324" s="42">
        <f>IF(COUNTIF('Visit Rpts'!$B$5:$BH$204,B324)+COUNTIF('Membership Rpts'!$B$5:$BH$204,B324) = 0, 0, COUNTIF('Visit Rpts'!$B$5:$BH$204,B324)+COUNTIF('Membership Rpts'!$B$5:$BH$204,B324) &amp; "   (Visit Rpts: "&amp;COUNTIF('Visit Rpts'!$B$5:$BH$204,B324)&amp;"   Mbr Rpts: "&amp;COUNTIF('Membership Rpts'!$B$5:$BH$204,B324)&amp;")")</f>
        <v>0</v>
      </c>
      <c r="S324" s="42" t="s">
        <v>576</v>
      </c>
      <c r="T324" s="42"/>
    </row>
    <row r="325" spans="1:20">
      <c r="A325" s="47" t="s">
        <v>1236</v>
      </c>
      <c r="B325" s="23" t="s">
        <v>1509</v>
      </c>
      <c r="C325" s="40"/>
      <c r="G325" t="s">
        <v>50</v>
      </c>
      <c r="H325" s="48" t="s">
        <v>961</v>
      </c>
      <c r="I325" s="42">
        <f>VLOOKUP(H325,'Client Invoices'!A:M,13,FALSE)</f>
        <v>0</v>
      </c>
      <c r="J325" s="42">
        <f>VLOOKUP(H325,'Client Invoices'!A:M,10,FALSE)</f>
        <v>0</v>
      </c>
      <c r="K325" s="42" t="str">
        <f>VLOOKUP(H325,'Client Invoices'!A:N,5,FALSE)</f>
        <v>No</v>
      </c>
      <c r="L325" s="42">
        <f>VLOOKUP(H325,'Client Invoices'!A:N,8,FALSE)</f>
        <v>0</v>
      </c>
      <c r="M325" s="42" t="str">
        <f>VLOOKUP(H325,'Client Invoices'!A:N,2,FALSE)</f>
        <v>Wholesale</v>
      </c>
      <c r="N325" s="42">
        <f>VLOOKUP(H325,'Client Invoices'!A:N,3,FALSE)</f>
        <v>0</v>
      </c>
      <c r="O325" s="42">
        <f>VLOOKUP(H325,'Client Invoices'!A:O,6,FALSE)</f>
        <v>0</v>
      </c>
      <c r="Q325" s="42">
        <f>IF(COUNTIF('Visit Rpts'!$B$5:$BH$204,B325)+COUNTIF('Membership Rpts'!$B$5:$BH$204,B325) = 0, 0, COUNTIF('Visit Rpts'!$B$5:$BH$204,B325)+COUNTIF('Membership Rpts'!$B$5:$BH$204,B325) &amp; "   (Visit Rpts: "&amp;COUNTIF('Visit Rpts'!$B$5:$BH$204,B325)&amp;"   Mbr Rpts: "&amp;COUNTIF('Membership Rpts'!$B$5:$BH$204,B325)&amp;")")</f>
        <v>0</v>
      </c>
      <c r="R325" s="76">
        <v>0</v>
      </c>
      <c r="S325" s="42" t="s">
        <v>1110</v>
      </c>
      <c r="T325" s="42"/>
    </row>
    <row r="326" spans="1:20">
      <c r="A326" s="47" t="s">
        <v>1232</v>
      </c>
      <c r="B326" s="23" t="s">
        <v>1510</v>
      </c>
      <c r="C326" s="40"/>
      <c r="G326" t="s">
        <v>50</v>
      </c>
      <c r="H326" s="48" t="s">
        <v>1511</v>
      </c>
      <c r="I326" s="42">
        <f>VLOOKUP(H326,'Client Invoices'!A:M,13,FALSE)</f>
        <v>0</v>
      </c>
      <c r="J326" s="42" t="str">
        <f>VLOOKUP(H326,'Client Invoices'!A:M,10,FALSE)</f>
        <v>SG01</v>
      </c>
      <c r="K326" s="42" t="str">
        <f>VLOOKUP(H326,'Client Invoices'!A:N,5,FALSE)</f>
        <v>No</v>
      </c>
      <c r="L326" s="42">
        <f>VLOOKUP(H326,'Client Invoices'!A:N,8,FALSE)</f>
        <v>0</v>
      </c>
      <c r="M326" s="42" t="str">
        <f>VLOOKUP(H326,'Client Invoices'!A:N,2,FALSE)</f>
        <v>Corporate</v>
      </c>
      <c r="N326" s="42">
        <f>VLOOKUP(H326,'Client Invoices'!A:N,3,FALSE)</f>
        <v>0</v>
      </c>
      <c r="O326" s="42">
        <f>VLOOKUP(H326,'Client Invoices'!A:O,6,FALSE)</f>
        <v>0</v>
      </c>
      <c r="Q326" s="42">
        <f>IF(COUNTIF('Visit Rpts'!$B$5:$BH$204,B326)+COUNTIF('Membership Rpts'!$B$5:$BH$204,B326) = 0, 0, COUNTIF('Visit Rpts'!$B$5:$BH$204,B326)+COUNTIF('Membership Rpts'!$B$5:$BH$204,B326) &amp; "   (Visit Rpts: "&amp;COUNTIF('Visit Rpts'!$B$5:$BH$204,B326)&amp;"   Mbr Rpts: "&amp;COUNTIF('Membership Rpts'!$B$5:$BH$204,B326)&amp;")")</f>
        <v>0</v>
      </c>
      <c r="R326" s="76" t="s">
        <v>1234</v>
      </c>
      <c r="S326" s="42" t="s">
        <v>1239</v>
      </c>
      <c r="T326" s="42"/>
    </row>
    <row r="327" spans="1:20">
      <c r="A327" s="47" t="s">
        <v>1236</v>
      </c>
      <c r="B327" s="23" t="s">
        <v>1512</v>
      </c>
      <c r="C327" s="40"/>
      <c r="G327" t="s">
        <v>50</v>
      </c>
      <c r="H327" s="48" t="s">
        <v>843</v>
      </c>
      <c r="I327" s="42">
        <f>VLOOKUP(H327,'Client Invoices'!A:M,13,FALSE)</f>
        <v>0</v>
      </c>
      <c r="J327" s="42" t="str">
        <f>VLOOKUP(H327,'Client Invoices'!A:M,10,FALSE)</f>
        <v>WG02</v>
      </c>
      <c r="K327" s="42" t="str">
        <f>VLOOKUP(H327,'Client Invoices'!A:N,5,FALSE)</f>
        <v>Yes - Prepaid</v>
      </c>
      <c r="L327" s="42" t="str">
        <f>VLOOKUP(H327,'Client Invoices'!A:N,8,FALSE)</f>
        <v>M,V,P</v>
      </c>
      <c r="M327" s="42" t="str">
        <f>VLOOKUP(H327,'Client Invoices'!A:N,2,FALSE)</f>
        <v>Wholesale</v>
      </c>
      <c r="N327" s="42" t="str">
        <f>VLOOKUP(H327,'Client Invoices'!A:N,3,FALSE)</f>
        <v>Wholesale - Other</v>
      </c>
      <c r="O327" s="42">
        <f>VLOOKUP(H327,'Client Invoices'!A:O,6,FALSE)</f>
        <v>0</v>
      </c>
      <c r="Q327" s="42" t="str">
        <f>IF(COUNTIF('Visit Rpts'!$B$5:$BH$204,B327)+COUNTIF('Membership Rpts'!$B$5:$BH$204,B327) = 0, 0, COUNTIF('Visit Rpts'!$B$5:$BH$204,B327)+COUNTIF('Membership Rpts'!$B$5:$BH$204,B327) &amp; "   (Visit Rpts: "&amp;COUNTIF('Visit Rpts'!$B$5:$BH$204,B327)&amp;"   Mbr Rpts: "&amp;COUNTIF('Membership Rpts'!$B$5:$BH$204,B327)&amp;")")</f>
        <v>1   (Visit Rpts: 1   Mbr Rpts: 0)</v>
      </c>
      <c r="R327" s="76">
        <v>37</v>
      </c>
      <c r="S327" s="42" t="s">
        <v>1110</v>
      </c>
      <c r="T327" s="42"/>
    </row>
    <row r="328" spans="1:20">
      <c r="A328" s="47" t="s">
        <v>1236</v>
      </c>
      <c r="B328" s="23" t="s">
        <v>1513</v>
      </c>
      <c r="C328" s="40"/>
      <c r="G328" t="s">
        <v>50</v>
      </c>
      <c r="H328" s="48" t="s">
        <v>843</v>
      </c>
      <c r="I328" s="42">
        <f>VLOOKUP(H328,'Client Invoices'!A:M,13,FALSE)</f>
        <v>0</v>
      </c>
      <c r="J328" s="42" t="str">
        <f>VLOOKUP(H328,'Client Invoices'!A:M,10,FALSE)</f>
        <v>WG02</v>
      </c>
      <c r="K328" s="42" t="str">
        <f>VLOOKUP(H328,'Client Invoices'!A:N,5,FALSE)</f>
        <v>Yes - Prepaid</v>
      </c>
      <c r="L328" s="42" t="str">
        <f>VLOOKUP(H328,'Client Invoices'!A:N,8,FALSE)</f>
        <v>M,V,P</v>
      </c>
      <c r="M328" s="42" t="str">
        <f>VLOOKUP(H328,'Client Invoices'!A:N,2,FALSE)</f>
        <v>Wholesale</v>
      </c>
      <c r="N328" s="42" t="str">
        <f>VLOOKUP(H328,'Client Invoices'!A:N,3,FALSE)</f>
        <v>Wholesale - Other</v>
      </c>
      <c r="O328" s="42">
        <f>VLOOKUP(H328,'Client Invoices'!A:O,6,FALSE)</f>
        <v>0</v>
      </c>
      <c r="Q328" s="42" t="str">
        <f>IF(COUNTIF('Visit Rpts'!$B$5:$BH$204,B328)+COUNTIF('Membership Rpts'!$B$5:$BH$204,B328) = 0, 0, COUNTIF('Visit Rpts'!$B$5:$BH$204,B328)+COUNTIF('Membership Rpts'!$B$5:$BH$204,B328) &amp; "   (Visit Rpts: "&amp;COUNTIF('Visit Rpts'!$B$5:$BH$204,B328)&amp;"   Mbr Rpts: "&amp;COUNTIF('Membership Rpts'!$B$5:$BH$204,B328)&amp;")")</f>
        <v>1   (Visit Rpts: 1   Mbr Rpts: 0)</v>
      </c>
      <c r="R328" s="76">
        <v>37</v>
      </c>
      <c r="S328" s="42" t="s">
        <v>1110</v>
      </c>
      <c r="T328" s="42"/>
    </row>
    <row r="329" spans="1:20">
      <c r="A329" s="47" t="s">
        <v>1236</v>
      </c>
      <c r="B329" s="23" t="s">
        <v>1514</v>
      </c>
      <c r="C329" s="40"/>
      <c r="G329" t="s">
        <v>50</v>
      </c>
      <c r="H329" s="48" t="s">
        <v>843</v>
      </c>
      <c r="I329" s="42">
        <f>VLOOKUP(H329,'Client Invoices'!A:M,13,FALSE)</f>
        <v>0</v>
      </c>
      <c r="J329" s="42" t="str">
        <f>VLOOKUP(H329,'Client Invoices'!A:M,10,FALSE)</f>
        <v>WG02</v>
      </c>
      <c r="K329" s="42" t="str">
        <f>VLOOKUP(H329,'Client Invoices'!A:N,5,FALSE)</f>
        <v>Yes - Prepaid</v>
      </c>
      <c r="L329" s="42" t="str">
        <f>VLOOKUP(H329,'Client Invoices'!A:N,8,FALSE)</f>
        <v>M,V,P</v>
      </c>
      <c r="M329" s="42" t="str">
        <f>VLOOKUP(H329,'Client Invoices'!A:N,2,FALSE)</f>
        <v>Wholesale</v>
      </c>
      <c r="N329" s="42" t="str">
        <f>VLOOKUP(H329,'Client Invoices'!A:N,3,FALSE)</f>
        <v>Wholesale - Other</v>
      </c>
      <c r="O329" s="42">
        <f>VLOOKUP(H329,'Client Invoices'!A:O,6,FALSE)</f>
        <v>0</v>
      </c>
      <c r="Q329" s="42" t="str">
        <f>IF(COUNTIF('Visit Rpts'!$B$5:$BH$204,B329)+COUNTIF('Membership Rpts'!$B$5:$BH$204,B329) = 0, 0, COUNTIF('Visit Rpts'!$B$5:$BH$204,B329)+COUNTIF('Membership Rpts'!$B$5:$BH$204,B329) &amp; "   (Visit Rpts: "&amp;COUNTIF('Visit Rpts'!$B$5:$BH$204,B329)&amp;"   Mbr Rpts: "&amp;COUNTIF('Membership Rpts'!$B$5:$BH$204,B329)&amp;")")</f>
        <v>1   (Visit Rpts: 1   Mbr Rpts: 0)</v>
      </c>
      <c r="R329" s="76">
        <v>37</v>
      </c>
      <c r="S329" s="42" t="s">
        <v>1110</v>
      </c>
      <c r="T329" s="42"/>
    </row>
    <row r="330" spans="1:20">
      <c r="A330" s="47" t="s">
        <v>1236</v>
      </c>
      <c r="B330" s="23" t="s">
        <v>1515</v>
      </c>
      <c r="C330" s="40"/>
      <c r="G330" t="s">
        <v>50</v>
      </c>
      <c r="H330" s="48" t="s">
        <v>843</v>
      </c>
      <c r="I330" s="42">
        <f>VLOOKUP(H330,'Client Invoices'!A:M,13,FALSE)</f>
        <v>0</v>
      </c>
      <c r="J330" s="42" t="str">
        <f>VLOOKUP(H330,'Client Invoices'!A:M,10,FALSE)</f>
        <v>WG02</v>
      </c>
      <c r="K330" s="42" t="str">
        <f>VLOOKUP(H330,'Client Invoices'!A:N,5,FALSE)</f>
        <v>Yes - Prepaid</v>
      </c>
      <c r="L330" s="42" t="str">
        <f>VLOOKUP(H330,'Client Invoices'!A:N,8,FALSE)</f>
        <v>M,V,P</v>
      </c>
      <c r="M330" s="42" t="str">
        <f>VLOOKUP(H330,'Client Invoices'!A:N,2,FALSE)</f>
        <v>Wholesale</v>
      </c>
      <c r="N330" s="42" t="str">
        <f>VLOOKUP(H330,'Client Invoices'!A:N,3,FALSE)</f>
        <v>Wholesale - Other</v>
      </c>
      <c r="O330" s="42">
        <f>VLOOKUP(H330,'Client Invoices'!A:O,6,FALSE)</f>
        <v>0</v>
      </c>
      <c r="Q330" s="42" t="str">
        <f>IF(COUNTIF('Visit Rpts'!$B$5:$BH$204,B330)+COUNTIF('Membership Rpts'!$B$5:$BH$204,B330) = 0, 0, COUNTIF('Visit Rpts'!$B$5:$BH$204,B330)+COUNTIF('Membership Rpts'!$B$5:$BH$204,B330) &amp; "   (Visit Rpts: "&amp;COUNTIF('Visit Rpts'!$B$5:$BH$204,B330)&amp;"   Mbr Rpts: "&amp;COUNTIF('Membership Rpts'!$B$5:$BH$204,B330)&amp;")")</f>
        <v>1   (Visit Rpts: 1   Mbr Rpts: 0)</v>
      </c>
      <c r="R330" s="76">
        <v>37</v>
      </c>
      <c r="S330" s="42" t="s">
        <v>1110</v>
      </c>
      <c r="T330" s="42"/>
    </row>
    <row r="331" spans="1:20">
      <c r="A331" s="47" t="s">
        <v>1232</v>
      </c>
      <c r="B331" s="23" t="s">
        <v>1516</v>
      </c>
      <c r="C331" s="40"/>
      <c r="G331" t="s">
        <v>50</v>
      </c>
      <c r="H331" s="48" t="s">
        <v>476</v>
      </c>
      <c r="I331" s="42">
        <f>VLOOKUP(H331,'Client Invoices'!A:M,13,FALSE)</f>
        <v>0</v>
      </c>
      <c r="J331" s="42">
        <f>VLOOKUP(H331,'Client Invoices'!A:M,10,FALSE)</f>
        <v>0</v>
      </c>
      <c r="K331" s="42" t="str">
        <f>VLOOKUP(H331,'Client Invoices'!A:N,5,FALSE)</f>
        <v>No</v>
      </c>
      <c r="L331" s="42">
        <f>VLOOKUP(H331,'Client Invoices'!A:N,8,FALSE)</f>
        <v>0</v>
      </c>
      <c r="M331" s="42" t="str">
        <f>VLOOKUP(H331,'Client Invoices'!A:N,2,FALSE)</f>
        <v>Corporate</v>
      </c>
      <c r="N331" s="42">
        <f>VLOOKUP(H331,'Client Invoices'!A:N,3,FALSE)</f>
        <v>0</v>
      </c>
      <c r="O331" s="42">
        <f>VLOOKUP(H331,'Client Invoices'!A:O,6,FALSE)</f>
        <v>0</v>
      </c>
      <c r="Q331" s="42">
        <f>IF(COUNTIF('Visit Rpts'!$B$5:$BH$204,B331)+COUNTIF('Membership Rpts'!$B$5:$BH$204,B331) = 0, 0, COUNTIF('Visit Rpts'!$B$5:$BH$204,B331)+COUNTIF('Membership Rpts'!$B$5:$BH$204,B331) &amp; "   (Visit Rpts: "&amp;COUNTIF('Visit Rpts'!$B$5:$BH$204,B331)&amp;"   Mbr Rpts: "&amp;COUNTIF('Membership Rpts'!$B$5:$BH$204,B331)&amp;")")</f>
        <v>0</v>
      </c>
      <c r="R331" s="76" t="s">
        <v>1234</v>
      </c>
      <c r="S331" s="42" t="s">
        <v>1239</v>
      </c>
      <c r="T331" s="42"/>
    </row>
    <row r="332" spans="1:20">
      <c r="A332" s="47" t="s">
        <v>1232</v>
      </c>
      <c r="B332" s="23" t="s">
        <v>1517</v>
      </c>
      <c r="C332" s="40"/>
      <c r="G332" t="s">
        <v>50</v>
      </c>
      <c r="H332" s="48" t="s">
        <v>317</v>
      </c>
      <c r="I332" s="42">
        <f>VLOOKUP(H332,'Client Invoices'!A:M,13,FALSE)</f>
        <v>0</v>
      </c>
      <c r="J332" s="42" t="str">
        <f>VLOOKUP(H332,'Client Invoices'!A:M,10,FALSE)</f>
        <v>SG02</v>
      </c>
      <c r="K332" s="42" t="str">
        <f>VLOOKUP(H332,'Client Invoices'!A:N,5,FALSE)</f>
        <v>Yes</v>
      </c>
      <c r="L332" s="42" t="str">
        <f>VLOOKUP(H332,'Client Invoices'!A:N,8,FALSE)</f>
        <v>M,V,P</v>
      </c>
      <c r="M332" s="42" t="str">
        <f>VLOOKUP(H332,'Client Invoices'!A:N,2,FALSE)</f>
        <v>Corporate</v>
      </c>
      <c r="N332" s="42" t="str">
        <f>VLOOKUP(H332,'Client Invoices'!A:N,3,FALSE)</f>
        <v>Corporate</v>
      </c>
      <c r="O332" s="42">
        <f>VLOOKUP(H332,'Client Invoices'!A:O,6,FALSE)</f>
        <v>0</v>
      </c>
      <c r="Q332" s="42">
        <f>IF(COUNTIF('Visit Rpts'!$B$5:$BH$204,B332)+COUNTIF('Membership Rpts'!$B$5:$BH$204,B332) = 0, 0, COUNTIF('Visit Rpts'!$B$5:$BH$204,B332)+COUNTIF('Membership Rpts'!$B$5:$BH$204,B332) &amp; "   (Visit Rpts: "&amp;COUNTIF('Visit Rpts'!$B$5:$BH$204,B332)&amp;"   Mbr Rpts: "&amp;COUNTIF('Membership Rpts'!$B$5:$BH$204,B332)&amp;")")</f>
        <v>0</v>
      </c>
      <c r="R332" s="76" t="s">
        <v>1234</v>
      </c>
      <c r="S332" s="42" t="s">
        <v>1235</v>
      </c>
      <c r="T332" s="42"/>
    </row>
    <row r="333" spans="1:20">
      <c r="A333" s="47" t="s">
        <v>1232</v>
      </c>
      <c r="B333" s="23" t="s">
        <v>1518</v>
      </c>
      <c r="C333" s="40"/>
      <c r="G333" t="s">
        <v>50</v>
      </c>
      <c r="H333" s="48" t="s">
        <v>317</v>
      </c>
      <c r="I333" s="42">
        <f>VLOOKUP(H333,'Client Invoices'!A:M,13,FALSE)</f>
        <v>0</v>
      </c>
      <c r="J333" s="42" t="str">
        <f>VLOOKUP(H333,'Client Invoices'!A:M,10,FALSE)</f>
        <v>SG02</v>
      </c>
      <c r="K333" s="42" t="str">
        <f>VLOOKUP(H333,'Client Invoices'!A:N,5,FALSE)</f>
        <v>Yes</v>
      </c>
      <c r="L333" s="42" t="str">
        <f>VLOOKUP(H333,'Client Invoices'!A:N,8,FALSE)</f>
        <v>M,V,P</v>
      </c>
      <c r="M333" s="42" t="str">
        <f>VLOOKUP(H333,'Client Invoices'!A:N,2,FALSE)</f>
        <v>Corporate</v>
      </c>
      <c r="N333" s="42" t="str">
        <f>VLOOKUP(H333,'Client Invoices'!A:N,3,FALSE)</f>
        <v>Corporate</v>
      </c>
      <c r="O333" s="42">
        <f>VLOOKUP(H333,'Client Invoices'!A:O,6,FALSE)</f>
        <v>0</v>
      </c>
      <c r="Q333" s="42">
        <f>IF(COUNTIF('Visit Rpts'!$B$5:$BH$204,B333)+COUNTIF('Membership Rpts'!$B$5:$BH$204,B333) = 0, 0, COUNTIF('Visit Rpts'!$B$5:$BH$204,B333)+COUNTIF('Membership Rpts'!$B$5:$BH$204,B333) &amp; "   (Visit Rpts: "&amp;COUNTIF('Visit Rpts'!$B$5:$BH$204,B333)&amp;"   Mbr Rpts: "&amp;COUNTIF('Membership Rpts'!$B$5:$BH$204,B333)&amp;")")</f>
        <v>0</v>
      </c>
      <c r="R333" s="76" t="s">
        <v>1234</v>
      </c>
      <c r="S333" s="42" t="s">
        <v>1235</v>
      </c>
      <c r="T333" s="42"/>
    </row>
    <row r="334" spans="1:20">
      <c r="A334" s="47" t="s">
        <v>1236</v>
      </c>
      <c r="B334" s="23" t="s">
        <v>1519</v>
      </c>
      <c r="C334" s="40"/>
      <c r="G334" t="s">
        <v>50</v>
      </c>
      <c r="H334" s="48" t="s">
        <v>317</v>
      </c>
      <c r="I334" s="42">
        <f>VLOOKUP(H334,'Client Invoices'!A:M,13,FALSE)</f>
        <v>0</v>
      </c>
      <c r="J334" s="42" t="str">
        <f>VLOOKUP(H334,'Client Invoices'!A:M,10,FALSE)</f>
        <v>SG02</v>
      </c>
      <c r="K334" s="42" t="str">
        <f>VLOOKUP(H334,'Client Invoices'!A:N,5,FALSE)</f>
        <v>Yes</v>
      </c>
      <c r="L334" s="42" t="str">
        <f>VLOOKUP(H334,'Client Invoices'!A:N,8,FALSE)</f>
        <v>M,V,P</v>
      </c>
      <c r="M334" s="42" t="str">
        <f>VLOOKUP(H334,'Client Invoices'!A:N,2,FALSE)</f>
        <v>Corporate</v>
      </c>
      <c r="N334" s="42" t="str">
        <f>VLOOKUP(H334,'Client Invoices'!A:N,3,FALSE)</f>
        <v>Corporate</v>
      </c>
      <c r="O334" s="42">
        <f>VLOOKUP(H334,'Client Invoices'!A:O,6,FALSE)</f>
        <v>0</v>
      </c>
      <c r="Q334" s="42" t="str">
        <f>IF(COUNTIF('Visit Rpts'!$B$5:$BH$204,B334)+COUNTIF('Membership Rpts'!$B$5:$BH$204,B334) = 0, 0, COUNTIF('Visit Rpts'!$B$5:$BH$204,B334)+COUNTIF('Membership Rpts'!$B$5:$BH$204,B334) &amp; "   (Visit Rpts: "&amp;COUNTIF('Visit Rpts'!$B$5:$BH$204,B334)&amp;"   Mbr Rpts: "&amp;COUNTIF('Membership Rpts'!$B$5:$BH$204,B334)&amp;")")</f>
        <v>1   (Visit Rpts: 1   Mbr Rpts: 0)</v>
      </c>
      <c r="R334" s="76">
        <v>84</v>
      </c>
      <c r="S334" s="42" t="s">
        <v>1110</v>
      </c>
      <c r="T334" s="42"/>
    </row>
    <row r="335" spans="1:20">
      <c r="A335" s="47" t="s">
        <v>1236</v>
      </c>
      <c r="B335" s="23" t="s">
        <v>1520</v>
      </c>
      <c r="C335" s="40"/>
      <c r="G335" t="s">
        <v>50</v>
      </c>
      <c r="H335" s="48" t="s">
        <v>128</v>
      </c>
      <c r="I335" s="42" t="str">
        <f>VLOOKUP(H335,'Client Invoices'!A:M,13,FALSE)</f>
        <v>Amex GNS Bancolombia Business Gold</v>
      </c>
      <c r="J335" s="42" t="str">
        <f>VLOOKUP(H335,'Client Invoices'!A:M,10,FALSE)</f>
        <v>WA16</v>
      </c>
      <c r="K335" s="42" t="str">
        <f>VLOOKUP(H335,'Client Invoices'!A:N,5,FALSE)</f>
        <v>Yes</v>
      </c>
      <c r="L335" s="42" t="str">
        <f>VLOOKUP(H335,'Client Invoices'!A:N,8,FALSE)</f>
        <v>M,V,P</v>
      </c>
      <c r="M335" s="42" t="str">
        <f>VLOOKUP(H335,'Client Invoices'!A:N,2,FALSE)</f>
        <v>Amex</v>
      </c>
      <c r="N335" s="42" t="str">
        <f>VLOOKUP(H335,'Client Invoices'!A:N,3,FALSE)</f>
        <v>Amex Wholesale</v>
      </c>
      <c r="O335" s="42">
        <f>VLOOKUP(H335,'Client Invoices'!A:O,6,FALSE)</f>
        <v>0</v>
      </c>
      <c r="Q335" s="42">
        <f>IF(COUNTIF('Visit Rpts'!$B$5:$BH$204,B335)+COUNTIF('Membership Rpts'!$B$5:$BH$204,B335) = 0, 0, COUNTIF('Visit Rpts'!$B$5:$BH$204,B335)+COUNTIF('Membership Rpts'!$B$5:$BH$204,B335) &amp; "   (Visit Rpts: "&amp;COUNTIF('Visit Rpts'!$B$5:$BH$204,B335)&amp;"   Mbr Rpts: "&amp;COUNTIF('Membership Rpts'!$B$5:$BH$204,B335)&amp;")")</f>
        <v>0</v>
      </c>
      <c r="R335" s="76" t="s">
        <v>1234</v>
      </c>
      <c r="S335" s="42" t="s">
        <v>53</v>
      </c>
      <c r="T335" s="42"/>
    </row>
    <row r="336" spans="1:20">
      <c r="A336" s="47" t="s">
        <v>1236</v>
      </c>
      <c r="B336" s="23" t="s">
        <v>1521</v>
      </c>
      <c r="C336" s="40"/>
      <c r="G336" t="s">
        <v>50</v>
      </c>
      <c r="H336" s="48" t="s">
        <v>132</v>
      </c>
      <c r="I336" s="42" t="str">
        <f>VLOOKUP(H336,'Client Invoices'!A:M,13,FALSE)</f>
        <v>Amex GNS Bancolombia Consumer Plat</v>
      </c>
      <c r="J336" s="42" t="str">
        <f>VLOOKUP(H336,'Client Invoices'!A:M,10,FALSE)</f>
        <v>WA16</v>
      </c>
      <c r="K336" s="42" t="str">
        <f>VLOOKUP(H336,'Client Invoices'!A:N,5,FALSE)</f>
        <v>Yes</v>
      </c>
      <c r="L336" s="42" t="str">
        <f>VLOOKUP(H336,'Client Invoices'!A:N,8,FALSE)</f>
        <v>M,V,P</v>
      </c>
      <c r="M336" s="42" t="str">
        <f>VLOOKUP(H336,'Client Invoices'!A:N,2,FALSE)</f>
        <v>Amex</v>
      </c>
      <c r="N336" s="42" t="str">
        <f>VLOOKUP(H336,'Client Invoices'!A:N,3,FALSE)</f>
        <v>Amex Wholesale</v>
      </c>
      <c r="O336" s="42">
        <f>VLOOKUP(H336,'Client Invoices'!A:O,6,FALSE)</f>
        <v>0</v>
      </c>
      <c r="Q336" s="42">
        <f>IF(COUNTIF('Visit Rpts'!$B$5:$BH$204,B336)+COUNTIF('Membership Rpts'!$B$5:$BH$204,B336) = 0, 0, COUNTIF('Visit Rpts'!$B$5:$BH$204,B336)+COUNTIF('Membership Rpts'!$B$5:$BH$204,B336) &amp; "   (Visit Rpts: "&amp;COUNTIF('Visit Rpts'!$B$5:$BH$204,B336)&amp;"   Mbr Rpts: "&amp;COUNTIF('Membership Rpts'!$B$5:$BH$204,B336)&amp;")")</f>
        <v>0</v>
      </c>
      <c r="R336" s="76" t="s">
        <v>1234</v>
      </c>
      <c r="S336" s="42" t="s">
        <v>53</v>
      </c>
      <c r="T336" s="42"/>
    </row>
    <row r="337" spans="1:20">
      <c r="A337" s="47" t="s">
        <v>1236</v>
      </c>
      <c r="B337" s="23" t="s">
        <v>1522</v>
      </c>
      <c r="C337" s="40"/>
      <c r="G337" t="s">
        <v>50</v>
      </c>
      <c r="H337" s="48" t="s">
        <v>135</v>
      </c>
      <c r="I337" s="42" t="str">
        <f>VLOOKUP(H337,'Client Invoices'!A:M,13,FALSE)</f>
        <v>Amex GNS Chile - Banco Santander</v>
      </c>
      <c r="J337" s="42" t="str">
        <f>VLOOKUP(H337,'Client Invoices'!A:M,10,FALSE)</f>
        <v>WA27</v>
      </c>
      <c r="K337" s="42" t="str">
        <f>VLOOKUP(H337,'Client Invoices'!A:N,5,FALSE)</f>
        <v>Yes</v>
      </c>
      <c r="L337" s="42" t="str">
        <f>VLOOKUP(H337,'Client Invoices'!A:N,8,FALSE)</f>
        <v>M,V,P</v>
      </c>
      <c r="M337" s="42" t="str">
        <f>VLOOKUP(H337,'Client Invoices'!A:N,2,FALSE)</f>
        <v>Amex</v>
      </c>
      <c r="N337" s="42" t="str">
        <f>VLOOKUP(H337,'Client Invoices'!A:N,3,FALSE)</f>
        <v>Amex Wholesale</v>
      </c>
      <c r="O337" s="42">
        <f>VLOOKUP(H337,'Client Invoices'!A:O,6,FALSE)</f>
        <v>0</v>
      </c>
      <c r="Q337" s="42">
        <f>IF(COUNTIF('Visit Rpts'!$B$5:$BH$204,B337)+COUNTIF('Membership Rpts'!$B$5:$BH$204,B337) = 0, 0, COUNTIF('Visit Rpts'!$B$5:$BH$204,B337)+COUNTIF('Membership Rpts'!$B$5:$BH$204,B337) &amp; "   (Visit Rpts: "&amp;COUNTIF('Visit Rpts'!$B$5:$BH$204,B337)&amp;"   Mbr Rpts: "&amp;COUNTIF('Membership Rpts'!$B$5:$BH$204,B337)&amp;")")</f>
        <v>0</v>
      </c>
      <c r="R337" s="76" t="s">
        <v>1234</v>
      </c>
      <c r="S337" s="42" t="s">
        <v>53</v>
      </c>
      <c r="T337" s="42"/>
    </row>
    <row r="338" spans="1:20">
      <c r="A338" s="47" t="s">
        <v>1236</v>
      </c>
      <c r="B338" s="23" t="s">
        <v>1523</v>
      </c>
      <c r="C338" s="40"/>
      <c r="G338" t="s">
        <v>50</v>
      </c>
      <c r="H338" s="48" t="s">
        <v>135</v>
      </c>
      <c r="I338" s="42" t="str">
        <f>VLOOKUP(H338,'Client Invoices'!A:M,13,FALSE)</f>
        <v>Amex GNS Chile - Banco Santander</v>
      </c>
      <c r="J338" s="42" t="str">
        <f>VLOOKUP(H338,'Client Invoices'!A:M,10,FALSE)</f>
        <v>WA27</v>
      </c>
      <c r="K338" s="42" t="str">
        <f>VLOOKUP(H338,'Client Invoices'!A:N,5,FALSE)</f>
        <v>Yes</v>
      </c>
      <c r="L338" s="42" t="str">
        <f>VLOOKUP(H338,'Client Invoices'!A:N,8,FALSE)</f>
        <v>M,V,P</v>
      </c>
      <c r="M338" s="42" t="str">
        <f>VLOOKUP(H338,'Client Invoices'!A:N,2,FALSE)</f>
        <v>Amex</v>
      </c>
      <c r="N338" s="42" t="str">
        <f>VLOOKUP(H338,'Client Invoices'!A:N,3,FALSE)</f>
        <v>Amex Wholesale</v>
      </c>
      <c r="O338" s="42">
        <f>VLOOKUP(H338,'Client Invoices'!A:O,6,FALSE)</f>
        <v>0</v>
      </c>
      <c r="Q338" s="42">
        <f>IF(COUNTIF('Visit Rpts'!$B$5:$BH$204,B338)+COUNTIF('Membership Rpts'!$B$5:$BH$204,B338) = 0, 0, COUNTIF('Visit Rpts'!$B$5:$BH$204,B338)+COUNTIF('Membership Rpts'!$B$5:$BH$204,B338) &amp; "   (Visit Rpts: "&amp;COUNTIF('Visit Rpts'!$B$5:$BH$204,B338)&amp;"   Mbr Rpts: "&amp;COUNTIF('Membership Rpts'!$B$5:$BH$204,B338)&amp;")")</f>
        <v>0</v>
      </c>
      <c r="R338" s="76" t="s">
        <v>1234</v>
      </c>
      <c r="S338" s="42" t="s">
        <v>53</v>
      </c>
      <c r="T338" s="42"/>
    </row>
    <row r="339" spans="1:20">
      <c r="A339" s="47" t="s">
        <v>1236</v>
      </c>
      <c r="B339" s="23" t="s">
        <v>1524</v>
      </c>
      <c r="C339" s="40"/>
      <c r="G339" t="s">
        <v>50</v>
      </c>
      <c r="H339" s="48" t="s">
        <v>135</v>
      </c>
      <c r="I339" s="42" t="str">
        <f>VLOOKUP(H339,'Client Invoices'!A:M,13,FALSE)</f>
        <v>Amex GNS Chile - Banco Santander</v>
      </c>
      <c r="J339" s="42" t="str">
        <f>VLOOKUP(H339,'Client Invoices'!A:M,10,FALSE)</f>
        <v>WA27</v>
      </c>
      <c r="K339" s="42" t="str">
        <f>VLOOKUP(H339,'Client Invoices'!A:N,5,FALSE)</f>
        <v>Yes</v>
      </c>
      <c r="L339" s="42" t="str">
        <f>VLOOKUP(H339,'Client Invoices'!A:N,8,FALSE)</f>
        <v>M,V,P</v>
      </c>
      <c r="M339" s="42" t="str">
        <f>VLOOKUP(H339,'Client Invoices'!A:N,2,FALSE)</f>
        <v>Amex</v>
      </c>
      <c r="N339" s="42" t="str">
        <f>VLOOKUP(H339,'Client Invoices'!A:N,3,FALSE)</f>
        <v>Amex Wholesale</v>
      </c>
      <c r="O339" s="42">
        <f>VLOOKUP(H339,'Client Invoices'!A:O,6,FALSE)</f>
        <v>0</v>
      </c>
      <c r="Q339" s="42">
        <f>IF(COUNTIF('Visit Rpts'!$B$5:$BH$204,B339)+COUNTIF('Membership Rpts'!$B$5:$BH$204,B339) = 0, 0, COUNTIF('Visit Rpts'!$B$5:$BH$204,B339)+COUNTIF('Membership Rpts'!$B$5:$BH$204,B339) &amp; "   (Visit Rpts: "&amp;COUNTIF('Visit Rpts'!$B$5:$BH$204,B339)&amp;"   Mbr Rpts: "&amp;COUNTIF('Membership Rpts'!$B$5:$BH$204,B339)&amp;")")</f>
        <v>0</v>
      </c>
      <c r="R339" s="76" t="s">
        <v>1234</v>
      </c>
      <c r="S339" s="42" t="s">
        <v>53</v>
      </c>
      <c r="T339" s="42"/>
    </row>
    <row r="340" spans="1:20">
      <c r="A340" s="47" t="s">
        <v>1236</v>
      </c>
      <c r="B340" s="23" t="s">
        <v>1525</v>
      </c>
      <c r="C340" s="40"/>
      <c r="G340" t="s">
        <v>50</v>
      </c>
      <c r="H340" s="48" t="s">
        <v>139</v>
      </c>
      <c r="I340" s="42" t="str">
        <f>VLOOKUP(H340,'Client Invoices'!A:M,13,FALSE)</f>
        <v>Amex GNS Ecuador - Banco Guayaquil</v>
      </c>
      <c r="J340" s="42" t="str">
        <f>VLOOKUP(H340,'Client Invoices'!A:M,10,FALSE)</f>
        <v>WA22</v>
      </c>
      <c r="K340" s="42" t="str">
        <f>VLOOKUP(H340,'Client Invoices'!A:N,5,FALSE)</f>
        <v>Yes</v>
      </c>
      <c r="L340" s="42" t="str">
        <f>VLOOKUP(H340,'Client Invoices'!A:N,8,FALSE)</f>
        <v>M,V,P</v>
      </c>
      <c r="M340" s="42" t="str">
        <f>VLOOKUP(H340,'Client Invoices'!A:N,2,FALSE)</f>
        <v>Amex</v>
      </c>
      <c r="N340" s="42" t="str">
        <f>VLOOKUP(H340,'Client Invoices'!A:N,3,FALSE)</f>
        <v>Amex Wholesale</v>
      </c>
      <c r="O340" s="42">
        <f>VLOOKUP(H340,'Client Invoices'!A:O,6,FALSE)</f>
        <v>0</v>
      </c>
      <c r="Q340" s="42">
        <f>IF(COUNTIF('Visit Rpts'!$B$5:$BH$204,B340)+COUNTIF('Membership Rpts'!$B$5:$BH$204,B340) = 0, 0, COUNTIF('Visit Rpts'!$B$5:$BH$204,B340)+COUNTIF('Membership Rpts'!$B$5:$BH$204,B340) &amp; "   (Visit Rpts: "&amp;COUNTIF('Visit Rpts'!$B$5:$BH$204,B340)&amp;"   Mbr Rpts: "&amp;COUNTIF('Membership Rpts'!$B$5:$BH$204,B340)&amp;")")</f>
        <v>0</v>
      </c>
      <c r="R340" s="76" t="s">
        <v>1234</v>
      </c>
      <c r="S340" s="42" t="s">
        <v>53</v>
      </c>
      <c r="T340" s="42"/>
    </row>
    <row r="341" spans="1:20">
      <c r="A341" s="47" t="s">
        <v>1236</v>
      </c>
      <c r="B341" s="23" t="s">
        <v>1526</v>
      </c>
      <c r="C341" s="40"/>
      <c r="G341" t="s">
        <v>50</v>
      </c>
      <c r="H341" s="48" t="s">
        <v>139</v>
      </c>
      <c r="I341" s="42" t="str">
        <f>VLOOKUP(H341,'Client Invoices'!A:M,13,FALSE)</f>
        <v>Amex GNS Ecuador - Banco Guayaquil</v>
      </c>
      <c r="J341" s="42" t="str">
        <f>VLOOKUP(H341,'Client Invoices'!A:M,10,FALSE)</f>
        <v>WA22</v>
      </c>
      <c r="K341" s="42" t="str">
        <f>VLOOKUP(H341,'Client Invoices'!A:N,5,FALSE)</f>
        <v>Yes</v>
      </c>
      <c r="L341" s="42" t="str">
        <f>VLOOKUP(H341,'Client Invoices'!A:N,8,FALSE)</f>
        <v>M,V,P</v>
      </c>
      <c r="M341" s="42" t="str">
        <f>VLOOKUP(H341,'Client Invoices'!A:N,2,FALSE)</f>
        <v>Amex</v>
      </c>
      <c r="N341" s="42" t="str">
        <f>VLOOKUP(H341,'Client Invoices'!A:N,3,FALSE)</f>
        <v>Amex Wholesale</v>
      </c>
      <c r="O341" s="42">
        <f>VLOOKUP(H341,'Client Invoices'!A:O,6,FALSE)</f>
        <v>0</v>
      </c>
      <c r="Q341" s="42">
        <f>IF(COUNTIF('Visit Rpts'!$B$5:$BH$204,B341)+COUNTIF('Membership Rpts'!$B$5:$BH$204,B341) = 0, 0, COUNTIF('Visit Rpts'!$B$5:$BH$204,B341)+COUNTIF('Membership Rpts'!$B$5:$BH$204,B341) &amp; "   (Visit Rpts: "&amp;COUNTIF('Visit Rpts'!$B$5:$BH$204,B341)&amp;"   Mbr Rpts: "&amp;COUNTIF('Membership Rpts'!$B$5:$BH$204,B341)&amp;")")</f>
        <v>0</v>
      </c>
      <c r="R341" s="76" t="s">
        <v>1234</v>
      </c>
      <c r="S341" s="42" t="s">
        <v>53</v>
      </c>
      <c r="T341" s="42"/>
    </row>
    <row r="342" spans="1:20">
      <c r="A342" s="47" t="s">
        <v>1236</v>
      </c>
      <c r="B342" s="23" t="s">
        <v>1527</v>
      </c>
      <c r="C342" s="40"/>
      <c r="G342" t="s">
        <v>50</v>
      </c>
      <c r="H342" s="48" t="s">
        <v>139</v>
      </c>
      <c r="I342" s="42" t="str">
        <f>VLOOKUP(H342,'Client Invoices'!A:M,13,FALSE)</f>
        <v>Amex GNS Ecuador - Banco Guayaquil</v>
      </c>
      <c r="J342" s="42" t="str">
        <f>VLOOKUP(H342,'Client Invoices'!A:M,10,FALSE)</f>
        <v>WA22</v>
      </c>
      <c r="K342" s="42" t="str">
        <f>VLOOKUP(H342,'Client Invoices'!A:N,5,FALSE)</f>
        <v>Yes</v>
      </c>
      <c r="L342" s="42" t="str">
        <f>VLOOKUP(H342,'Client Invoices'!A:N,8,FALSE)</f>
        <v>M,V,P</v>
      </c>
      <c r="M342" s="42" t="str">
        <f>VLOOKUP(H342,'Client Invoices'!A:N,2,FALSE)</f>
        <v>Amex</v>
      </c>
      <c r="N342" s="42" t="str">
        <f>VLOOKUP(H342,'Client Invoices'!A:N,3,FALSE)</f>
        <v>Amex Wholesale</v>
      </c>
      <c r="O342" s="42">
        <f>VLOOKUP(H342,'Client Invoices'!A:O,6,FALSE)</f>
        <v>0</v>
      </c>
      <c r="Q342" s="42">
        <f>IF(COUNTIF('Visit Rpts'!$B$5:$BH$204,B342)+COUNTIF('Membership Rpts'!$B$5:$BH$204,B342) = 0, 0, COUNTIF('Visit Rpts'!$B$5:$BH$204,B342)+COUNTIF('Membership Rpts'!$B$5:$BH$204,B342) &amp; "   (Visit Rpts: "&amp;COUNTIF('Visit Rpts'!$B$5:$BH$204,B342)&amp;"   Mbr Rpts: "&amp;COUNTIF('Membership Rpts'!$B$5:$BH$204,B342)&amp;")")</f>
        <v>0</v>
      </c>
      <c r="R342" s="76" t="s">
        <v>1234</v>
      </c>
      <c r="S342" s="42" t="s">
        <v>53</v>
      </c>
      <c r="T342" s="42"/>
    </row>
    <row r="343" spans="1:20">
      <c r="A343" s="47" t="s">
        <v>1236</v>
      </c>
      <c r="B343" s="23" t="s">
        <v>1528</v>
      </c>
      <c r="C343" s="40"/>
      <c r="G343" t="s">
        <v>50</v>
      </c>
      <c r="H343" s="48" t="s">
        <v>139</v>
      </c>
      <c r="I343" s="42" t="str">
        <f>VLOOKUP(H343,'Client Invoices'!A:M,13,FALSE)</f>
        <v>Amex GNS Ecuador - Banco Guayaquil</v>
      </c>
      <c r="J343" s="42" t="str">
        <f>VLOOKUP(H343,'Client Invoices'!A:M,10,FALSE)</f>
        <v>WA22</v>
      </c>
      <c r="K343" s="42" t="str">
        <f>VLOOKUP(H343,'Client Invoices'!A:N,5,FALSE)</f>
        <v>Yes</v>
      </c>
      <c r="L343" s="42" t="str">
        <f>VLOOKUP(H343,'Client Invoices'!A:N,8,FALSE)</f>
        <v>M,V,P</v>
      </c>
      <c r="M343" s="42" t="str">
        <f>VLOOKUP(H343,'Client Invoices'!A:N,2,FALSE)</f>
        <v>Amex</v>
      </c>
      <c r="N343" s="42" t="str">
        <f>VLOOKUP(H343,'Client Invoices'!A:N,3,FALSE)</f>
        <v>Amex Wholesale</v>
      </c>
      <c r="O343" s="42">
        <f>VLOOKUP(H343,'Client Invoices'!A:O,6,FALSE)</f>
        <v>0</v>
      </c>
      <c r="Q343" s="42">
        <f>IF(COUNTIF('Visit Rpts'!$B$5:$BH$204,B343)+COUNTIF('Membership Rpts'!$B$5:$BH$204,B343) = 0, 0, COUNTIF('Visit Rpts'!$B$5:$BH$204,B343)+COUNTIF('Membership Rpts'!$B$5:$BH$204,B343) &amp; "   (Visit Rpts: "&amp;COUNTIF('Visit Rpts'!$B$5:$BH$204,B343)&amp;"   Mbr Rpts: "&amp;COUNTIF('Membership Rpts'!$B$5:$BH$204,B343)&amp;")")</f>
        <v>0</v>
      </c>
      <c r="R343" s="76" t="s">
        <v>1234</v>
      </c>
      <c r="S343" s="42" t="s">
        <v>53</v>
      </c>
      <c r="T343" s="42"/>
    </row>
    <row r="344" spans="1:20">
      <c r="A344" s="47" t="s">
        <v>1236</v>
      </c>
      <c r="B344" s="23" t="s">
        <v>1529</v>
      </c>
      <c r="C344" s="40"/>
      <c r="G344" t="s">
        <v>50</v>
      </c>
      <c r="H344" s="48" t="s">
        <v>139</v>
      </c>
      <c r="I344" s="42" t="str">
        <f>VLOOKUP(H344,'Client Invoices'!A:M,13,FALSE)</f>
        <v>Amex GNS Ecuador - Banco Guayaquil</v>
      </c>
      <c r="J344" s="42" t="str">
        <f>VLOOKUP(H344,'Client Invoices'!A:M,10,FALSE)</f>
        <v>WA22</v>
      </c>
      <c r="K344" s="42" t="str">
        <f>VLOOKUP(H344,'Client Invoices'!A:N,5,FALSE)</f>
        <v>Yes</v>
      </c>
      <c r="L344" s="42" t="str">
        <f>VLOOKUP(H344,'Client Invoices'!A:N,8,FALSE)</f>
        <v>M,V,P</v>
      </c>
      <c r="M344" s="42" t="str">
        <f>VLOOKUP(H344,'Client Invoices'!A:N,2,FALSE)</f>
        <v>Amex</v>
      </c>
      <c r="N344" s="42" t="str">
        <f>VLOOKUP(H344,'Client Invoices'!A:N,3,FALSE)</f>
        <v>Amex Wholesale</v>
      </c>
      <c r="O344" s="42">
        <f>VLOOKUP(H344,'Client Invoices'!A:O,6,FALSE)</f>
        <v>0</v>
      </c>
      <c r="Q344" s="42">
        <f>IF(COUNTIF('Visit Rpts'!$B$5:$BH$204,B344)+COUNTIF('Membership Rpts'!$B$5:$BH$204,B344) = 0, 0, COUNTIF('Visit Rpts'!$B$5:$BH$204,B344)+COUNTIF('Membership Rpts'!$B$5:$BH$204,B344) &amp; "   (Visit Rpts: "&amp;COUNTIF('Visit Rpts'!$B$5:$BH$204,B344)&amp;"   Mbr Rpts: "&amp;COUNTIF('Membership Rpts'!$B$5:$BH$204,B344)&amp;")")</f>
        <v>0</v>
      </c>
      <c r="R344" s="76" t="s">
        <v>1234</v>
      </c>
      <c r="S344" s="42" t="s">
        <v>53</v>
      </c>
      <c r="T344" s="42"/>
    </row>
    <row r="345" spans="1:20">
      <c r="A345" s="47" t="s">
        <v>1236</v>
      </c>
      <c r="B345" s="23" t="s">
        <v>1530</v>
      </c>
      <c r="C345" s="40"/>
      <c r="G345" t="s">
        <v>50</v>
      </c>
      <c r="H345" s="48" t="s">
        <v>143</v>
      </c>
      <c r="I345" s="42" t="str">
        <f>VLOOKUP(H345,'Client Invoices'!A:M,13,FALSE)</f>
        <v>Amex GNS Mexico - Banco Santander</v>
      </c>
      <c r="J345" s="42" t="str">
        <f>VLOOKUP(H345,'Client Invoices'!A:M,10,FALSE)</f>
        <v>WA31</v>
      </c>
      <c r="K345" s="42" t="str">
        <f>VLOOKUP(H345,'Client Invoices'!A:N,5,FALSE)</f>
        <v>Yes</v>
      </c>
      <c r="L345" s="42" t="str">
        <f>VLOOKUP(H345,'Client Invoices'!A:N,8,FALSE)</f>
        <v>M,V,P</v>
      </c>
      <c r="M345" s="42" t="str">
        <f>VLOOKUP(H345,'Client Invoices'!A:N,2,FALSE)</f>
        <v>Amex</v>
      </c>
      <c r="N345" s="42" t="str">
        <f>VLOOKUP(H345,'Client Invoices'!A:N,3,FALSE)</f>
        <v>Amex Wholesale</v>
      </c>
      <c r="O345" s="42">
        <f>VLOOKUP(H345,'Client Invoices'!A:O,6,FALSE)</f>
        <v>0</v>
      </c>
      <c r="Q345" s="42">
        <f>IF(COUNTIF('Visit Rpts'!$B$5:$BH$204,B345)+COUNTIF('Membership Rpts'!$B$5:$BH$204,B345) = 0, 0, COUNTIF('Visit Rpts'!$B$5:$BH$204,B345)+COUNTIF('Membership Rpts'!$B$5:$BH$204,B345) &amp; "   (Visit Rpts: "&amp;COUNTIF('Visit Rpts'!$B$5:$BH$204,B345)&amp;"   Mbr Rpts: "&amp;COUNTIF('Membership Rpts'!$B$5:$BH$204,B345)&amp;")")</f>
        <v>0</v>
      </c>
      <c r="R345" s="76" t="s">
        <v>1234</v>
      </c>
      <c r="S345" s="42" t="s">
        <v>53</v>
      </c>
      <c r="T345" s="42"/>
    </row>
    <row r="346" spans="1:20">
      <c r="A346" s="47" t="s">
        <v>1236</v>
      </c>
      <c r="B346" s="23" t="s">
        <v>1531</v>
      </c>
      <c r="C346" s="40"/>
      <c r="G346" t="s">
        <v>50</v>
      </c>
      <c r="H346" s="48" t="s">
        <v>147</v>
      </c>
      <c r="I346" s="42" t="str">
        <f>VLOOKUP(H346,'Client Invoices'!A:M,13,FALSE)</f>
        <v>Amex GNS Mexico - HSBC</v>
      </c>
      <c r="J346" s="42" t="str">
        <f>VLOOKUP(H346,'Client Invoices'!A:M,10,FALSE)</f>
        <v>WA33</v>
      </c>
      <c r="K346" s="42" t="str">
        <f>VLOOKUP(H346,'Client Invoices'!A:N,5,FALSE)</f>
        <v>Yes</v>
      </c>
      <c r="L346" s="42" t="str">
        <f>VLOOKUP(H346,'Client Invoices'!A:N,8,FALSE)</f>
        <v>M,V,P</v>
      </c>
      <c r="M346" s="42" t="str">
        <f>VLOOKUP(H346,'Client Invoices'!A:N,2,FALSE)</f>
        <v>Amex</v>
      </c>
      <c r="N346" s="42" t="str">
        <f>VLOOKUP(H346,'Client Invoices'!A:N,3,FALSE)</f>
        <v>Amex Wholesale</v>
      </c>
      <c r="O346" s="42">
        <f>VLOOKUP(H346,'Client Invoices'!A:O,6,FALSE)</f>
        <v>0</v>
      </c>
      <c r="Q346" s="42">
        <f>IF(COUNTIF('Visit Rpts'!$B$5:$BH$204,B346)+COUNTIF('Membership Rpts'!$B$5:$BH$204,B346) = 0, 0, COUNTIF('Visit Rpts'!$B$5:$BH$204,B346)+COUNTIF('Membership Rpts'!$B$5:$BH$204,B346) &amp; "   (Visit Rpts: "&amp;COUNTIF('Visit Rpts'!$B$5:$BH$204,B346)&amp;"   Mbr Rpts: "&amp;COUNTIF('Membership Rpts'!$B$5:$BH$204,B346)&amp;")")</f>
        <v>0</v>
      </c>
      <c r="R346" s="76" t="s">
        <v>1234</v>
      </c>
      <c r="S346" s="42" t="s">
        <v>53</v>
      </c>
      <c r="T346" s="42"/>
    </row>
    <row r="347" spans="1:20">
      <c r="A347" s="47" t="s">
        <v>1236</v>
      </c>
      <c r="B347" s="23" t="s">
        <v>1532</v>
      </c>
      <c r="C347" s="40"/>
      <c r="G347" t="s">
        <v>50</v>
      </c>
      <c r="H347" s="48" t="s">
        <v>152</v>
      </c>
      <c r="I347" s="42" t="str">
        <f>VLOOKUP(H347,'Client Invoices'!A:M,13,FALSE)</f>
        <v>Amex GNS Uruguay - Scotiabank</v>
      </c>
      <c r="J347" s="42" t="str">
        <f>VLOOKUP(H347,'Client Invoices'!A:M,10,FALSE)</f>
        <v>WA25</v>
      </c>
      <c r="K347" s="42" t="str">
        <f>VLOOKUP(H347,'Client Invoices'!A:N,5,FALSE)</f>
        <v>Yes</v>
      </c>
      <c r="L347" s="42" t="str">
        <f>VLOOKUP(H347,'Client Invoices'!A:N,8,FALSE)</f>
        <v>M,V,P</v>
      </c>
      <c r="M347" s="42" t="str">
        <f>VLOOKUP(H347,'Client Invoices'!A:N,2,FALSE)</f>
        <v>Amex</v>
      </c>
      <c r="N347" s="42" t="str">
        <f>VLOOKUP(H347,'Client Invoices'!A:N,3,FALSE)</f>
        <v>Amex Wholesale</v>
      </c>
      <c r="O347" s="42">
        <f>VLOOKUP(H347,'Client Invoices'!A:O,6,FALSE)</f>
        <v>0</v>
      </c>
      <c r="Q347" s="42">
        <f>IF(COUNTIF('Visit Rpts'!$B$5:$BH$204,B347)+COUNTIF('Membership Rpts'!$B$5:$BH$204,B347) = 0, 0, COUNTIF('Visit Rpts'!$B$5:$BH$204,B347)+COUNTIF('Membership Rpts'!$B$5:$BH$204,B347) &amp; "   (Visit Rpts: "&amp;COUNTIF('Visit Rpts'!$B$5:$BH$204,B347)&amp;"   Mbr Rpts: "&amp;COUNTIF('Membership Rpts'!$B$5:$BH$204,B347)&amp;")")</f>
        <v>0</v>
      </c>
      <c r="R347" s="76" t="s">
        <v>1234</v>
      </c>
      <c r="S347" s="42" t="s">
        <v>53</v>
      </c>
      <c r="T347" s="42"/>
    </row>
    <row r="348" spans="1:20">
      <c r="A348" s="47" t="s">
        <v>1236</v>
      </c>
      <c r="B348" s="23" t="s">
        <v>1533</v>
      </c>
      <c r="C348" s="40"/>
      <c r="G348" t="s">
        <v>50</v>
      </c>
      <c r="H348" s="48" t="s">
        <v>152</v>
      </c>
      <c r="I348" s="42" t="str">
        <f>VLOOKUP(H348,'Client Invoices'!A:M,13,FALSE)</f>
        <v>Amex GNS Uruguay - Scotiabank</v>
      </c>
      <c r="J348" s="42" t="str">
        <f>VLOOKUP(H348,'Client Invoices'!A:M,10,FALSE)</f>
        <v>WA25</v>
      </c>
      <c r="K348" s="42" t="str">
        <f>VLOOKUP(H348,'Client Invoices'!A:N,5,FALSE)</f>
        <v>Yes</v>
      </c>
      <c r="L348" s="42" t="str">
        <f>VLOOKUP(H348,'Client Invoices'!A:N,8,FALSE)</f>
        <v>M,V,P</v>
      </c>
      <c r="M348" s="42" t="str">
        <f>VLOOKUP(H348,'Client Invoices'!A:N,2,FALSE)</f>
        <v>Amex</v>
      </c>
      <c r="N348" s="42" t="str">
        <f>VLOOKUP(H348,'Client Invoices'!A:N,3,FALSE)</f>
        <v>Amex Wholesale</v>
      </c>
      <c r="O348" s="42">
        <f>VLOOKUP(H348,'Client Invoices'!A:O,6,FALSE)</f>
        <v>0</v>
      </c>
      <c r="Q348" s="42">
        <f>IF(COUNTIF('Visit Rpts'!$B$5:$BH$204,B348)+COUNTIF('Membership Rpts'!$B$5:$BH$204,B348) = 0, 0, COUNTIF('Visit Rpts'!$B$5:$BH$204,B348)+COUNTIF('Membership Rpts'!$B$5:$BH$204,B348) &amp; "   (Visit Rpts: "&amp;COUNTIF('Visit Rpts'!$B$5:$BH$204,B348)&amp;"   Mbr Rpts: "&amp;COUNTIF('Membership Rpts'!$B$5:$BH$204,B348)&amp;")")</f>
        <v>0</v>
      </c>
      <c r="R348" s="76" t="s">
        <v>1234</v>
      </c>
      <c r="S348" s="42" t="s">
        <v>53</v>
      </c>
      <c r="T348" s="42"/>
    </row>
    <row r="349" spans="1:20">
      <c r="A349" s="47" t="s">
        <v>1236</v>
      </c>
      <c r="B349" s="23" t="s">
        <v>1534</v>
      </c>
      <c r="C349" s="40"/>
      <c r="G349" t="s">
        <v>50</v>
      </c>
      <c r="H349" s="48" t="s">
        <v>152</v>
      </c>
      <c r="I349" s="42" t="str">
        <f>VLOOKUP(H349,'Client Invoices'!A:M,13,FALSE)</f>
        <v>Amex GNS Uruguay - Scotiabank</v>
      </c>
      <c r="J349" s="42" t="str">
        <f>VLOOKUP(H349,'Client Invoices'!A:M,10,FALSE)</f>
        <v>WA25</v>
      </c>
      <c r="K349" s="42" t="str">
        <f>VLOOKUP(H349,'Client Invoices'!A:N,5,FALSE)</f>
        <v>Yes</v>
      </c>
      <c r="L349" s="42" t="str">
        <f>VLOOKUP(H349,'Client Invoices'!A:N,8,FALSE)</f>
        <v>M,V,P</v>
      </c>
      <c r="M349" s="42" t="str">
        <f>VLOOKUP(H349,'Client Invoices'!A:N,2,FALSE)</f>
        <v>Amex</v>
      </c>
      <c r="N349" s="42" t="str">
        <f>VLOOKUP(H349,'Client Invoices'!A:N,3,FALSE)</f>
        <v>Amex Wholesale</v>
      </c>
      <c r="O349" s="42">
        <f>VLOOKUP(H349,'Client Invoices'!A:O,6,FALSE)</f>
        <v>0</v>
      </c>
      <c r="Q349" s="42">
        <f>IF(COUNTIF('Visit Rpts'!$B$5:$BH$204,B349)+COUNTIF('Membership Rpts'!$B$5:$BH$204,B349) = 0, 0, COUNTIF('Visit Rpts'!$B$5:$BH$204,B349)+COUNTIF('Membership Rpts'!$B$5:$BH$204,B349) &amp; "   (Visit Rpts: "&amp;COUNTIF('Visit Rpts'!$B$5:$BH$204,B349)&amp;"   Mbr Rpts: "&amp;COUNTIF('Membership Rpts'!$B$5:$BH$204,B349)&amp;")")</f>
        <v>0</v>
      </c>
      <c r="R349" s="76" t="s">
        <v>1234</v>
      </c>
      <c r="S349" s="42" t="s">
        <v>53</v>
      </c>
      <c r="T349" s="42"/>
    </row>
    <row r="350" spans="1:20">
      <c r="A350" s="47" t="s">
        <v>1236</v>
      </c>
      <c r="B350" s="23" t="s">
        <v>1535</v>
      </c>
      <c r="C350" s="40"/>
      <c r="G350" t="s">
        <v>50</v>
      </c>
      <c r="H350" s="48" t="s">
        <v>152</v>
      </c>
      <c r="I350" s="42" t="str">
        <f>VLOOKUP(H350,'Client Invoices'!A:M,13,FALSE)</f>
        <v>Amex GNS Uruguay - Scotiabank</v>
      </c>
      <c r="J350" s="42" t="str">
        <f>VLOOKUP(H350,'Client Invoices'!A:M,10,FALSE)</f>
        <v>WA25</v>
      </c>
      <c r="K350" s="42" t="str">
        <f>VLOOKUP(H350,'Client Invoices'!A:N,5,FALSE)</f>
        <v>Yes</v>
      </c>
      <c r="L350" s="42" t="str">
        <f>VLOOKUP(H350,'Client Invoices'!A:N,8,FALSE)</f>
        <v>M,V,P</v>
      </c>
      <c r="M350" s="42" t="str">
        <f>VLOOKUP(H350,'Client Invoices'!A:N,2,FALSE)</f>
        <v>Amex</v>
      </c>
      <c r="N350" s="42" t="str">
        <f>VLOOKUP(H350,'Client Invoices'!A:N,3,FALSE)</f>
        <v>Amex Wholesale</v>
      </c>
      <c r="O350" s="42">
        <f>VLOOKUP(H350,'Client Invoices'!A:O,6,FALSE)</f>
        <v>0</v>
      </c>
      <c r="Q350" s="42">
        <f>IF(COUNTIF('Visit Rpts'!$B$5:$BH$204,B350)+COUNTIF('Membership Rpts'!$B$5:$BH$204,B350) = 0, 0, COUNTIF('Visit Rpts'!$B$5:$BH$204,B350)+COUNTIF('Membership Rpts'!$B$5:$BH$204,B350) &amp; "   (Visit Rpts: "&amp;COUNTIF('Visit Rpts'!$B$5:$BH$204,B350)&amp;"   Mbr Rpts: "&amp;COUNTIF('Membership Rpts'!$B$5:$BH$204,B350)&amp;")")</f>
        <v>0</v>
      </c>
      <c r="R350" s="76" t="s">
        <v>1234</v>
      </c>
      <c r="S350" s="42" t="s">
        <v>53</v>
      </c>
      <c r="T350" s="42"/>
    </row>
    <row r="351" spans="1:20">
      <c r="A351" s="47" t="s">
        <v>1232</v>
      </c>
      <c r="B351" s="23" t="s">
        <v>1536</v>
      </c>
      <c r="C351" s="40"/>
      <c r="G351" t="s">
        <v>50</v>
      </c>
      <c r="H351" s="48" t="s">
        <v>1537</v>
      </c>
      <c r="I351" s="42">
        <f>VLOOKUP(H351,'Client Invoices'!A:M,13,FALSE)</f>
        <v>0</v>
      </c>
      <c r="J351" s="42" t="str">
        <f>VLOOKUP(H351,'Client Invoices'!A:M,10,FALSE)</f>
        <v>SG03</v>
      </c>
      <c r="K351" s="42" t="str">
        <f>VLOOKUP(H351,'Client Invoices'!A:N,5,FALSE)</f>
        <v>No</v>
      </c>
      <c r="L351" s="42">
        <f>VLOOKUP(H351,'Client Invoices'!A:N,8,FALSE)</f>
        <v>0</v>
      </c>
      <c r="M351" s="42" t="str">
        <f>VLOOKUP(H351,'Client Invoices'!A:N,2,FALSE)</f>
        <v>Corporate</v>
      </c>
      <c r="N351" s="42">
        <f>VLOOKUP(H351,'Client Invoices'!A:N,3,FALSE)</f>
        <v>0</v>
      </c>
      <c r="O351" s="42">
        <f>VLOOKUP(H351,'Client Invoices'!A:O,6,FALSE)</f>
        <v>0</v>
      </c>
      <c r="Q351" s="42">
        <f>IF(COUNTIF('Visit Rpts'!$B$5:$BH$204,B351)+COUNTIF('Membership Rpts'!$B$5:$BH$204,B351) = 0, 0, COUNTIF('Visit Rpts'!$B$5:$BH$204,B351)+COUNTIF('Membership Rpts'!$B$5:$BH$204,B351) &amp; "   (Visit Rpts: "&amp;COUNTIF('Visit Rpts'!$B$5:$BH$204,B351)&amp;"   Mbr Rpts: "&amp;COUNTIF('Membership Rpts'!$B$5:$BH$204,B351)&amp;")")</f>
        <v>0</v>
      </c>
      <c r="R351" s="76" t="s">
        <v>1234</v>
      </c>
      <c r="S351" s="42" t="s">
        <v>1239</v>
      </c>
      <c r="T351" s="42"/>
    </row>
    <row r="352" spans="1:20">
      <c r="A352" s="47" t="s">
        <v>1232</v>
      </c>
      <c r="B352" s="23" t="s">
        <v>1538</v>
      </c>
      <c r="C352" s="40"/>
      <c r="G352" t="s">
        <v>50</v>
      </c>
      <c r="H352" s="48" t="s">
        <v>1537</v>
      </c>
      <c r="I352" s="42">
        <f>VLOOKUP(H352,'Client Invoices'!A:M,13,FALSE)</f>
        <v>0</v>
      </c>
      <c r="J352" s="42" t="str">
        <f>VLOOKUP(H352,'Client Invoices'!A:M,10,FALSE)</f>
        <v>SG03</v>
      </c>
      <c r="K352" s="42" t="str">
        <f>VLOOKUP(H352,'Client Invoices'!A:N,5,FALSE)</f>
        <v>No</v>
      </c>
      <c r="L352" s="42">
        <f>VLOOKUP(H352,'Client Invoices'!A:N,8,FALSE)</f>
        <v>0</v>
      </c>
      <c r="M352" s="42" t="str">
        <f>VLOOKUP(H352,'Client Invoices'!A:N,2,FALSE)</f>
        <v>Corporate</v>
      </c>
      <c r="N352" s="42">
        <f>VLOOKUP(H352,'Client Invoices'!A:N,3,FALSE)</f>
        <v>0</v>
      </c>
      <c r="O352" s="42">
        <f>VLOOKUP(H352,'Client Invoices'!A:O,6,FALSE)</f>
        <v>0</v>
      </c>
      <c r="Q352" s="42">
        <f>IF(COUNTIF('Visit Rpts'!$B$5:$BH$204,B352)+COUNTIF('Membership Rpts'!$B$5:$BH$204,B352) = 0, 0, COUNTIF('Visit Rpts'!$B$5:$BH$204,B352)+COUNTIF('Membership Rpts'!$B$5:$BH$204,B352) &amp; "   (Visit Rpts: "&amp;COUNTIF('Visit Rpts'!$B$5:$BH$204,B352)&amp;"   Mbr Rpts: "&amp;COUNTIF('Membership Rpts'!$B$5:$BH$204,B352)&amp;")")</f>
        <v>0</v>
      </c>
      <c r="R352" s="76" t="s">
        <v>1234</v>
      </c>
      <c r="S352" s="42" t="s">
        <v>1239</v>
      </c>
      <c r="T352" s="42"/>
    </row>
    <row r="353" spans="1:20">
      <c r="A353" s="47" t="s">
        <v>1232</v>
      </c>
      <c r="B353" s="23" t="s">
        <v>1539</v>
      </c>
      <c r="C353" s="40"/>
      <c r="G353" t="s">
        <v>50</v>
      </c>
      <c r="H353" s="48" t="s">
        <v>320</v>
      </c>
      <c r="I353" s="42">
        <f>VLOOKUP(H353,'Client Invoices'!A:M,13,FALSE)</f>
        <v>0</v>
      </c>
      <c r="J353" s="42" t="str">
        <f>VLOOKUP(H353,'Client Invoices'!A:M,10,FALSE)</f>
        <v>SG04</v>
      </c>
      <c r="K353" s="42" t="str">
        <f>VLOOKUP(H353,'Client Invoices'!A:N,5,FALSE)</f>
        <v>Yes</v>
      </c>
      <c r="L353" s="42" t="str">
        <f>VLOOKUP(H353,'Client Invoices'!A:N,8,FALSE)</f>
        <v>M,V,P</v>
      </c>
      <c r="M353" s="42" t="str">
        <f>VLOOKUP(H353,'Client Invoices'!A:N,2,FALSE)</f>
        <v>Corporate</v>
      </c>
      <c r="N353" s="42" t="str">
        <f>VLOOKUP(H353,'Client Invoices'!A:N,3,FALSE)</f>
        <v>Corporate</v>
      </c>
      <c r="O353" s="42">
        <f>VLOOKUP(H353,'Client Invoices'!A:O,6,FALSE)</f>
        <v>0</v>
      </c>
      <c r="Q353" s="42">
        <f>IF(COUNTIF('Visit Rpts'!$B$5:$BH$204,B353)+COUNTIF('Membership Rpts'!$B$5:$BH$204,B353) = 0, 0, COUNTIF('Visit Rpts'!$B$5:$BH$204,B353)+COUNTIF('Membership Rpts'!$B$5:$BH$204,B353) &amp; "   (Visit Rpts: "&amp;COUNTIF('Visit Rpts'!$B$5:$BH$204,B353)&amp;"   Mbr Rpts: "&amp;COUNTIF('Membership Rpts'!$B$5:$BH$204,B353)&amp;")")</f>
        <v>0</v>
      </c>
      <c r="R353" s="76" t="s">
        <v>1234</v>
      </c>
      <c r="S353" s="42" t="s">
        <v>1239</v>
      </c>
      <c r="T353" s="42"/>
    </row>
    <row r="354" spans="1:20">
      <c r="A354" s="47" t="s">
        <v>1232</v>
      </c>
      <c r="B354" s="23" t="s">
        <v>1540</v>
      </c>
      <c r="C354" s="40"/>
      <c r="G354" t="s">
        <v>50</v>
      </c>
      <c r="H354" s="48" t="s">
        <v>481</v>
      </c>
      <c r="I354" s="42">
        <f>VLOOKUP(H354,'Client Invoices'!A:M,13,FALSE)</f>
        <v>0</v>
      </c>
      <c r="J354" s="42">
        <f>VLOOKUP(H354,'Client Invoices'!A:M,10,FALSE)</f>
        <v>0</v>
      </c>
      <c r="K354" s="42" t="str">
        <f>VLOOKUP(H354,'Client Invoices'!A:N,5,FALSE)</f>
        <v>No</v>
      </c>
      <c r="L354" s="42">
        <f>VLOOKUP(H354,'Client Invoices'!A:N,8,FALSE)</f>
        <v>0</v>
      </c>
      <c r="M354" s="42" t="str">
        <f>VLOOKUP(H354,'Client Invoices'!A:N,2,FALSE)</f>
        <v>Corporate</v>
      </c>
      <c r="N354" s="42">
        <f>VLOOKUP(H354,'Client Invoices'!A:N,3,FALSE)</f>
        <v>0</v>
      </c>
      <c r="O354" s="42">
        <f>VLOOKUP(H354,'Client Invoices'!A:O,6,FALSE)</f>
        <v>0</v>
      </c>
      <c r="Q354" s="42">
        <f>IF(COUNTIF('Visit Rpts'!$B$5:$BH$204,B354)+COUNTIF('Membership Rpts'!$B$5:$BH$204,B354) = 0, 0, COUNTIF('Visit Rpts'!$B$5:$BH$204,B354)+COUNTIF('Membership Rpts'!$B$5:$BH$204,B354) &amp; "   (Visit Rpts: "&amp;COUNTIF('Visit Rpts'!$B$5:$BH$204,B354)&amp;"   Mbr Rpts: "&amp;COUNTIF('Membership Rpts'!$B$5:$BH$204,B354)&amp;")")</f>
        <v>0</v>
      </c>
      <c r="R354" s="76" t="s">
        <v>1234</v>
      </c>
      <c r="S354" s="42" t="s">
        <v>1239</v>
      </c>
      <c r="T354" s="42"/>
    </row>
    <row r="355" spans="1:20">
      <c r="A355" s="47" t="s">
        <v>1236</v>
      </c>
      <c r="B355" s="23" t="s">
        <v>1541</v>
      </c>
      <c r="C355" s="40"/>
      <c r="F355" t="s">
        <v>1542</v>
      </c>
      <c r="G355" t="s">
        <v>50</v>
      </c>
      <c r="H355" s="48" t="s">
        <v>1013</v>
      </c>
      <c r="I355" s="42">
        <f>VLOOKUP(H355,'Client Invoices'!A:M,13,FALSE)</f>
        <v>0</v>
      </c>
      <c r="J355" s="42">
        <f>VLOOKUP(H355,'Client Invoices'!A:M,10,FALSE)</f>
        <v>0</v>
      </c>
      <c r="K355" s="42" t="str">
        <f>VLOOKUP(H355,'Client Invoices'!A:N,5,FALSE)</f>
        <v>No</v>
      </c>
      <c r="L355" s="42">
        <f>VLOOKUP(H355,'Client Invoices'!A:N,8,FALSE)</f>
        <v>0</v>
      </c>
      <c r="M355" s="42">
        <f>VLOOKUP(H355,'Client Invoices'!A:N,2,FALSE)</f>
        <v>0</v>
      </c>
      <c r="N355" s="42">
        <f>VLOOKUP(H355,'Client Invoices'!A:N,3,FALSE)</f>
        <v>0</v>
      </c>
      <c r="O355" s="42">
        <f>VLOOKUP(H355,'Client Invoices'!A:O,6,FALSE)</f>
        <v>0</v>
      </c>
      <c r="Q355" s="42" t="str">
        <f>IF(COUNTIF('Visit Rpts'!$B$5:$BH$204,B355)+COUNTIF('Membership Rpts'!$B$5:$BH$204,B355) = 0, 0, COUNTIF('Visit Rpts'!$B$5:$BH$204,B355)+COUNTIF('Membership Rpts'!$B$5:$BH$204,B355) &amp; "   (Visit Rpts: "&amp;COUNTIF('Visit Rpts'!$B$5:$BH$204,B355)&amp;"   Mbr Rpts: "&amp;COUNTIF('Membership Rpts'!$B$5:$BH$204,B355)&amp;")")</f>
        <v>1   (Visit Rpts: 1   Mbr Rpts: 0)</v>
      </c>
      <c r="R355" s="76">
        <v>0</v>
      </c>
      <c r="S355" s="42" t="s">
        <v>1262</v>
      </c>
      <c r="T355" s="42"/>
    </row>
    <row r="356" spans="1:20">
      <c r="A356" s="47" t="s">
        <v>1236</v>
      </c>
      <c r="B356" s="23" t="s">
        <v>1543</v>
      </c>
      <c r="C356" s="40"/>
      <c r="F356" t="s">
        <v>1542</v>
      </c>
      <c r="G356" t="s">
        <v>50</v>
      </c>
      <c r="H356" s="48" t="s">
        <v>1013</v>
      </c>
      <c r="I356" s="42">
        <f>VLOOKUP(H356,'Client Invoices'!A:M,13,FALSE)</f>
        <v>0</v>
      </c>
      <c r="J356" s="42">
        <f>VLOOKUP(H356,'Client Invoices'!A:M,10,FALSE)</f>
        <v>0</v>
      </c>
      <c r="K356" s="42" t="str">
        <f>VLOOKUP(H356,'Client Invoices'!A:N,5,FALSE)</f>
        <v>No</v>
      </c>
      <c r="L356" s="42">
        <f>VLOOKUP(H356,'Client Invoices'!A:N,8,FALSE)</f>
        <v>0</v>
      </c>
      <c r="M356" s="42">
        <f>VLOOKUP(H356,'Client Invoices'!A:N,2,FALSE)</f>
        <v>0</v>
      </c>
      <c r="N356" s="42">
        <f>VLOOKUP(H356,'Client Invoices'!A:N,3,FALSE)</f>
        <v>0</v>
      </c>
      <c r="O356" s="42">
        <f>VLOOKUP(H356,'Client Invoices'!A:O,6,FALSE)</f>
        <v>0</v>
      </c>
      <c r="Q356" s="42" t="str">
        <f>IF(COUNTIF('Visit Rpts'!$B$5:$BH$204,B356)+COUNTIF('Membership Rpts'!$B$5:$BH$204,B356) = 0, 0, COUNTIF('Visit Rpts'!$B$5:$BH$204,B356)+COUNTIF('Membership Rpts'!$B$5:$BH$204,B356) &amp; "   (Visit Rpts: "&amp;COUNTIF('Visit Rpts'!$B$5:$BH$204,B356)&amp;"   Mbr Rpts: "&amp;COUNTIF('Membership Rpts'!$B$5:$BH$204,B356)&amp;")")</f>
        <v>1   (Visit Rpts: 1   Mbr Rpts: 0)</v>
      </c>
      <c r="R356" s="76">
        <v>0</v>
      </c>
      <c r="S356" s="42" t="s">
        <v>1262</v>
      </c>
      <c r="T356" s="42"/>
    </row>
    <row r="357" spans="1:20">
      <c r="A357" s="47" t="s">
        <v>1232</v>
      </c>
      <c r="B357" s="23" t="s">
        <v>1544</v>
      </c>
      <c r="C357" s="40"/>
      <c r="G357" t="s">
        <v>50</v>
      </c>
      <c r="H357" s="48" t="s">
        <v>482</v>
      </c>
      <c r="I357" s="42">
        <f>VLOOKUP(H357,'Client Invoices'!A:M,13,FALSE)</f>
        <v>0</v>
      </c>
      <c r="J357" s="42">
        <f>VLOOKUP(H357,'Client Invoices'!A:M,10,FALSE)</f>
        <v>0</v>
      </c>
      <c r="K357" s="42" t="str">
        <f>VLOOKUP(H357,'Client Invoices'!A:N,5,FALSE)</f>
        <v>No</v>
      </c>
      <c r="L357" s="42">
        <f>VLOOKUP(H357,'Client Invoices'!A:N,8,FALSE)</f>
        <v>0</v>
      </c>
      <c r="M357" s="42" t="str">
        <f>VLOOKUP(H357,'Client Invoices'!A:N,2,FALSE)</f>
        <v>Corporate</v>
      </c>
      <c r="N357" s="42">
        <f>VLOOKUP(H357,'Client Invoices'!A:N,3,FALSE)</f>
        <v>0</v>
      </c>
      <c r="O357" s="42">
        <f>VLOOKUP(H357,'Client Invoices'!A:O,6,FALSE)</f>
        <v>0</v>
      </c>
      <c r="Q357" s="42">
        <f>IF(COUNTIF('Visit Rpts'!$B$5:$BH$204,B357)+COUNTIF('Membership Rpts'!$B$5:$BH$204,B357) = 0, 0, COUNTIF('Visit Rpts'!$B$5:$BH$204,B357)+COUNTIF('Membership Rpts'!$B$5:$BH$204,B357) &amp; "   (Visit Rpts: "&amp;COUNTIF('Visit Rpts'!$B$5:$BH$204,B357)&amp;"   Mbr Rpts: "&amp;COUNTIF('Membership Rpts'!$B$5:$BH$204,B357)&amp;")")</f>
        <v>0</v>
      </c>
      <c r="R357" s="76" t="s">
        <v>1234</v>
      </c>
      <c r="S357" s="42" t="s">
        <v>1239</v>
      </c>
      <c r="T357" s="42"/>
    </row>
    <row r="358" spans="1:20">
      <c r="A358" s="47" t="s">
        <v>1232</v>
      </c>
      <c r="B358" s="23" t="s">
        <v>1545</v>
      </c>
      <c r="C358" s="40"/>
      <c r="G358" t="s">
        <v>50</v>
      </c>
      <c r="H358" s="48" t="s">
        <v>482</v>
      </c>
      <c r="I358" s="42">
        <f>VLOOKUP(H358,'Client Invoices'!A:M,13,FALSE)</f>
        <v>0</v>
      </c>
      <c r="J358" s="42">
        <f>VLOOKUP(H358,'Client Invoices'!A:M,10,FALSE)</f>
        <v>0</v>
      </c>
      <c r="K358" s="42" t="str">
        <f>VLOOKUP(H358,'Client Invoices'!A:N,5,FALSE)</f>
        <v>No</v>
      </c>
      <c r="L358" s="42">
        <f>VLOOKUP(H358,'Client Invoices'!A:N,8,FALSE)</f>
        <v>0</v>
      </c>
      <c r="M358" s="42" t="str">
        <f>VLOOKUP(H358,'Client Invoices'!A:N,2,FALSE)</f>
        <v>Corporate</v>
      </c>
      <c r="N358" s="42">
        <f>VLOOKUP(H358,'Client Invoices'!A:N,3,FALSE)</f>
        <v>0</v>
      </c>
      <c r="O358" s="42">
        <f>VLOOKUP(H358,'Client Invoices'!A:O,6,FALSE)</f>
        <v>0</v>
      </c>
      <c r="Q358" s="42">
        <f>IF(COUNTIF('Visit Rpts'!$B$5:$BH$204,B358)+COUNTIF('Membership Rpts'!$B$5:$BH$204,B358) = 0, 0, COUNTIF('Visit Rpts'!$B$5:$BH$204,B358)+COUNTIF('Membership Rpts'!$B$5:$BH$204,B358) &amp; "   (Visit Rpts: "&amp;COUNTIF('Visit Rpts'!$B$5:$BH$204,B358)&amp;"   Mbr Rpts: "&amp;COUNTIF('Membership Rpts'!$B$5:$BH$204,B358)&amp;")")</f>
        <v>0</v>
      </c>
      <c r="R358" s="76" t="s">
        <v>1234</v>
      </c>
      <c r="S358" s="42" t="s">
        <v>1239</v>
      </c>
      <c r="T358" s="42"/>
    </row>
    <row r="359" spans="1:20">
      <c r="A359" s="47" t="s">
        <v>1236</v>
      </c>
      <c r="B359" s="23" t="s">
        <v>1546</v>
      </c>
      <c r="C359" s="40"/>
      <c r="F359" t="s">
        <v>1239</v>
      </c>
      <c r="G359" t="s">
        <v>224</v>
      </c>
      <c r="H359" s="48" t="s">
        <v>1008</v>
      </c>
      <c r="I359" s="42">
        <f>VLOOKUP(H359,'Client Invoices'!A:M,13,FALSE)</f>
        <v>0</v>
      </c>
      <c r="J359" s="42" t="str">
        <f>VLOOKUP(H359,'Client Invoices'!A:M,10,FALSE)</f>
        <v>WH01</v>
      </c>
      <c r="K359" s="42" t="str">
        <f>VLOOKUP(H359,'Client Invoices'!A:N,5,FALSE)</f>
        <v>No</v>
      </c>
      <c r="L359" s="42">
        <f>VLOOKUP(H359,'Client Invoices'!A:N,8,FALSE)</f>
        <v>0</v>
      </c>
      <c r="M359" s="42" t="str">
        <f>VLOOKUP(H359,'Client Invoices'!A:N,2,FALSE)</f>
        <v>Wholesale - LC</v>
      </c>
      <c r="N359" s="42">
        <f>VLOOKUP(H359,'Client Invoices'!A:N,3,FALSE)</f>
        <v>0</v>
      </c>
      <c r="O359" s="42">
        <f>VLOOKUP(H359,'Client Invoices'!A:O,6,FALSE)</f>
        <v>0</v>
      </c>
      <c r="Q359" s="42" t="str">
        <f>IF(COUNTIF('Visit Rpts'!$B$5:$BH$204,B359)+COUNTIF('Membership Rpts'!$B$5:$BH$204,B359) = 0, 0, COUNTIF('Visit Rpts'!$B$5:$BH$204,B359)+COUNTIF('Membership Rpts'!$B$5:$BH$204,B359) &amp; "   (Visit Rpts: "&amp;COUNTIF('Visit Rpts'!$B$5:$BH$204,B359)&amp;"   Mbr Rpts: "&amp;COUNTIF('Membership Rpts'!$B$5:$BH$204,B359)&amp;")")</f>
        <v>1   (Visit Rpts: 1   Mbr Rpts: 0)</v>
      </c>
      <c r="R359" s="76">
        <v>0</v>
      </c>
      <c r="S359" s="42" t="s">
        <v>1239</v>
      </c>
      <c r="T359" s="42"/>
    </row>
    <row r="360" spans="1:20">
      <c r="A360" s="47" t="s">
        <v>1236</v>
      </c>
      <c r="B360" s="23" t="s">
        <v>1547</v>
      </c>
      <c r="C360" s="40"/>
      <c r="G360" t="s">
        <v>50</v>
      </c>
      <c r="H360" s="48" t="s">
        <v>156</v>
      </c>
      <c r="I360" s="42" t="str">
        <f>VLOOKUP(H360,'Client Invoices'!A:M,13,FALSE)</f>
        <v>Amex US Hilton Aspire</v>
      </c>
      <c r="J360" s="42" t="str">
        <f>VLOOKUP(H360,'Client Invoices'!A:M,10,FALSE)</f>
        <v>WA21</v>
      </c>
      <c r="K360" s="42" t="str">
        <f>VLOOKUP(H360,'Client Invoices'!A:N,5,FALSE)</f>
        <v>Yes</v>
      </c>
      <c r="L360" s="42" t="str">
        <f>VLOOKUP(H360,'Client Invoices'!A:N,8,FALSE)</f>
        <v>M,V,P</v>
      </c>
      <c r="M360" s="42" t="str">
        <f>VLOOKUP(H360,'Client Invoices'!A:N,2,FALSE)</f>
        <v>Amex</v>
      </c>
      <c r="N360" s="42" t="str">
        <f>VLOOKUP(H360,'Client Invoices'!A:N,3,FALSE)</f>
        <v>Amex Wholesale</v>
      </c>
      <c r="O360" s="42">
        <f>VLOOKUP(H360,'Client Invoices'!A:O,6,FALSE)</f>
        <v>0</v>
      </c>
      <c r="Q360" s="42">
        <f>IF(COUNTIF('Visit Rpts'!$B$5:$BH$204,B360)+COUNTIF('Membership Rpts'!$B$5:$BH$204,B360) = 0, 0, COUNTIF('Visit Rpts'!$B$5:$BH$204,B360)+COUNTIF('Membership Rpts'!$B$5:$BH$204,B360) &amp; "   (Visit Rpts: "&amp;COUNTIF('Visit Rpts'!$B$5:$BH$204,B360)&amp;"   Mbr Rpts: "&amp;COUNTIF('Membership Rpts'!$B$5:$BH$204,B360)&amp;")")</f>
        <v>0</v>
      </c>
      <c r="R360" s="76" t="s">
        <v>1234</v>
      </c>
      <c r="S360" s="42" t="s">
        <v>53</v>
      </c>
      <c r="T360" s="42"/>
    </row>
    <row r="361" spans="1:20">
      <c r="A361" s="47" t="s">
        <v>1236</v>
      </c>
      <c r="B361" s="23" t="s">
        <v>1548</v>
      </c>
      <c r="C361" s="40"/>
      <c r="G361" t="s">
        <v>50</v>
      </c>
      <c r="H361" s="48" t="s">
        <v>161</v>
      </c>
      <c r="I361" s="42" t="str">
        <f>VLOOKUP(H361,'Client Invoices'!A:M,13,FALSE)</f>
        <v>Amex US Hilton Business</v>
      </c>
      <c r="J361" s="42" t="str">
        <f>VLOOKUP(H361,'Client Invoices'!A:M,10,FALSE)</f>
        <v>WA21</v>
      </c>
      <c r="K361" s="42" t="str">
        <f>VLOOKUP(H361,'Client Invoices'!A:N,5,FALSE)</f>
        <v>Yes</v>
      </c>
      <c r="L361" s="42" t="str">
        <f>VLOOKUP(H361,'Client Invoices'!A:N,8,FALSE)</f>
        <v>M,V,P</v>
      </c>
      <c r="M361" s="42" t="str">
        <f>VLOOKUP(H361,'Client Invoices'!A:N,2,FALSE)</f>
        <v>Amex</v>
      </c>
      <c r="N361" s="42" t="str">
        <f>VLOOKUP(H361,'Client Invoices'!A:N,3,FALSE)</f>
        <v>Amex Wholesale</v>
      </c>
      <c r="O361" s="42">
        <f>VLOOKUP(H361,'Client Invoices'!A:O,6,FALSE)</f>
        <v>0</v>
      </c>
      <c r="Q361" s="42">
        <f>IF(COUNTIF('Visit Rpts'!$B$5:$BH$204,B361)+COUNTIF('Membership Rpts'!$B$5:$BH$204,B361) = 0, 0, COUNTIF('Visit Rpts'!$B$5:$BH$204,B361)+COUNTIF('Membership Rpts'!$B$5:$BH$204,B361) &amp; "   (Visit Rpts: "&amp;COUNTIF('Visit Rpts'!$B$5:$BH$204,B361)&amp;"   Mbr Rpts: "&amp;COUNTIF('Membership Rpts'!$B$5:$BH$204,B361)&amp;")")</f>
        <v>0</v>
      </c>
      <c r="R361" s="76" t="s">
        <v>1234</v>
      </c>
      <c r="S361" s="42" t="s">
        <v>53</v>
      </c>
      <c r="T361" s="42"/>
    </row>
    <row r="362" spans="1:20">
      <c r="A362" s="47" t="s">
        <v>1236</v>
      </c>
      <c r="B362" s="23" t="s">
        <v>1549</v>
      </c>
      <c r="C362" s="40"/>
      <c r="G362" t="s">
        <v>50</v>
      </c>
      <c r="H362" s="48" t="s">
        <v>846</v>
      </c>
      <c r="I362" s="42">
        <f>VLOOKUP(H362,'Client Invoices'!A:M,13,FALSE)</f>
        <v>0</v>
      </c>
      <c r="J362" s="42" t="str">
        <f>VLOOKUP(H362,'Client Invoices'!A:M,10,FALSE)</f>
        <v>WH02</v>
      </c>
      <c r="K362" s="42" t="str">
        <f>VLOOKUP(H362,'Client Invoices'!A:N,5,FALSE)</f>
        <v>Yes</v>
      </c>
      <c r="L362" s="42" t="str">
        <f>VLOOKUP(H362,'Client Invoices'!A:N,8,FALSE)</f>
        <v>M,V,P</v>
      </c>
      <c r="M362" s="42" t="str">
        <f>VLOOKUP(H362,'Client Invoices'!A:N,2,FALSE)</f>
        <v>Wholesale</v>
      </c>
      <c r="N362" s="42" t="str">
        <f>VLOOKUP(H362,'Client Invoices'!A:N,3,FALSE)</f>
        <v>Wholesale - Other</v>
      </c>
      <c r="O362" s="42">
        <f>VLOOKUP(H362,'Client Invoices'!A:O,6,FALSE)</f>
        <v>0</v>
      </c>
      <c r="Q362" s="42" t="str">
        <f>IF(COUNTIF('Visit Rpts'!$B$5:$BH$204,B362)+COUNTIF('Membership Rpts'!$B$5:$BH$204,B362) = 0, 0, COUNTIF('Visit Rpts'!$B$5:$BH$204,B362)+COUNTIF('Membership Rpts'!$B$5:$BH$204,B362) &amp; "   (Visit Rpts: "&amp;COUNTIF('Visit Rpts'!$B$5:$BH$204,B362)&amp;"   Mbr Rpts: "&amp;COUNTIF('Membership Rpts'!$B$5:$BH$204,B362)&amp;")")</f>
        <v>1   (Visit Rpts: 1   Mbr Rpts: 0)</v>
      </c>
      <c r="R362" s="76">
        <v>239</v>
      </c>
      <c r="S362" s="42" t="s">
        <v>1110</v>
      </c>
      <c r="T362" s="42"/>
    </row>
    <row r="363" spans="1:20">
      <c r="A363" s="47" t="s">
        <v>1236</v>
      </c>
      <c r="B363" s="23" t="s">
        <v>1550</v>
      </c>
      <c r="C363" s="40"/>
      <c r="G363" t="s">
        <v>50</v>
      </c>
      <c r="H363" s="48" t="s">
        <v>846</v>
      </c>
      <c r="I363" s="42">
        <f>VLOOKUP(H363,'Client Invoices'!A:M,13,FALSE)</f>
        <v>0</v>
      </c>
      <c r="J363" s="42" t="str">
        <f>VLOOKUP(H363,'Client Invoices'!A:M,10,FALSE)</f>
        <v>WH02</v>
      </c>
      <c r="K363" s="42" t="str">
        <f>VLOOKUP(H363,'Client Invoices'!A:N,5,FALSE)</f>
        <v>Yes</v>
      </c>
      <c r="L363" s="42" t="str">
        <f>VLOOKUP(H363,'Client Invoices'!A:N,8,FALSE)</f>
        <v>M,V,P</v>
      </c>
      <c r="M363" s="42" t="str">
        <f>VLOOKUP(H363,'Client Invoices'!A:N,2,FALSE)</f>
        <v>Wholesale</v>
      </c>
      <c r="N363" s="42" t="str">
        <f>VLOOKUP(H363,'Client Invoices'!A:N,3,FALSE)</f>
        <v>Wholesale - Other</v>
      </c>
      <c r="O363" s="42">
        <f>VLOOKUP(H363,'Client Invoices'!A:O,6,FALSE)</f>
        <v>0</v>
      </c>
      <c r="Q363" s="42" t="str">
        <f>IF(COUNTIF('Visit Rpts'!$B$5:$BH$204,B363)+COUNTIF('Membership Rpts'!$B$5:$BH$204,B363) = 0, 0, COUNTIF('Visit Rpts'!$B$5:$BH$204,B363)+COUNTIF('Membership Rpts'!$B$5:$BH$204,B363) &amp; "   (Visit Rpts: "&amp;COUNTIF('Visit Rpts'!$B$5:$BH$204,B363)&amp;"   Mbr Rpts: "&amp;COUNTIF('Membership Rpts'!$B$5:$BH$204,B363)&amp;")")</f>
        <v>1   (Visit Rpts: 1   Mbr Rpts: 0)</v>
      </c>
      <c r="R363" s="76">
        <v>239</v>
      </c>
      <c r="S363" s="42" t="s">
        <v>1110</v>
      </c>
      <c r="T363" s="42"/>
    </row>
    <row r="364" spans="1:20">
      <c r="A364" s="47" t="s">
        <v>1236</v>
      </c>
      <c r="B364" s="23" t="s">
        <v>1551</v>
      </c>
      <c r="C364" s="40"/>
      <c r="G364" t="s">
        <v>50</v>
      </c>
      <c r="H364" s="48" t="s">
        <v>846</v>
      </c>
      <c r="I364" s="42">
        <f>VLOOKUP(H364,'Client Invoices'!A:M,13,FALSE)</f>
        <v>0</v>
      </c>
      <c r="J364" s="42" t="str">
        <f>VLOOKUP(H364,'Client Invoices'!A:M,10,FALSE)</f>
        <v>WH02</v>
      </c>
      <c r="K364" s="42" t="str">
        <f>VLOOKUP(H364,'Client Invoices'!A:N,5,FALSE)</f>
        <v>Yes</v>
      </c>
      <c r="L364" s="42" t="str">
        <f>VLOOKUP(H364,'Client Invoices'!A:N,8,FALSE)</f>
        <v>M,V,P</v>
      </c>
      <c r="M364" s="42" t="str">
        <f>VLOOKUP(H364,'Client Invoices'!A:N,2,FALSE)</f>
        <v>Wholesale</v>
      </c>
      <c r="N364" s="42" t="str">
        <f>VLOOKUP(H364,'Client Invoices'!A:N,3,FALSE)</f>
        <v>Wholesale - Other</v>
      </c>
      <c r="O364" s="42">
        <f>VLOOKUP(H364,'Client Invoices'!A:O,6,FALSE)</f>
        <v>0</v>
      </c>
      <c r="Q364" s="42" t="str">
        <f>IF(COUNTIF('Visit Rpts'!$B$5:$BH$204,B364)+COUNTIF('Membership Rpts'!$B$5:$BH$204,B364) = 0, 0, COUNTIF('Visit Rpts'!$B$5:$BH$204,B364)+COUNTIF('Membership Rpts'!$B$5:$BH$204,B364) &amp; "   (Visit Rpts: "&amp;COUNTIF('Visit Rpts'!$B$5:$BH$204,B364)&amp;"   Mbr Rpts: "&amp;COUNTIF('Membership Rpts'!$B$5:$BH$204,B364)&amp;")")</f>
        <v>1   (Visit Rpts: 1   Mbr Rpts: 0)</v>
      </c>
      <c r="R364" s="76">
        <v>239</v>
      </c>
      <c r="S364" s="42" t="s">
        <v>1110</v>
      </c>
      <c r="T364" s="42"/>
    </row>
    <row r="365" spans="1:20">
      <c r="A365" s="47" t="s">
        <v>1236</v>
      </c>
      <c r="B365" s="23" t="s">
        <v>1552</v>
      </c>
      <c r="C365" s="40"/>
      <c r="G365" t="s">
        <v>50</v>
      </c>
      <c r="H365" s="48" t="s">
        <v>846</v>
      </c>
      <c r="I365" s="42">
        <f>VLOOKUP(H365,'Client Invoices'!A:M,13,FALSE)</f>
        <v>0</v>
      </c>
      <c r="J365" s="42" t="str">
        <f>VLOOKUP(H365,'Client Invoices'!A:M,10,FALSE)</f>
        <v>WH02</v>
      </c>
      <c r="K365" s="42" t="str">
        <f>VLOOKUP(H365,'Client Invoices'!A:N,5,FALSE)</f>
        <v>Yes</v>
      </c>
      <c r="L365" s="42" t="str">
        <f>VLOOKUP(H365,'Client Invoices'!A:N,8,FALSE)</f>
        <v>M,V,P</v>
      </c>
      <c r="M365" s="42" t="str">
        <f>VLOOKUP(H365,'Client Invoices'!A:N,2,FALSE)</f>
        <v>Wholesale</v>
      </c>
      <c r="N365" s="42" t="str">
        <f>VLOOKUP(H365,'Client Invoices'!A:N,3,FALSE)</f>
        <v>Wholesale - Other</v>
      </c>
      <c r="O365" s="42">
        <f>VLOOKUP(H365,'Client Invoices'!A:O,6,FALSE)</f>
        <v>0</v>
      </c>
      <c r="Q365" s="42" t="str">
        <f>IF(COUNTIF('Visit Rpts'!$B$5:$BH$204,B365)+COUNTIF('Membership Rpts'!$B$5:$BH$204,B365) = 0, 0, COUNTIF('Visit Rpts'!$B$5:$BH$204,B365)+COUNTIF('Membership Rpts'!$B$5:$BH$204,B365) &amp; "   (Visit Rpts: "&amp;COUNTIF('Visit Rpts'!$B$5:$BH$204,B365)&amp;"   Mbr Rpts: "&amp;COUNTIF('Membership Rpts'!$B$5:$BH$204,B365)&amp;")")</f>
        <v>1   (Visit Rpts: 1   Mbr Rpts: 0)</v>
      </c>
      <c r="R365" s="76">
        <v>239</v>
      </c>
      <c r="S365" s="42" t="s">
        <v>1110</v>
      </c>
      <c r="T365" s="42"/>
    </row>
    <row r="366" spans="1:20">
      <c r="A366" s="47" t="s">
        <v>1236</v>
      </c>
      <c r="B366" s="23" t="s">
        <v>1553</v>
      </c>
      <c r="C366" s="40"/>
      <c r="G366" t="s">
        <v>50</v>
      </c>
      <c r="H366" s="48" t="s">
        <v>846</v>
      </c>
      <c r="I366" s="42">
        <f>VLOOKUP(H366,'Client Invoices'!A:M,13,FALSE)</f>
        <v>0</v>
      </c>
      <c r="J366" s="42" t="str">
        <f>VLOOKUP(H366,'Client Invoices'!A:M,10,FALSE)</f>
        <v>WH02</v>
      </c>
      <c r="K366" s="42" t="str">
        <f>VLOOKUP(H366,'Client Invoices'!A:N,5,FALSE)</f>
        <v>Yes</v>
      </c>
      <c r="L366" s="42" t="str">
        <f>VLOOKUP(H366,'Client Invoices'!A:N,8,FALSE)</f>
        <v>M,V,P</v>
      </c>
      <c r="M366" s="42" t="str">
        <f>VLOOKUP(H366,'Client Invoices'!A:N,2,FALSE)</f>
        <v>Wholesale</v>
      </c>
      <c r="N366" s="42" t="str">
        <f>VLOOKUP(H366,'Client Invoices'!A:N,3,FALSE)</f>
        <v>Wholesale - Other</v>
      </c>
      <c r="O366" s="42">
        <f>VLOOKUP(H366,'Client Invoices'!A:O,6,FALSE)</f>
        <v>0</v>
      </c>
      <c r="Q366" s="42" t="str">
        <f>IF(COUNTIF('Visit Rpts'!$B$5:$BH$204,B366)+COUNTIF('Membership Rpts'!$B$5:$BH$204,B366) = 0, 0, COUNTIF('Visit Rpts'!$B$5:$BH$204,B366)+COUNTIF('Membership Rpts'!$B$5:$BH$204,B366) &amp; "   (Visit Rpts: "&amp;COUNTIF('Visit Rpts'!$B$5:$BH$204,B366)&amp;"   Mbr Rpts: "&amp;COUNTIF('Membership Rpts'!$B$5:$BH$204,B366)&amp;")")</f>
        <v>1   (Visit Rpts: 1   Mbr Rpts: 0)</v>
      </c>
      <c r="R366" s="76">
        <v>239</v>
      </c>
      <c r="S366" s="42" t="s">
        <v>1110</v>
      </c>
      <c r="T366" s="42"/>
    </row>
    <row r="367" spans="1:20">
      <c r="A367" s="47" t="s">
        <v>1236</v>
      </c>
      <c r="B367" s="23" t="s">
        <v>1554</v>
      </c>
      <c r="C367" s="40"/>
      <c r="G367" t="s">
        <v>50</v>
      </c>
      <c r="H367" s="48" t="s">
        <v>164</v>
      </c>
      <c r="I367" s="42" t="str">
        <f>VLOOKUP(H367,'Client Invoices'!A:M,13,FALSE)</f>
        <v>Amex US Hilton Surpass Card</v>
      </c>
      <c r="J367" s="42" t="str">
        <f>VLOOKUP(H367,'Client Invoices'!A:M,10,FALSE)</f>
        <v>WA21</v>
      </c>
      <c r="K367" s="42" t="str">
        <f>VLOOKUP(H367,'Client Invoices'!A:N,5,FALSE)</f>
        <v>Yes</v>
      </c>
      <c r="L367" s="42" t="str">
        <f>VLOOKUP(H367,'Client Invoices'!A:N,8,FALSE)</f>
        <v>M,V,P</v>
      </c>
      <c r="M367" s="42" t="str">
        <f>VLOOKUP(H367,'Client Invoices'!A:N,2,FALSE)</f>
        <v>Amex</v>
      </c>
      <c r="N367" s="42" t="str">
        <f>VLOOKUP(H367,'Client Invoices'!A:N,3,FALSE)</f>
        <v>Amex Wholesale</v>
      </c>
      <c r="O367" s="42">
        <f>VLOOKUP(H367,'Client Invoices'!A:O,6,FALSE)</f>
        <v>0</v>
      </c>
      <c r="Q367" s="42">
        <f>IF(COUNTIF('Visit Rpts'!$B$5:$BH$204,B367)+COUNTIF('Membership Rpts'!$B$5:$BH$204,B367) = 0, 0, COUNTIF('Visit Rpts'!$B$5:$BH$204,B367)+COUNTIF('Membership Rpts'!$B$5:$BH$204,B367) &amp; "   (Visit Rpts: "&amp;COUNTIF('Visit Rpts'!$B$5:$BH$204,B367)&amp;"   Mbr Rpts: "&amp;COUNTIF('Membership Rpts'!$B$5:$BH$204,B367)&amp;")")</f>
        <v>0</v>
      </c>
      <c r="R367" s="76" t="s">
        <v>1234</v>
      </c>
      <c r="S367" s="42" t="s">
        <v>53</v>
      </c>
      <c r="T367" s="42"/>
    </row>
    <row r="368" spans="1:20">
      <c r="A368" s="47" t="s">
        <v>1236</v>
      </c>
      <c r="B368" s="23" t="s">
        <v>1555</v>
      </c>
      <c r="G368" t="s">
        <v>50</v>
      </c>
      <c r="H368" s="48" t="s">
        <v>658</v>
      </c>
      <c r="I368" s="42" t="str">
        <f>VLOOKUP(H368,'Client Invoices'!A:M,13,FALSE)</f>
        <v>HSBC Bank Canada</v>
      </c>
      <c r="J368" s="42" t="str">
        <f>VLOOKUP(H368,'Client Invoices'!A:M,10,FALSE)</f>
        <v>IP04</v>
      </c>
      <c r="K368" s="42" t="str">
        <f>VLOOKUP(H368,'Client Invoices'!A:N,5,FALSE)</f>
        <v>Yes</v>
      </c>
      <c r="L368" s="42" t="str">
        <f>VLOOKUP(H368,'Client Invoices'!A:N,8,FALSE)</f>
        <v>Rpt Only</v>
      </c>
      <c r="M368" s="42" t="str">
        <f>VLOOKUP(H368,'Client Invoices'!A:N,2,FALSE)</f>
        <v>MC Intercompany</v>
      </c>
      <c r="N368" s="42">
        <f>VLOOKUP(H368,'Client Invoices'!A:N,3,FALSE)</f>
        <v>0</v>
      </c>
      <c r="O368" s="42">
        <f>VLOOKUP(H368,'Client Invoices'!A:O,6,FALSE)</f>
        <v>0</v>
      </c>
      <c r="Q368" s="42" t="str">
        <f>IF(COUNTIF('Visit Rpts'!$B$5:$BH$204,B368)+COUNTIF('Membership Rpts'!$B$5:$BH$204,B368) = 0, 0, COUNTIF('Visit Rpts'!$B$5:$BH$204,B368)+COUNTIF('Membership Rpts'!$B$5:$BH$204,B368) &amp; "   (Visit Rpts: "&amp;COUNTIF('Visit Rpts'!$B$5:$BH$204,B368)&amp;"   Mbr Rpts: "&amp;COUNTIF('Membership Rpts'!$B$5:$BH$204,B368)&amp;")")</f>
        <v>1   (Visit Rpts: 1   Mbr Rpts: 0)</v>
      </c>
      <c r="R368" s="77" t="s">
        <v>1234</v>
      </c>
      <c r="S368" s="42" t="s">
        <v>576</v>
      </c>
      <c r="T368" s="42"/>
    </row>
    <row r="369" spans="1:20">
      <c r="A369" s="47" t="s">
        <v>1236</v>
      </c>
      <c r="B369" s="23" t="s">
        <v>1556</v>
      </c>
      <c r="C369" s="40"/>
      <c r="G369" t="s">
        <v>224</v>
      </c>
      <c r="H369" s="48" t="s">
        <v>1011</v>
      </c>
      <c r="I369" s="42">
        <f>VLOOKUP(H369,'Client Invoices'!A:M,13,FALSE)</f>
        <v>0</v>
      </c>
      <c r="J369" s="42" t="str">
        <f>VLOOKUP(H369,'Client Invoices'!A:M,10,FALSE)</f>
        <v>WH03</v>
      </c>
      <c r="K369" s="42" t="str">
        <f>VLOOKUP(H369,'Client Invoices'!A:N,5,FALSE)</f>
        <v>No</v>
      </c>
      <c r="L369" s="42">
        <f>VLOOKUP(H369,'Client Invoices'!A:N,8,FALSE)</f>
        <v>0</v>
      </c>
      <c r="M369" s="42" t="str">
        <f>VLOOKUP(H369,'Client Invoices'!A:N,2,FALSE)</f>
        <v>Wholesale - LC</v>
      </c>
      <c r="N369" s="42">
        <f>VLOOKUP(H369,'Client Invoices'!A:N,3,FALSE)</f>
        <v>0</v>
      </c>
      <c r="O369" s="42">
        <f>VLOOKUP(H369,'Client Invoices'!A:O,6,FALSE)</f>
        <v>0</v>
      </c>
      <c r="Q369" s="42">
        <f>IF(COUNTIF('Visit Rpts'!$B$5:$BH$204,B369)+COUNTIF('Membership Rpts'!$B$5:$BH$204,B369) = 0, 0, COUNTIF('Visit Rpts'!$B$5:$BH$204,B369)+COUNTIF('Membership Rpts'!$B$5:$BH$204,B369) &amp; "   (Visit Rpts: "&amp;COUNTIF('Visit Rpts'!$B$5:$BH$204,B369)&amp;"   Mbr Rpts: "&amp;COUNTIF('Membership Rpts'!$B$5:$BH$204,B369)&amp;")")</f>
        <v>0</v>
      </c>
      <c r="R369" s="76">
        <v>0</v>
      </c>
      <c r="S369" s="42" t="s">
        <v>1110</v>
      </c>
      <c r="T369" s="42"/>
    </row>
    <row r="370" spans="1:20">
      <c r="A370" s="47" t="s">
        <v>1557</v>
      </c>
      <c r="B370" s="23">
        <v>10332</v>
      </c>
      <c r="G370" t="s">
        <v>50</v>
      </c>
      <c r="H370" s="48" t="s">
        <v>1059</v>
      </c>
      <c r="I370" s="42">
        <f>VLOOKUP(H370,'Client Invoices'!A:M,13,FALSE)</f>
        <v>0</v>
      </c>
      <c r="J370" s="42">
        <f>VLOOKUP(H370,'Client Invoices'!A:M,10,FALSE)</f>
        <v>0</v>
      </c>
      <c r="K370" s="42">
        <f>VLOOKUP(H370,'Client Invoices'!A:N,5,FALSE)</f>
        <v>0</v>
      </c>
      <c r="L370" s="42">
        <f>VLOOKUP(H370,'Client Invoices'!A:N,8,FALSE)</f>
        <v>0</v>
      </c>
      <c r="M370" s="42" t="str">
        <f>VLOOKUP(H370,'Client Invoices'!A:N,2,FALSE)</f>
        <v>MC Intercompany</v>
      </c>
      <c r="N370" s="42">
        <f>VLOOKUP(H370,'Client Invoices'!A:N,3,FALSE)</f>
        <v>0</v>
      </c>
      <c r="O370" s="42">
        <f>VLOOKUP(H370,'Client Invoices'!A:O,6,FALSE)</f>
        <v>0</v>
      </c>
      <c r="P370" s="70" t="s">
        <v>1558</v>
      </c>
      <c r="Q370" s="42" t="str">
        <f>IF(COUNTIF('Visit Rpts'!$B$5:$BH$204,B370)+COUNTIF('Membership Rpts'!$B$5:$BH$204,B370) = 0, 0, COUNTIF('Visit Rpts'!$B$5:$BH$204,B370)+COUNTIF('Membership Rpts'!$B$5:$BH$204,B370) &amp; "   (Visit Rpts: "&amp;COUNTIF('Visit Rpts'!$B$5:$BH$204,B370)&amp;"   Mbr Rpts: "&amp;COUNTIF('Membership Rpts'!$B$5:$BH$204,B370)&amp;")")</f>
        <v>1   (Visit Rpts: 0   Mbr Rpts: 1)</v>
      </c>
      <c r="R370" s="77" t="s">
        <v>1234</v>
      </c>
      <c r="S370" s="42" t="s">
        <v>576</v>
      </c>
      <c r="T370" s="42" t="s">
        <v>1262</v>
      </c>
    </row>
    <row r="371" spans="1:20">
      <c r="A371" s="47" t="s">
        <v>1236</v>
      </c>
      <c r="B371" s="23" t="s">
        <v>1559</v>
      </c>
      <c r="C371" s="40"/>
      <c r="G371" t="s">
        <v>50</v>
      </c>
      <c r="H371" s="48" t="s">
        <v>651</v>
      </c>
      <c r="I371" s="42">
        <f>VLOOKUP(H371,'Client Invoices'!A:M,13,FALSE)</f>
        <v>0</v>
      </c>
      <c r="J371" s="42" t="str">
        <f>VLOOKUP(H371,'Client Invoices'!A:M,10,FALSE)</f>
        <v>WH03</v>
      </c>
      <c r="K371" s="42" t="str">
        <f>VLOOKUP(H371,'Client Invoices'!A:N,5,FALSE)</f>
        <v>No</v>
      </c>
      <c r="L371" s="42">
        <f>VLOOKUP(H371,'Client Invoices'!A:N,8,FALSE)</f>
        <v>0</v>
      </c>
      <c r="M371" s="42" t="str">
        <f>VLOOKUP(H371,'Client Invoices'!A:N,2,FALSE)</f>
        <v>MC Wholesale</v>
      </c>
      <c r="N371" s="42">
        <f>VLOOKUP(H371,'Client Invoices'!A:N,3,FALSE)</f>
        <v>0</v>
      </c>
      <c r="O371" s="42">
        <f>VLOOKUP(H371,'Client Invoices'!A:O,6,FALSE)</f>
        <v>0</v>
      </c>
      <c r="Q371" s="42" t="str">
        <f>IF(COUNTIF('Visit Rpts'!$B$5:$BH$204,B371)+COUNTIF('Membership Rpts'!$B$5:$BH$204,B371) = 0, 0, COUNTIF('Visit Rpts'!$B$5:$BH$204,B371)+COUNTIF('Membership Rpts'!$B$5:$BH$204,B371) &amp; "   (Visit Rpts: "&amp;COUNTIF('Visit Rpts'!$B$5:$BH$204,B371)&amp;"   Mbr Rpts: "&amp;COUNTIF('Membership Rpts'!$B$5:$BH$204,B371)&amp;")")</f>
        <v>1   (Visit Rpts: 1   Mbr Rpts: 0)</v>
      </c>
      <c r="R371" s="76" t="s">
        <v>1234</v>
      </c>
      <c r="S371" s="42" t="s">
        <v>1262</v>
      </c>
      <c r="T371" s="42"/>
    </row>
    <row r="372" spans="1:20">
      <c r="A372" s="47" t="s">
        <v>1236</v>
      </c>
      <c r="B372" s="23" t="s">
        <v>1560</v>
      </c>
      <c r="C372" s="40"/>
      <c r="F372" t="s">
        <v>1542</v>
      </c>
      <c r="G372" t="s">
        <v>50</v>
      </c>
      <c r="H372" s="48" t="s">
        <v>1014</v>
      </c>
      <c r="I372" s="42">
        <f>VLOOKUP(H372,'Client Invoices'!A:M,13,FALSE)</f>
        <v>0</v>
      </c>
      <c r="J372" s="42">
        <f>VLOOKUP(H372,'Client Invoices'!A:M,10,FALSE)</f>
        <v>0</v>
      </c>
      <c r="K372" s="42" t="str">
        <f>VLOOKUP(H372,'Client Invoices'!A:N,5,FALSE)</f>
        <v>No</v>
      </c>
      <c r="L372" s="42">
        <f>VLOOKUP(H372,'Client Invoices'!A:N,8,FALSE)</f>
        <v>0</v>
      </c>
      <c r="M372" s="42">
        <f>VLOOKUP(H372,'Client Invoices'!A:N,2,FALSE)</f>
        <v>0</v>
      </c>
      <c r="N372" s="42">
        <f>VLOOKUP(H372,'Client Invoices'!A:N,3,FALSE)</f>
        <v>0</v>
      </c>
      <c r="O372" s="42">
        <f>VLOOKUP(H372,'Client Invoices'!A:O,6,FALSE)</f>
        <v>0</v>
      </c>
      <c r="Q372" s="42">
        <f>IF(COUNTIF('Visit Rpts'!$B$5:$BH$204,B372)+COUNTIF('Membership Rpts'!$B$5:$BH$204,B372) = 0, 0, COUNTIF('Visit Rpts'!$B$5:$BH$204,B372)+COUNTIF('Membership Rpts'!$B$5:$BH$204,B372) &amp; "   (Visit Rpts: "&amp;COUNTIF('Visit Rpts'!$B$5:$BH$204,B372)&amp;"   Mbr Rpts: "&amp;COUNTIF('Membership Rpts'!$B$5:$BH$204,B372)&amp;")")</f>
        <v>0</v>
      </c>
      <c r="R372" s="76">
        <v>0</v>
      </c>
      <c r="S372" s="42" t="s">
        <v>1262</v>
      </c>
      <c r="T372" s="42"/>
    </row>
    <row r="373" spans="1:20">
      <c r="A373" s="47" t="s">
        <v>1236</v>
      </c>
      <c r="B373" s="23" t="s">
        <v>1561</v>
      </c>
      <c r="C373" s="40"/>
      <c r="G373" t="s">
        <v>50</v>
      </c>
      <c r="H373" s="48" t="s">
        <v>962</v>
      </c>
      <c r="I373" s="42">
        <f>VLOOKUP(H373,'Client Invoices'!A:M,13,FALSE)</f>
        <v>0</v>
      </c>
      <c r="J373" s="42" t="str">
        <f>VLOOKUP(H373,'Client Invoices'!A:M,10,FALSE)</f>
        <v>WI01</v>
      </c>
      <c r="K373" s="42" t="str">
        <f>VLOOKUP(H373,'Client Invoices'!A:N,5,FALSE)</f>
        <v>No</v>
      </c>
      <c r="L373" s="42">
        <f>VLOOKUP(H373,'Client Invoices'!A:N,8,FALSE)</f>
        <v>0</v>
      </c>
      <c r="M373" s="42" t="str">
        <f>VLOOKUP(H373,'Client Invoices'!A:N,2,FALSE)</f>
        <v>Wholesale</v>
      </c>
      <c r="N373" s="42">
        <f>VLOOKUP(H373,'Client Invoices'!A:N,3,FALSE)</f>
        <v>0</v>
      </c>
      <c r="O373" s="42">
        <f>VLOOKUP(H373,'Client Invoices'!A:O,6,FALSE)</f>
        <v>0</v>
      </c>
      <c r="Q373" s="42" t="str">
        <f>IF(COUNTIF('Visit Rpts'!$B$5:$BH$204,B373)+COUNTIF('Membership Rpts'!$B$5:$BH$204,B373) = 0, 0, COUNTIF('Visit Rpts'!$B$5:$BH$204,B373)+COUNTIF('Membership Rpts'!$B$5:$BH$204,B373) &amp; "   (Visit Rpts: "&amp;COUNTIF('Visit Rpts'!$B$5:$BH$204,B373)&amp;"   Mbr Rpts: "&amp;COUNTIF('Membership Rpts'!$B$5:$BH$204,B373)&amp;")")</f>
        <v>1   (Visit Rpts: 1   Mbr Rpts: 0)</v>
      </c>
      <c r="R373" s="76">
        <v>42</v>
      </c>
      <c r="S373" s="42" t="s">
        <v>1110</v>
      </c>
      <c r="T373" s="42"/>
    </row>
    <row r="374" spans="1:20">
      <c r="A374" s="47" t="s">
        <v>1236</v>
      </c>
      <c r="B374" s="23" t="s">
        <v>1562</v>
      </c>
      <c r="C374" s="40"/>
      <c r="F374" t="s">
        <v>1239</v>
      </c>
      <c r="G374" t="s">
        <v>50</v>
      </c>
      <c r="H374" s="48" t="s">
        <v>964</v>
      </c>
      <c r="I374" s="42">
        <f>VLOOKUP(H374,'Client Invoices'!A:M,13,FALSE)</f>
        <v>0</v>
      </c>
      <c r="J374" s="42">
        <f>VLOOKUP(H374,'Client Invoices'!A:M,10,FALSE)</f>
        <v>0</v>
      </c>
      <c r="K374" s="42" t="str">
        <f>VLOOKUP(H374,'Client Invoices'!A:N,5,FALSE)</f>
        <v>No</v>
      </c>
      <c r="L374" s="42">
        <f>VLOOKUP(H374,'Client Invoices'!A:N,8,FALSE)</f>
        <v>0</v>
      </c>
      <c r="M374" s="42" t="str">
        <f>VLOOKUP(H374,'Client Invoices'!A:N,2,FALSE)</f>
        <v>Wholesale</v>
      </c>
      <c r="N374" s="42">
        <f>VLOOKUP(H374,'Client Invoices'!A:N,3,FALSE)</f>
        <v>0</v>
      </c>
      <c r="O374" s="42">
        <f>VLOOKUP(H374,'Client Invoices'!A:O,6,FALSE)</f>
        <v>0</v>
      </c>
      <c r="Q374" s="42">
        <f>IF(COUNTIF('Visit Rpts'!$B$5:$BH$204,B374)+COUNTIF('Membership Rpts'!$B$5:$BH$204,B374) = 0, 0, COUNTIF('Visit Rpts'!$B$5:$BH$204,B374)+COUNTIF('Membership Rpts'!$B$5:$BH$204,B374) &amp; "   (Visit Rpts: "&amp;COUNTIF('Visit Rpts'!$B$5:$BH$204,B374)&amp;"   Mbr Rpts: "&amp;COUNTIF('Membership Rpts'!$B$5:$BH$204,B374)&amp;")")</f>
        <v>0</v>
      </c>
      <c r="R374" s="76">
        <v>0</v>
      </c>
      <c r="S374" s="42" t="s">
        <v>1239</v>
      </c>
      <c r="T374" s="42"/>
    </row>
    <row r="375" spans="1:20">
      <c r="A375" s="47" t="s">
        <v>1232</v>
      </c>
      <c r="B375" s="23" t="s">
        <v>1563</v>
      </c>
      <c r="C375" s="40"/>
      <c r="G375" t="s">
        <v>50</v>
      </c>
      <c r="H375" s="48" t="s">
        <v>483</v>
      </c>
      <c r="I375" s="42">
        <f>VLOOKUP(H375,'Client Invoices'!A:M,13,FALSE)</f>
        <v>0</v>
      </c>
      <c r="J375" s="42">
        <f>VLOOKUP(H375,'Client Invoices'!A:M,10,FALSE)</f>
        <v>0</v>
      </c>
      <c r="K375" s="42" t="str">
        <f>VLOOKUP(H375,'Client Invoices'!A:N,5,FALSE)</f>
        <v>No</v>
      </c>
      <c r="L375" s="42">
        <f>VLOOKUP(H375,'Client Invoices'!A:N,8,FALSE)</f>
        <v>0</v>
      </c>
      <c r="M375" s="42" t="str">
        <f>VLOOKUP(H375,'Client Invoices'!A:N,2,FALSE)</f>
        <v>Corporate</v>
      </c>
      <c r="N375" s="42">
        <f>VLOOKUP(H375,'Client Invoices'!A:N,3,FALSE)</f>
        <v>0</v>
      </c>
      <c r="O375" s="42">
        <f>VLOOKUP(H375,'Client Invoices'!A:O,6,FALSE)</f>
        <v>0</v>
      </c>
      <c r="Q375" s="42">
        <f>IF(COUNTIF('Visit Rpts'!$B$5:$BH$204,B375)+COUNTIF('Membership Rpts'!$B$5:$BH$204,B375) = 0, 0, COUNTIF('Visit Rpts'!$B$5:$BH$204,B375)+COUNTIF('Membership Rpts'!$B$5:$BH$204,B375) &amp; "   (Visit Rpts: "&amp;COUNTIF('Visit Rpts'!$B$5:$BH$204,B375)&amp;"   Mbr Rpts: "&amp;COUNTIF('Membership Rpts'!$B$5:$BH$204,B375)&amp;")")</f>
        <v>0</v>
      </c>
      <c r="R375" s="76" t="s">
        <v>1234</v>
      </c>
      <c r="S375" s="42" t="s">
        <v>1239</v>
      </c>
      <c r="T375" s="42"/>
    </row>
    <row r="376" spans="1:20">
      <c r="A376" s="47" t="s">
        <v>1236</v>
      </c>
      <c r="B376" s="23" t="s">
        <v>1564</v>
      </c>
      <c r="C376" s="40"/>
      <c r="G376" t="s">
        <v>50</v>
      </c>
      <c r="H376" s="48" t="s">
        <v>851</v>
      </c>
      <c r="I376" s="42">
        <f>VLOOKUP(H376,'Client Invoices'!A:M,13,FALSE)</f>
        <v>0</v>
      </c>
      <c r="J376" s="42" t="str">
        <f>VLOOKUP(H376,'Client Invoices'!A:M,10,FALSE)</f>
        <v>WI02</v>
      </c>
      <c r="K376" s="42" t="str">
        <f>VLOOKUP(H376,'Client Invoices'!A:N,5,FALSE)</f>
        <v>Yes</v>
      </c>
      <c r="L376" s="42" t="str">
        <f>VLOOKUP(H376,'Client Invoices'!A:N,8,FALSE)</f>
        <v>M,V,P</v>
      </c>
      <c r="M376" s="42" t="str">
        <f>VLOOKUP(H376,'Client Invoices'!A:N,2,FALSE)</f>
        <v>Wholesale</v>
      </c>
      <c r="N376" s="42" t="str">
        <f>VLOOKUP(H376,'Client Invoices'!A:N,3,FALSE)</f>
        <v>Wholesale - Other</v>
      </c>
      <c r="O376" s="42">
        <f>VLOOKUP(H376,'Client Invoices'!A:O,6,FALSE)</f>
        <v>0</v>
      </c>
      <c r="Q376" s="42" t="str">
        <f>IF(COUNTIF('Visit Rpts'!$B$5:$BH$204,B376)+COUNTIF('Membership Rpts'!$B$5:$BH$204,B376) = 0, 0, COUNTIF('Visit Rpts'!$B$5:$BH$204,B376)+COUNTIF('Membership Rpts'!$B$5:$BH$204,B376) &amp; "   (Visit Rpts: "&amp;COUNTIF('Visit Rpts'!$B$5:$BH$204,B376)&amp;"   Mbr Rpts: "&amp;COUNTIF('Membership Rpts'!$B$5:$BH$204,B376)&amp;")")</f>
        <v>1   (Visit Rpts: 1   Mbr Rpts: 0)</v>
      </c>
      <c r="R376" s="76">
        <v>25</v>
      </c>
      <c r="S376" s="42" t="s">
        <v>1110</v>
      </c>
      <c r="T376" s="42"/>
    </row>
    <row r="377" spans="1:20">
      <c r="A377" s="47" t="s">
        <v>1236</v>
      </c>
      <c r="B377" s="23" t="s">
        <v>1565</v>
      </c>
      <c r="C377" s="40"/>
      <c r="G377" t="s">
        <v>50</v>
      </c>
      <c r="H377" s="48" t="s">
        <v>851</v>
      </c>
      <c r="I377" s="42">
        <f>VLOOKUP(H377,'Client Invoices'!A:M,13,FALSE)</f>
        <v>0</v>
      </c>
      <c r="J377" s="42" t="str">
        <f>VLOOKUP(H377,'Client Invoices'!A:M,10,FALSE)</f>
        <v>WI02</v>
      </c>
      <c r="K377" s="42" t="str">
        <f>VLOOKUP(H377,'Client Invoices'!A:N,5,FALSE)</f>
        <v>Yes</v>
      </c>
      <c r="L377" s="42" t="str">
        <f>VLOOKUP(H377,'Client Invoices'!A:N,8,FALSE)</f>
        <v>M,V,P</v>
      </c>
      <c r="M377" s="42" t="str">
        <f>VLOOKUP(H377,'Client Invoices'!A:N,2,FALSE)</f>
        <v>Wholesale</v>
      </c>
      <c r="N377" s="42" t="str">
        <f>VLOOKUP(H377,'Client Invoices'!A:N,3,FALSE)</f>
        <v>Wholesale - Other</v>
      </c>
      <c r="O377" s="42">
        <f>VLOOKUP(H377,'Client Invoices'!A:O,6,FALSE)</f>
        <v>0</v>
      </c>
      <c r="Q377" s="42">
        <f>IF(COUNTIF('Visit Rpts'!$B$5:$BH$204,B377)+COUNTIF('Membership Rpts'!$B$5:$BH$204,B377) = 0, 0, COUNTIF('Visit Rpts'!$B$5:$BH$204,B377)+COUNTIF('Membership Rpts'!$B$5:$BH$204,B377) &amp; "   (Visit Rpts: "&amp;COUNTIF('Visit Rpts'!$B$5:$BH$204,B377)&amp;"   Mbr Rpts: "&amp;COUNTIF('Membership Rpts'!$B$5:$BH$204,B377)&amp;")")</f>
        <v>0</v>
      </c>
      <c r="R377" s="76">
        <v>25</v>
      </c>
      <c r="S377" s="42" t="s">
        <v>1110</v>
      </c>
      <c r="T377" s="42"/>
    </row>
    <row r="378" spans="1:20">
      <c r="A378" s="47" t="s">
        <v>1236</v>
      </c>
      <c r="B378" s="23" t="s">
        <v>1566</v>
      </c>
      <c r="C378" s="40"/>
      <c r="G378" t="s">
        <v>50</v>
      </c>
      <c r="H378" s="48" t="s">
        <v>856</v>
      </c>
      <c r="I378" s="42">
        <f>VLOOKUP(H378,'Client Invoices'!A:M,13,FALSE)</f>
        <v>0</v>
      </c>
      <c r="J378" s="42" t="str">
        <f>VLOOKUP(H378,'Client Invoices'!A:M,10,FALSE)</f>
        <v>WI02</v>
      </c>
      <c r="K378" s="42" t="str">
        <f>VLOOKUP(H378,'Client Invoices'!A:N,5,FALSE)</f>
        <v>Yes</v>
      </c>
      <c r="L378" s="42" t="str">
        <f>VLOOKUP(H378,'Client Invoices'!A:N,8,FALSE)</f>
        <v>M,V,P</v>
      </c>
      <c r="M378" s="42" t="str">
        <f>VLOOKUP(H378,'Client Invoices'!A:N,2,FALSE)</f>
        <v>Wholesale</v>
      </c>
      <c r="N378" s="42" t="str">
        <f>VLOOKUP(H378,'Client Invoices'!A:N,3,FALSE)</f>
        <v>Wholesale - Other</v>
      </c>
      <c r="O378" s="42">
        <f>VLOOKUP(H378,'Client Invoices'!A:O,6,FALSE)</f>
        <v>0</v>
      </c>
      <c r="Q378" s="42" t="str">
        <f>IF(COUNTIF('Visit Rpts'!$B$5:$BH$204,B378)+COUNTIF('Membership Rpts'!$B$5:$BH$204,B378) = 0, 0, COUNTIF('Visit Rpts'!$B$5:$BH$204,B378)+COUNTIF('Membership Rpts'!$B$5:$BH$204,B378) &amp; "   (Visit Rpts: "&amp;COUNTIF('Visit Rpts'!$B$5:$BH$204,B378)&amp;"   Mbr Rpts: "&amp;COUNTIF('Membership Rpts'!$B$5:$BH$204,B378)&amp;")")</f>
        <v>1   (Visit Rpts: 1   Mbr Rpts: 0)</v>
      </c>
      <c r="R378" s="76">
        <v>25</v>
      </c>
      <c r="S378" s="42" t="s">
        <v>1110</v>
      </c>
      <c r="T378" s="42"/>
    </row>
    <row r="379" spans="1:20">
      <c r="A379" s="47" t="s">
        <v>1232</v>
      </c>
      <c r="B379" s="23" t="s">
        <v>1567</v>
      </c>
      <c r="C379" s="40"/>
      <c r="G379" t="s">
        <v>50</v>
      </c>
      <c r="H379" s="48" t="s">
        <v>484</v>
      </c>
      <c r="I379" s="42">
        <f>VLOOKUP(H379,'Client Invoices'!A:M,13,FALSE)</f>
        <v>0</v>
      </c>
      <c r="J379" s="42">
        <f>VLOOKUP(H379,'Client Invoices'!A:M,10,FALSE)</f>
        <v>0</v>
      </c>
      <c r="K379" s="42" t="str">
        <f>VLOOKUP(H379,'Client Invoices'!A:N,5,FALSE)</f>
        <v>No</v>
      </c>
      <c r="L379" s="42">
        <f>VLOOKUP(H379,'Client Invoices'!A:N,8,FALSE)</f>
        <v>0</v>
      </c>
      <c r="M379" s="42" t="str">
        <f>VLOOKUP(H379,'Client Invoices'!A:N,2,FALSE)</f>
        <v>Corporate</v>
      </c>
      <c r="N379" s="42">
        <f>VLOOKUP(H379,'Client Invoices'!A:N,3,FALSE)</f>
        <v>0</v>
      </c>
      <c r="O379" s="42">
        <f>VLOOKUP(H379,'Client Invoices'!A:O,6,FALSE)</f>
        <v>0</v>
      </c>
      <c r="Q379" s="42">
        <f>IF(COUNTIF('Visit Rpts'!$B$5:$BH$204,B379)+COUNTIF('Membership Rpts'!$B$5:$BH$204,B379) = 0, 0, COUNTIF('Visit Rpts'!$B$5:$BH$204,B379)+COUNTIF('Membership Rpts'!$B$5:$BH$204,B379) &amp; "   (Visit Rpts: "&amp;COUNTIF('Visit Rpts'!$B$5:$BH$204,B379)&amp;"   Mbr Rpts: "&amp;COUNTIF('Membership Rpts'!$B$5:$BH$204,B379)&amp;")")</f>
        <v>0</v>
      </c>
      <c r="R379" s="76" t="s">
        <v>1234</v>
      </c>
      <c r="S379" s="42" t="s">
        <v>1239</v>
      </c>
      <c r="T379" s="42"/>
    </row>
    <row r="380" spans="1:20">
      <c r="A380" s="47" t="s">
        <v>1236</v>
      </c>
      <c r="B380" s="23" t="s">
        <v>1568</v>
      </c>
      <c r="C380" s="40"/>
      <c r="G380" t="s">
        <v>50</v>
      </c>
      <c r="H380" s="48" t="s">
        <v>965</v>
      </c>
      <c r="I380" s="42">
        <f>VLOOKUP(H380,'Client Invoices'!A:M,13,FALSE)</f>
        <v>0</v>
      </c>
      <c r="J380" s="42">
        <f>VLOOKUP(H380,'Client Invoices'!A:M,10,FALSE)</f>
        <v>0</v>
      </c>
      <c r="K380" s="42" t="str">
        <f>VLOOKUP(H380,'Client Invoices'!A:N,5,FALSE)</f>
        <v>No</v>
      </c>
      <c r="L380" s="42">
        <f>VLOOKUP(H380,'Client Invoices'!A:N,8,FALSE)</f>
        <v>0</v>
      </c>
      <c r="M380" s="42" t="str">
        <f>VLOOKUP(H380,'Client Invoices'!A:N,2,FALSE)</f>
        <v>Wholesale</v>
      </c>
      <c r="N380" s="42">
        <f>VLOOKUP(H380,'Client Invoices'!A:N,3,FALSE)</f>
        <v>0</v>
      </c>
      <c r="O380" s="42">
        <f>VLOOKUP(H380,'Client Invoices'!A:O,6,FALSE)</f>
        <v>0</v>
      </c>
      <c r="Q380" s="42" t="str">
        <f>IF(COUNTIF('Visit Rpts'!$B$5:$BH$204,B380)+COUNTIF('Membership Rpts'!$B$5:$BH$204,B380) = 0, 0, COUNTIF('Visit Rpts'!$B$5:$BH$204,B380)+COUNTIF('Membership Rpts'!$B$5:$BH$204,B380) &amp; "   (Visit Rpts: "&amp;COUNTIF('Visit Rpts'!$B$5:$BH$204,B380)&amp;"   Mbr Rpts: "&amp;COUNTIF('Membership Rpts'!$B$5:$BH$204,B380)&amp;")")</f>
        <v>1   (Visit Rpts: 1   Mbr Rpts: 0)</v>
      </c>
      <c r="R380" s="76">
        <v>37</v>
      </c>
      <c r="S380" s="42" t="s">
        <v>1110</v>
      </c>
      <c r="T380" s="42"/>
    </row>
    <row r="381" spans="1:20">
      <c r="A381" s="47" t="s">
        <v>1232</v>
      </c>
      <c r="B381" s="23" t="s">
        <v>1569</v>
      </c>
      <c r="C381" s="40"/>
      <c r="G381" t="s">
        <v>50</v>
      </c>
      <c r="H381" s="48" t="s">
        <v>323</v>
      </c>
      <c r="I381" s="42">
        <f>VLOOKUP(H381,'Client Invoices'!A:M,13,FALSE)</f>
        <v>0</v>
      </c>
      <c r="J381" s="42" t="str">
        <f>VLOOKUP(H381,'Client Invoices'!A:M,10,FALSE)</f>
        <v>SI02</v>
      </c>
      <c r="K381" s="42" t="str">
        <f>VLOOKUP(H381,'Client Invoices'!A:N,5,FALSE)</f>
        <v>Yes</v>
      </c>
      <c r="L381" s="42" t="str">
        <f>VLOOKUP(H381,'Client Invoices'!A:N,8,FALSE)</f>
        <v>M,V,P</v>
      </c>
      <c r="M381" s="42" t="str">
        <f>VLOOKUP(H381,'Client Invoices'!A:N,2,FALSE)</f>
        <v>Corporate</v>
      </c>
      <c r="N381" s="42" t="str">
        <f>VLOOKUP(H381,'Client Invoices'!A:N,3,FALSE)</f>
        <v>Corporate</v>
      </c>
      <c r="O381" s="42">
        <f>VLOOKUP(H381,'Client Invoices'!A:O,6,FALSE)</f>
        <v>0</v>
      </c>
      <c r="Q381" s="42">
        <f>IF(COUNTIF('Visit Rpts'!$B$5:$BH$204,B381)+COUNTIF('Membership Rpts'!$B$5:$BH$204,B381) = 0, 0, COUNTIF('Visit Rpts'!$B$5:$BH$204,B381)+COUNTIF('Membership Rpts'!$B$5:$BH$204,B381) &amp; "   (Visit Rpts: "&amp;COUNTIF('Visit Rpts'!$B$5:$BH$204,B381)&amp;"   Mbr Rpts: "&amp;COUNTIF('Membership Rpts'!$B$5:$BH$204,B381)&amp;")")</f>
        <v>0</v>
      </c>
      <c r="R381" s="76" t="s">
        <v>1234</v>
      </c>
      <c r="S381" s="42" t="s">
        <v>1235</v>
      </c>
      <c r="T381" s="42"/>
    </row>
    <row r="382" spans="1:20">
      <c r="A382" s="47" t="s">
        <v>1236</v>
      </c>
      <c r="B382" s="23" t="s">
        <v>1570</v>
      </c>
      <c r="C382" s="40"/>
      <c r="G382" t="s">
        <v>50</v>
      </c>
      <c r="H382" s="48" t="s">
        <v>323</v>
      </c>
      <c r="I382" s="42">
        <f>VLOOKUP(H382,'Client Invoices'!A:M,13,FALSE)</f>
        <v>0</v>
      </c>
      <c r="J382" s="42" t="str">
        <f>VLOOKUP(H382,'Client Invoices'!A:M,10,FALSE)</f>
        <v>SI02</v>
      </c>
      <c r="K382" s="42" t="str">
        <f>VLOOKUP(H382,'Client Invoices'!A:N,5,FALSE)</f>
        <v>Yes</v>
      </c>
      <c r="L382" s="42" t="str">
        <f>VLOOKUP(H382,'Client Invoices'!A:N,8,FALSE)</f>
        <v>M,V,P</v>
      </c>
      <c r="M382" s="42" t="str">
        <f>VLOOKUP(H382,'Client Invoices'!A:N,2,FALSE)</f>
        <v>Corporate</v>
      </c>
      <c r="N382" s="42" t="str">
        <f>VLOOKUP(H382,'Client Invoices'!A:N,3,FALSE)</f>
        <v>Corporate</v>
      </c>
      <c r="O382" s="42">
        <f>VLOOKUP(H382,'Client Invoices'!A:O,6,FALSE)</f>
        <v>0</v>
      </c>
      <c r="Q382" s="42" t="str">
        <f>IF(COUNTIF('Visit Rpts'!$B$5:$BH$204,B382)+COUNTIF('Membership Rpts'!$B$5:$BH$204,B382) = 0, 0, COUNTIF('Visit Rpts'!$B$5:$BH$204,B382)+COUNTIF('Membership Rpts'!$B$5:$BH$204,B382) &amp; "   (Visit Rpts: "&amp;COUNTIF('Visit Rpts'!$B$5:$BH$204,B382)&amp;"   Mbr Rpts: "&amp;COUNTIF('Membership Rpts'!$B$5:$BH$204,B382)&amp;")")</f>
        <v>1   (Visit Rpts: 1   Mbr Rpts: 0)</v>
      </c>
      <c r="R382" s="76">
        <v>50</v>
      </c>
      <c r="S382" s="42" t="s">
        <v>1110</v>
      </c>
      <c r="T382" s="42"/>
    </row>
    <row r="383" spans="1:20">
      <c r="A383" s="47" t="s">
        <v>1232</v>
      </c>
      <c r="B383" s="23" t="s">
        <v>1571</v>
      </c>
      <c r="C383" s="40"/>
      <c r="G383" t="s">
        <v>50</v>
      </c>
      <c r="H383" s="48" t="s">
        <v>327</v>
      </c>
      <c r="I383" s="42">
        <f>VLOOKUP(H383,'Client Invoices'!A:M,13,FALSE)</f>
        <v>0</v>
      </c>
      <c r="J383" s="42" t="str">
        <f>VLOOKUP(H383,'Client Invoices'!A:M,10,FALSE)</f>
        <v>SI03</v>
      </c>
      <c r="K383" s="42" t="str">
        <f>VLOOKUP(H383,'Client Invoices'!A:N,5,FALSE)</f>
        <v>Yes</v>
      </c>
      <c r="L383" s="42" t="str">
        <f>VLOOKUP(H383,'Client Invoices'!A:N,8,FALSE)</f>
        <v>M,V,P</v>
      </c>
      <c r="M383" s="42" t="str">
        <f>VLOOKUP(H383,'Client Invoices'!A:N,2,FALSE)</f>
        <v>Corporate</v>
      </c>
      <c r="N383" s="42" t="str">
        <f>VLOOKUP(H383,'Client Invoices'!A:N,3,FALSE)</f>
        <v>Corporate</v>
      </c>
      <c r="O383" s="42">
        <f>VLOOKUP(H383,'Client Invoices'!A:O,6,FALSE)</f>
        <v>0</v>
      </c>
      <c r="Q383" s="42">
        <f>IF(COUNTIF('Visit Rpts'!$B$5:$BH$204,B383)+COUNTIF('Membership Rpts'!$B$5:$BH$204,B383) = 0, 0, COUNTIF('Visit Rpts'!$B$5:$BH$204,B383)+COUNTIF('Membership Rpts'!$B$5:$BH$204,B383) &amp; "   (Visit Rpts: "&amp;COUNTIF('Visit Rpts'!$B$5:$BH$204,B383)&amp;"   Mbr Rpts: "&amp;COUNTIF('Membership Rpts'!$B$5:$BH$204,B383)&amp;")")</f>
        <v>0</v>
      </c>
      <c r="R383" s="76" t="s">
        <v>1234</v>
      </c>
      <c r="S383" s="42" t="s">
        <v>1239</v>
      </c>
      <c r="T383" s="42"/>
    </row>
    <row r="384" spans="1:20">
      <c r="A384" s="47" t="s">
        <v>1232</v>
      </c>
      <c r="B384" s="23" t="s">
        <v>1572</v>
      </c>
      <c r="C384" s="40"/>
      <c r="G384" t="s">
        <v>50</v>
      </c>
      <c r="H384" s="48" t="s">
        <v>327</v>
      </c>
      <c r="I384" s="42">
        <f>VLOOKUP(H384,'Client Invoices'!A:M,13,FALSE)</f>
        <v>0</v>
      </c>
      <c r="J384" s="42" t="str">
        <f>VLOOKUP(H384,'Client Invoices'!A:M,10,FALSE)</f>
        <v>SI03</v>
      </c>
      <c r="K384" s="42" t="str">
        <f>VLOOKUP(H384,'Client Invoices'!A:N,5,FALSE)</f>
        <v>Yes</v>
      </c>
      <c r="L384" s="42" t="str">
        <f>VLOOKUP(H384,'Client Invoices'!A:N,8,FALSE)</f>
        <v>M,V,P</v>
      </c>
      <c r="M384" s="42" t="str">
        <f>VLOOKUP(H384,'Client Invoices'!A:N,2,FALSE)</f>
        <v>Corporate</v>
      </c>
      <c r="N384" s="42" t="str">
        <f>VLOOKUP(H384,'Client Invoices'!A:N,3,FALSE)</f>
        <v>Corporate</v>
      </c>
      <c r="O384" s="42">
        <f>VLOOKUP(H384,'Client Invoices'!A:O,6,FALSE)</f>
        <v>0</v>
      </c>
      <c r="Q384" s="42">
        <f>IF(COUNTIF('Visit Rpts'!$B$5:$BH$204,B384)+COUNTIF('Membership Rpts'!$B$5:$BH$204,B384) = 0, 0, COUNTIF('Visit Rpts'!$B$5:$BH$204,B384)+COUNTIF('Membership Rpts'!$B$5:$BH$204,B384) &amp; "   (Visit Rpts: "&amp;COUNTIF('Visit Rpts'!$B$5:$BH$204,B384)&amp;"   Mbr Rpts: "&amp;COUNTIF('Membership Rpts'!$B$5:$BH$204,B384)&amp;")")</f>
        <v>0</v>
      </c>
      <c r="R384" s="76" t="s">
        <v>1234</v>
      </c>
      <c r="S384" s="42" t="s">
        <v>1235</v>
      </c>
      <c r="T384" s="42"/>
    </row>
    <row r="385" spans="1:20">
      <c r="A385" s="47" t="s">
        <v>1232</v>
      </c>
      <c r="B385" s="23" t="s">
        <v>1573</v>
      </c>
      <c r="C385" s="40"/>
      <c r="G385" t="s">
        <v>50</v>
      </c>
      <c r="H385" s="48" t="s">
        <v>327</v>
      </c>
      <c r="I385" s="42">
        <f>VLOOKUP(H385,'Client Invoices'!A:M,13,FALSE)</f>
        <v>0</v>
      </c>
      <c r="J385" s="42" t="str">
        <f>VLOOKUP(H385,'Client Invoices'!A:M,10,FALSE)</f>
        <v>SI03</v>
      </c>
      <c r="K385" s="42" t="str">
        <f>VLOOKUP(H385,'Client Invoices'!A:N,5,FALSE)</f>
        <v>Yes</v>
      </c>
      <c r="L385" s="42" t="str">
        <f>VLOOKUP(H385,'Client Invoices'!A:N,8,FALSE)</f>
        <v>M,V,P</v>
      </c>
      <c r="M385" s="42" t="str">
        <f>VLOOKUP(H385,'Client Invoices'!A:N,2,FALSE)</f>
        <v>Corporate</v>
      </c>
      <c r="N385" s="42" t="str">
        <f>VLOOKUP(H385,'Client Invoices'!A:N,3,FALSE)</f>
        <v>Corporate</v>
      </c>
      <c r="O385" s="42">
        <f>VLOOKUP(H385,'Client Invoices'!A:O,6,FALSE)</f>
        <v>0</v>
      </c>
      <c r="Q385" s="42">
        <f>IF(COUNTIF('Visit Rpts'!$B$5:$BH$204,B385)+COUNTIF('Membership Rpts'!$B$5:$BH$204,B385) = 0, 0, COUNTIF('Visit Rpts'!$B$5:$BH$204,B385)+COUNTIF('Membership Rpts'!$B$5:$BH$204,B385) &amp; "   (Visit Rpts: "&amp;COUNTIF('Visit Rpts'!$B$5:$BH$204,B385)&amp;"   Mbr Rpts: "&amp;COUNTIF('Membership Rpts'!$B$5:$BH$204,B385)&amp;")")</f>
        <v>0</v>
      </c>
      <c r="R385" s="76" t="s">
        <v>1234</v>
      </c>
      <c r="S385" s="42" t="s">
        <v>1235</v>
      </c>
      <c r="T385" s="42"/>
    </row>
    <row r="386" spans="1:20">
      <c r="A386" s="47" t="s">
        <v>1236</v>
      </c>
      <c r="B386" s="23" t="s">
        <v>1574</v>
      </c>
      <c r="C386" s="40"/>
      <c r="G386" t="s">
        <v>50</v>
      </c>
      <c r="H386" s="48" t="s">
        <v>327</v>
      </c>
      <c r="I386" s="42">
        <f>VLOOKUP(H386,'Client Invoices'!A:M,13,FALSE)</f>
        <v>0</v>
      </c>
      <c r="J386" s="42" t="str">
        <f>VLOOKUP(H386,'Client Invoices'!A:M,10,FALSE)</f>
        <v>SI03</v>
      </c>
      <c r="K386" s="42" t="str">
        <f>VLOOKUP(H386,'Client Invoices'!A:N,5,FALSE)</f>
        <v>Yes</v>
      </c>
      <c r="L386" s="42" t="str">
        <f>VLOOKUP(H386,'Client Invoices'!A:N,8,FALSE)</f>
        <v>M,V,P</v>
      </c>
      <c r="M386" s="42" t="str">
        <f>VLOOKUP(H386,'Client Invoices'!A:N,2,FALSE)</f>
        <v>Corporate</v>
      </c>
      <c r="N386" s="42" t="str">
        <f>VLOOKUP(H386,'Client Invoices'!A:N,3,FALSE)</f>
        <v>Corporate</v>
      </c>
      <c r="O386" s="42">
        <f>VLOOKUP(H386,'Client Invoices'!A:O,6,FALSE)</f>
        <v>0</v>
      </c>
      <c r="Q386" s="42" t="str">
        <f>IF(COUNTIF('Visit Rpts'!$B$5:$BH$204,B386)+COUNTIF('Membership Rpts'!$B$5:$BH$204,B386) = 0, 0, COUNTIF('Visit Rpts'!$B$5:$BH$204,B386)+COUNTIF('Membership Rpts'!$B$5:$BH$204,B386) &amp; "   (Visit Rpts: "&amp;COUNTIF('Visit Rpts'!$B$5:$BH$204,B386)&amp;"   Mbr Rpts: "&amp;COUNTIF('Membership Rpts'!$B$5:$BH$204,B386)&amp;")")</f>
        <v>1   (Visit Rpts: 1   Mbr Rpts: 0)</v>
      </c>
      <c r="R386" s="76">
        <v>0</v>
      </c>
      <c r="S386" s="42" t="s">
        <v>1110</v>
      </c>
      <c r="T386" s="42"/>
    </row>
    <row r="387" spans="1:20">
      <c r="A387" s="47" t="s">
        <v>1236</v>
      </c>
      <c r="B387" s="23" t="s">
        <v>1575</v>
      </c>
      <c r="C387" s="40"/>
      <c r="G387" t="s">
        <v>50</v>
      </c>
      <c r="H387" s="48" t="s">
        <v>327</v>
      </c>
      <c r="I387" s="42">
        <f>VLOOKUP(H387,'Client Invoices'!A:M,13,FALSE)</f>
        <v>0</v>
      </c>
      <c r="J387" s="42" t="str">
        <f>VLOOKUP(H387,'Client Invoices'!A:M,10,FALSE)</f>
        <v>SI03</v>
      </c>
      <c r="K387" s="42" t="str">
        <f>VLOOKUP(H387,'Client Invoices'!A:N,5,FALSE)</f>
        <v>Yes</v>
      </c>
      <c r="L387" s="42" t="str">
        <f>VLOOKUP(H387,'Client Invoices'!A:N,8,FALSE)</f>
        <v>M,V,P</v>
      </c>
      <c r="M387" s="42" t="str">
        <f>VLOOKUP(H387,'Client Invoices'!A:N,2,FALSE)</f>
        <v>Corporate</v>
      </c>
      <c r="N387" s="42" t="str">
        <f>VLOOKUP(H387,'Client Invoices'!A:N,3,FALSE)</f>
        <v>Corporate</v>
      </c>
      <c r="O387" s="42">
        <f>VLOOKUP(H387,'Client Invoices'!A:O,6,FALSE)</f>
        <v>0</v>
      </c>
      <c r="Q387" s="42" t="str">
        <f>IF(COUNTIF('Visit Rpts'!$B$5:$BH$204,B387)+COUNTIF('Membership Rpts'!$B$5:$BH$204,B387) = 0, 0, COUNTIF('Visit Rpts'!$B$5:$BH$204,B387)+COUNTIF('Membership Rpts'!$B$5:$BH$204,B387) &amp; "   (Visit Rpts: "&amp;COUNTIF('Visit Rpts'!$B$5:$BH$204,B387)&amp;"   Mbr Rpts: "&amp;COUNTIF('Membership Rpts'!$B$5:$BH$204,B387)&amp;")")</f>
        <v>1   (Visit Rpts: 1   Mbr Rpts: 0)</v>
      </c>
      <c r="R387" s="76">
        <v>269</v>
      </c>
      <c r="S387" s="42" t="s">
        <v>1110</v>
      </c>
      <c r="T387" s="42"/>
    </row>
    <row r="388" spans="1:20">
      <c r="A388" s="47" t="s">
        <v>1236</v>
      </c>
      <c r="B388" s="23" t="s">
        <v>1576</v>
      </c>
      <c r="C388" s="40"/>
      <c r="G388" t="s">
        <v>50</v>
      </c>
      <c r="H388" s="48" t="s">
        <v>327</v>
      </c>
      <c r="I388" s="42">
        <f>VLOOKUP(H388,'Client Invoices'!A:M,13,FALSE)</f>
        <v>0</v>
      </c>
      <c r="J388" s="42" t="str">
        <f>VLOOKUP(H388,'Client Invoices'!A:M,10,FALSE)</f>
        <v>SI03</v>
      </c>
      <c r="K388" s="42" t="str">
        <f>VLOOKUP(H388,'Client Invoices'!A:N,5,FALSE)</f>
        <v>Yes</v>
      </c>
      <c r="L388" s="42" t="str">
        <f>VLOOKUP(H388,'Client Invoices'!A:N,8,FALSE)</f>
        <v>M,V,P</v>
      </c>
      <c r="M388" s="42" t="str">
        <f>VLOOKUP(H388,'Client Invoices'!A:N,2,FALSE)</f>
        <v>Corporate</v>
      </c>
      <c r="N388" s="42" t="str">
        <f>VLOOKUP(H388,'Client Invoices'!A:N,3,FALSE)</f>
        <v>Corporate</v>
      </c>
      <c r="O388" s="42">
        <f>VLOOKUP(H388,'Client Invoices'!A:O,6,FALSE)</f>
        <v>0</v>
      </c>
      <c r="Q388" s="42" t="str">
        <f>IF(COUNTIF('Visit Rpts'!$B$5:$BH$204,B388)+COUNTIF('Membership Rpts'!$B$5:$BH$204,B388) = 0, 0, COUNTIF('Visit Rpts'!$B$5:$BH$204,B388)+COUNTIF('Membership Rpts'!$B$5:$BH$204,B388) &amp; "   (Visit Rpts: "&amp;COUNTIF('Visit Rpts'!$B$5:$BH$204,B388)&amp;"   Mbr Rpts: "&amp;COUNTIF('Membership Rpts'!$B$5:$BH$204,B388)&amp;")")</f>
        <v>1   (Visit Rpts: 1   Mbr Rpts: 0)</v>
      </c>
      <c r="R388" s="76">
        <v>79</v>
      </c>
      <c r="S388" s="42" t="s">
        <v>1110</v>
      </c>
      <c r="T388" s="42"/>
    </row>
    <row r="389" spans="1:20">
      <c r="A389" s="47" t="s">
        <v>1232</v>
      </c>
      <c r="B389" s="23" t="s">
        <v>1577</v>
      </c>
      <c r="C389" s="40"/>
      <c r="G389" t="s">
        <v>50</v>
      </c>
      <c r="H389" s="48" t="s">
        <v>332</v>
      </c>
      <c r="I389" s="42">
        <f>VLOOKUP(H389,'Client Invoices'!A:M,13,FALSE)</f>
        <v>0</v>
      </c>
      <c r="J389" s="42" t="str">
        <f>VLOOKUP(H389,'Client Invoices'!A:M,10,FALSE)</f>
        <v>SI05</v>
      </c>
      <c r="K389" s="42" t="str">
        <f>VLOOKUP(H389,'Client Invoices'!A:N,5,FALSE)</f>
        <v>Yes</v>
      </c>
      <c r="L389" s="42" t="str">
        <f>VLOOKUP(H389,'Client Invoices'!A:N,8,FALSE)</f>
        <v>M,V,P</v>
      </c>
      <c r="M389" s="42" t="str">
        <f>VLOOKUP(H389,'Client Invoices'!A:N,2,FALSE)</f>
        <v>Corporate</v>
      </c>
      <c r="N389" s="42" t="str">
        <f>VLOOKUP(H389,'Client Invoices'!A:N,3,FALSE)</f>
        <v>Corporate</v>
      </c>
      <c r="O389" s="42">
        <f>VLOOKUP(H389,'Client Invoices'!A:O,6,FALSE)</f>
        <v>0</v>
      </c>
      <c r="Q389" s="42">
        <f>IF(COUNTIF('Visit Rpts'!$B$5:$BH$204,B389)+COUNTIF('Membership Rpts'!$B$5:$BH$204,B389) = 0, 0, COUNTIF('Visit Rpts'!$B$5:$BH$204,B389)+COUNTIF('Membership Rpts'!$B$5:$BH$204,B389) &amp; "   (Visit Rpts: "&amp;COUNTIF('Visit Rpts'!$B$5:$BH$204,B389)&amp;"   Mbr Rpts: "&amp;COUNTIF('Membership Rpts'!$B$5:$BH$204,B389)&amp;")")</f>
        <v>0</v>
      </c>
      <c r="R389" s="76" t="s">
        <v>1234</v>
      </c>
      <c r="S389" s="42" t="s">
        <v>1578</v>
      </c>
      <c r="T389" s="42"/>
    </row>
    <row r="390" spans="1:20">
      <c r="A390" s="47" t="s">
        <v>1232</v>
      </c>
      <c r="B390" s="23" t="s">
        <v>1579</v>
      </c>
      <c r="C390" s="40"/>
      <c r="G390" t="s">
        <v>50</v>
      </c>
      <c r="H390" s="48" t="s">
        <v>332</v>
      </c>
      <c r="I390" s="42">
        <f>VLOOKUP(H390,'Client Invoices'!A:M,13,FALSE)</f>
        <v>0</v>
      </c>
      <c r="J390" s="42" t="str">
        <f>VLOOKUP(H390,'Client Invoices'!A:M,10,FALSE)</f>
        <v>SI05</v>
      </c>
      <c r="K390" s="42" t="str">
        <f>VLOOKUP(H390,'Client Invoices'!A:N,5,FALSE)</f>
        <v>Yes</v>
      </c>
      <c r="L390" s="42" t="str">
        <f>VLOOKUP(H390,'Client Invoices'!A:N,8,FALSE)</f>
        <v>M,V,P</v>
      </c>
      <c r="M390" s="42" t="str">
        <f>VLOOKUP(H390,'Client Invoices'!A:N,2,FALSE)</f>
        <v>Corporate</v>
      </c>
      <c r="N390" s="42" t="str">
        <f>VLOOKUP(H390,'Client Invoices'!A:N,3,FALSE)</f>
        <v>Corporate</v>
      </c>
      <c r="O390" s="42">
        <f>VLOOKUP(H390,'Client Invoices'!A:O,6,FALSE)</f>
        <v>0</v>
      </c>
      <c r="Q390" s="42">
        <f>IF(COUNTIF('Visit Rpts'!$B$5:$BH$204,B390)+COUNTIF('Membership Rpts'!$B$5:$BH$204,B390) = 0, 0, COUNTIF('Visit Rpts'!$B$5:$BH$204,B390)+COUNTIF('Membership Rpts'!$B$5:$BH$204,B390) &amp; "   (Visit Rpts: "&amp;COUNTIF('Visit Rpts'!$B$5:$BH$204,B390)&amp;"   Mbr Rpts: "&amp;COUNTIF('Membership Rpts'!$B$5:$BH$204,B390)&amp;")")</f>
        <v>0</v>
      </c>
      <c r="R390" s="76" t="s">
        <v>1234</v>
      </c>
      <c r="S390" s="42" t="s">
        <v>1578</v>
      </c>
      <c r="T390" s="42"/>
    </row>
    <row r="391" spans="1:20">
      <c r="A391" s="47" t="s">
        <v>1232</v>
      </c>
      <c r="B391" s="23" t="s">
        <v>1580</v>
      </c>
      <c r="C391" s="40"/>
      <c r="G391" t="s">
        <v>50</v>
      </c>
      <c r="H391" s="48" t="s">
        <v>485</v>
      </c>
      <c r="I391" s="42">
        <f>VLOOKUP(H391,'Client Invoices'!A:M,13,FALSE)</f>
        <v>0</v>
      </c>
      <c r="J391" s="42">
        <f>VLOOKUP(H391,'Client Invoices'!A:M,10,FALSE)</f>
        <v>0</v>
      </c>
      <c r="K391" s="42" t="str">
        <f>VLOOKUP(H391,'Client Invoices'!A:N,5,FALSE)</f>
        <v>No</v>
      </c>
      <c r="L391" s="42">
        <f>VLOOKUP(H391,'Client Invoices'!A:N,8,FALSE)</f>
        <v>0</v>
      </c>
      <c r="M391" s="42" t="str">
        <f>VLOOKUP(H391,'Client Invoices'!A:N,2,FALSE)</f>
        <v>Corporate</v>
      </c>
      <c r="N391" s="42">
        <f>VLOOKUP(H391,'Client Invoices'!A:N,3,FALSE)</f>
        <v>0</v>
      </c>
      <c r="O391" s="42">
        <f>VLOOKUP(H391,'Client Invoices'!A:O,6,FALSE)</f>
        <v>0</v>
      </c>
      <c r="Q391" s="42">
        <f>IF(COUNTIF('Visit Rpts'!$B$5:$BH$204,B391)+COUNTIF('Membership Rpts'!$B$5:$BH$204,B391) = 0, 0, COUNTIF('Visit Rpts'!$B$5:$BH$204,B391)+COUNTIF('Membership Rpts'!$B$5:$BH$204,B391) &amp; "   (Visit Rpts: "&amp;COUNTIF('Visit Rpts'!$B$5:$BH$204,B391)&amp;"   Mbr Rpts: "&amp;COUNTIF('Membership Rpts'!$B$5:$BH$204,B391)&amp;")")</f>
        <v>0</v>
      </c>
      <c r="R391" s="76" t="s">
        <v>1234</v>
      </c>
      <c r="S391" s="42" t="s">
        <v>1239</v>
      </c>
      <c r="T391" s="42"/>
    </row>
    <row r="392" spans="1:20">
      <c r="A392" s="47" t="s">
        <v>1236</v>
      </c>
      <c r="B392" s="23" t="s">
        <v>1581</v>
      </c>
      <c r="C392" s="40"/>
      <c r="G392" t="s">
        <v>50</v>
      </c>
      <c r="H392" s="48" t="s">
        <v>859</v>
      </c>
      <c r="I392" s="42">
        <f>VLOOKUP(H392,'Client Invoices'!A:M,13,FALSE)</f>
        <v>0</v>
      </c>
      <c r="J392" s="42" t="str">
        <f>VLOOKUP(H392,'Client Invoices'!A:M,10,FALSE)</f>
        <v>WJ02</v>
      </c>
      <c r="K392" s="42" t="str">
        <f>VLOOKUP(H392,'Client Invoices'!A:N,5,FALSE)</f>
        <v>Yes</v>
      </c>
      <c r="L392" s="42" t="str">
        <f>VLOOKUP(H392,'Client Invoices'!A:N,8,FALSE)</f>
        <v>M,V,P</v>
      </c>
      <c r="M392" s="42" t="str">
        <f>VLOOKUP(H392,'Client Invoices'!A:N,2,FALSE)</f>
        <v>Wholesale</v>
      </c>
      <c r="N392" s="42" t="str">
        <f>VLOOKUP(H392,'Client Invoices'!A:N,3,FALSE)</f>
        <v>Wholesale - Other</v>
      </c>
      <c r="O392" s="42">
        <f>VLOOKUP(H392,'Client Invoices'!A:O,6,FALSE)</f>
        <v>0</v>
      </c>
      <c r="Q392" s="42" t="str">
        <f>IF(COUNTIF('Visit Rpts'!$B$5:$BH$204,B392)+COUNTIF('Membership Rpts'!$B$5:$BH$204,B392) = 0, 0, COUNTIF('Visit Rpts'!$B$5:$BH$204,B392)+COUNTIF('Membership Rpts'!$B$5:$BH$204,B392) &amp; "   (Visit Rpts: "&amp;COUNTIF('Visit Rpts'!$B$5:$BH$204,B392)&amp;"   Mbr Rpts: "&amp;COUNTIF('Membership Rpts'!$B$5:$BH$204,B392)&amp;")")</f>
        <v>1   (Visit Rpts: 1   Mbr Rpts: 0)</v>
      </c>
      <c r="R392" s="76">
        <v>37</v>
      </c>
      <c r="S392" s="42" t="s">
        <v>1110</v>
      </c>
      <c r="T392" s="42"/>
    </row>
    <row r="393" spans="1:20">
      <c r="A393" s="47" t="s">
        <v>1236</v>
      </c>
      <c r="B393" s="23" t="s">
        <v>1582</v>
      </c>
      <c r="C393" s="40"/>
      <c r="G393" t="s">
        <v>50</v>
      </c>
      <c r="H393" s="48" t="s">
        <v>859</v>
      </c>
      <c r="I393" s="42">
        <f>VLOOKUP(H393,'Client Invoices'!A:M,13,FALSE)</f>
        <v>0</v>
      </c>
      <c r="J393" s="42" t="str">
        <f>VLOOKUP(H393,'Client Invoices'!A:M,10,FALSE)</f>
        <v>WJ02</v>
      </c>
      <c r="K393" s="42" t="str">
        <f>VLOOKUP(H393,'Client Invoices'!A:N,5,FALSE)</f>
        <v>Yes</v>
      </c>
      <c r="L393" s="42" t="str">
        <f>VLOOKUP(H393,'Client Invoices'!A:N,8,FALSE)</f>
        <v>M,V,P</v>
      </c>
      <c r="M393" s="42" t="str">
        <f>VLOOKUP(H393,'Client Invoices'!A:N,2,FALSE)</f>
        <v>Wholesale</v>
      </c>
      <c r="N393" s="42" t="str">
        <f>VLOOKUP(H393,'Client Invoices'!A:N,3,FALSE)</f>
        <v>Wholesale - Other</v>
      </c>
      <c r="O393" s="42">
        <f>VLOOKUP(H393,'Client Invoices'!A:O,6,FALSE)</f>
        <v>0</v>
      </c>
      <c r="Q393" s="42" t="str">
        <f>IF(COUNTIF('Visit Rpts'!$B$5:$BH$204,B393)+COUNTIF('Membership Rpts'!$B$5:$BH$204,B393) = 0, 0, COUNTIF('Visit Rpts'!$B$5:$BH$204,B393)+COUNTIF('Membership Rpts'!$B$5:$BH$204,B393) &amp; "   (Visit Rpts: "&amp;COUNTIF('Visit Rpts'!$B$5:$BH$204,B393)&amp;"   Mbr Rpts: "&amp;COUNTIF('Membership Rpts'!$B$5:$BH$204,B393)&amp;")")</f>
        <v>1   (Visit Rpts: 1   Mbr Rpts: 0)</v>
      </c>
      <c r="R393" s="76">
        <v>37</v>
      </c>
      <c r="S393" s="42" t="s">
        <v>1110</v>
      </c>
      <c r="T393" s="42"/>
    </row>
    <row r="394" spans="1:20">
      <c r="A394" s="47" t="s">
        <v>1236</v>
      </c>
      <c r="B394" s="23" t="s">
        <v>1583</v>
      </c>
      <c r="C394" s="40"/>
      <c r="G394" t="s">
        <v>50</v>
      </c>
      <c r="H394" s="48" t="s">
        <v>859</v>
      </c>
      <c r="I394" s="42">
        <f>VLOOKUP(H394,'Client Invoices'!A:M,13,FALSE)</f>
        <v>0</v>
      </c>
      <c r="J394" s="42" t="str">
        <f>VLOOKUP(H394,'Client Invoices'!A:M,10,FALSE)</f>
        <v>WJ02</v>
      </c>
      <c r="K394" s="42" t="str">
        <f>VLOOKUP(H394,'Client Invoices'!A:N,5,FALSE)</f>
        <v>Yes</v>
      </c>
      <c r="L394" s="42" t="str">
        <f>VLOOKUP(H394,'Client Invoices'!A:N,8,FALSE)</f>
        <v>M,V,P</v>
      </c>
      <c r="M394" s="42" t="str">
        <f>VLOOKUP(H394,'Client Invoices'!A:N,2,FALSE)</f>
        <v>Wholesale</v>
      </c>
      <c r="N394" s="42" t="str">
        <f>VLOOKUP(H394,'Client Invoices'!A:N,3,FALSE)</f>
        <v>Wholesale - Other</v>
      </c>
      <c r="O394" s="42">
        <f>VLOOKUP(H394,'Client Invoices'!A:O,6,FALSE)</f>
        <v>0</v>
      </c>
      <c r="Q394" s="42" t="str">
        <f>IF(COUNTIF('Visit Rpts'!$B$5:$BH$204,B394)+COUNTIF('Membership Rpts'!$B$5:$BH$204,B394) = 0, 0, COUNTIF('Visit Rpts'!$B$5:$BH$204,B394)+COUNTIF('Membership Rpts'!$B$5:$BH$204,B394) &amp; "   (Visit Rpts: "&amp;COUNTIF('Visit Rpts'!$B$5:$BH$204,B394)&amp;"   Mbr Rpts: "&amp;COUNTIF('Membership Rpts'!$B$5:$BH$204,B394)&amp;")")</f>
        <v>1   (Visit Rpts: 1   Mbr Rpts: 0)</v>
      </c>
      <c r="R394" s="76">
        <v>37</v>
      </c>
      <c r="S394" s="42" t="s">
        <v>1110</v>
      </c>
      <c r="T394" s="42"/>
    </row>
    <row r="395" spans="1:20">
      <c r="A395" s="47" t="s">
        <v>1232</v>
      </c>
      <c r="B395" s="23" t="s">
        <v>1584</v>
      </c>
      <c r="C395" s="40"/>
      <c r="G395" t="s">
        <v>50</v>
      </c>
      <c r="H395" s="48" t="s">
        <v>486</v>
      </c>
      <c r="I395" s="42">
        <f>VLOOKUP(H395,'Client Invoices'!A:M,13,FALSE)</f>
        <v>0</v>
      </c>
      <c r="J395" s="42" t="str">
        <f>VLOOKUP(H395,'Client Invoices'!A:M,10,FALSE)</f>
        <v>SJ01</v>
      </c>
      <c r="K395" s="42" t="str">
        <f>VLOOKUP(H395,'Client Invoices'!A:N,5,FALSE)</f>
        <v>No</v>
      </c>
      <c r="L395" s="42">
        <f>VLOOKUP(H395,'Client Invoices'!A:N,8,FALSE)</f>
        <v>0</v>
      </c>
      <c r="M395" s="42" t="str">
        <f>VLOOKUP(H395,'Client Invoices'!A:N,2,FALSE)</f>
        <v>Corporate</v>
      </c>
      <c r="N395" s="42">
        <f>VLOOKUP(H395,'Client Invoices'!A:N,3,FALSE)</f>
        <v>0</v>
      </c>
      <c r="O395" s="42">
        <f>VLOOKUP(H395,'Client Invoices'!A:O,6,FALSE)</f>
        <v>0</v>
      </c>
      <c r="Q395" s="42">
        <f>IF(COUNTIF('Visit Rpts'!$B$5:$BH$204,B395)+COUNTIF('Membership Rpts'!$B$5:$BH$204,B395) = 0, 0, COUNTIF('Visit Rpts'!$B$5:$BH$204,B395)+COUNTIF('Membership Rpts'!$B$5:$BH$204,B395) &amp; "   (Visit Rpts: "&amp;COUNTIF('Visit Rpts'!$B$5:$BH$204,B395)&amp;"   Mbr Rpts: "&amp;COUNTIF('Membership Rpts'!$B$5:$BH$204,B395)&amp;")")</f>
        <v>0</v>
      </c>
      <c r="R395" s="76" t="s">
        <v>1234</v>
      </c>
      <c r="S395" s="42" t="s">
        <v>1239</v>
      </c>
      <c r="T395" s="42"/>
    </row>
    <row r="396" spans="1:20">
      <c r="A396" s="47" t="s">
        <v>1236</v>
      </c>
      <c r="B396" s="23" t="s">
        <v>1585</v>
      </c>
      <c r="C396" s="40"/>
      <c r="F396" t="s">
        <v>1239</v>
      </c>
      <c r="G396" t="s">
        <v>50</v>
      </c>
      <c r="H396" s="48" t="s">
        <v>490</v>
      </c>
      <c r="I396" s="42">
        <f>VLOOKUP(H396,'Client Invoices'!A:M,13,FALSE)</f>
        <v>0</v>
      </c>
      <c r="J396" s="42" t="str">
        <f>VLOOKUP(H396,'Client Invoices'!A:M,10,FALSE)</f>
        <v>WJ01</v>
      </c>
      <c r="K396" s="42" t="str">
        <f>VLOOKUP(H396,'Client Invoices'!A:N,5,FALSE)</f>
        <v>No</v>
      </c>
      <c r="L396" s="42">
        <f>VLOOKUP(H396,'Client Invoices'!A:N,8,FALSE)</f>
        <v>0</v>
      </c>
      <c r="M396" s="42" t="str">
        <f>VLOOKUP(H396,'Client Invoices'!A:N,2,FALSE)</f>
        <v>Corporate</v>
      </c>
      <c r="N396" s="42">
        <f>VLOOKUP(H396,'Client Invoices'!A:N,3,FALSE)</f>
        <v>0</v>
      </c>
      <c r="O396" s="42">
        <f>VLOOKUP(H396,'Client Invoices'!A:O,6,FALSE)</f>
        <v>0</v>
      </c>
      <c r="Q396" s="42">
        <f>IF(COUNTIF('Visit Rpts'!$B$5:$BH$204,B396)+COUNTIF('Membership Rpts'!$B$5:$BH$204,B396) = 0, 0, COUNTIF('Visit Rpts'!$B$5:$BH$204,B396)+COUNTIF('Membership Rpts'!$B$5:$BH$204,B396) &amp; "   (Visit Rpts: "&amp;COUNTIF('Visit Rpts'!$B$5:$BH$204,B396)&amp;"   Mbr Rpts: "&amp;COUNTIF('Membership Rpts'!$B$5:$BH$204,B396)&amp;")")</f>
        <v>0</v>
      </c>
      <c r="R396" s="76">
        <v>0</v>
      </c>
      <c r="S396" s="42" t="s">
        <v>1239</v>
      </c>
      <c r="T396" s="42"/>
    </row>
    <row r="397" spans="1:20">
      <c r="A397" s="47" t="s">
        <v>1232</v>
      </c>
      <c r="B397" s="23" t="s">
        <v>1586</v>
      </c>
      <c r="C397" s="40"/>
      <c r="G397" t="s">
        <v>50</v>
      </c>
      <c r="H397" s="48" t="s">
        <v>492</v>
      </c>
      <c r="I397" s="42">
        <f>VLOOKUP(H397,'Client Invoices'!A:M,13,FALSE)</f>
        <v>0</v>
      </c>
      <c r="J397" s="42">
        <f>VLOOKUP(H397,'Client Invoices'!A:M,10,FALSE)</f>
        <v>0</v>
      </c>
      <c r="K397" s="42" t="str">
        <f>VLOOKUP(H397,'Client Invoices'!A:N,5,FALSE)</f>
        <v>No</v>
      </c>
      <c r="L397" s="42">
        <f>VLOOKUP(H397,'Client Invoices'!A:N,8,FALSE)</f>
        <v>0</v>
      </c>
      <c r="M397" s="42" t="str">
        <f>VLOOKUP(H397,'Client Invoices'!A:N,2,FALSE)</f>
        <v>Corporate</v>
      </c>
      <c r="N397" s="42">
        <f>VLOOKUP(H397,'Client Invoices'!A:N,3,FALSE)</f>
        <v>0</v>
      </c>
      <c r="O397" s="42">
        <f>VLOOKUP(H397,'Client Invoices'!A:O,6,FALSE)</f>
        <v>0</v>
      </c>
      <c r="Q397" s="42">
        <f>IF(COUNTIF('Visit Rpts'!$B$5:$BH$204,B397)+COUNTIF('Membership Rpts'!$B$5:$BH$204,B397) = 0, 0, COUNTIF('Visit Rpts'!$B$5:$BH$204,B397)+COUNTIF('Membership Rpts'!$B$5:$BH$204,B397) &amp; "   (Visit Rpts: "&amp;COUNTIF('Visit Rpts'!$B$5:$BH$204,B397)&amp;"   Mbr Rpts: "&amp;COUNTIF('Membership Rpts'!$B$5:$BH$204,B397)&amp;")")</f>
        <v>0</v>
      </c>
      <c r="R397" s="76" t="s">
        <v>1234</v>
      </c>
      <c r="S397" s="42" t="s">
        <v>1239</v>
      </c>
      <c r="T397" s="42"/>
    </row>
    <row r="398" spans="1:20">
      <c r="A398" s="47" t="s">
        <v>1236</v>
      </c>
      <c r="B398" s="23" t="s">
        <v>1587</v>
      </c>
      <c r="C398" s="40"/>
      <c r="F398" t="s">
        <v>1239</v>
      </c>
      <c r="G398" t="s">
        <v>224</v>
      </c>
      <c r="H398" s="48" t="s">
        <v>654</v>
      </c>
      <c r="I398" s="42">
        <f>VLOOKUP(H398,'Client Invoices'!A:M,13,FALSE)</f>
        <v>0</v>
      </c>
      <c r="J398" s="42" t="str">
        <f>VLOOKUP(H398,'Client Invoices'!A:M,10,FALSE)</f>
        <v>WK01</v>
      </c>
      <c r="K398" s="42" t="str">
        <f>VLOOKUP(H398,'Client Invoices'!A:N,5,FALSE)</f>
        <v>No</v>
      </c>
      <c r="L398" s="42">
        <f>VLOOKUP(H398,'Client Invoices'!A:N,8,FALSE)</f>
        <v>0</v>
      </c>
      <c r="M398" s="42" t="str">
        <f>VLOOKUP(H398,'Client Invoices'!A:N,2,FALSE)</f>
        <v>MC Wholesale</v>
      </c>
      <c r="N398" s="42">
        <f>VLOOKUP(H398,'Client Invoices'!A:N,3,FALSE)</f>
        <v>0</v>
      </c>
      <c r="O398" s="42">
        <f>VLOOKUP(H398,'Client Invoices'!A:O,6,FALSE)</f>
        <v>0</v>
      </c>
      <c r="Q398" s="42" t="str">
        <f>IF(COUNTIF('Visit Rpts'!$B$5:$BH$204,B398)+COUNTIF('Membership Rpts'!$B$5:$BH$204,B398) = 0, 0, COUNTIF('Visit Rpts'!$B$5:$BH$204,B398)+COUNTIF('Membership Rpts'!$B$5:$BH$204,B398) &amp; "   (Visit Rpts: "&amp;COUNTIF('Visit Rpts'!$B$5:$BH$204,B398)&amp;"   Mbr Rpts: "&amp;COUNTIF('Membership Rpts'!$B$5:$BH$204,B398)&amp;")")</f>
        <v>1   (Visit Rpts: 1   Mbr Rpts: 0)</v>
      </c>
      <c r="R398" s="76" t="s">
        <v>1234</v>
      </c>
      <c r="S398" s="42" t="s">
        <v>1239</v>
      </c>
      <c r="T398" s="42"/>
    </row>
    <row r="399" spans="1:20">
      <c r="A399" s="47" t="s">
        <v>1232</v>
      </c>
      <c r="B399" s="23" t="s">
        <v>1588</v>
      </c>
      <c r="C399" s="40"/>
      <c r="G399" t="s">
        <v>50</v>
      </c>
      <c r="H399" s="48" t="s">
        <v>493</v>
      </c>
      <c r="I399" s="42">
        <f>VLOOKUP(H399,'Client Invoices'!A:M,13,FALSE)</f>
        <v>0</v>
      </c>
      <c r="J399" s="42" t="str">
        <f>VLOOKUP(H399,'Client Invoices'!A:M,10,FALSE)</f>
        <v>SK02</v>
      </c>
      <c r="K399" s="42" t="str">
        <f>VLOOKUP(H399,'Client Invoices'!A:N,5,FALSE)</f>
        <v>No</v>
      </c>
      <c r="L399" s="42">
        <f>VLOOKUP(H399,'Client Invoices'!A:N,8,FALSE)</f>
        <v>0</v>
      </c>
      <c r="M399" s="42" t="str">
        <f>VLOOKUP(H399,'Client Invoices'!A:N,2,FALSE)</f>
        <v>Corporate</v>
      </c>
      <c r="N399" s="42">
        <f>VLOOKUP(H399,'Client Invoices'!A:N,3,FALSE)</f>
        <v>0</v>
      </c>
      <c r="O399" s="42">
        <f>VLOOKUP(H399,'Client Invoices'!A:O,6,FALSE)</f>
        <v>0</v>
      </c>
      <c r="Q399" s="42">
        <f>IF(COUNTIF('Visit Rpts'!$B$5:$BH$204,B399)+COUNTIF('Membership Rpts'!$B$5:$BH$204,B399) = 0, 0, COUNTIF('Visit Rpts'!$B$5:$BH$204,B399)+COUNTIF('Membership Rpts'!$B$5:$BH$204,B399) &amp; "   (Visit Rpts: "&amp;COUNTIF('Visit Rpts'!$B$5:$BH$204,B399)&amp;"   Mbr Rpts: "&amp;COUNTIF('Membership Rpts'!$B$5:$BH$204,B399)&amp;")")</f>
        <v>0</v>
      </c>
      <c r="R399" s="76" t="s">
        <v>1234</v>
      </c>
      <c r="S399" s="42" t="s">
        <v>1239</v>
      </c>
      <c r="T399" s="42"/>
    </row>
    <row r="400" spans="1:20">
      <c r="A400" s="47" t="s">
        <v>1232</v>
      </c>
      <c r="B400" s="23" t="s">
        <v>1589</v>
      </c>
      <c r="C400" s="40"/>
      <c r="G400" t="s">
        <v>50</v>
      </c>
      <c r="H400" s="48" t="s">
        <v>493</v>
      </c>
      <c r="I400" s="42">
        <f>VLOOKUP(H400,'Client Invoices'!A:M,13,FALSE)</f>
        <v>0</v>
      </c>
      <c r="J400" s="42" t="str">
        <f>VLOOKUP(H400,'Client Invoices'!A:M,10,FALSE)</f>
        <v>SK02</v>
      </c>
      <c r="K400" s="42" t="str">
        <f>VLOOKUP(H400,'Client Invoices'!A:N,5,FALSE)</f>
        <v>No</v>
      </c>
      <c r="L400" s="42">
        <f>VLOOKUP(H400,'Client Invoices'!A:N,8,FALSE)</f>
        <v>0</v>
      </c>
      <c r="M400" s="42" t="str">
        <f>VLOOKUP(H400,'Client Invoices'!A:N,2,FALSE)</f>
        <v>Corporate</v>
      </c>
      <c r="N400" s="42">
        <f>VLOOKUP(H400,'Client Invoices'!A:N,3,FALSE)</f>
        <v>0</v>
      </c>
      <c r="O400" s="42">
        <f>VLOOKUP(H400,'Client Invoices'!A:O,6,FALSE)</f>
        <v>0</v>
      </c>
      <c r="Q400" s="42">
        <f>IF(COUNTIF('Visit Rpts'!$B$5:$BH$204,B400)+COUNTIF('Membership Rpts'!$B$5:$BH$204,B400) = 0, 0, COUNTIF('Visit Rpts'!$B$5:$BH$204,B400)+COUNTIF('Membership Rpts'!$B$5:$BH$204,B400) &amp; "   (Visit Rpts: "&amp;COUNTIF('Visit Rpts'!$B$5:$BH$204,B400)&amp;"   Mbr Rpts: "&amp;COUNTIF('Membership Rpts'!$B$5:$BH$204,B400)&amp;")")</f>
        <v>0</v>
      </c>
      <c r="R400" s="76" t="s">
        <v>1234</v>
      </c>
      <c r="S400" s="42" t="s">
        <v>1239</v>
      </c>
      <c r="T400" s="42"/>
    </row>
    <row r="401" spans="1:20">
      <c r="A401" s="47" t="s">
        <v>1232</v>
      </c>
      <c r="B401" s="23" t="s">
        <v>1590</v>
      </c>
      <c r="C401" s="40"/>
      <c r="G401" t="s">
        <v>50</v>
      </c>
      <c r="H401" s="48" t="s">
        <v>493</v>
      </c>
      <c r="I401" s="42">
        <f>VLOOKUP(H401,'Client Invoices'!A:M,13,FALSE)</f>
        <v>0</v>
      </c>
      <c r="J401" s="42" t="str">
        <f>VLOOKUP(H401,'Client Invoices'!A:M,10,FALSE)</f>
        <v>SK02</v>
      </c>
      <c r="K401" s="42" t="str">
        <f>VLOOKUP(H401,'Client Invoices'!A:N,5,FALSE)</f>
        <v>No</v>
      </c>
      <c r="L401" s="42">
        <f>VLOOKUP(H401,'Client Invoices'!A:N,8,FALSE)</f>
        <v>0</v>
      </c>
      <c r="M401" s="42" t="str">
        <f>VLOOKUP(H401,'Client Invoices'!A:N,2,FALSE)</f>
        <v>Corporate</v>
      </c>
      <c r="N401" s="42">
        <f>VLOOKUP(H401,'Client Invoices'!A:N,3,FALSE)</f>
        <v>0</v>
      </c>
      <c r="O401" s="42">
        <f>VLOOKUP(H401,'Client Invoices'!A:O,6,FALSE)</f>
        <v>0</v>
      </c>
      <c r="Q401" s="42">
        <f>IF(COUNTIF('Visit Rpts'!$B$5:$BH$204,B401)+COUNTIF('Membership Rpts'!$B$5:$BH$204,B401) = 0, 0, COUNTIF('Visit Rpts'!$B$5:$BH$204,B401)+COUNTIF('Membership Rpts'!$B$5:$BH$204,B401) &amp; "   (Visit Rpts: "&amp;COUNTIF('Visit Rpts'!$B$5:$BH$204,B401)&amp;"   Mbr Rpts: "&amp;COUNTIF('Membership Rpts'!$B$5:$BH$204,B401)&amp;")")</f>
        <v>0</v>
      </c>
      <c r="R401" s="76" t="s">
        <v>1234</v>
      </c>
      <c r="S401" s="42" t="s">
        <v>1239</v>
      </c>
      <c r="T401" s="42"/>
    </row>
    <row r="402" spans="1:20">
      <c r="A402" s="47" t="s">
        <v>1236</v>
      </c>
      <c r="B402" s="23" t="s">
        <v>1591</v>
      </c>
      <c r="C402" s="40"/>
      <c r="G402" t="s">
        <v>50</v>
      </c>
      <c r="H402" s="48" t="s">
        <v>167</v>
      </c>
      <c r="I402" s="42" t="str">
        <f>VLOOKUP(H402,'Client Invoices'!A:M,13,FALSE)</f>
        <v>Amex LAC Consumer Centurion</v>
      </c>
      <c r="J402" s="42" t="str">
        <f>VLOOKUP(H402,'Client Invoices'!A:M,10,FALSE)</f>
        <v>WA07</v>
      </c>
      <c r="K402" s="42" t="str">
        <f>VLOOKUP(H402,'Client Invoices'!A:N,5,FALSE)</f>
        <v>Yes</v>
      </c>
      <c r="L402" s="42" t="str">
        <f>VLOOKUP(H402,'Client Invoices'!A:N,8,FALSE)</f>
        <v>M,V,P</v>
      </c>
      <c r="M402" s="42" t="str">
        <f>VLOOKUP(H402,'Client Invoices'!A:N,2,FALSE)</f>
        <v>Amex</v>
      </c>
      <c r="N402" s="42" t="str">
        <f>VLOOKUP(H402,'Client Invoices'!A:N,3,FALSE)</f>
        <v>Amex Wholesale</v>
      </c>
      <c r="O402" s="42">
        <f>VLOOKUP(H402,'Client Invoices'!A:O,6,FALSE)</f>
        <v>0</v>
      </c>
      <c r="Q402" s="42">
        <f>IF(COUNTIF('Visit Rpts'!$B$5:$BH$204,B402)+COUNTIF('Membership Rpts'!$B$5:$BH$204,B402) = 0, 0, COUNTIF('Visit Rpts'!$B$5:$BH$204,B402)+COUNTIF('Membership Rpts'!$B$5:$BH$204,B402) &amp; "   (Visit Rpts: "&amp;COUNTIF('Visit Rpts'!$B$5:$BH$204,B402)&amp;"   Mbr Rpts: "&amp;COUNTIF('Membership Rpts'!$B$5:$BH$204,B402)&amp;")")</f>
        <v>0</v>
      </c>
      <c r="R402" s="76" t="s">
        <v>1234</v>
      </c>
      <c r="S402" s="42" t="s">
        <v>53</v>
      </c>
      <c r="T402" s="42"/>
    </row>
    <row r="403" spans="1:20">
      <c r="A403" s="47" t="s">
        <v>1236</v>
      </c>
      <c r="B403" s="23" t="s">
        <v>1592</v>
      </c>
      <c r="C403" s="40"/>
      <c r="G403" t="s">
        <v>50</v>
      </c>
      <c r="H403" s="48" t="s">
        <v>167</v>
      </c>
      <c r="I403" s="42" t="str">
        <f>VLOOKUP(H403,'Client Invoices'!A:M,13,FALSE)</f>
        <v>Amex LAC Consumer Centurion</v>
      </c>
      <c r="J403" s="42" t="str">
        <f>VLOOKUP(H403,'Client Invoices'!A:M,10,FALSE)</f>
        <v>WA07</v>
      </c>
      <c r="K403" s="42" t="str">
        <f>VLOOKUP(H403,'Client Invoices'!A:N,5,FALSE)</f>
        <v>Yes</v>
      </c>
      <c r="L403" s="42" t="str">
        <f>VLOOKUP(H403,'Client Invoices'!A:N,8,FALSE)</f>
        <v>M,V,P</v>
      </c>
      <c r="M403" s="42" t="str">
        <f>VLOOKUP(H403,'Client Invoices'!A:N,2,FALSE)</f>
        <v>Amex</v>
      </c>
      <c r="N403" s="42" t="str">
        <f>VLOOKUP(H403,'Client Invoices'!A:N,3,FALSE)</f>
        <v>Amex Wholesale</v>
      </c>
      <c r="O403" s="42">
        <f>VLOOKUP(H403,'Client Invoices'!A:O,6,FALSE)</f>
        <v>0</v>
      </c>
      <c r="Q403" s="42">
        <f>IF(COUNTIF('Visit Rpts'!$B$5:$BH$204,B403)+COUNTIF('Membership Rpts'!$B$5:$BH$204,B403) = 0, 0, COUNTIF('Visit Rpts'!$B$5:$BH$204,B403)+COUNTIF('Membership Rpts'!$B$5:$BH$204,B403) &amp; "   (Visit Rpts: "&amp;COUNTIF('Visit Rpts'!$B$5:$BH$204,B403)&amp;"   Mbr Rpts: "&amp;COUNTIF('Membership Rpts'!$B$5:$BH$204,B403)&amp;")")</f>
        <v>0</v>
      </c>
      <c r="R403" s="76" t="s">
        <v>1234</v>
      </c>
      <c r="S403" s="42" t="s">
        <v>53</v>
      </c>
      <c r="T403" s="42"/>
    </row>
    <row r="404" spans="1:20">
      <c r="A404" s="47" t="s">
        <v>1236</v>
      </c>
      <c r="B404" s="23" t="s">
        <v>1593</v>
      </c>
      <c r="C404" s="40"/>
      <c r="G404" t="s">
        <v>50</v>
      </c>
      <c r="H404" s="48" t="s">
        <v>167</v>
      </c>
      <c r="I404" s="42" t="str">
        <f>VLOOKUP(H404,'Client Invoices'!A:M,13,FALSE)</f>
        <v>Amex LAC Consumer Centurion</v>
      </c>
      <c r="J404" s="42" t="str">
        <f>VLOOKUP(H404,'Client Invoices'!A:M,10,FALSE)</f>
        <v>WA07</v>
      </c>
      <c r="K404" s="42" t="str">
        <f>VLOOKUP(H404,'Client Invoices'!A:N,5,FALSE)</f>
        <v>Yes</v>
      </c>
      <c r="L404" s="42" t="str">
        <f>VLOOKUP(H404,'Client Invoices'!A:N,8,FALSE)</f>
        <v>M,V,P</v>
      </c>
      <c r="M404" s="42" t="str">
        <f>VLOOKUP(H404,'Client Invoices'!A:N,2,FALSE)</f>
        <v>Amex</v>
      </c>
      <c r="N404" s="42" t="str">
        <f>VLOOKUP(H404,'Client Invoices'!A:N,3,FALSE)</f>
        <v>Amex Wholesale</v>
      </c>
      <c r="O404" s="42">
        <f>VLOOKUP(H404,'Client Invoices'!A:O,6,FALSE)</f>
        <v>0</v>
      </c>
      <c r="Q404" s="42">
        <f>IF(COUNTIF('Visit Rpts'!$B$5:$BH$204,B404)+COUNTIF('Membership Rpts'!$B$5:$BH$204,B404) = 0, 0, COUNTIF('Visit Rpts'!$B$5:$BH$204,B404)+COUNTIF('Membership Rpts'!$B$5:$BH$204,B404) &amp; "   (Visit Rpts: "&amp;COUNTIF('Visit Rpts'!$B$5:$BH$204,B404)&amp;"   Mbr Rpts: "&amp;COUNTIF('Membership Rpts'!$B$5:$BH$204,B404)&amp;")")</f>
        <v>0</v>
      </c>
      <c r="R404" s="76" t="s">
        <v>1234</v>
      </c>
      <c r="S404" s="42" t="s">
        <v>53</v>
      </c>
      <c r="T404" s="42"/>
    </row>
    <row r="405" spans="1:20">
      <c r="A405" s="47" t="s">
        <v>1236</v>
      </c>
      <c r="B405" s="23" t="s">
        <v>1594</v>
      </c>
      <c r="C405" s="40"/>
      <c r="G405" t="s">
        <v>50</v>
      </c>
      <c r="H405" s="48" t="s">
        <v>167</v>
      </c>
      <c r="I405" s="42" t="str">
        <f>VLOOKUP(H405,'Client Invoices'!A:M,13,FALSE)</f>
        <v>Amex LAC Consumer Centurion</v>
      </c>
      <c r="J405" s="42" t="str">
        <f>VLOOKUP(H405,'Client Invoices'!A:M,10,FALSE)</f>
        <v>WA07</v>
      </c>
      <c r="K405" s="42" t="str">
        <f>VLOOKUP(H405,'Client Invoices'!A:N,5,FALSE)</f>
        <v>Yes</v>
      </c>
      <c r="L405" s="42" t="str">
        <f>VLOOKUP(H405,'Client Invoices'!A:N,8,FALSE)</f>
        <v>M,V,P</v>
      </c>
      <c r="M405" s="42" t="str">
        <f>VLOOKUP(H405,'Client Invoices'!A:N,2,FALSE)</f>
        <v>Amex</v>
      </c>
      <c r="N405" s="42" t="str">
        <f>VLOOKUP(H405,'Client Invoices'!A:N,3,FALSE)</f>
        <v>Amex Wholesale</v>
      </c>
      <c r="O405" s="42">
        <f>VLOOKUP(H405,'Client Invoices'!A:O,6,FALSE)</f>
        <v>0</v>
      </c>
      <c r="Q405" s="42">
        <f>IF(COUNTIF('Visit Rpts'!$B$5:$BH$204,B405)+COUNTIF('Membership Rpts'!$B$5:$BH$204,B405) = 0, 0, COUNTIF('Visit Rpts'!$B$5:$BH$204,B405)+COUNTIF('Membership Rpts'!$B$5:$BH$204,B405) &amp; "   (Visit Rpts: "&amp;COUNTIF('Visit Rpts'!$B$5:$BH$204,B405)&amp;"   Mbr Rpts: "&amp;COUNTIF('Membership Rpts'!$B$5:$BH$204,B405)&amp;")")</f>
        <v>0</v>
      </c>
      <c r="R405" s="76" t="s">
        <v>1234</v>
      </c>
      <c r="S405" s="42" t="s">
        <v>53</v>
      </c>
      <c r="T405" s="42"/>
    </row>
    <row r="406" spans="1:20">
      <c r="A406" s="47" t="s">
        <v>1236</v>
      </c>
      <c r="B406" s="23" t="s">
        <v>1595</v>
      </c>
      <c r="C406" s="40"/>
      <c r="G406" t="s">
        <v>50</v>
      </c>
      <c r="H406" s="48" t="s">
        <v>167</v>
      </c>
      <c r="I406" s="42" t="str">
        <f>VLOOKUP(H406,'Client Invoices'!A:M,13,FALSE)</f>
        <v>Amex LAC Consumer Centurion</v>
      </c>
      <c r="J406" s="42" t="str">
        <f>VLOOKUP(H406,'Client Invoices'!A:M,10,FALSE)</f>
        <v>WA07</v>
      </c>
      <c r="K406" s="42" t="str">
        <f>VLOOKUP(H406,'Client Invoices'!A:N,5,FALSE)</f>
        <v>Yes</v>
      </c>
      <c r="L406" s="42" t="str">
        <f>VLOOKUP(H406,'Client Invoices'!A:N,8,FALSE)</f>
        <v>M,V,P</v>
      </c>
      <c r="M406" s="42" t="str">
        <f>VLOOKUP(H406,'Client Invoices'!A:N,2,FALSE)</f>
        <v>Amex</v>
      </c>
      <c r="N406" s="42" t="str">
        <f>VLOOKUP(H406,'Client Invoices'!A:N,3,FALSE)</f>
        <v>Amex Wholesale</v>
      </c>
      <c r="O406" s="42">
        <f>VLOOKUP(H406,'Client Invoices'!A:O,6,FALSE)</f>
        <v>0</v>
      </c>
      <c r="Q406" s="42">
        <f>IF(COUNTIF('Visit Rpts'!$B$5:$BH$204,B406)+COUNTIF('Membership Rpts'!$B$5:$BH$204,B406) = 0, 0, COUNTIF('Visit Rpts'!$B$5:$BH$204,B406)+COUNTIF('Membership Rpts'!$B$5:$BH$204,B406) &amp; "   (Visit Rpts: "&amp;COUNTIF('Visit Rpts'!$B$5:$BH$204,B406)&amp;"   Mbr Rpts: "&amp;COUNTIF('Membership Rpts'!$B$5:$BH$204,B406)&amp;")")</f>
        <v>0</v>
      </c>
      <c r="R406" s="76" t="s">
        <v>1234</v>
      </c>
      <c r="S406" s="42" t="s">
        <v>53</v>
      </c>
      <c r="T406" s="42"/>
    </row>
    <row r="407" spans="1:20">
      <c r="A407" s="47" t="s">
        <v>1236</v>
      </c>
      <c r="B407" s="23" t="s">
        <v>1596</v>
      </c>
      <c r="C407" s="40"/>
      <c r="G407" t="s">
        <v>50</v>
      </c>
      <c r="H407" s="48" t="s">
        <v>167</v>
      </c>
      <c r="I407" s="42" t="str">
        <f>VLOOKUP(H407,'Client Invoices'!A:M,13,FALSE)</f>
        <v>Amex LAC Consumer Centurion</v>
      </c>
      <c r="J407" s="42" t="str">
        <f>VLOOKUP(H407,'Client Invoices'!A:M,10,FALSE)</f>
        <v>WA07</v>
      </c>
      <c r="K407" s="42" t="str">
        <f>VLOOKUP(H407,'Client Invoices'!A:N,5,FALSE)</f>
        <v>Yes</v>
      </c>
      <c r="L407" s="42" t="str">
        <f>VLOOKUP(H407,'Client Invoices'!A:N,8,FALSE)</f>
        <v>M,V,P</v>
      </c>
      <c r="M407" s="42" t="str">
        <f>VLOOKUP(H407,'Client Invoices'!A:N,2,FALSE)</f>
        <v>Amex</v>
      </c>
      <c r="N407" s="42" t="str">
        <f>VLOOKUP(H407,'Client Invoices'!A:N,3,FALSE)</f>
        <v>Amex Wholesale</v>
      </c>
      <c r="O407" s="42">
        <f>VLOOKUP(H407,'Client Invoices'!A:O,6,FALSE)</f>
        <v>0</v>
      </c>
      <c r="Q407" s="42">
        <f>IF(COUNTIF('Visit Rpts'!$B$5:$BH$204,B407)+COUNTIF('Membership Rpts'!$B$5:$BH$204,B407) = 0, 0, COUNTIF('Visit Rpts'!$B$5:$BH$204,B407)+COUNTIF('Membership Rpts'!$B$5:$BH$204,B407) &amp; "   (Visit Rpts: "&amp;COUNTIF('Visit Rpts'!$B$5:$BH$204,B407)&amp;"   Mbr Rpts: "&amp;COUNTIF('Membership Rpts'!$B$5:$BH$204,B407)&amp;")")</f>
        <v>0</v>
      </c>
      <c r="R407" s="76" t="s">
        <v>1234</v>
      </c>
      <c r="S407" s="42" t="s">
        <v>53</v>
      </c>
      <c r="T407" s="42"/>
    </row>
    <row r="408" spans="1:20">
      <c r="A408" s="47" t="s">
        <v>1236</v>
      </c>
      <c r="B408" s="23" t="s">
        <v>1597</v>
      </c>
      <c r="C408" s="40"/>
      <c r="G408" t="s">
        <v>50</v>
      </c>
      <c r="H408" s="48" t="s">
        <v>167</v>
      </c>
      <c r="I408" s="42" t="str">
        <f>VLOOKUP(H408,'Client Invoices'!A:M,13,FALSE)</f>
        <v>Amex LAC Consumer Centurion</v>
      </c>
      <c r="J408" s="42" t="str">
        <f>VLOOKUP(H408,'Client Invoices'!A:M,10,FALSE)</f>
        <v>WA07</v>
      </c>
      <c r="K408" s="42" t="str">
        <f>VLOOKUP(H408,'Client Invoices'!A:N,5,FALSE)</f>
        <v>Yes</v>
      </c>
      <c r="L408" s="42" t="str">
        <f>VLOOKUP(H408,'Client Invoices'!A:N,8,FALSE)</f>
        <v>M,V,P</v>
      </c>
      <c r="M408" s="42" t="str">
        <f>VLOOKUP(H408,'Client Invoices'!A:N,2,FALSE)</f>
        <v>Amex</v>
      </c>
      <c r="N408" s="42" t="str">
        <f>VLOOKUP(H408,'Client Invoices'!A:N,3,FALSE)</f>
        <v>Amex Wholesale</v>
      </c>
      <c r="O408" s="42">
        <f>VLOOKUP(H408,'Client Invoices'!A:O,6,FALSE)</f>
        <v>0</v>
      </c>
      <c r="Q408" s="42">
        <f>IF(COUNTIF('Visit Rpts'!$B$5:$BH$204,B408)+COUNTIF('Membership Rpts'!$B$5:$BH$204,B408) = 0, 0, COUNTIF('Visit Rpts'!$B$5:$BH$204,B408)+COUNTIF('Membership Rpts'!$B$5:$BH$204,B408) &amp; "   (Visit Rpts: "&amp;COUNTIF('Visit Rpts'!$B$5:$BH$204,B408)&amp;"   Mbr Rpts: "&amp;COUNTIF('Membership Rpts'!$B$5:$BH$204,B408)&amp;")")</f>
        <v>0</v>
      </c>
      <c r="R408" s="76" t="s">
        <v>1234</v>
      </c>
      <c r="S408" s="42" t="s">
        <v>53</v>
      </c>
      <c r="T408" s="42"/>
    </row>
    <row r="409" spans="1:20">
      <c r="A409" s="47" t="s">
        <v>1236</v>
      </c>
      <c r="B409" s="23" t="s">
        <v>1598</v>
      </c>
      <c r="C409" s="40"/>
      <c r="G409" t="s">
        <v>50</v>
      </c>
      <c r="H409" s="48" t="s">
        <v>167</v>
      </c>
      <c r="I409" s="42" t="str">
        <f>VLOOKUP(H409,'Client Invoices'!A:M,13,FALSE)</f>
        <v>Amex LAC Consumer Centurion</v>
      </c>
      <c r="J409" s="42" t="str">
        <f>VLOOKUP(H409,'Client Invoices'!A:M,10,FALSE)</f>
        <v>WA07</v>
      </c>
      <c r="K409" s="42" t="str">
        <f>VLOOKUP(H409,'Client Invoices'!A:N,5,FALSE)</f>
        <v>Yes</v>
      </c>
      <c r="L409" s="42" t="str">
        <f>VLOOKUP(H409,'Client Invoices'!A:N,8,FALSE)</f>
        <v>M,V,P</v>
      </c>
      <c r="M409" s="42" t="str">
        <f>VLOOKUP(H409,'Client Invoices'!A:N,2,FALSE)</f>
        <v>Amex</v>
      </c>
      <c r="N409" s="42" t="str">
        <f>VLOOKUP(H409,'Client Invoices'!A:N,3,FALSE)</f>
        <v>Amex Wholesale</v>
      </c>
      <c r="O409" s="42">
        <f>VLOOKUP(H409,'Client Invoices'!A:O,6,FALSE)</f>
        <v>0</v>
      </c>
      <c r="Q409" s="42">
        <f>IF(COUNTIF('Visit Rpts'!$B$5:$BH$204,B409)+COUNTIF('Membership Rpts'!$B$5:$BH$204,B409) = 0, 0, COUNTIF('Visit Rpts'!$B$5:$BH$204,B409)+COUNTIF('Membership Rpts'!$B$5:$BH$204,B409) &amp; "   (Visit Rpts: "&amp;COUNTIF('Visit Rpts'!$B$5:$BH$204,B409)&amp;"   Mbr Rpts: "&amp;COUNTIF('Membership Rpts'!$B$5:$BH$204,B409)&amp;")")</f>
        <v>0</v>
      </c>
      <c r="R409" s="76" t="s">
        <v>1234</v>
      </c>
      <c r="S409" s="42" t="s">
        <v>53</v>
      </c>
      <c r="T409" s="42"/>
    </row>
    <row r="410" spans="1:20">
      <c r="A410" s="47" t="s">
        <v>1236</v>
      </c>
      <c r="B410" s="23" t="s">
        <v>1599</v>
      </c>
      <c r="C410" s="40"/>
      <c r="G410" t="s">
        <v>50</v>
      </c>
      <c r="H410" s="48" t="s">
        <v>171</v>
      </c>
      <c r="I410" s="42" t="str">
        <f>VLOOKUP(H410,'Client Invoices'!A:M,13,FALSE)</f>
        <v>Amex LAC Corporate</v>
      </c>
      <c r="J410" s="42" t="str">
        <f>VLOOKUP(H410,'Client Invoices'!A:M,10,FALSE)</f>
        <v>WA18</v>
      </c>
      <c r="K410" s="42" t="str">
        <f>VLOOKUP(H410,'Client Invoices'!A:N,5,FALSE)</f>
        <v>Yes</v>
      </c>
      <c r="L410" s="42" t="str">
        <f>VLOOKUP(H410,'Client Invoices'!A:N,8,FALSE)</f>
        <v>M,V,P</v>
      </c>
      <c r="M410" s="42" t="str">
        <f>VLOOKUP(H410,'Client Invoices'!A:N,2,FALSE)</f>
        <v>Amex</v>
      </c>
      <c r="N410" s="42" t="str">
        <f>VLOOKUP(H410,'Client Invoices'!A:N,3,FALSE)</f>
        <v>Amex Wholesale</v>
      </c>
      <c r="O410" s="42">
        <f>VLOOKUP(H410,'Client Invoices'!A:O,6,FALSE)</f>
        <v>0</v>
      </c>
      <c r="Q410" s="42">
        <f>IF(COUNTIF('Visit Rpts'!$B$5:$BH$204,B410)+COUNTIF('Membership Rpts'!$B$5:$BH$204,B410) = 0, 0, COUNTIF('Visit Rpts'!$B$5:$BH$204,B410)+COUNTIF('Membership Rpts'!$B$5:$BH$204,B410) &amp; "   (Visit Rpts: "&amp;COUNTIF('Visit Rpts'!$B$5:$BH$204,B410)&amp;"   Mbr Rpts: "&amp;COUNTIF('Membership Rpts'!$B$5:$BH$204,B410)&amp;")")</f>
        <v>0</v>
      </c>
      <c r="R410" s="76" t="s">
        <v>1234</v>
      </c>
      <c r="S410" s="42" t="s">
        <v>53</v>
      </c>
      <c r="T410" s="42"/>
    </row>
    <row r="411" spans="1:20">
      <c r="A411" s="47" t="s">
        <v>1236</v>
      </c>
      <c r="B411" s="23" t="s">
        <v>1600</v>
      </c>
      <c r="G411" t="s">
        <v>50</v>
      </c>
      <c r="H411" s="48" t="s">
        <v>1054</v>
      </c>
      <c r="I411" s="42" t="str">
        <f>VLOOKUP(H411,'Client Invoices'!A:M,13,FALSE)</f>
        <v>Amex LAC Gold Consumer</v>
      </c>
      <c r="J411" s="42" t="str">
        <f>VLOOKUP(H411,'Client Invoices'!A:M,10,FALSE)</f>
        <v>WA07</v>
      </c>
      <c r="K411" s="42" t="str">
        <f>VLOOKUP(H411,'Client Invoices'!A:N,5,FALSE)</f>
        <v>Yes</v>
      </c>
      <c r="L411" s="42" t="str">
        <f>VLOOKUP(H411,'Client Invoices'!A:N,8,FALSE)</f>
        <v>M,V,P</v>
      </c>
      <c r="M411" s="42" t="str">
        <f>VLOOKUP(H411,'Client Invoices'!A:N,2,FALSE)</f>
        <v>Amex</v>
      </c>
      <c r="N411" s="42" t="str">
        <f>VLOOKUP(H411,'Client Invoices'!A:N,3,FALSE)</f>
        <v>Amex Wholesale</v>
      </c>
      <c r="O411" s="42">
        <f>VLOOKUP(H411,'Client Invoices'!A:O,6,FALSE)</f>
        <v>0</v>
      </c>
      <c r="Q411" s="42">
        <f>IF(COUNTIF('Visit Rpts'!$B$5:$BH$204,B411)+COUNTIF('Membership Rpts'!$B$5:$BH$204,B411) = 0, 0, COUNTIF('Visit Rpts'!$B$5:$BH$204,B411)+COUNTIF('Membership Rpts'!$B$5:$BH$204,B411) &amp; "   (Visit Rpts: "&amp;COUNTIF('Visit Rpts'!$B$5:$BH$204,B411)&amp;"   Mbr Rpts: "&amp;COUNTIF('Membership Rpts'!$B$5:$BH$204,B411)&amp;")")</f>
        <v>0</v>
      </c>
      <c r="S411" s="42" t="s">
        <v>53</v>
      </c>
      <c r="T411" s="42"/>
    </row>
    <row r="412" spans="1:20">
      <c r="A412" s="47" t="s">
        <v>1236</v>
      </c>
      <c r="B412" s="23" t="s">
        <v>1601</v>
      </c>
      <c r="C412" s="40"/>
      <c r="G412" t="s">
        <v>50</v>
      </c>
      <c r="H412" s="48" t="s">
        <v>176</v>
      </c>
      <c r="I412" s="42" t="str">
        <f>VLOOKUP(H412,'Client Invoices'!A:M,13,FALSE)</f>
        <v>Amex LAC Consumer Platinum</v>
      </c>
      <c r="J412" s="42" t="str">
        <f>VLOOKUP(H412,'Client Invoices'!A:M,10,FALSE)</f>
        <v>WA07</v>
      </c>
      <c r="K412" s="42" t="str">
        <f>VLOOKUP(H412,'Client Invoices'!A:N,5,FALSE)</f>
        <v>Yes</v>
      </c>
      <c r="L412" s="42" t="str">
        <f>VLOOKUP(H412,'Client Invoices'!A:N,8,FALSE)</f>
        <v>M,V,P</v>
      </c>
      <c r="M412" s="42" t="str">
        <f>VLOOKUP(H412,'Client Invoices'!A:N,2,FALSE)</f>
        <v>Amex</v>
      </c>
      <c r="N412" s="42" t="str">
        <f>VLOOKUP(H412,'Client Invoices'!A:N,3,FALSE)</f>
        <v>Amex Wholesale</v>
      </c>
      <c r="O412" s="42">
        <f>VLOOKUP(H412,'Client Invoices'!A:O,6,FALSE)</f>
        <v>0</v>
      </c>
      <c r="Q412" s="42">
        <f>IF(COUNTIF('Visit Rpts'!$B$5:$BH$204,B412)+COUNTIF('Membership Rpts'!$B$5:$BH$204,B412) = 0, 0, COUNTIF('Visit Rpts'!$B$5:$BH$204,B412)+COUNTIF('Membership Rpts'!$B$5:$BH$204,B412) &amp; "   (Visit Rpts: "&amp;COUNTIF('Visit Rpts'!$B$5:$BH$204,B412)&amp;"   Mbr Rpts: "&amp;COUNTIF('Membership Rpts'!$B$5:$BH$204,B412)&amp;")")</f>
        <v>0</v>
      </c>
      <c r="R412" s="76" t="s">
        <v>1234</v>
      </c>
      <c r="S412" s="42" t="s">
        <v>53</v>
      </c>
      <c r="T412" s="42"/>
    </row>
    <row r="413" spans="1:20">
      <c r="A413" s="47" t="s">
        <v>1236</v>
      </c>
      <c r="B413" s="23" t="s">
        <v>1602</v>
      </c>
      <c r="C413" s="40"/>
      <c r="G413" t="s">
        <v>50</v>
      </c>
      <c r="H413" s="48" t="s">
        <v>176</v>
      </c>
      <c r="I413" s="42" t="str">
        <f>VLOOKUP(H413,'Client Invoices'!A:M,13,FALSE)</f>
        <v>Amex LAC Consumer Platinum</v>
      </c>
      <c r="J413" s="42" t="str">
        <f>VLOOKUP(H413,'Client Invoices'!A:M,10,FALSE)</f>
        <v>WA07</v>
      </c>
      <c r="K413" s="42" t="str">
        <f>VLOOKUP(H413,'Client Invoices'!A:N,5,FALSE)</f>
        <v>Yes</v>
      </c>
      <c r="L413" s="42" t="str">
        <f>VLOOKUP(H413,'Client Invoices'!A:N,8,FALSE)</f>
        <v>M,V,P</v>
      </c>
      <c r="M413" s="42" t="str">
        <f>VLOOKUP(H413,'Client Invoices'!A:N,2,FALSE)</f>
        <v>Amex</v>
      </c>
      <c r="N413" s="42" t="str">
        <f>VLOOKUP(H413,'Client Invoices'!A:N,3,FALSE)</f>
        <v>Amex Wholesale</v>
      </c>
      <c r="O413" s="42">
        <f>VLOOKUP(H413,'Client Invoices'!A:O,6,FALSE)</f>
        <v>0</v>
      </c>
      <c r="Q413" s="42">
        <f>IF(COUNTIF('Visit Rpts'!$B$5:$BH$204,B413)+COUNTIF('Membership Rpts'!$B$5:$BH$204,B413) = 0, 0, COUNTIF('Visit Rpts'!$B$5:$BH$204,B413)+COUNTIF('Membership Rpts'!$B$5:$BH$204,B413) &amp; "   (Visit Rpts: "&amp;COUNTIF('Visit Rpts'!$B$5:$BH$204,B413)&amp;"   Mbr Rpts: "&amp;COUNTIF('Membership Rpts'!$B$5:$BH$204,B413)&amp;")")</f>
        <v>0</v>
      </c>
      <c r="R413" s="76" t="s">
        <v>1234</v>
      </c>
      <c r="S413" s="42" t="s">
        <v>53</v>
      </c>
      <c r="T413" s="42"/>
    </row>
    <row r="414" spans="1:20">
      <c r="A414" s="47" t="s">
        <v>1236</v>
      </c>
      <c r="B414" s="23" t="s">
        <v>1603</v>
      </c>
      <c r="C414" s="40"/>
      <c r="G414" t="s">
        <v>50</v>
      </c>
      <c r="H414" s="48" t="s">
        <v>176</v>
      </c>
      <c r="I414" s="42" t="str">
        <f>VLOOKUP(H414,'Client Invoices'!A:M,13,FALSE)</f>
        <v>Amex LAC Consumer Platinum</v>
      </c>
      <c r="J414" s="42" t="str">
        <f>VLOOKUP(H414,'Client Invoices'!A:M,10,FALSE)</f>
        <v>WA07</v>
      </c>
      <c r="K414" s="42" t="str">
        <f>VLOOKUP(H414,'Client Invoices'!A:N,5,FALSE)</f>
        <v>Yes</v>
      </c>
      <c r="L414" s="42" t="str">
        <f>VLOOKUP(H414,'Client Invoices'!A:N,8,FALSE)</f>
        <v>M,V,P</v>
      </c>
      <c r="M414" s="42" t="str">
        <f>VLOOKUP(H414,'Client Invoices'!A:N,2,FALSE)</f>
        <v>Amex</v>
      </c>
      <c r="N414" s="42" t="str">
        <f>VLOOKUP(H414,'Client Invoices'!A:N,3,FALSE)</f>
        <v>Amex Wholesale</v>
      </c>
      <c r="O414" s="42">
        <f>VLOOKUP(H414,'Client Invoices'!A:O,6,FALSE)</f>
        <v>0</v>
      </c>
      <c r="Q414" s="42">
        <f>IF(COUNTIF('Visit Rpts'!$B$5:$BH$204,B414)+COUNTIF('Membership Rpts'!$B$5:$BH$204,B414) = 0, 0, COUNTIF('Visit Rpts'!$B$5:$BH$204,B414)+COUNTIF('Membership Rpts'!$B$5:$BH$204,B414) &amp; "   (Visit Rpts: "&amp;COUNTIF('Visit Rpts'!$B$5:$BH$204,B414)&amp;"   Mbr Rpts: "&amp;COUNTIF('Membership Rpts'!$B$5:$BH$204,B414)&amp;")")</f>
        <v>0</v>
      </c>
      <c r="R414" s="76" t="s">
        <v>1234</v>
      </c>
      <c r="S414" s="42" t="s">
        <v>53</v>
      </c>
      <c r="T414" s="42"/>
    </row>
    <row r="415" spans="1:20">
      <c r="A415" s="47" t="s">
        <v>1236</v>
      </c>
      <c r="B415" s="23" t="s">
        <v>1604</v>
      </c>
      <c r="C415" s="40"/>
      <c r="G415" t="s">
        <v>50</v>
      </c>
      <c r="H415" s="48" t="s">
        <v>176</v>
      </c>
      <c r="I415" s="42" t="str">
        <f>VLOOKUP(H415,'Client Invoices'!A:M,13,FALSE)</f>
        <v>Amex LAC Consumer Platinum</v>
      </c>
      <c r="J415" s="42" t="str">
        <f>VLOOKUP(H415,'Client Invoices'!A:M,10,FALSE)</f>
        <v>WA07</v>
      </c>
      <c r="K415" s="42" t="str">
        <f>VLOOKUP(H415,'Client Invoices'!A:N,5,FALSE)</f>
        <v>Yes</v>
      </c>
      <c r="L415" s="42" t="str">
        <f>VLOOKUP(H415,'Client Invoices'!A:N,8,FALSE)</f>
        <v>M,V,P</v>
      </c>
      <c r="M415" s="42" t="str">
        <f>VLOOKUP(H415,'Client Invoices'!A:N,2,FALSE)</f>
        <v>Amex</v>
      </c>
      <c r="N415" s="42" t="str">
        <f>VLOOKUP(H415,'Client Invoices'!A:N,3,FALSE)</f>
        <v>Amex Wholesale</v>
      </c>
      <c r="O415" s="42">
        <f>VLOOKUP(H415,'Client Invoices'!A:O,6,FALSE)</f>
        <v>0</v>
      </c>
      <c r="Q415" s="42">
        <f>IF(COUNTIF('Visit Rpts'!$B$5:$BH$204,B415)+COUNTIF('Membership Rpts'!$B$5:$BH$204,B415) = 0, 0, COUNTIF('Visit Rpts'!$B$5:$BH$204,B415)+COUNTIF('Membership Rpts'!$B$5:$BH$204,B415) &amp; "   (Visit Rpts: "&amp;COUNTIF('Visit Rpts'!$B$5:$BH$204,B415)&amp;"   Mbr Rpts: "&amp;COUNTIF('Membership Rpts'!$B$5:$BH$204,B415)&amp;")")</f>
        <v>0</v>
      </c>
      <c r="R415" s="76" t="s">
        <v>1234</v>
      </c>
      <c r="S415" s="42" t="s">
        <v>53</v>
      </c>
      <c r="T415" s="42"/>
    </row>
    <row r="416" spans="1:20">
      <c r="A416" s="47" t="s">
        <v>1236</v>
      </c>
      <c r="B416" s="23" t="s">
        <v>1605</v>
      </c>
      <c r="C416" s="40"/>
      <c r="G416" t="s">
        <v>50</v>
      </c>
      <c r="H416" s="48" t="s">
        <v>176</v>
      </c>
      <c r="I416" s="42" t="str">
        <f>VLOOKUP(H416,'Client Invoices'!A:M,13,FALSE)</f>
        <v>Amex LAC Consumer Platinum</v>
      </c>
      <c r="J416" s="42" t="str">
        <f>VLOOKUP(H416,'Client Invoices'!A:M,10,FALSE)</f>
        <v>WA07</v>
      </c>
      <c r="K416" s="42" t="str">
        <f>VLOOKUP(H416,'Client Invoices'!A:N,5,FALSE)</f>
        <v>Yes</v>
      </c>
      <c r="L416" s="42" t="str">
        <f>VLOOKUP(H416,'Client Invoices'!A:N,8,FALSE)</f>
        <v>M,V,P</v>
      </c>
      <c r="M416" s="42" t="str">
        <f>VLOOKUP(H416,'Client Invoices'!A:N,2,FALSE)</f>
        <v>Amex</v>
      </c>
      <c r="N416" s="42" t="str">
        <f>VLOOKUP(H416,'Client Invoices'!A:N,3,FALSE)</f>
        <v>Amex Wholesale</v>
      </c>
      <c r="O416" s="42">
        <f>VLOOKUP(H416,'Client Invoices'!A:O,6,FALSE)</f>
        <v>0</v>
      </c>
      <c r="Q416" s="42">
        <f>IF(COUNTIF('Visit Rpts'!$B$5:$BH$204,B416)+COUNTIF('Membership Rpts'!$B$5:$BH$204,B416) = 0, 0, COUNTIF('Visit Rpts'!$B$5:$BH$204,B416)+COUNTIF('Membership Rpts'!$B$5:$BH$204,B416) &amp; "   (Visit Rpts: "&amp;COUNTIF('Visit Rpts'!$B$5:$BH$204,B416)&amp;"   Mbr Rpts: "&amp;COUNTIF('Membership Rpts'!$B$5:$BH$204,B416)&amp;")")</f>
        <v>0</v>
      </c>
      <c r="R416" s="76" t="s">
        <v>1234</v>
      </c>
      <c r="S416" s="42" t="s">
        <v>53</v>
      </c>
      <c r="T416" s="42"/>
    </row>
    <row r="417" spans="1:20">
      <c r="A417" s="47" t="s">
        <v>1236</v>
      </c>
      <c r="B417" s="23" t="s">
        <v>1606</v>
      </c>
      <c r="C417" s="40"/>
      <c r="G417" t="s">
        <v>50</v>
      </c>
      <c r="H417" s="48" t="s">
        <v>176</v>
      </c>
      <c r="I417" s="42" t="str">
        <f>VLOOKUP(H417,'Client Invoices'!A:M,13,FALSE)</f>
        <v>Amex LAC Consumer Platinum</v>
      </c>
      <c r="J417" s="42" t="str">
        <f>VLOOKUP(H417,'Client Invoices'!A:M,10,FALSE)</f>
        <v>WA07</v>
      </c>
      <c r="K417" s="42" t="str">
        <f>VLOOKUP(H417,'Client Invoices'!A:N,5,FALSE)</f>
        <v>Yes</v>
      </c>
      <c r="L417" s="42" t="str">
        <f>VLOOKUP(H417,'Client Invoices'!A:N,8,FALSE)</f>
        <v>M,V,P</v>
      </c>
      <c r="M417" s="42" t="str">
        <f>VLOOKUP(H417,'Client Invoices'!A:N,2,FALSE)</f>
        <v>Amex</v>
      </c>
      <c r="N417" s="42" t="str">
        <f>VLOOKUP(H417,'Client Invoices'!A:N,3,FALSE)</f>
        <v>Amex Wholesale</v>
      </c>
      <c r="O417" s="42">
        <f>VLOOKUP(H417,'Client Invoices'!A:O,6,FALSE)</f>
        <v>0</v>
      </c>
      <c r="Q417" s="42">
        <f>IF(COUNTIF('Visit Rpts'!$B$5:$BH$204,B417)+COUNTIF('Membership Rpts'!$B$5:$BH$204,B417) = 0, 0, COUNTIF('Visit Rpts'!$B$5:$BH$204,B417)+COUNTIF('Membership Rpts'!$B$5:$BH$204,B417) &amp; "   (Visit Rpts: "&amp;COUNTIF('Visit Rpts'!$B$5:$BH$204,B417)&amp;"   Mbr Rpts: "&amp;COUNTIF('Membership Rpts'!$B$5:$BH$204,B417)&amp;")")</f>
        <v>0</v>
      </c>
      <c r="R417" s="76" t="s">
        <v>1234</v>
      </c>
      <c r="S417" s="42" t="s">
        <v>53</v>
      </c>
      <c r="T417" s="42"/>
    </row>
    <row r="418" spans="1:20">
      <c r="A418" s="47" t="s">
        <v>1236</v>
      </c>
      <c r="B418" s="23" t="s">
        <v>1607</v>
      </c>
      <c r="C418" s="40"/>
      <c r="G418" t="s">
        <v>50</v>
      </c>
      <c r="H418" s="48" t="s">
        <v>176</v>
      </c>
      <c r="I418" s="42" t="str">
        <f>VLOOKUP(H418,'Client Invoices'!A:M,13,FALSE)</f>
        <v>Amex LAC Consumer Platinum</v>
      </c>
      <c r="J418" s="42" t="str">
        <f>VLOOKUP(H418,'Client Invoices'!A:M,10,FALSE)</f>
        <v>WA07</v>
      </c>
      <c r="K418" s="42" t="str">
        <f>VLOOKUP(H418,'Client Invoices'!A:N,5,FALSE)</f>
        <v>Yes</v>
      </c>
      <c r="L418" s="42" t="str">
        <f>VLOOKUP(H418,'Client Invoices'!A:N,8,FALSE)</f>
        <v>M,V,P</v>
      </c>
      <c r="M418" s="42" t="str">
        <f>VLOOKUP(H418,'Client Invoices'!A:N,2,FALSE)</f>
        <v>Amex</v>
      </c>
      <c r="N418" s="42" t="str">
        <f>VLOOKUP(H418,'Client Invoices'!A:N,3,FALSE)</f>
        <v>Amex Wholesale</v>
      </c>
      <c r="O418" s="42">
        <f>VLOOKUP(H418,'Client Invoices'!A:O,6,FALSE)</f>
        <v>0</v>
      </c>
      <c r="Q418" s="42">
        <f>IF(COUNTIF('Visit Rpts'!$B$5:$BH$204,B418)+COUNTIF('Membership Rpts'!$B$5:$BH$204,B418) = 0, 0, COUNTIF('Visit Rpts'!$B$5:$BH$204,B418)+COUNTIF('Membership Rpts'!$B$5:$BH$204,B418) &amp; "   (Visit Rpts: "&amp;COUNTIF('Visit Rpts'!$B$5:$BH$204,B418)&amp;"   Mbr Rpts: "&amp;COUNTIF('Membership Rpts'!$B$5:$BH$204,B418)&amp;")")</f>
        <v>0</v>
      </c>
      <c r="R418" s="76" t="s">
        <v>1234</v>
      </c>
      <c r="S418" s="42" t="s">
        <v>53</v>
      </c>
      <c r="T418" s="42"/>
    </row>
    <row r="419" spans="1:20">
      <c r="A419" s="47" t="s">
        <v>1236</v>
      </c>
      <c r="B419" s="23" t="s">
        <v>1608</v>
      </c>
      <c r="C419" s="40"/>
      <c r="G419" t="s">
        <v>50</v>
      </c>
      <c r="H419" s="48" t="s">
        <v>176</v>
      </c>
      <c r="I419" s="42" t="str">
        <f>VLOOKUP(H419,'Client Invoices'!A:M,13,FALSE)</f>
        <v>Amex LAC Consumer Platinum</v>
      </c>
      <c r="J419" s="42" t="str">
        <f>VLOOKUP(H419,'Client Invoices'!A:M,10,FALSE)</f>
        <v>WA07</v>
      </c>
      <c r="K419" s="42" t="str">
        <f>VLOOKUP(H419,'Client Invoices'!A:N,5,FALSE)</f>
        <v>Yes</v>
      </c>
      <c r="L419" s="42" t="str">
        <f>VLOOKUP(H419,'Client Invoices'!A:N,8,FALSE)</f>
        <v>M,V,P</v>
      </c>
      <c r="M419" s="42" t="str">
        <f>VLOOKUP(H419,'Client Invoices'!A:N,2,FALSE)</f>
        <v>Amex</v>
      </c>
      <c r="N419" s="42" t="str">
        <f>VLOOKUP(H419,'Client Invoices'!A:N,3,FALSE)</f>
        <v>Amex Wholesale</v>
      </c>
      <c r="O419" s="42">
        <f>VLOOKUP(H419,'Client Invoices'!A:O,6,FALSE)</f>
        <v>0</v>
      </c>
      <c r="Q419" s="42">
        <f>IF(COUNTIF('Visit Rpts'!$B$5:$BH$204,B419)+COUNTIF('Membership Rpts'!$B$5:$BH$204,B419) = 0, 0, COUNTIF('Visit Rpts'!$B$5:$BH$204,B419)+COUNTIF('Membership Rpts'!$B$5:$BH$204,B419) &amp; "   (Visit Rpts: "&amp;COUNTIF('Visit Rpts'!$B$5:$BH$204,B419)&amp;"   Mbr Rpts: "&amp;COUNTIF('Membership Rpts'!$B$5:$BH$204,B419)&amp;")")</f>
        <v>0</v>
      </c>
      <c r="R419" s="76" t="s">
        <v>1234</v>
      </c>
      <c r="S419" s="42" t="s">
        <v>53</v>
      </c>
      <c r="T419" s="42"/>
    </row>
    <row r="420" spans="1:20">
      <c r="A420" s="47" t="s">
        <v>1232</v>
      </c>
      <c r="B420" s="23" t="s">
        <v>1609</v>
      </c>
      <c r="C420" s="40"/>
      <c r="G420" t="s">
        <v>50</v>
      </c>
      <c r="H420" s="48" t="s">
        <v>335</v>
      </c>
      <c r="I420" s="42">
        <f>VLOOKUP(H420,'Client Invoices'!A:M,13,FALSE)</f>
        <v>0</v>
      </c>
      <c r="J420" s="42" t="str">
        <f>VLOOKUP(H420,'Client Invoices'!A:M,10,FALSE)</f>
        <v>SL05</v>
      </c>
      <c r="K420" s="42" t="str">
        <f>VLOOKUP(H420,'Client Invoices'!A:N,5,FALSE)</f>
        <v>Yes</v>
      </c>
      <c r="L420" s="42" t="str">
        <f>VLOOKUP(H420,'Client Invoices'!A:N,8,FALSE)</f>
        <v>M,V,P</v>
      </c>
      <c r="M420" s="42" t="str">
        <f>VLOOKUP(H420,'Client Invoices'!A:N,2,FALSE)</f>
        <v>Corporate</v>
      </c>
      <c r="N420" s="42" t="str">
        <f>VLOOKUP(H420,'Client Invoices'!A:N,3,FALSE)</f>
        <v>Corporate</v>
      </c>
      <c r="O420" s="42">
        <f>VLOOKUP(H420,'Client Invoices'!A:O,6,FALSE)</f>
        <v>0</v>
      </c>
      <c r="Q420" s="42">
        <f>IF(COUNTIF('Visit Rpts'!$B$5:$BH$204,B420)+COUNTIF('Membership Rpts'!$B$5:$BH$204,B420) = 0, 0, COUNTIF('Visit Rpts'!$B$5:$BH$204,B420)+COUNTIF('Membership Rpts'!$B$5:$BH$204,B420) &amp; "   (Visit Rpts: "&amp;COUNTIF('Visit Rpts'!$B$5:$BH$204,B420)&amp;"   Mbr Rpts: "&amp;COUNTIF('Membership Rpts'!$B$5:$BH$204,B420)&amp;")")</f>
        <v>0</v>
      </c>
      <c r="R420" s="76" t="s">
        <v>1234</v>
      </c>
      <c r="S420" s="42" t="s">
        <v>1235</v>
      </c>
      <c r="T420" s="42"/>
    </row>
    <row r="421" spans="1:20">
      <c r="A421" s="47" t="s">
        <v>1232</v>
      </c>
      <c r="B421" s="23" t="s">
        <v>1610</v>
      </c>
      <c r="C421" s="40"/>
      <c r="G421" t="s">
        <v>50</v>
      </c>
      <c r="H421" s="48" t="s">
        <v>335</v>
      </c>
      <c r="I421" s="42">
        <f>VLOOKUP(H421,'Client Invoices'!A:M,13,FALSE)</f>
        <v>0</v>
      </c>
      <c r="J421" s="42" t="str">
        <f>VLOOKUP(H421,'Client Invoices'!A:M,10,FALSE)</f>
        <v>SL05</v>
      </c>
      <c r="K421" s="42" t="str">
        <f>VLOOKUP(H421,'Client Invoices'!A:N,5,FALSE)</f>
        <v>Yes</v>
      </c>
      <c r="L421" s="42" t="str">
        <f>VLOOKUP(H421,'Client Invoices'!A:N,8,FALSE)</f>
        <v>M,V,P</v>
      </c>
      <c r="M421" s="42" t="str">
        <f>VLOOKUP(H421,'Client Invoices'!A:N,2,FALSE)</f>
        <v>Corporate</v>
      </c>
      <c r="N421" s="42" t="str">
        <f>VLOOKUP(H421,'Client Invoices'!A:N,3,FALSE)</f>
        <v>Corporate</v>
      </c>
      <c r="O421" s="42">
        <f>VLOOKUP(H421,'Client Invoices'!A:O,6,FALSE)</f>
        <v>0</v>
      </c>
      <c r="Q421" s="42">
        <f>IF(COUNTIF('Visit Rpts'!$B$5:$BH$204,B421)+COUNTIF('Membership Rpts'!$B$5:$BH$204,B421) = 0, 0, COUNTIF('Visit Rpts'!$B$5:$BH$204,B421)+COUNTIF('Membership Rpts'!$B$5:$BH$204,B421) &amp; "   (Visit Rpts: "&amp;COUNTIF('Visit Rpts'!$B$5:$BH$204,B421)&amp;"   Mbr Rpts: "&amp;COUNTIF('Membership Rpts'!$B$5:$BH$204,B421)&amp;")")</f>
        <v>0</v>
      </c>
      <c r="R421" s="76" t="s">
        <v>1234</v>
      </c>
      <c r="S421" s="42" t="s">
        <v>1235</v>
      </c>
      <c r="T421" s="42"/>
    </row>
    <row r="422" spans="1:20">
      <c r="A422" s="47" t="s">
        <v>1232</v>
      </c>
      <c r="B422" s="23" t="s">
        <v>1611</v>
      </c>
      <c r="C422" s="40"/>
      <c r="G422" t="s">
        <v>50</v>
      </c>
      <c r="H422" s="48" t="s">
        <v>335</v>
      </c>
      <c r="I422" s="42">
        <f>VLOOKUP(H422,'Client Invoices'!A:M,13,FALSE)</f>
        <v>0</v>
      </c>
      <c r="J422" s="42" t="str">
        <f>VLOOKUP(H422,'Client Invoices'!A:M,10,FALSE)</f>
        <v>SL05</v>
      </c>
      <c r="K422" s="42" t="str">
        <f>VLOOKUP(H422,'Client Invoices'!A:N,5,FALSE)</f>
        <v>Yes</v>
      </c>
      <c r="L422" s="42" t="str">
        <f>VLOOKUP(H422,'Client Invoices'!A:N,8,FALSE)</f>
        <v>M,V,P</v>
      </c>
      <c r="M422" s="42" t="str">
        <f>VLOOKUP(H422,'Client Invoices'!A:N,2,FALSE)</f>
        <v>Corporate</v>
      </c>
      <c r="N422" s="42" t="str">
        <f>VLOOKUP(H422,'Client Invoices'!A:N,3,FALSE)</f>
        <v>Corporate</v>
      </c>
      <c r="O422" s="42">
        <f>VLOOKUP(H422,'Client Invoices'!A:O,6,FALSE)</f>
        <v>0</v>
      </c>
      <c r="Q422" s="42">
        <f>IF(COUNTIF('Visit Rpts'!$B$5:$BH$204,B422)+COUNTIF('Membership Rpts'!$B$5:$BH$204,B422) = 0, 0, COUNTIF('Visit Rpts'!$B$5:$BH$204,B422)+COUNTIF('Membership Rpts'!$B$5:$BH$204,B422) &amp; "   (Visit Rpts: "&amp;COUNTIF('Visit Rpts'!$B$5:$BH$204,B422)&amp;"   Mbr Rpts: "&amp;COUNTIF('Membership Rpts'!$B$5:$BH$204,B422)&amp;")")</f>
        <v>0</v>
      </c>
      <c r="R422" s="76" t="s">
        <v>1234</v>
      </c>
      <c r="S422" s="42" t="s">
        <v>1235</v>
      </c>
      <c r="T422" s="42"/>
    </row>
    <row r="423" spans="1:20">
      <c r="A423" s="47" t="s">
        <v>1236</v>
      </c>
      <c r="B423" s="23" t="s">
        <v>1612</v>
      </c>
      <c r="C423" s="40"/>
      <c r="G423" t="s">
        <v>50</v>
      </c>
      <c r="H423" s="48" t="s">
        <v>335</v>
      </c>
      <c r="I423" s="42">
        <f>VLOOKUP(H423,'Client Invoices'!A:M,13,FALSE)</f>
        <v>0</v>
      </c>
      <c r="J423" s="42" t="str">
        <f>VLOOKUP(H423,'Client Invoices'!A:M,10,FALSE)</f>
        <v>SL05</v>
      </c>
      <c r="K423" s="42" t="str">
        <f>VLOOKUP(H423,'Client Invoices'!A:N,5,FALSE)</f>
        <v>Yes</v>
      </c>
      <c r="L423" s="42" t="str">
        <f>VLOOKUP(H423,'Client Invoices'!A:N,8,FALSE)</f>
        <v>M,V,P</v>
      </c>
      <c r="M423" s="42" t="str">
        <f>VLOOKUP(H423,'Client Invoices'!A:N,2,FALSE)</f>
        <v>Corporate</v>
      </c>
      <c r="N423" s="42" t="str">
        <f>VLOOKUP(H423,'Client Invoices'!A:N,3,FALSE)</f>
        <v>Corporate</v>
      </c>
      <c r="O423" s="42">
        <f>VLOOKUP(H423,'Client Invoices'!A:O,6,FALSE)</f>
        <v>0</v>
      </c>
      <c r="Q423" s="42" t="str">
        <f>IF(COUNTIF('Visit Rpts'!$B$5:$BH$204,B423)+COUNTIF('Membership Rpts'!$B$5:$BH$204,B423) = 0, 0, COUNTIF('Visit Rpts'!$B$5:$BH$204,B423)+COUNTIF('Membership Rpts'!$B$5:$BH$204,B423) &amp; "   (Visit Rpts: "&amp;COUNTIF('Visit Rpts'!$B$5:$BH$204,B423)&amp;"   Mbr Rpts: "&amp;COUNTIF('Membership Rpts'!$B$5:$BH$204,B423)&amp;")")</f>
        <v>1   (Visit Rpts: 1   Mbr Rpts: 0)</v>
      </c>
      <c r="R423" s="76">
        <v>386</v>
      </c>
      <c r="S423" s="42" t="s">
        <v>1110</v>
      </c>
      <c r="T423" s="42"/>
    </row>
    <row r="424" spans="1:20">
      <c r="A424" s="47" t="s">
        <v>1236</v>
      </c>
      <c r="B424" s="23" t="s">
        <v>1613</v>
      </c>
      <c r="C424" s="40"/>
      <c r="G424" t="s">
        <v>50</v>
      </c>
      <c r="H424" s="48" t="s">
        <v>335</v>
      </c>
      <c r="I424" s="42">
        <f>VLOOKUP(H424,'Client Invoices'!A:M,13,FALSE)</f>
        <v>0</v>
      </c>
      <c r="J424" s="42" t="str">
        <f>VLOOKUP(H424,'Client Invoices'!A:M,10,FALSE)</f>
        <v>SL05</v>
      </c>
      <c r="K424" s="42" t="str">
        <f>VLOOKUP(H424,'Client Invoices'!A:N,5,FALSE)</f>
        <v>Yes</v>
      </c>
      <c r="L424" s="42" t="str">
        <f>VLOOKUP(H424,'Client Invoices'!A:N,8,FALSE)</f>
        <v>M,V,P</v>
      </c>
      <c r="M424" s="42" t="str">
        <f>VLOOKUP(H424,'Client Invoices'!A:N,2,FALSE)</f>
        <v>Corporate</v>
      </c>
      <c r="N424" s="42" t="str">
        <f>VLOOKUP(H424,'Client Invoices'!A:N,3,FALSE)</f>
        <v>Corporate</v>
      </c>
      <c r="O424" s="42">
        <f>VLOOKUP(H424,'Client Invoices'!A:O,6,FALSE)</f>
        <v>0</v>
      </c>
      <c r="Q424" s="42" t="str">
        <f>IF(COUNTIF('Visit Rpts'!$B$5:$BH$204,B424)+COUNTIF('Membership Rpts'!$B$5:$BH$204,B424) = 0, 0, COUNTIF('Visit Rpts'!$B$5:$BH$204,B424)+COUNTIF('Membership Rpts'!$B$5:$BH$204,B424) &amp; "   (Visit Rpts: "&amp;COUNTIF('Visit Rpts'!$B$5:$BH$204,B424)&amp;"   Mbr Rpts: "&amp;COUNTIF('Membership Rpts'!$B$5:$BH$204,B424)&amp;")")</f>
        <v>1   (Visit Rpts: 1   Mbr Rpts: 0)</v>
      </c>
      <c r="R424" s="76">
        <v>269</v>
      </c>
      <c r="S424" s="42" t="s">
        <v>1110</v>
      </c>
      <c r="T424" s="42"/>
    </row>
    <row r="425" spans="1:20">
      <c r="A425" s="47" t="s">
        <v>1236</v>
      </c>
      <c r="B425" s="23" t="s">
        <v>1614</v>
      </c>
      <c r="C425" s="40"/>
      <c r="G425" t="s">
        <v>50</v>
      </c>
      <c r="H425" s="48" t="s">
        <v>335</v>
      </c>
      <c r="I425" s="42">
        <f>VLOOKUP(H425,'Client Invoices'!A:M,13,FALSE)</f>
        <v>0</v>
      </c>
      <c r="J425" s="42" t="str">
        <f>VLOOKUP(H425,'Client Invoices'!A:M,10,FALSE)</f>
        <v>SL05</v>
      </c>
      <c r="K425" s="42" t="str">
        <f>VLOOKUP(H425,'Client Invoices'!A:N,5,FALSE)</f>
        <v>Yes</v>
      </c>
      <c r="L425" s="42" t="str">
        <f>VLOOKUP(H425,'Client Invoices'!A:N,8,FALSE)</f>
        <v>M,V,P</v>
      </c>
      <c r="M425" s="42" t="str">
        <f>VLOOKUP(H425,'Client Invoices'!A:N,2,FALSE)</f>
        <v>Corporate</v>
      </c>
      <c r="N425" s="42" t="str">
        <f>VLOOKUP(H425,'Client Invoices'!A:N,3,FALSE)</f>
        <v>Corporate</v>
      </c>
      <c r="O425" s="42">
        <f>VLOOKUP(H425,'Client Invoices'!A:O,6,FALSE)</f>
        <v>0</v>
      </c>
      <c r="Q425" s="42" t="str">
        <f>IF(COUNTIF('Visit Rpts'!$B$5:$BH$204,B425)+COUNTIF('Membership Rpts'!$B$5:$BH$204,B425) = 0, 0, COUNTIF('Visit Rpts'!$B$5:$BH$204,B425)+COUNTIF('Membership Rpts'!$B$5:$BH$204,B425) &amp; "   (Visit Rpts: "&amp;COUNTIF('Visit Rpts'!$B$5:$BH$204,B425)&amp;"   Mbr Rpts: "&amp;COUNTIF('Membership Rpts'!$B$5:$BH$204,B425)&amp;")")</f>
        <v>1   (Visit Rpts: 1   Mbr Rpts: 0)</v>
      </c>
      <c r="R425" s="76">
        <v>84</v>
      </c>
      <c r="S425" s="42" t="s">
        <v>1110</v>
      </c>
      <c r="T425" s="42"/>
    </row>
    <row r="426" spans="1:20">
      <c r="A426" s="47" t="s">
        <v>1232</v>
      </c>
      <c r="B426" s="23" t="s">
        <v>1615</v>
      </c>
      <c r="C426" s="40"/>
      <c r="G426" t="s">
        <v>50</v>
      </c>
      <c r="H426" s="48" t="s">
        <v>495</v>
      </c>
      <c r="I426" s="42">
        <f>VLOOKUP(H426,'Client Invoices'!A:M,13,FALSE)</f>
        <v>0</v>
      </c>
      <c r="J426" s="42">
        <f>VLOOKUP(H426,'Client Invoices'!A:M,10,FALSE)</f>
        <v>0</v>
      </c>
      <c r="K426" s="42" t="str">
        <f>VLOOKUP(H426,'Client Invoices'!A:N,5,FALSE)</f>
        <v>No</v>
      </c>
      <c r="L426" s="42">
        <f>VLOOKUP(H426,'Client Invoices'!A:N,8,FALSE)</f>
        <v>0</v>
      </c>
      <c r="M426" s="42" t="str">
        <f>VLOOKUP(H426,'Client Invoices'!A:N,2,FALSE)</f>
        <v>Corporate</v>
      </c>
      <c r="N426" s="42">
        <f>VLOOKUP(H426,'Client Invoices'!A:N,3,FALSE)</f>
        <v>0</v>
      </c>
      <c r="O426" s="42">
        <f>VLOOKUP(H426,'Client Invoices'!A:O,6,FALSE)</f>
        <v>0</v>
      </c>
      <c r="Q426" s="42">
        <f>IF(COUNTIF('Visit Rpts'!$B$5:$BH$204,B426)+COUNTIF('Membership Rpts'!$B$5:$BH$204,B426) = 0, 0, COUNTIF('Visit Rpts'!$B$5:$BH$204,B426)+COUNTIF('Membership Rpts'!$B$5:$BH$204,B426) &amp; "   (Visit Rpts: "&amp;COUNTIF('Visit Rpts'!$B$5:$BH$204,B426)&amp;"   Mbr Rpts: "&amp;COUNTIF('Membership Rpts'!$B$5:$BH$204,B426)&amp;")")</f>
        <v>0</v>
      </c>
      <c r="R426" s="76" t="s">
        <v>1234</v>
      </c>
      <c r="S426" s="42" t="s">
        <v>1239</v>
      </c>
      <c r="T426" s="42"/>
    </row>
    <row r="427" spans="1:20">
      <c r="A427" s="47" t="s">
        <v>1236</v>
      </c>
      <c r="B427" s="23" t="s">
        <v>1616</v>
      </c>
      <c r="C427" s="40"/>
      <c r="G427" t="s">
        <v>50</v>
      </c>
      <c r="H427" s="48" t="s">
        <v>863</v>
      </c>
      <c r="I427" s="42">
        <f>VLOOKUP(H427,'Client Invoices'!A:M,13,FALSE)</f>
        <v>0</v>
      </c>
      <c r="J427" s="42" t="str">
        <f>VLOOKUP(H427,'Client Invoices'!A:M,10,FALSE)</f>
        <v>WL01</v>
      </c>
      <c r="K427" s="42" t="str">
        <f>VLOOKUP(H427,'Client Invoices'!A:N,5,FALSE)</f>
        <v>Yes</v>
      </c>
      <c r="L427" s="42" t="str">
        <f>VLOOKUP(H427,'Client Invoices'!A:N,8,FALSE)</f>
        <v>M,V,P</v>
      </c>
      <c r="M427" s="42" t="str">
        <f>VLOOKUP(H427,'Client Invoices'!A:N,2,FALSE)</f>
        <v>Wholesale</v>
      </c>
      <c r="N427" s="42" t="str">
        <f>VLOOKUP(H427,'Client Invoices'!A:N,3,FALSE)</f>
        <v>Wholesale - Other</v>
      </c>
      <c r="O427" s="42">
        <f>VLOOKUP(H427,'Client Invoices'!A:O,6,FALSE)</f>
        <v>0</v>
      </c>
      <c r="Q427" s="42" t="str">
        <f>IF(COUNTIF('Visit Rpts'!$B$5:$BH$204,B427)+COUNTIF('Membership Rpts'!$B$5:$BH$204,B427) = 0, 0, COUNTIF('Visit Rpts'!$B$5:$BH$204,B427)+COUNTIF('Membership Rpts'!$B$5:$BH$204,B427) &amp; "   (Visit Rpts: "&amp;COUNTIF('Visit Rpts'!$B$5:$BH$204,B427)&amp;"   Mbr Rpts: "&amp;COUNTIF('Membership Rpts'!$B$5:$BH$204,B427)&amp;")")</f>
        <v>1   (Visit Rpts: 1   Mbr Rpts: 0)</v>
      </c>
      <c r="R427" s="76">
        <v>37</v>
      </c>
      <c r="S427" s="42" t="s">
        <v>1110</v>
      </c>
      <c r="T427" s="42"/>
    </row>
    <row r="428" spans="1:20">
      <c r="A428" s="47" t="s">
        <v>1232</v>
      </c>
      <c r="B428" s="23" t="s">
        <v>1617</v>
      </c>
      <c r="C428" s="40"/>
      <c r="G428" t="s">
        <v>50</v>
      </c>
      <c r="H428" s="48" t="s">
        <v>496</v>
      </c>
      <c r="I428" s="42">
        <f>VLOOKUP(H428,'Client Invoices'!A:M,13,FALSE)</f>
        <v>0</v>
      </c>
      <c r="J428" s="42" t="str">
        <f>VLOOKUP(H428,'Client Invoices'!A:M,10,FALSE)</f>
        <v>SL03</v>
      </c>
      <c r="K428" s="42" t="str">
        <f>VLOOKUP(H428,'Client Invoices'!A:N,5,FALSE)</f>
        <v>No</v>
      </c>
      <c r="L428" s="42">
        <f>VLOOKUP(H428,'Client Invoices'!A:N,8,FALSE)</f>
        <v>0</v>
      </c>
      <c r="M428" s="42" t="str">
        <f>VLOOKUP(H428,'Client Invoices'!A:N,2,FALSE)</f>
        <v>Corporate</v>
      </c>
      <c r="N428" s="42">
        <f>VLOOKUP(H428,'Client Invoices'!A:N,3,FALSE)</f>
        <v>0</v>
      </c>
      <c r="O428" s="42">
        <f>VLOOKUP(H428,'Client Invoices'!A:O,6,FALSE)</f>
        <v>0</v>
      </c>
      <c r="Q428" s="42">
        <f>IF(COUNTIF('Visit Rpts'!$B$5:$BH$204,B428)+COUNTIF('Membership Rpts'!$B$5:$BH$204,B428) = 0, 0, COUNTIF('Visit Rpts'!$B$5:$BH$204,B428)+COUNTIF('Membership Rpts'!$B$5:$BH$204,B428) &amp; "   (Visit Rpts: "&amp;COUNTIF('Visit Rpts'!$B$5:$BH$204,B428)&amp;"   Mbr Rpts: "&amp;COUNTIF('Membership Rpts'!$B$5:$BH$204,B428)&amp;")")</f>
        <v>0</v>
      </c>
      <c r="R428" s="76" t="s">
        <v>1234</v>
      </c>
      <c r="S428" s="42" t="s">
        <v>1239</v>
      </c>
      <c r="T428" s="42"/>
    </row>
    <row r="429" spans="1:20">
      <c r="A429" s="47" t="s">
        <v>1232</v>
      </c>
      <c r="B429" s="23" t="s">
        <v>1618</v>
      </c>
      <c r="C429" s="40"/>
      <c r="G429" t="s">
        <v>50</v>
      </c>
      <c r="H429" s="48" t="s">
        <v>338</v>
      </c>
      <c r="I429" s="42">
        <f>VLOOKUP(H429,'Client Invoices'!A:M,13,FALSE)</f>
        <v>0</v>
      </c>
      <c r="J429" s="42" t="str">
        <f>VLOOKUP(H429,'Client Invoices'!A:M,10,FALSE)</f>
        <v>SL01</v>
      </c>
      <c r="K429" s="42" t="str">
        <f>VLOOKUP(H429,'Client Invoices'!A:N,5,FALSE)</f>
        <v>Yes</v>
      </c>
      <c r="L429" s="42" t="str">
        <f>VLOOKUP(H429,'Client Invoices'!A:N,8,FALSE)</f>
        <v>M,V,P</v>
      </c>
      <c r="M429" s="42" t="str">
        <f>VLOOKUP(H429,'Client Invoices'!A:N,2,FALSE)</f>
        <v>Corporate</v>
      </c>
      <c r="N429" s="42" t="str">
        <f>VLOOKUP(H429,'Client Invoices'!A:N,3,FALSE)</f>
        <v>Corporate</v>
      </c>
      <c r="O429" s="42">
        <f>VLOOKUP(H429,'Client Invoices'!A:O,6,FALSE)</f>
        <v>0</v>
      </c>
      <c r="Q429" s="42">
        <f>IF(COUNTIF('Visit Rpts'!$B$5:$BH$204,B429)+COUNTIF('Membership Rpts'!$B$5:$BH$204,B429) = 0, 0, COUNTIF('Visit Rpts'!$B$5:$BH$204,B429)+COUNTIF('Membership Rpts'!$B$5:$BH$204,B429) &amp; "   (Visit Rpts: "&amp;COUNTIF('Visit Rpts'!$B$5:$BH$204,B429)&amp;"   Mbr Rpts: "&amp;COUNTIF('Membership Rpts'!$B$5:$BH$204,B429)&amp;")")</f>
        <v>0</v>
      </c>
      <c r="R429" s="76" t="s">
        <v>1234</v>
      </c>
      <c r="S429" s="42" t="s">
        <v>1239</v>
      </c>
      <c r="T429" s="42"/>
    </row>
    <row r="430" spans="1:20">
      <c r="A430" s="47" t="s">
        <v>1232</v>
      </c>
      <c r="B430" s="23" t="s">
        <v>1619</v>
      </c>
      <c r="C430" s="40"/>
      <c r="G430" t="s">
        <v>50</v>
      </c>
      <c r="H430" s="48" t="s">
        <v>338</v>
      </c>
      <c r="I430" s="42">
        <f>VLOOKUP(H430,'Client Invoices'!A:M,13,FALSE)</f>
        <v>0</v>
      </c>
      <c r="J430" s="42" t="str">
        <f>VLOOKUP(H430,'Client Invoices'!A:M,10,FALSE)</f>
        <v>SL01</v>
      </c>
      <c r="K430" s="42" t="str">
        <f>VLOOKUP(H430,'Client Invoices'!A:N,5,FALSE)</f>
        <v>Yes</v>
      </c>
      <c r="L430" s="42" t="str">
        <f>VLOOKUP(H430,'Client Invoices'!A:N,8,FALSE)</f>
        <v>M,V,P</v>
      </c>
      <c r="M430" s="42" t="str">
        <f>VLOOKUP(H430,'Client Invoices'!A:N,2,FALSE)</f>
        <v>Corporate</v>
      </c>
      <c r="N430" s="42" t="str">
        <f>VLOOKUP(H430,'Client Invoices'!A:N,3,FALSE)</f>
        <v>Corporate</v>
      </c>
      <c r="O430" s="42">
        <f>VLOOKUP(H430,'Client Invoices'!A:O,6,FALSE)</f>
        <v>0</v>
      </c>
      <c r="Q430" s="42">
        <f>IF(COUNTIF('Visit Rpts'!$B$5:$BH$204,B430)+COUNTIF('Membership Rpts'!$B$5:$BH$204,B430) = 0, 0, COUNTIF('Visit Rpts'!$B$5:$BH$204,B430)+COUNTIF('Membership Rpts'!$B$5:$BH$204,B430) &amp; "   (Visit Rpts: "&amp;COUNTIF('Visit Rpts'!$B$5:$BH$204,B430)&amp;"   Mbr Rpts: "&amp;COUNTIF('Membership Rpts'!$B$5:$BH$204,B430)&amp;")")</f>
        <v>0</v>
      </c>
      <c r="R430" s="76" t="s">
        <v>1234</v>
      </c>
      <c r="S430" s="42" t="s">
        <v>1235</v>
      </c>
      <c r="T430" s="42"/>
    </row>
    <row r="431" spans="1:20">
      <c r="A431" s="47" t="s">
        <v>1236</v>
      </c>
      <c r="B431" s="23" t="s">
        <v>1620</v>
      </c>
      <c r="C431" s="40"/>
      <c r="G431" t="s">
        <v>50</v>
      </c>
      <c r="H431" s="48" t="s">
        <v>338</v>
      </c>
      <c r="I431" s="42">
        <f>VLOOKUP(H431,'Client Invoices'!A:M,13,FALSE)</f>
        <v>0</v>
      </c>
      <c r="J431" s="42" t="str">
        <f>VLOOKUP(H431,'Client Invoices'!A:M,10,FALSE)</f>
        <v>SL01</v>
      </c>
      <c r="K431" s="42" t="str">
        <f>VLOOKUP(H431,'Client Invoices'!A:N,5,FALSE)</f>
        <v>Yes</v>
      </c>
      <c r="L431" s="42" t="str">
        <f>VLOOKUP(H431,'Client Invoices'!A:N,8,FALSE)</f>
        <v>M,V,P</v>
      </c>
      <c r="M431" s="42" t="str">
        <f>VLOOKUP(H431,'Client Invoices'!A:N,2,FALSE)</f>
        <v>Corporate</v>
      </c>
      <c r="N431" s="42" t="str">
        <f>VLOOKUP(H431,'Client Invoices'!A:N,3,FALSE)</f>
        <v>Corporate</v>
      </c>
      <c r="O431" s="42">
        <f>VLOOKUP(H431,'Client Invoices'!A:O,6,FALSE)</f>
        <v>0</v>
      </c>
      <c r="Q431" s="42" t="str">
        <f>IF(COUNTIF('Visit Rpts'!$B$5:$BH$204,B431)+COUNTIF('Membership Rpts'!$B$5:$BH$204,B431) = 0, 0, COUNTIF('Visit Rpts'!$B$5:$BH$204,B431)+COUNTIF('Membership Rpts'!$B$5:$BH$204,B431) &amp; "   (Visit Rpts: "&amp;COUNTIF('Visit Rpts'!$B$5:$BH$204,B431)&amp;"   Mbr Rpts: "&amp;COUNTIF('Membership Rpts'!$B$5:$BH$204,B431)&amp;")")</f>
        <v>1   (Visit Rpts: 1   Mbr Rpts: 0)</v>
      </c>
      <c r="R431" s="76">
        <v>84</v>
      </c>
      <c r="S431" s="42" t="s">
        <v>1110</v>
      </c>
      <c r="T431" s="42"/>
    </row>
    <row r="432" spans="1:20">
      <c r="A432" s="47" t="s">
        <v>1232</v>
      </c>
      <c r="B432" s="23" t="s">
        <v>1621</v>
      </c>
      <c r="C432" s="40"/>
      <c r="G432" t="s">
        <v>50</v>
      </c>
      <c r="H432" s="48" t="s">
        <v>498</v>
      </c>
      <c r="I432" s="42">
        <f>VLOOKUP(H432,'Client Invoices'!A:M,13,FALSE)</f>
        <v>0</v>
      </c>
      <c r="J432" s="42" t="str">
        <f>VLOOKUP(H432,'Client Invoices'!A:M,10,FALSE)</f>
        <v>SL02</v>
      </c>
      <c r="K432" s="42" t="str">
        <f>VLOOKUP(H432,'Client Invoices'!A:N,5,FALSE)</f>
        <v>No</v>
      </c>
      <c r="L432" s="42">
        <f>VLOOKUP(H432,'Client Invoices'!A:N,8,FALSE)</f>
        <v>0</v>
      </c>
      <c r="M432" s="42" t="str">
        <f>VLOOKUP(H432,'Client Invoices'!A:N,2,FALSE)</f>
        <v>Corporate</v>
      </c>
      <c r="N432" s="42">
        <f>VLOOKUP(H432,'Client Invoices'!A:N,3,FALSE)</f>
        <v>0</v>
      </c>
      <c r="O432" s="42">
        <f>VLOOKUP(H432,'Client Invoices'!A:O,6,FALSE)</f>
        <v>0</v>
      </c>
      <c r="Q432" s="42">
        <f>IF(COUNTIF('Visit Rpts'!$B$5:$BH$204,B432)+COUNTIF('Membership Rpts'!$B$5:$BH$204,B432) = 0, 0, COUNTIF('Visit Rpts'!$B$5:$BH$204,B432)+COUNTIF('Membership Rpts'!$B$5:$BH$204,B432) &amp; "   (Visit Rpts: "&amp;COUNTIF('Visit Rpts'!$B$5:$BH$204,B432)&amp;"   Mbr Rpts: "&amp;COUNTIF('Membership Rpts'!$B$5:$BH$204,B432)&amp;")")</f>
        <v>0</v>
      </c>
      <c r="R432" s="76" t="s">
        <v>1234</v>
      </c>
      <c r="S432" s="42" t="s">
        <v>1239</v>
      </c>
      <c r="T432" s="42"/>
    </row>
    <row r="433" spans="1:20">
      <c r="A433" s="47" t="s">
        <v>1236</v>
      </c>
      <c r="B433" s="23" t="s">
        <v>1622</v>
      </c>
      <c r="C433" s="40"/>
      <c r="G433" t="s">
        <v>50</v>
      </c>
      <c r="H433" s="48" t="s">
        <v>867</v>
      </c>
      <c r="I433" s="42">
        <f>VLOOKUP(H433,'Client Invoices'!A:M,13,FALSE)</f>
        <v>0</v>
      </c>
      <c r="J433" s="42" t="str">
        <f>VLOOKUP(H433,'Client Invoices'!A:M,10,FALSE)</f>
        <v>WL02</v>
      </c>
      <c r="K433" s="42" t="str">
        <f>VLOOKUP(H433,'Client Invoices'!A:N,5,FALSE)</f>
        <v>Yes - Prepaid</v>
      </c>
      <c r="L433" s="42" t="str">
        <f>VLOOKUP(H433,'Client Invoices'!A:N,8,FALSE)</f>
        <v>M,V,P</v>
      </c>
      <c r="M433" s="42" t="str">
        <f>VLOOKUP(H433,'Client Invoices'!A:N,2,FALSE)</f>
        <v>Wholesale</v>
      </c>
      <c r="N433" s="42" t="str">
        <f>VLOOKUP(H433,'Client Invoices'!A:N,3,FALSE)</f>
        <v>Wholesale - Other</v>
      </c>
      <c r="O433" s="42">
        <f>VLOOKUP(H433,'Client Invoices'!A:O,6,FALSE)</f>
        <v>0</v>
      </c>
      <c r="Q433" s="42" t="str">
        <f>IF(COUNTIF('Visit Rpts'!$B$5:$BH$204,B433)+COUNTIF('Membership Rpts'!$B$5:$BH$204,B433) = 0, 0, COUNTIF('Visit Rpts'!$B$5:$BH$204,B433)+COUNTIF('Membership Rpts'!$B$5:$BH$204,B433) &amp; "   (Visit Rpts: "&amp;COUNTIF('Visit Rpts'!$B$5:$BH$204,B433)&amp;"   Mbr Rpts: "&amp;COUNTIF('Membership Rpts'!$B$5:$BH$204,B433)&amp;")")</f>
        <v>1   (Visit Rpts: 1   Mbr Rpts: 0)</v>
      </c>
      <c r="R433" s="76">
        <v>37</v>
      </c>
      <c r="S433" s="42" t="s">
        <v>1110</v>
      </c>
      <c r="T433" s="42"/>
    </row>
    <row r="434" spans="1:20">
      <c r="A434" s="47" t="s">
        <v>1236</v>
      </c>
      <c r="B434" s="23" t="s">
        <v>1623</v>
      </c>
      <c r="C434" s="40"/>
      <c r="F434" t="s">
        <v>1239</v>
      </c>
      <c r="G434" t="s">
        <v>50</v>
      </c>
      <c r="H434" s="48" t="s">
        <v>968</v>
      </c>
      <c r="I434" s="42">
        <f>VLOOKUP(H434,'Client Invoices'!A:M,13,FALSE)</f>
        <v>0</v>
      </c>
      <c r="J434" s="42">
        <f>VLOOKUP(H434,'Client Invoices'!A:M,10,FALSE)</f>
        <v>0</v>
      </c>
      <c r="K434" s="42" t="str">
        <f>VLOOKUP(H434,'Client Invoices'!A:N,5,FALSE)</f>
        <v>No</v>
      </c>
      <c r="L434" s="42">
        <f>VLOOKUP(H434,'Client Invoices'!A:N,8,FALSE)</f>
        <v>0</v>
      </c>
      <c r="M434" s="42" t="str">
        <f>VLOOKUP(H434,'Client Invoices'!A:N,2,FALSE)</f>
        <v>Wholesale</v>
      </c>
      <c r="N434" s="42">
        <f>VLOOKUP(H434,'Client Invoices'!A:N,3,FALSE)</f>
        <v>0</v>
      </c>
      <c r="O434" s="42">
        <f>VLOOKUP(H434,'Client Invoices'!A:O,6,FALSE)</f>
        <v>0</v>
      </c>
      <c r="Q434" s="42">
        <f>IF(COUNTIF('Visit Rpts'!$B$5:$BH$204,B434)+COUNTIF('Membership Rpts'!$B$5:$BH$204,B434) = 0, 0, COUNTIF('Visit Rpts'!$B$5:$BH$204,B434)+COUNTIF('Membership Rpts'!$B$5:$BH$204,B434) &amp; "   (Visit Rpts: "&amp;COUNTIF('Visit Rpts'!$B$5:$BH$204,B434)&amp;"   Mbr Rpts: "&amp;COUNTIF('Membership Rpts'!$B$5:$BH$204,B434)&amp;")")</f>
        <v>0</v>
      </c>
      <c r="R434" s="76">
        <v>0</v>
      </c>
      <c r="S434" s="42" t="s">
        <v>1239</v>
      </c>
      <c r="T434" s="42"/>
    </row>
    <row r="435" spans="1:20">
      <c r="A435" s="47" t="s">
        <v>1236</v>
      </c>
      <c r="B435" s="23" t="s">
        <v>1624</v>
      </c>
      <c r="C435" s="40"/>
      <c r="F435" t="s">
        <v>1239</v>
      </c>
      <c r="G435" t="s">
        <v>50</v>
      </c>
      <c r="H435" s="48" t="s">
        <v>968</v>
      </c>
      <c r="I435" s="42">
        <f>VLOOKUP(H435,'Client Invoices'!A:M,13,FALSE)</f>
        <v>0</v>
      </c>
      <c r="J435" s="42">
        <f>VLOOKUP(H435,'Client Invoices'!A:M,10,FALSE)</f>
        <v>0</v>
      </c>
      <c r="K435" s="42" t="str">
        <f>VLOOKUP(H435,'Client Invoices'!A:N,5,FALSE)</f>
        <v>No</v>
      </c>
      <c r="L435" s="42">
        <f>VLOOKUP(H435,'Client Invoices'!A:N,8,FALSE)</f>
        <v>0</v>
      </c>
      <c r="M435" s="42" t="str">
        <f>VLOOKUP(H435,'Client Invoices'!A:N,2,FALSE)</f>
        <v>Wholesale</v>
      </c>
      <c r="N435" s="42">
        <f>VLOOKUP(H435,'Client Invoices'!A:N,3,FALSE)</f>
        <v>0</v>
      </c>
      <c r="O435" s="42">
        <f>VLOOKUP(H435,'Client Invoices'!A:O,6,FALSE)</f>
        <v>0</v>
      </c>
      <c r="Q435" s="42">
        <f>IF(COUNTIF('Visit Rpts'!$B$5:$BH$204,B435)+COUNTIF('Membership Rpts'!$B$5:$BH$204,B435) = 0, 0, COUNTIF('Visit Rpts'!$B$5:$BH$204,B435)+COUNTIF('Membership Rpts'!$B$5:$BH$204,B435) &amp; "   (Visit Rpts: "&amp;COUNTIF('Visit Rpts'!$B$5:$BH$204,B435)&amp;"   Mbr Rpts: "&amp;COUNTIF('Membership Rpts'!$B$5:$BH$204,B435)&amp;")")</f>
        <v>0</v>
      </c>
      <c r="R435" s="76">
        <v>0</v>
      </c>
      <c r="S435" s="42" t="s">
        <v>1239</v>
      </c>
      <c r="T435" s="42"/>
    </row>
    <row r="436" spans="1:20">
      <c r="A436" s="47" t="s">
        <v>1232</v>
      </c>
      <c r="B436" s="23" t="s">
        <v>1625</v>
      </c>
      <c r="C436" s="40"/>
      <c r="G436" t="s">
        <v>50</v>
      </c>
      <c r="H436" s="48" t="s">
        <v>502</v>
      </c>
      <c r="I436" s="42">
        <f>VLOOKUP(H436,'Client Invoices'!A:M,13,FALSE)</f>
        <v>0</v>
      </c>
      <c r="J436" s="42" t="str">
        <f>VLOOKUP(H436,'Client Invoices'!A:M,10,FALSE)</f>
        <v>SM04</v>
      </c>
      <c r="K436" s="42" t="str">
        <f>VLOOKUP(H436,'Client Invoices'!A:N,5,FALSE)</f>
        <v>No</v>
      </c>
      <c r="L436" s="42">
        <f>VLOOKUP(H436,'Client Invoices'!A:N,8,FALSE)</f>
        <v>0</v>
      </c>
      <c r="M436" s="42" t="str">
        <f>VLOOKUP(H436,'Client Invoices'!A:N,2,FALSE)</f>
        <v>Corporate</v>
      </c>
      <c r="N436" s="42">
        <f>VLOOKUP(H436,'Client Invoices'!A:N,3,FALSE)</f>
        <v>0</v>
      </c>
      <c r="O436" s="42">
        <f>VLOOKUP(H436,'Client Invoices'!A:O,6,FALSE)</f>
        <v>0</v>
      </c>
      <c r="Q436" s="42">
        <f>IF(COUNTIF('Visit Rpts'!$B$5:$BH$204,B436)+COUNTIF('Membership Rpts'!$B$5:$BH$204,B436) = 0, 0, COUNTIF('Visit Rpts'!$B$5:$BH$204,B436)+COUNTIF('Membership Rpts'!$B$5:$BH$204,B436) &amp; "   (Visit Rpts: "&amp;COUNTIF('Visit Rpts'!$B$5:$BH$204,B436)&amp;"   Mbr Rpts: "&amp;COUNTIF('Membership Rpts'!$B$5:$BH$204,B436)&amp;")")</f>
        <v>0</v>
      </c>
      <c r="R436" s="76" t="s">
        <v>1234</v>
      </c>
      <c r="S436" s="42" t="s">
        <v>1239</v>
      </c>
      <c r="T436" s="42"/>
    </row>
    <row r="437" spans="1:20">
      <c r="A437" s="47" t="s">
        <v>1236</v>
      </c>
      <c r="B437" s="23" t="s">
        <v>1626</v>
      </c>
      <c r="C437" s="40"/>
      <c r="F437" t="s">
        <v>1262</v>
      </c>
      <c r="G437" t="s">
        <v>50</v>
      </c>
      <c r="H437" s="48" t="s">
        <v>970</v>
      </c>
      <c r="I437" s="42">
        <f>VLOOKUP(H437,'Client Invoices'!A:M,13,FALSE)</f>
        <v>0</v>
      </c>
      <c r="J437" s="42">
        <f>VLOOKUP(H437,'Client Invoices'!A:M,10,FALSE)</f>
        <v>0</v>
      </c>
      <c r="K437" s="42" t="str">
        <f>VLOOKUP(H437,'Client Invoices'!A:N,5,FALSE)</f>
        <v>No</v>
      </c>
      <c r="L437" s="42">
        <f>VLOOKUP(H437,'Client Invoices'!A:N,8,FALSE)</f>
        <v>0</v>
      </c>
      <c r="M437" s="42" t="str">
        <f>VLOOKUP(H437,'Client Invoices'!A:N,2,FALSE)</f>
        <v>Wholesale</v>
      </c>
      <c r="N437" s="42">
        <f>VLOOKUP(H437,'Client Invoices'!A:N,3,FALSE)</f>
        <v>0</v>
      </c>
      <c r="O437" s="42">
        <f>VLOOKUP(H437,'Client Invoices'!A:O,6,FALSE)</f>
        <v>0</v>
      </c>
      <c r="Q437" s="42" t="str">
        <f>IF(COUNTIF('Visit Rpts'!$B$5:$BH$204,B437)+COUNTIF('Membership Rpts'!$B$5:$BH$204,B437) = 0, 0, COUNTIF('Visit Rpts'!$B$5:$BH$204,B437)+COUNTIF('Membership Rpts'!$B$5:$BH$204,B437) &amp; "   (Visit Rpts: "&amp;COUNTIF('Visit Rpts'!$B$5:$BH$204,B437)&amp;"   Mbr Rpts: "&amp;COUNTIF('Membership Rpts'!$B$5:$BH$204,B437)&amp;")")</f>
        <v>1   (Visit Rpts: 1   Mbr Rpts: 0)</v>
      </c>
      <c r="R437" s="76">
        <v>0</v>
      </c>
      <c r="S437" s="42" t="s">
        <v>1262</v>
      </c>
      <c r="T437" s="42"/>
    </row>
    <row r="438" spans="1:20">
      <c r="A438" s="47" t="s">
        <v>1236</v>
      </c>
      <c r="B438" s="23" t="s">
        <v>1627</v>
      </c>
      <c r="G438" t="s">
        <v>231</v>
      </c>
      <c r="H438" s="48" t="s">
        <v>632</v>
      </c>
      <c r="I438" s="42">
        <f>VLOOKUP(H438,'Client Invoices'!A:M,13,FALSE)</f>
        <v>0</v>
      </c>
      <c r="J438" s="42">
        <f>VLOOKUP(H438,'Client Invoices'!A:M,10,FALSE)</f>
        <v>0</v>
      </c>
      <c r="K438" s="42" t="str">
        <f>VLOOKUP(H438,'Client Invoices'!A:N,5,FALSE)</f>
        <v>-</v>
      </c>
      <c r="L438" s="42">
        <f>VLOOKUP(H438,'Client Invoices'!A:N,8,FALSE)</f>
        <v>0</v>
      </c>
      <c r="M438" s="42" t="str">
        <f>VLOOKUP(H438,'Client Invoices'!A:N,2,FALSE)</f>
        <v>MC LK</v>
      </c>
      <c r="N438" s="42">
        <f>VLOOKUP(H438,'Client Invoices'!A:N,3,FALSE)</f>
        <v>0</v>
      </c>
      <c r="O438" s="42">
        <f>VLOOKUP(H438,'Client Invoices'!A:O,6,FALSE)</f>
        <v>0</v>
      </c>
      <c r="Q438" s="42">
        <f>IF(COUNTIF('Visit Rpts'!$B$5:$BH$204,B438)+COUNTIF('Membership Rpts'!$B$5:$BH$204,B438) = 0, 0, COUNTIF('Visit Rpts'!$B$5:$BH$204,B438)+COUNTIF('Membership Rpts'!$B$5:$BH$204,B438) &amp; "   (Visit Rpts: "&amp;COUNTIF('Visit Rpts'!$B$5:$BH$204,B438)&amp;"   Mbr Rpts: "&amp;COUNTIF('Membership Rpts'!$B$5:$BH$204,B438)&amp;")")</f>
        <v>0</v>
      </c>
      <c r="R438" s="76" t="s">
        <v>1234</v>
      </c>
      <c r="S438" s="42" t="s">
        <v>1262</v>
      </c>
      <c r="T438" s="42"/>
    </row>
    <row r="439" spans="1:20">
      <c r="A439" s="47" t="s">
        <v>1236</v>
      </c>
      <c r="B439" s="23" t="s">
        <v>1628</v>
      </c>
      <c r="G439" t="s">
        <v>231</v>
      </c>
      <c r="H439" s="48" t="s">
        <v>632</v>
      </c>
      <c r="I439" s="42">
        <f>VLOOKUP(H439,'Client Invoices'!A:M,13,FALSE)</f>
        <v>0</v>
      </c>
      <c r="J439" s="42">
        <f>VLOOKUP(H439,'Client Invoices'!A:M,10,FALSE)</f>
        <v>0</v>
      </c>
      <c r="K439" s="42" t="str">
        <f>VLOOKUP(H439,'Client Invoices'!A:N,5,FALSE)</f>
        <v>-</v>
      </c>
      <c r="L439" s="42">
        <f>VLOOKUP(H439,'Client Invoices'!A:N,8,FALSE)</f>
        <v>0</v>
      </c>
      <c r="M439" s="42" t="str">
        <f>VLOOKUP(H439,'Client Invoices'!A:N,2,FALSE)</f>
        <v>MC LK</v>
      </c>
      <c r="N439" s="42">
        <f>VLOOKUP(H439,'Client Invoices'!A:N,3,FALSE)</f>
        <v>0</v>
      </c>
      <c r="O439" s="42">
        <f>VLOOKUP(H439,'Client Invoices'!A:O,6,FALSE)</f>
        <v>0</v>
      </c>
      <c r="Q439" s="42">
        <f>IF(COUNTIF('Visit Rpts'!$B$5:$BH$204,B439)+COUNTIF('Membership Rpts'!$B$5:$BH$204,B439) = 0, 0, COUNTIF('Visit Rpts'!$B$5:$BH$204,B439)+COUNTIF('Membership Rpts'!$B$5:$BH$204,B439) &amp; "   (Visit Rpts: "&amp;COUNTIF('Visit Rpts'!$B$5:$BH$204,B439)&amp;"   Mbr Rpts: "&amp;COUNTIF('Membership Rpts'!$B$5:$BH$204,B439)&amp;")")</f>
        <v>0</v>
      </c>
      <c r="R439" s="76" t="s">
        <v>1234</v>
      </c>
      <c r="S439" s="42" t="s">
        <v>1262</v>
      </c>
      <c r="T439" s="42"/>
    </row>
    <row r="440" spans="1:20">
      <c r="A440" s="47" t="s">
        <v>1236</v>
      </c>
      <c r="B440" s="23" t="s">
        <v>1629</v>
      </c>
      <c r="G440" t="s">
        <v>231</v>
      </c>
      <c r="H440" s="48" t="s">
        <v>632</v>
      </c>
      <c r="I440" s="42">
        <f>VLOOKUP(H440,'Client Invoices'!A:M,13,FALSE)</f>
        <v>0</v>
      </c>
      <c r="J440" s="42">
        <f>VLOOKUP(H440,'Client Invoices'!A:M,10,FALSE)</f>
        <v>0</v>
      </c>
      <c r="K440" s="42" t="str">
        <f>VLOOKUP(H440,'Client Invoices'!A:N,5,FALSE)</f>
        <v>-</v>
      </c>
      <c r="L440" s="42">
        <f>VLOOKUP(H440,'Client Invoices'!A:N,8,FALSE)</f>
        <v>0</v>
      </c>
      <c r="M440" s="42" t="str">
        <f>VLOOKUP(H440,'Client Invoices'!A:N,2,FALSE)</f>
        <v>MC LK</v>
      </c>
      <c r="N440" s="42">
        <f>VLOOKUP(H440,'Client Invoices'!A:N,3,FALSE)</f>
        <v>0</v>
      </c>
      <c r="O440" s="42">
        <f>VLOOKUP(H440,'Client Invoices'!A:O,6,FALSE)</f>
        <v>0</v>
      </c>
      <c r="Q440" s="42">
        <f>IF(COUNTIF('Visit Rpts'!$B$5:$BH$204,B440)+COUNTIF('Membership Rpts'!$B$5:$BH$204,B440) = 0, 0, COUNTIF('Visit Rpts'!$B$5:$BH$204,B440)+COUNTIF('Membership Rpts'!$B$5:$BH$204,B440) &amp; "   (Visit Rpts: "&amp;COUNTIF('Visit Rpts'!$B$5:$BH$204,B440)&amp;"   Mbr Rpts: "&amp;COUNTIF('Membership Rpts'!$B$5:$BH$204,B440)&amp;")")</f>
        <v>0</v>
      </c>
      <c r="R440" s="76" t="s">
        <v>1234</v>
      </c>
      <c r="S440" s="42" t="s">
        <v>1262</v>
      </c>
      <c r="T440" s="42"/>
    </row>
    <row r="441" spans="1:20">
      <c r="A441" s="47" t="s">
        <v>1236</v>
      </c>
      <c r="B441" s="23" t="s">
        <v>1630</v>
      </c>
      <c r="G441" t="s">
        <v>231</v>
      </c>
      <c r="H441" s="48" t="s">
        <v>632</v>
      </c>
      <c r="I441" s="42">
        <f>VLOOKUP(H441,'Client Invoices'!A:M,13,FALSE)</f>
        <v>0</v>
      </c>
      <c r="J441" s="42">
        <f>VLOOKUP(H441,'Client Invoices'!A:M,10,FALSE)</f>
        <v>0</v>
      </c>
      <c r="K441" s="42" t="str">
        <f>VLOOKUP(H441,'Client Invoices'!A:N,5,FALSE)</f>
        <v>-</v>
      </c>
      <c r="L441" s="42">
        <f>VLOOKUP(H441,'Client Invoices'!A:N,8,FALSE)</f>
        <v>0</v>
      </c>
      <c r="M441" s="42" t="str">
        <f>VLOOKUP(H441,'Client Invoices'!A:N,2,FALSE)</f>
        <v>MC LK</v>
      </c>
      <c r="N441" s="42">
        <f>VLOOKUP(H441,'Client Invoices'!A:N,3,FALSE)</f>
        <v>0</v>
      </c>
      <c r="O441" s="42">
        <f>VLOOKUP(H441,'Client Invoices'!A:O,6,FALSE)</f>
        <v>0</v>
      </c>
      <c r="Q441" s="42">
        <f>IF(COUNTIF('Visit Rpts'!$B$5:$BH$204,B441)+COUNTIF('Membership Rpts'!$B$5:$BH$204,B441) = 0, 0, COUNTIF('Visit Rpts'!$B$5:$BH$204,B441)+COUNTIF('Membership Rpts'!$B$5:$BH$204,B441) &amp; "   (Visit Rpts: "&amp;COUNTIF('Visit Rpts'!$B$5:$BH$204,B441)&amp;"   Mbr Rpts: "&amp;COUNTIF('Membership Rpts'!$B$5:$BH$204,B441)&amp;")")</f>
        <v>0</v>
      </c>
      <c r="R441" s="76" t="s">
        <v>1234</v>
      </c>
      <c r="S441" s="42" t="s">
        <v>1262</v>
      </c>
      <c r="T441" s="42"/>
    </row>
    <row r="442" spans="1:20">
      <c r="A442" s="47" t="s">
        <v>1236</v>
      </c>
      <c r="B442" s="23" t="s">
        <v>1631</v>
      </c>
      <c r="G442" t="s">
        <v>231</v>
      </c>
      <c r="H442" s="48" t="s">
        <v>632</v>
      </c>
      <c r="I442" s="42">
        <f>VLOOKUP(H442,'Client Invoices'!A:M,13,FALSE)</f>
        <v>0</v>
      </c>
      <c r="J442" s="42">
        <f>VLOOKUP(H442,'Client Invoices'!A:M,10,FALSE)</f>
        <v>0</v>
      </c>
      <c r="K442" s="42" t="str">
        <f>VLOOKUP(H442,'Client Invoices'!A:N,5,FALSE)</f>
        <v>-</v>
      </c>
      <c r="L442" s="42">
        <f>VLOOKUP(H442,'Client Invoices'!A:N,8,FALSE)</f>
        <v>0</v>
      </c>
      <c r="M442" s="42" t="str">
        <f>VLOOKUP(H442,'Client Invoices'!A:N,2,FALSE)</f>
        <v>MC LK</v>
      </c>
      <c r="N442" s="42">
        <f>VLOOKUP(H442,'Client Invoices'!A:N,3,FALSE)</f>
        <v>0</v>
      </c>
      <c r="O442" s="42">
        <f>VLOOKUP(H442,'Client Invoices'!A:O,6,FALSE)</f>
        <v>0</v>
      </c>
      <c r="Q442" s="42">
        <f>IF(COUNTIF('Visit Rpts'!$B$5:$BH$204,B442)+COUNTIF('Membership Rpts'!$B$5:$BH$204,B442) = 0, 0, COUNTIF('Visit Rpts'!$B$5:$BH$204,B442)+COUNTIF('Membership Rpts'!$B$5:$BH$204,B442) &amp; "   (Visit Rpts: "&amp;COUNTIF('Visit Rpts'!$B$5:$BH$204,B442)&amp;"   Mbr Rpts: "&amp;COUNTIF('Membership Rpts'!$B$5:$BH$204,B442)&amp;")")</f>
        <v>0</v>
      </c>
      <c r="R442" s="76" t="s">
        <v>1234</v>
      </c>
      <c r="S442" s="42" t="s">
        <v>1262</v>
      </c>
      <c r="T442" s="42"/>
    </row>
    <row r="443" spans="1:20">
      <c r="A443" s="47" t="s">
        <v>1236</v>
      </c>
      <c r="B443" s="23" t="s">
        <v>1632</v>
      </c>
      <c r="G443" t="s">
        <v>231</v>
      </c>
      <c r="H443" s="48" t="s">
        <v>632</v>
      </c>
      <c r="I443" s="42">
        <f>VLOOKUP(H443,'Client Invoices'!A:M,13,FALSE)</f>
        <v>0</v>
      </c>
      <c r="J443" s="42">
        <f>VLOOKUP(H443,'Client Invoices'!A:M,10,FALSE)</f>
        <v>0</v>
      </c>
      <c r="K443" s="42" t="str">
        <f>VLOOKUP(H443,'Client Invoices'!A:N,5,FALSE)</f>
        <v>-</v>
      </c>
      <c r="L443" s="42">
        <f>VLOOKUP(H443,'Client Invoices'!A:N,8,FALSE)</f>
        <v>0</v>
      </c>
      <c r="M443" s="42" t="str">
        <f>VLOOKUP(H443,'Client Invoices'!A:N,2,FALSE)</f>
        <v>MC LK</v>
      </c>
      <c r="N443" s="42">
        <f>VLOOKUP(H443,'Client Invoices'!A:N,3,FALSE)</f>
        <v>0</v>
      </c>
      <c r="O443" s="42">
        <f>VLOOKUP(H443,'Client Invoices'!A:O,6,FALSE)</f>
        <v>0</v>
      </c>
      <c r="Q443" s="42">
        <f>IF(COUNTIF('Visit Rpts'!$B$5:$BH$204,B443)+COUNTIF('Membership Rpts'!$B$5:$BH$204,B443) = 0, 0, COUNTIF('Visit Rpts'!$B$5:$BH$204,B443)+COUNTIF('Membership Rpts'!$B$5:$BH$204,B443) &amp; "   (Visit Rpts: "&amp;COUNTIF('Visit Rpts'!$B$5:$BH$204,B443)&amp;"   Mbr Rpts: "&amp;COUNTIF('Membership Rpts'!$B$5:$BH$204,B443)&amp;")")</f>
        <v>0</v>
      </c>
      <c r="R443" s="76" t="s">
        <v>1234</v>
      </c>
      <c r="S443" s="42" t="s">
        <v>1262</v>
      </c>
      <c r="T443" s="42"/>
    </row>
    <row r="444" spans="1:20">
      <c r="A444" s="47" t="s">
        <v>1236</v>
      </c>
      <c r="B444" s="23" t="s">
        <v>1633</v>
      </c>
      <c r="G444" t="s">
        <v>231</v>
      </c>
      <c r="H444" s="48" t="s">
        <v>632</v>
      </c>
      <c r="I444" s="42">
        <f>VLOOKUP(H444,'Client Invoices'!A:M,13,FALSE)</f>
        <v>0</v>
      </c>
      <c r="J444" s="42">
        <f>VLOOKUP(H444,'Client Invoices'!A:M,10,FALSE)</f>
        <v>0</v>
      </c>
      <c r="K444" s="42" t="str">
        <f>VLOOKUP(H444,'Client Invoices'!A:N,5,FALSE)</f>
        <v>-</v>
      </c>
      <c r="L444" s="42">
        <f>VLOOKUP(H444,'Client Invoices'!A:N,8,FALSE)</f>
        <v>0</v>
      </c>
      <c r="M444" s="42" t="str">
        <f>VLOOKUP(H444,'Client Invoices'!A:N,2,FALSE)</f>
        <v>MC LK</v>
      </c>
      <c r="N444" s="42">
        <f>VLOOKUP(H444,'Client Invoices'!A:N,3,FALSE)</f>
        <v>0</v>
      </c>
      <c r="O444" s="42">
        <f>VLOOKUP(H444,'Client Invoices'!A:O,6,FALSE)</f>
        <v>0</v>
      </c>
      <c r="Q444" s="42">
        <f>IF(COUNTIF('Visit Rpts'!$B$5:$BH$204,B444)+COUNTIF('Membership Rpts'!$B$5:$BH$204,B444) = 0, 0, COUNTIF('Visit Rpts'!$B$5:$BH$204,B444)+COUNTIF('Membership Rpts'!$B$5:$BH$204,B444) &amp; "   (Visit Rpts: "&amp;COUNTIF('Visit Rpts'!$B$5:$BH$204,B444)&amp;"   Mbr Rpts: "&amp;COUNTIF('Membership Rpts'!$B$5:$BH$204,B444)&amp;")")</f>
        <v>0</v>
      </c>
      <c r="R444" s="76" t="s">
        <v>1234</v>
      </c>
      <c r="S444" s="42" t="s">
        <v>1262</v>
      </c>
      <c r="T444" s="42"/>
    </row>
    <row r="445" spans="1:20">
      <c r="A445" s="47" t="s">
        <v>1236</v>
      </c>
      <c r="B445" s="23" t="s">
        <v>1634</v>
      </c>
      <c r="G445" t="s">
        <v>231</v>
      </c>
      <c r="H445" s="48" t="s">
        <v>632</v>
      </c>
      <c r="I445" s="42">
        <f>VLOOKUP(H445,'Client Invoices'!A:M,13,FALSE)</f>
        <v>0</v>
      </c>
      <c r="J445" s="42">
        <f>VLOOKUP(H445,'Client Invoices'!A:M,10,FALSE)</f>
        <v>0</v>
      </c>
      <c r="K445" s="42" t="str">
        <f>VLOOKUP(H445,'Client Invoices'!A:N,5,FALSE)</f>
        <v>-</v>
      </c>
      <c r="L445" s="42">
        <f>VLOOKUP(H445,'Client Invoices'!A:N,8,FALSE)</f>
        <v>0</v>
      </c>
      <c r="M445" s="42" t="str">
        <f>VLOOKUP(H445,'Client Invoices'!A:N,2,FALSE)</f>
        <v>MC LK</v>
      </c>
      <c r="N445" s="42">
        <f>VLOOKUP(H445,'Client Invoices'!A:N,3,FALSE)</f>
        <v>0</v>
      </c>
      <c r="O445" s="42">
        <f>VLOOKUP(H445,'Client Invoices'!A:O,6,FALSE)</f>
        <v>0</v>
      </c>
      <c r="Q445" s="42">
        <f>IF(COUNTIF('Visit Rpts'!$B$5:$BH$204,B445)+COUNTIF('Membership Rpts'!$B$5:$BH$204,B445) = 0, 0, COUNTIF('Visit Rpts'!$B$5:$BH$204,B445)+COUNTIF('Membership Rpts'!$B$5:$BH$204,B445) &amp; "   (Visit Rpts: "&amp;COUNTIF('Visit Rpts'!$B$5:$BH$204,B445)&amp;"   Mbr Rpts: "&amp;COUNTIF('Membership Rpts'!$B$5:$BH$204,B445)&amp;")")</f>
        <v>0</v>
      </c>
      <c r="R445" s="76" t="s">
        <v>1234</v>
      </c>
      <c r="S445" s="42" t="s">
        <v>1262</v>
      </c>
      <c r="T445" s="42"/>
    </row>
    <row r="446" spans="1:20">
      <c r="A446" s="47" t="s">
        <v>1236</v>
      </c>
      <c r="B446" s="23" t="s">
        <v>1635</v>
      </c>
      <c r="G446" t="s">
        <v>231</v>
      </c>
      <c r="H446" s="48" t="s">
        <v>632</v>
      </c>
      <c r="I446" s="42">
        <f>VLOOKUP(H446,'Client Invoices'!A:M,13,FALSE)</f>
        <v>0</v>
      </c>
      <c r="J446" s="42">
        <f>VLOOKUP(H446,'Client Invoices'!A:M,10,FALSE)</f>
        <v>0</v>
      </c>
      <c r="K446" s="42" t="str">
        <f>VLOOKUP(H446,'Client Invoices'!A:N,5,FALSE)</f>
        <v>-</v>
      </c>
      <c r="L446" s="42">
        <f>VLOOKUP(H446,'Client Invoices'!A:N,8,FALSE)</f>
        <v>0</v>
      </c>
      <c r="M446" s="42" t="str">
        <f>VLOOKUP(H446,'Client Invoices'!A:N,2,FALSE)</f>
        <v>MC LK</v>
      </c>
      <c r="N446" s="42">
        <f>VLOOKUP(H446,'Client Invoices'!A:N,3,FALSE)</f>
        <v>0</v>
      </c>
      <c r="O446" s="42">
        <f>VLOOKUP(H446,'Client Invoices'!A:O,6,FALSE)</f>
        <v>0</v>
      </c>
      <c r="Q446" s="42">
        <f>IF(COUNTIF('Visit Rpts'!$B$5:$BH$204,B446)+COUNTIF('Membership Rpts'!$B$5:$BH$204,B446) = 0, 0, COUNTIF('Visit Rpts'!$B$5:$BH$204,B446)+COUNTIF('Membership Rpts'!$B$5:$BH$204,B446) &amp; "   (Visit Rpts: "&amp;COUNTIF('Visit Rpts'!$B$5:$BH$204,B446)&amp;"   Mbr Rpts: "&amp;COUNTIF('Membership Rpts'!$B$5:$BH$204,B446)&amp;")")</f>
        <v>0</v>
      </c>
      <c r="R446" s="76" t="s">
        <v>1234</v>
      </c>
      <c r="S446" s="42" t="s">
        <v>1262</v>
      </c>
      <c r="T446" s="42"/>
    </row>
    <row r="447" spans="1:20">
      <c r="A447" s="47" t="s">
        <v>1236</v>
      </c>
      <c r="B447" s="23" t="s">
        <v>1636</v>
      </c>
      <c r="G447" t="s">
        <v>231</v>
      </c>
      <c r="H447" s="48" t="s">
        <v>632</v>
      </c>
      <c r="I447" s="42">
        <f>VLOOKUP(H447,'Client Invoices'!A:M,13,FALSE)</f>
        <v>0</v>
      </c>
      <c r="J447" s="42">
        <f>VLOOKUP(H447,'Client Invoices'!A:M,10,FALSE)</f>
        <v>0</v>
      </c>
      <c r="K447" s="42" t="str">
        <f>VLOOKUP(H447,'Client Invoices'!A:N,5,FALSE)</f>
        <v>-</v>
      </c>
      <c r="L447" s="42">
        <f>VLOOKUP(H447,'Client Invoices'!A:N,8,FALSE)</f>
        <v>0</v>
      </c>
      <c r="M447" s="42" t="str">
        <f>VLOOKUP(H447,'Client Invoices'!A:N,2,FALSE)</f>
        <v>MC LK</v>
      </c>
      <c r="N447" s="42">
        <f>VLOOKUP(H447,'Client Invoices'!A:N,3,FALSE)</f>
        <v>0</v>
      </c>
      <c r="O447" s="42">
        <f>VLOOKUP(H447,'Client Invoices'!A:O,6,FALSE)</f>
        <v>0</v>
      </c>
      <c r="Q447" s="42">
        <f>IF(COUNTIF('Visit Rpts'!$B$5:$BH$204,B447)+COUNTIF('Membership Rpts'!$B$5:$BH$204,B447) = 0, 0, COUNTIF('Visit Rpts'!$B$5:$BH$204,B447)+COUNTIF('Membership Rpts'!$B$5:$BH$204,B447) &amp; "   (Visit Rpts: "&amp;COUNTIF('Visit Rpts'!$B$5:$BH$204,B447)&amp;"   Mbr Rpts: "&amp;COUNTIF('Membership Rpts'!$B$5:$BH$204,B447)&amp;")")</f>
        <v>0</v>
      </c>
      <c r="R447" s="76" t="s">
        <v>1234</v>
      </c>
      <c r="S447" s="42" t="s">
        <v>1262</v>
      </c>
      <c r="T447" s="42"/>
    </row>
    <row r="448" spans="1:20">
      <c r="A448" s="47" t="s">
        <v>1236</v>
      </c>
      <c r="B448" s="23" t="s">
        <v>1637</v>
      </c>
      <c r="G448" t="s">
        <v>231</v>
      </c>
      <c r="H448" s="48" t="s">
        <v>632</v>
      </c>
      <c r="I448" s="42">
        <f>VLOOKUP(H448,'Client Invoices'!A:M,13,FALSE)</f>
        <v>0</v>
      </c>
      <c r="J448" s="42">
        <f>VLOOKUP(H448,'Client Invoices'!A:M,10,FALSE)</f>
        <v>0</v>
      </c>
      <c r="K448" s="42" t="str">
        <f>VLOOKUP(H448,'Client Invoices'!A:N,5,FALSE)</f>
        <v>-</v>
      </c>
      <c r="L448" s="42">
        <f>VLOOKUP(H448,'Client Invoices'!A:N,8,FALSE)</f>
        <v>0</v>
      </c>
      <c r="M448" s="42" t="str">
        <f>VLOOKUP(H448,'Client Invoices'!A:N,2,FALSE)</f>
        <v>MC LK</v>
      </c>
      <c r="N448" s="42">
        <f>VLOOKUP(H448,'Client Invoices'!A:N,3,FALSE)</f>
        <v>0</v>
      </c>
      <c r="O448" s="42">
        <f>VLOOKUP(H448,'Client Invoices'!A:O,6,FALSE)</f>
        <v>0</v>
      </c>
      <c r="Q448" s="42">
        <f>IF(COUNTIF('Visit Rpts'!$B$5:$BH$204,B448)+COUNTIF('Membership Rpts'!$B$5:$BH$204,B448) = 0, 0, COUNTIF('Visit Rpts'!$B$5:$BH$204,B448)+COUNTIF('Membership Rpts'!$B$5:$BH$204,B448) &amp; "   (Visit Rpts: "&amp;COUNTIF('Visit Rpts'!$B$5:$BH$204,B448)&amp;"   Mbr Rpts: "&amp;COUNTIF('Membership Rpts'!$B$5:$BH$204,B448)&amp;")")</f>
        <v>0</v>
      </c>
      <c r="R448" s="76" t="s">
        <v>1234</v>
      </c>
      <c r="S448" s="42" t="s">
        <v>1262</v>
      </c>
      <c r="T448" s="42"/>
    </row>
    <row r="449" spans="1:20">
      <c r="A449" s="47" t="s">
        <v>1236</v>
      </c>
      <c r="B449" s="23" t="s">
        <v>1638</v>
      </c>
      <c r="G449" t="s">
        <v>231</v>
      </c>
      <c r="H449" s="48" t="s">
        <v>632</v>
      </c>
      <c r="I449" s="42">
        <f>VLOOKUP(H449,'Client Invoices'!A:M,13,FALSE)</f>
        <v>0</v>
      </c>
      <c r="J449" s="42">
        <f>VLOOKUP(H449,'Client Invoices'!A:M,10,FALSE)</f>
        <v>0</v>
      </c>
      <c r="K449" s="42" t="str">
        <f>VLOOKUP(H449,'Client Invoices'!A:N,5,FALSE)</f>
        <v>-</v>
      </c>
      <c r="L449" s="42">
        <f>VLOOKUP(H449,'Client Invoices'!A:N,8,FALSE)</f>
        <v>0</v>
      </c>
      <c r="M449" s="42" t="str">
        <f>VLOOKUP(H449,'Client Invoices'!A:N,2,FALSE)</f>
        <v>MC LK</v>
      </c>
      <c r="N449" s="42">
        <f>VLOOKUP(H449,'Client Invoices'!A:N,3,FALSE)</f>
        <v>0</v>
      </c>
      <c r="O449" s="42">
        <f>VLOOKUP(H449,'Client Invoices'!A:O,6,FALSE)</f>
        <v>0</v>
      </c>
      <c r="Q449" s="42">
        <f>IF(COUNTIF('Visit Rpts'!$B$5:$BH$204,B449)+COUNTIF('Membership Rpts'!$B$5:$BH$204,B449) = 0, 0, COUNTIF('Visit Rpts'!$B$5:$BH$204,B449)+COUNTIF('Membership Rpts'!$B$5:$BH$204,B449) &amp; "   (Visit Rpts: "&amp;COUNTIF('Visit Rpts'!$B$5:$BH$204,B449)&amp;"   Mbr Rpts: "&amp;COUNTIF('Membership Rpts'!$B$5:$BH$204,B449)&amp;")")</f>
        <v>0</v>
      </c>
      <c r="R449" s="76" t="s">
        <v>1234</v>
      </c>
      <c r="S449" s="42" t="s">
        <v>1262</v>
      </c>
      <c r="T449" s="42"/>
    </row>
    <row r="450" spans="1:20">
      <c r="A450" s="47" t="s">
        <v>1236</v>
      </c>
      <c r="B450" s="23" t="s">
        <v>1639</v>
      </c>
      <c r="G450" t="s">
        <v>231</v>
      </c>
      <c r="H450" s="48" t="s">
        <v>632</v>
      </c>
      <c r="I450" s="42">
        <f>VLOOKUP(H450,'Client Invoices'!A:M,13,FALSE)</f>
        <v>0</v>
      </c>
      <c r="J450" s="42">
        <f>VLOOKUP(H450,'Client Invoices'!A:M,10,FALSE)</f>
        <v>0</v>
      </c>
      <c r="K450" s="42" t="str">
        <f>VLOOKUP(H450,'Client Invoices'!A:N,5,FALSE)</f>
        <v>-</v>
      </c>
      <c r="L450" s="42">
        <f>VLOOKUP(H450,'Client Invoices'!A:N,8,FALSE)</f>
        <v>0</v>
      </c>
      <c r="M450" s="42" t="str">
        <f>VLOOKUP(H450,'Client Invoices'!A:N,2,FALSE)</f>
        <v>MC LK</v>
      </c>
      <c r="N450" s="42">
        <f>VLOOKUP(H450,'Client Invoices'!A:N,3,FALSE)</f>
        <v>0</v>
      </c>
      <c r="O450" s="42">
        <f>VLOOKUP(H450,'Client Invoices'!A:O,6,FALSE)</f>
        <v>0</v>
      </c>
      <c r="Q450" s="42">
        <f>IF(COUNTIF('Visit Rpts'!$B$5:$BH$204,B450)+COUNTIF('Membership Rpts'!$B$5:$BH$204,B450) = 0, 0, COUNTIF('Visit Rpts'!$B$5:$BH$204,B450)+COUNTIF('Membership Rpts'!$B$5:$BH$204,B450) &amp; "   (Visit Rpts: "&amp;COUNTIF('Visit Rpts'!$B$5:$BH$204,B450)&amp;"   Mbr Rpts: "&amp;COUNTIF('Membership Rpts'!$B$5:$BH$204,B450)&amp;")")</f>
        <v>0</v>
      </c>
      <c r="R450" s="76" t="s">
        <v>1234</v>
      </c>
      <c r="S450" s="42" t="s">
        <v>1262</v>
      </c>
      <c r="T450" s="42"/>
    </row>
    <row r="451" spans="1:20">
      <c r="A451" s="47" t="s">
        <v>1236</v>
      </c>
      <c r="B451" s="23" t="s">
        <v>1640</v>
      </c>
      <c r="G451" t="s">
        <v>231</v>
      </c>
      <c r="H451" s="48" t="s">
        <v>632</v>
      </c>
      <c r="I451" s="42">
        <f>VLOOKUP(H451,'Client Invoices'!A:M,13,FALSE)</f>
        <v>0</v>
      </c>
      <c r="J451" s="42">
        <f>VLOOKUP(H451,'Client Invoices'!A:M,10,FALSE)</f>
        <v>0</v>
      </c>
      <c r="K451" s="42" t="str">
        <f>VLOOKUP(H451,'Client Invoices'!A:N,5,FALSE)</f>
        <v>-</v>
      </c>
      <c r="L451" s="42">
        <f>VLOOKUP(H451,'Client Invoices'!A:N,8,FALSE)</f>
        <v>0</v>
      </c>
      <c r="M451" s="42" t="str">
        <f>VLOOKUP(H451,'Client Invoices'!A:N,2,FALSE)</f>
        <v>MC LK</v>
      </c>
      <c r="N451" s="42">
        <f>VLOOKUP(H451,'Client Invoices'!A:N,3,FALSE)</f>
        <v>0</v>
      </c>
      <c r="O451" s="42">
        <f>VLOOKUP(H451,'Client Invoices'!A:O,6,FALSE)</f>
        <v>0</v>
      </c>
      <c r="Q451" s="42">
        <f>IF(COUNTIF('Visit Rpts'!$B$5:$BH$204,B451)+COUNTIF('Membership Rpts'!$B$5:$BH$204,B451) = 0, 0, COUNTIF('Visit Rpts'!$B$5:$BH$204,B451)+COUNTIF('Membership Rpts'!$B$5:$BH$204,B451) &amp; "   (Visit Rpts: "&amp;COUNTIF('Visit Rpts'!$B$5:$BH$204,B451)&amp;"   Mbr Rpts: "&amp;COUNTIF('Membership Rpts'!$B$5:$BH$204,B451)&amp;")")</f>
        <v>0</v>
      </c>
      <c r="R451" s="76" t="s">
        <v>1234</v>
      </c>
      <c r="S451" s="42" t="s">
        <v>1262</v>
      </c>
      <c r="T451" s="42"/>
    </row>
    <row r="452" spans="1:20">
      <c r="A452" s="47" t="s">
        <v>1236</v>
      </c>
      <c r="B452" s="23" t="s">
        <v>1641</v>
      </c>
      <c r="G452" t="s">
        <v>231</v>
      </c>
      <c r="H452" s="48" t="s">
        <v>632</v>
      </c>
      <c r="I452" s="42">
        <f>VLOOKUP(H452,'Client Invoices'!A:M,13,FALSE)</f>
        <v>0</v>
      </c>
      <c r="J452" s="42">
        <f>VLOOKUP(H452,'Client Invoices'!A:M,10,FALSE)</f>
        <v>0</v>
      </c>
      <c r="K452" s="42" t="str">
        <f>VLOOKUP(H452,'Client Invoices'!A:N,5,FALSE)</f>
        <v>-</v>
      </c>
      <c r="L452" s="42">
        <f>VLOOKUP(H452,'Client Invoices'!A:N,8,FALSE)</f>
        <v>0</v>
      </c>
      <c r="M452" s="42" t="str">
        <f>VLOOKUP(H452,'Client Invoices'!A:N,2,FALSE)</f>
        <v>MC LK</v>
      </c>
      <c r="N452" s="42">
        <f>VLOOKUP(H452,'Client Invoices'!A:N,3,FALSE)</f>
        <v>0</v>
      </c>
      <c r="O452" s="42">
        <f>VLOOKUP(H452,'Client Invoices'!A:O,6,FALSE)</f>
        <v>0</v>
      </c>
      <c r="Q452" s="42">
        <f>IF(COUNTIF('Visit Rpts'!$B$5:$BH$204,B452)+COUNTIF('Membership Rpts'!$B$5:$BH$204,B452) = 0, 0, COUNTIF('Visit Rpts'!$B$5:$BH$204,B452)+COUNTIF('Membership Rpts'!$B$5:$BH$204,B452) &amp; "   (Visit Rpts: "&amp;COUNTIF('Visit Rpts'!$B$5:$BH$204,B452)&amp;"   Mbr Rpts: "&amp;COUNTIF('Membership Rpts'!$B$5:$BH$204,B452)&amp;")")</f>
        <v>0</v>
      </c>
      <c r="R452" s="76" t="s">
        <v>1234</v>
      </c>
      <c r="S452" s="42" t="s">
        <v>1262</v>
      </c>
      <c r="T452" s="42"/>
    </row>
    <row r="453" spans="1:20">
      <c r="A453" s="47" t="s">
        <v>1236</v>
      </c>
      <c r="B453" s="23" t="s">
        <v>1642</v>
      </c>
      <c r="G453" t="s">
        <v>231</v>
      </c>
      <c r="H453" s="48" t="s">
        <v>632</v>
      </c>
      <c r="I453" s="42">
        <f>VLOOKUP(H453,'Client Invoices'!A:M,13,FALSE)</f>
        <v>0</v>
      </c>
      <c r="J453" s="42">
        <f>VLOOKUP(H453,'Client Invoices'!A:M,10,FALSE)</f>
        <v>0</v>
      </c>
      <c r="K453" s="42" t="str">
        <f>VLOOKUP(H453,'Client Invoices'!A:N,5,FALSE)</f>
        <v>-</v>
      </c>
      <c r="L453" s="42">
        <f>VLOOKUP(H453,'Client Invoices'!A:N,8,FALSE)</f>
        <v>0</v>
      </c>
      <c r="M453" s="42" t="str">
        <f>VLOOKUP(H453,'Client Invoices'!A:N,2,FALSE)</f>
        <v>MC LK</v>
      </c>
      <c r="N453" s="42">
        <f>VLOOKUP(H453,'Client Invoices'!A:N,3,FALSE)</f>
        <v>0</v>
      </c>
      <c r="O453" s="42">
        <f>VLOOKUP(H453,'Client Invoices'!A:O,6,FALSE)</f>
        <v>0</v>
      </c>
      <c r="Q453" s="42">
        <f>IF(COUNTIF('Visit Rpts'!$B$5:$BH$204,B453)+COUNTIF('Membership Rpts'!$B$5:$BH$204,B453) = 0, 0, COUNTIF('Visit Rpts'!$B$5:$BH$204,B453)+COUNTIF('Membership Rpts'!$B$5:$BH$204,B453) &amp; "   (Visit Rpts: "&amp;COUNTIF('Visit Rpts'!$B$5:$BH$204,B453)&amp;"   Mbr Rpts: "&amp;COUNTIF('Membership Rpts'!$B$5:$BH$204,B453)&amp;")")</f>
        <v>0</v>
      </c>
      <c r="R453" s="76" t="s">
        <v>1234</v>
      </c>
      <c r="S453" s="42" t="s">
        <v>1262</v>
      </c>
      <c r="T453" s="42"/>
    </row>
    <row r="454" spans="1:20">
      <c r="A454" s="47" t="s">
        <v>1236</v>
      </c>
      <c r="B454" s="23" t="s">
        <v>1643</v>
      </c>
      <c r="G454" t="s">
        <v>231</v>
      </c>
      <c r="H454" s="48" t="s">
        <v>632</v>
      </c>
      <c r="I454" s="42">
        <f>VLOOKUP(H454,'Client Invoices'!A:M,13,FALSE)</f>
        <v>0</v>
      </c>
      <c r="J454" s="42">
        <f>VLOOKUP(H454,'Client Invoices'!A:M,10,FALSE)</f>
        <v>0</v>
      </c>
      <c r="K454" s="42" t="str">
        <f>VLOOKUP(H454,'Client Invoices'!A:N,5,FALSE)</f>
        <v>-</v>
      </c>
      <c r="L454" s="42">
        <f>VLOOKUP(H454,'Client Invoices'!A:N,8,FALSE)</f>
        <v>0</v>
      </c>
      <c r="M454" s="42" t="str">
        <f>VLOOKUP(H454,'Client Invoices'!A:N,2,FALSE)</f>
        <v>MC LK</v>
      </c>
      <c r="N454" s="42">
        <f>VLOOKUP(H454,'Client Invoices'!A:N,3,FALSE)</f>
        <v>0</v>
      </c>
      <c r="O454" s="42">
        <f>VLOOKUP(H454,'Client Invoices'!A:O,6,FALSE)</f>
        <v>0</v>
      </c>
      <c r="Q454" s="42">
        <f>IF(COUNTIF('Visit Rpts'!$B$5:$BH$204,B454)+COUNTIF('Membership Rpts'!$B$5:$BH$204,B454) = 0, 0, COUNTIF('Visit Rpts'!$B$5:$BH$204,B454)+COUNTIF('Membership Rpts'!$B$5:$BH$204,B454) &amp; "   (Visit Rpts: "&amp;COUNTIF('Visit Rpts'!$B$5:$BH$204,B454)&amp;"   Mbr Rpts: "&amp;COUNTIF('Membership Rpts'!$B$5:$BH$204,B454)&amp;")")</f>
        <v>0</v>
      </c>
      <c r="R454" s="76" t="s">
        <v>1234</v>
      </c>
      <c r="S454" s="42" t="s">
        <v>1262</v>
      </c>
      <c r="T454" s="42"/>
    </row>
    <row r="455" spans="1:20">
      <c r="A455" s="47" t="s">
        <v>1236</v>
      </c>
      <c r="B455" s="23" t="s">
        <v>1644</v>
      </c>
      <c r="G455" t="s">
        <v>231</v>
      </c>
      <c r="H455" s="48" t="s">
        <v>632</v>
      </c>
      <c r="I455" s="42">
        <f>VLOOKUP(H455,'Client Invoices'!A:M,13,FALSE)</f>
        <v>0</v>
      </c>
      <c r="J455" s="42">
        <f>VLOOKUP(H455,'Client Invoices'!A:M,10,FALSE)</f>
        <v>0</v>
      </c>
      <c r="K455" s="42" t="str">
        <f>VLOOKUP(H455,'Client Invoices'!A:N,5,FALSE)</f>
        <v>-</v>
      </c>
      <c r="L455" s="42">
        <f>VLOOKUP(H455,'Client Invoices'!A:N,8,FALSE)</f>
        <v>0</v>
      </c>
      <c r="M455" s="42" t="str">
        <f>VLOOKUP(H455,'Client Invoices'!A:N,2,FALSE)</f>
        <v>MC LK</v>
      </c>
      <c r="N455" s="42">
        <f>VLOOKUP(H455,'Client Invoices'!A:N,3,FALSE)</f>
        <v>0</v>
      </c>
      <c r="O455" s="42">
        <f>VLOOKUP(H455,'Client Invoices'!A:O,6,FALSE)</f>
        <v>0</v>
      </c>
      <c r="Q455" s="42">
        <f>IF(COUNTIF('Visit Rpts'!$B$5:$BH$204,B455)+COUNTIF('Membership Rpts'!$B$5:$BH$204,B455) = 0, 0, COUNTIF('Visit Rpts'!$B$5:$BH$204,B455)+COUNTIF('Membership Rpts'!$B$5:$BH$204,B455) &amp; "   (Visit Rpts: "&amp;COUNTIF('Visit Rpts'!$B$5:$BH$204,B455)&amp;"   Mbr Rpts: "&amp;COUNTIF('Membership Rpts'!$B$5:$BH$204,B455)&amp;")")</f>
        <v>0</v>
      </c>
      <c r="R455" s="76" t="s">
        <v>1234</v>
      </c>
      <c r="S455" s="42" t="s">
        <v>1262</v>
      </c>
      <c r="T455" s="42"/>
    </row>
    <row r="456" spans="1:20">
      <c r="A456" s="47" t="s">
        <v>1236</v>
      </c>
      <c r="B456" s="23" t="s">
        <v>1645</v>
      </c>
      <c r="G456" t="s">
        <v>231</v>
      </c>
      <c r="H456" s="48" t="s">
        <v>632</v>
      </c>
      <c r="I456" s="42">
        <f>VLOOKUP(H456,'Client Invoices'!A:M,13,FALSE)</f>
        <v>0</v>
      </c>
      <c r="J456" s="42">
        <f>VLOOKUP(H456,'Client Invoices'!A:M,10,FALSE)</f>
        <v>0</v>
      </c>
      <c r="K456" s="42" t="str">
        <f>VLOOKUP(H456,'Client Invoices'!A:N,5,FALSE)</f>
        <v>-</v>
      </c>
      <c r="L456" s="42">
        <f>VLOOKUP(H456,'Client Invoices'!A:N,8,FALSE)</f>
        <v>0</v>
      </c>
      <c r="M456" s="42" t="str">
        <f>VLOOKUP(H456,'Client Invoices'!A:N,2,FALSE)</f>
        <v>MC LK</v>
      </c>
      <c r="N456" s="42">
        <f>VLOOKUP(H456,'Client Invoices'!A:N,3,FALSE)</f>
        <v>0</v>
      </c>
      <c r="O456" s="42">
        <f>VLOOKUP(H456,'Client Invoices'!A:O,6,FALSE)</f>
        <v>0</v>
      </c>
      <c r="Q456" s="42">
        <f>IF(COUNTIF('Visit Rpts'!$B$5:$BH$204,B456)+COUNTIF('Membership Rpts'!$B$5:$BH$204,B456) = 0, 0, COUNTIF('Visit Rpts'!$B$5:$BH$204,B456)+COUNTIF('Membership Rpts'!$B$5:$BH$204,B456) &amp; "   (Visit Rpts: "&amp;COUNTIF('Visit Rpts'!$B$5:$BH$204,B456)&amp;"   Mbr Rpts: "&amp;COUNTIF('Membership Rpts'!$B$5:$BH$204,B456)&amp;")")</f>
        <v>0</v>
      </c>
      <c r="R456" s="76" t="s">
        <v>1234</v>
      </c>
      <c r="S456" s="42" t="s">
        <v>1262</v>
      </c>
      <c r="T456" s="42"/>
    </row>
    <row r="457" spans="1:20">
      <c r="A457" s="47" t="s">
        <v>1236</v>
      </c>
      <c r="B457" s="23" t="s">
        <v>1646</v>
      </c>
      <c r="G457" t="s">
        <v>231</v>
      </c>
      <c r="H457" s="48" t="s">
        <v>632</v>
      </c>
      <c r="I457" s="42">
        <f>VLOOKUP(H457,'Client Invoices'!A:M,13,FALSE)</f>
        <v>0</v>
      </c>
      <c r="J457" s="42">
        <f>VLOOKUP(H457,'Client Invoices'!A:M,10,FALSE)</f>
        <v>0</v>
      </c>
      <c r="K457" s="42" t="str">
        <f>VLOOKUP(H457,'Client Invoices'!A:N,5,FALSE)</f>
        <v>-</v>
      </c>
      <c r="L457" s="42">
        <f>VLOOKUP(H457,'Client Invoices'!A:N,8,FALSE)</f>
        <v>0</v>
      </c>
      <c r="M457" s="42" t="str">
        <f>VLOOKUP(H457,'Client Invoices'!A:N,2,FALSE)</f>
        <v>MC LK</v>
      </c>
      <c r="N457" s="42">
        <f>VLOOKUP(H457,'Client Invoices'!A:N,3,FALSE)</f>
        <v>0</v>
      </c>
      <c r="O457" s="42">
        <f>VLOOKUP(H457,'Client Invoices'!A:O,6,FALSE)</f>
        <v>0</v>
      </c>
      <c r="Q457" s="42">
        <f>IF(COUNTIF('Visit Rpts'!$B$5:$BH$204,B457)+COUNTIF('Membership Rpts'!$B$5:$BH$204,B457) = 0, 0, COUNTIF('Visit Rpts'!$B$5:$BH$204,B457)+COUNTIF('Membership Rpts'!$B$5:$BH$204,B457) &amp; "   (Visit Rpts: "&amp;COUNTIF('Visit Rpts'!$B$5:$BH$204,B457)&amp;"   Mbr Rpts: "&amp;COUNTIF('Membership Rpts'!$B$5:$BH$204,B457)&amp;")")</f>
        <v>0</v>
      </c>
      <c r="R457" s="76" t="s">
        <v>1234</v>
      </c>
      <c r="S457" s="42" t="s">
        <v>1262</v>
      </c>
      <c r="T457" s="42"/>
    </row>
    <row r="458" spans="1:20">
      <c r="A458" s="47" t="s">
        <v>1236</v>
      </c>
      <c r="B458" s="23" t="s">
        <v>1647</v>
      </c>
      <c r="G458" t="s">
        <v>231</v>
      </c>
      <c r="H458" s="48" t="s">
        <v>632</v>
      </c>
      <c r="I458" s="42">
        <f>VLOOKUP(H458,'Client Invoices'!A:M,13,FALSE)</f>
        <v>0</v>
      </c>
      <c r="J458" s="42">
        <f>VLOOKUP(H458,'Client Invoices'!A:M,10,FALSE)</f>
        <v>0</v>
      </c>
      <c r="K458" s="42" t="str">
        <f>VLOOKUP(H458,'Client Invoices'!A:N,5,FALSE)</f>
        <v>-</v>
      </c>
      <c r="L458" s="42">
        <f>VLOOKUP(H458,'Client Invoices'!A:N,8,FALSE)</f>
        <v>0</v>
      </c>
      <c r="M458" s="42" t="str">
        <f>VLOOKUP(H458,'Client Invoices'!A:N,2,FALSE)</f>
        <v>MC LK</v>
      </c>
      <c r="N458" s="42">
        <f>VLOOKUP(H458,'Client Invoices'!A:N,3,FALSE)</f>
        <v>0</v>
      </c>
      <c r="O458" s="42">
        <f>VLOOKUP(H458,'Client Invoices'!A:O,6,FALSE)</f>
        <v>0</v>
      </c>
      <c r="Q458" s="42">
        <f>IF(COUNTIF('Visit Rpts'!$B$5:$BH$204,B458)+COUNTIF('Membership Rpts'!$B$5:$BH$204,B458) = 0, 0, COUNTIF('Visit Rpts'!$B$5:$BH$204,B458)+COUNTIF('Membership Rpts'!$B$5:$BH$204,B458) &amp; "   (Visit Rpts: "&amp;COUNTIF('Visit Rpts'!$B$5:$BH$204,B458)&amp;"   Mbr Rpts: "&amp;COUNTIF('Membership Rpts'!$B$5:$BH$204,B458)&amp;")")</f>
        <v>0</v>
      </c>
      <c r="R458" s="76" t="s">
        <v>1234</v>
      </c>
      <c r="S458" s="42" t="s">
        <v>1262</v>
      </c>
      <c r="T458" s="42"/>
    </row>
    <row r="459" spans="1:20">
      <c r="A459" s="47" t="s">
        <v>1236</v>
      </c>
      <c r="B459" s="23" t="s">
        <v>1648</v>
      </c>
      <c r="G459" t="s">
        <v>231</v>
      </c>
      <c r="H459" s="48" t="s">
        <v>632</v>
      </c>
      <c r="I459" s="42">
        <f>VLOOKUP(H459,'Client Invoices'!A:M,13,FALSE)</f>
        <v>0</v>
      </c>
      <c r="J459" s="42">
        <f>VLOOKUP(H459,'Client Invoices'!A:M,10,FALSE)</f>
        <v>0</v>
      </c>
      <c r="K459" s="42" t="str">
        <f>VLOOKUP(H459,'Client Invoices'!A:N,5,FALSE)</f>
        <v>-</v>
      </c>
      <c r="L459" s="42">
        <f>VLOOKUP(H459,'Client Invoices'!A:N,8,FALSE)</f>
        <v>0</v>
      </c>
      <c r="M459" s="42" t="str">
        <f>VLOOKUP(H459,'Client Invoices'!A:N,2,FALSE)</f>
        <v>MC LK</v>
      </c>
      <c r="N459" s="42">
        <f>VLOOKUP(H459,'Client Invoices'!A:N,3,FALSE)</f>
        <v>0</v>
      </c>
      <c r="O459" s="42">
        <f>VLOOKUP(H459,'Client Invoices'!A:O,6,FALSE)</f>
        <v>0</v>
      </c>
      <c r="Q459" s="42">
        <f>IF(COUNTIF('Visit Rpts'!$B$5:$BH$204,B459)+COUNTIF('Membership Rpts'!$B$5:$BH$204,B459) = 0, 0, COUNTIF('Visit Rpts'!$B$5:$BH$204,B459)+COUNTIF('Membership Rpts'!$B$5:$BH$204,B459) &amp; "   (Visit Rpts: "&amp;COUNTIF('Visit Rpts'!$B$5:$BH$204,B459)&amp;"   Mbr Rpts: "&amp;COUNTIF('Membership Rpts'!$B$5:$BH$204,B459)&amp;")")</f>
        <v>0</v>
      </c>
      <c r="R459" s="76" t="s">
        <v>1234</v>
      </c>
      <c r="S459" s="42" t="s">
        <v>1262</v>
      </c>
      <c r="T459" s="42"/>
    </row>
    <row r="460" spans="1:20">
      <c r="A460" s="47" t="s">
        <v>1236</v>
      </c>
      <c r="B460" s="23" t="s">
        <v>1649</v>
      </c>
      <c r="G460" t="s">
        <v>231</v>
      </c>
      <c r="H460" s="48" t="s">
        <v>632</v>
      </c>
      <c r="I460" s="42">
        <f>VLOOKUP(H460,'Client Invoices'!A:M,13,FALSE)</f>
        <v>0</v>
      </c>
      <c r="J460" s="42">
        <f>VLOOKUP(H460,'Client Invoices'!A:M,10,FALSE)</f>
        <v>0</v>
      </c>
      <c r="K460" s="42" t="str">
        <f>VLOOKUP(H460,'Client Invoices'!A:N,5,FALSE)</f>
        <v>-</v>
      </c>
      <c r="L460" s="42">
        <f>VLOOKUP(H460,'Client Invoices'!A:N,8,FALSE)</f>
        <v>0</v>
      </c>
      <c r="M460" s="42" t="str">
        <f>VLOOKUP(H460,'Client Invoices'!A:N,2,FALSE)</f>
        <v>MC LK</v>
      </c>
      <c r="N460" s="42">
        <f>VLOOKUP(H460,'Client Invoices'!A:N,3,FALSE)</f>
        <v>0</v>
      </c>
      <c r="O460" s="42">
        <f>VLOOKUP(H460,'Client Invoices'!A:O,6,FALSE)</f>
        <v>0</v>
      </c>
      <c r="Q460" s="42">
        <f>IF(COUNTIF('Visit Rpts'!$B$5:$BH$204,B460)+COUNTIF('Membership Rpts'!$B$5:$BH$204,B460) = 0, 0, COUNTIF('Visit Rpts'!$B$5:$BH$204,B460)+COUNTIF('Membership Rpts'!$B$5:$BH$204,B460) &amp; "   (Visit Rpts: "&amp;COUNTIF('Visit Rpts'!$B$5:$BH$204,B460)&amp;"   Mbr Rpts: "&amp;COUNTIF('Membership Rpts'!$B$5:$BH$204,B460)&amp;")")</f>
        <v>0</v>
      </c>
      <c r="R460" s="76" t="s">
        <v>1234</v>
      </c>
      <c r="S460" s="42" t="s">
        <v>1262</v>
      </c>
      <c r="T460" s="42"/>
    </row>
    <row r="461" spans="1:20">
      <c r="A461" s="47" t="s">
        <v>1236</v>
      </c>
      <c r="B461" s="23" t="s">
        <v>1650</v>
      </c>
      <c r="G461" t="s">
        <v>231</v>
      </c>
      <c r="H461" s="48" t="s">
        <v>632</v>
      </c>
      <c r="I461" s="42">
        <f>VLOOKUP(H461,'Client Invoices'!A:M,13,FALSE)</f>
        <v>0</v>
      </c>
      <c r="J461" s="42">
        <f>VLOOKUP(H461,'Client Invoices'!A:M,10,FALSE)</f>
        <v>0</v>
      </c>
      <c r="K461" s="42" t="str">
        <f>VLOOKUP(H461,'Client Invoices'!A:N,5,FALSE)</f>
        <v>-</v>
      </c>
      <c r="L461" s="42">
        <f>VLOOKUP(H461,'Client Invoices'!A:N,8,FALSE)</f>
        <v>0</v>
      </c>
      <c r="M461" s="42" t="str">
        <f>VLOOKUP(H461,'Client Invoices'!A:N,2,FALSE)</f>
        <v>MC LK</v>
      </c>
      <c r="N461" s="42">
        <f>VLOOKUP(H461,'Client Invoices'!A:N,3,FALSE)</f>
        <v>0</v>
      </c>
      <c r="O461" s="42">
        <f>VLOOKUP(H461,'Client Invoices'!A:O,6,FALSE)</f>
        <v>0</v>
      </c>
      <c r="Q461" s="42">
        <f>IF(COUNTIF('Visit Rpts'!$B$5:$BH$204,B461)+COUNTIF('Membership Rpts'!$B$5:$BH$204,B461) = 0, 0, COUNTIF('Visit Rpts'!$B$5:$BH$204,B461)+COUNTIF('Membership Rpts'!$B$5:$BH$204,B461) &amp; "   (Visit Rpts: "&amp;COUNTIF('Visit Rpts'!$B$5:$BH$204,B461)&amp;"   Mbr Rpts: "&amp;COUNTIF('Membership Rpts'!$B$5:$BH$204,B461)&amp;")")</f>
        <v>0</v>
      </c>
      <c r="R461" s="76" t="s">
        <v>1234</v>
      </c>
      <c r="S461" s="42" t="s">
        <v>1262</v>
      </c>
      <c r="T461" s="42"/>
    </row>
    <row r="462" spans="1:20">
      <c r="A462" s="47" t="s">
        <v>1236</v>
      </c>
      <c r="B462" s="23" t="s">
        <v>1651</v>
      </c>
      <c r="G462" t="s">
        <v>231</v>
      </c>
      <c r="H462" s="48" t="s">
        <v>632</v>
      </c>
      <c r="I462" s="42">
        <f>VLOOKUP(H462,'Client Invoices'!A:M,13,FALSE)</f>
        <v>0</v>
      </c>
      <c r="J462" s="42">
        <f>VLOOKUP(H462,'Client Invoices'!A:M,10,FALSE)</f>
        <v>0</v>
      </c>
      <c r="K462" s="42" t="str">
        <f>VLOOKUP(H462,'Client Invoices'!A:N,5,FALSE)</f>
        <v>-</v>
      </c>
      <c r="L462" s="42">
        <f>VLOOKUP(H462,'Client Invoices'!A:N,8,FALSE)</f>
        <v>0</v>
      </c>
      <c r="M462" s="42" t="str">
        <f>VLOOKUP(H462,'Client Invoices'!A:N,2,FALSE)</f>
        <v>MC LK</v>
      </c>
      <c r="N462" s="42">
        <f>VLOOKUP(H462,'Client Invoices'!A:N,3,FALSE)</f>
        <v>0</v>
      </c>
      <c r="O462" s="42">
        <f>VLOOKUP(H462,'Client Invoices'!A:O,6,FALSE)</f>
        <v>0</v>
      </c>
      <c r="Q462" s="42">
        <f>IF(COUNTIF('Visit Rpts'!$B$5:$BH$204,B462)+COUNTIF('Membership Rpts'!$B$5:$BH$204,B462) = 0, 0, COUNTIF('Visit Rpts'!$B$5:$BH$204,B462)+COUNTIF('Membership Rpts'!$B$5:$BH$204,B462) &amp; "   (Visit Rpts: "&amp;COUNTIF('Visit Rpts'!$B$5:$BH$204,B462)&amp;"   Mbr Rpts: "&amp;COUNTIF('Membership Rpts'!$B$5:$BH$204,B462)&amp;")")</f>
        <v>0</v>
      </c>
      <c r="R462" s="76" t="s">
        <v>1234</v>
      </c>
      <c r="S462" s="42" t="s">
        <v>1262</v>
      </c>
      <c r="T462" s="42"/>
    </row>
    <row r="463" spans="1:20">
      <c r="A463" s="47" t="s">
        <v>1236</v>
      </c>
      <c r="B463" s="23" t="s">
        <v>1652</v>
      </c>
      <c r="G463" t="s">
        <v>231</v>
      </c>
      <c r="H463" s="48" t="s">
        <v>632</v>
      </c>
      <c r="I463" s="42">
        <f>VLOOKUP(H463,'Client Invoices'!A:M,13,FALSE)</f>
        <v>0</v>
      </c>
      <c r="J463" s="42">
        <f>VLOOKUP(H463,'Client Invoices'!A:M,10,FALSE)</f>
        <v>0</v>
      </c>
      <c r="K463" s="42" t="str">
        <f>VLOOKUP(H463,'Client Invoices'!A:N,5,FALSE)</f>
        <v>-</v>
      </c>
      <c r="L463" s="42">
        <f>VLOOKUP(H463,'Client Invoices'!A:N,8,FALSE)</f>
        <v>0</v>
      </c>
      <c r="M463" s="42" t="str">
        <f>VLOOKUP(H463,'Client Invoices'!A:N,2,FALSE)</f>
        <v>MC LK</v>
      </c>
      <c r="N463" s="42">
        <f>VLOOKUP(H463,'Client Invoices'!A:N,3,FALSE)</f>
        <v>0</v>
      </c>
      <c r="O463" s="42">
        <f>VLOOKUP(H463,'Client Invoices'!A:O,6,FALSE)</f>
        <v>0</v>
      </c>
      <c r="Q463" s="42">
        <f>IF(COUNTIF('Visit Rpts'!$B$5:$BH$204,B463)+COUNTIF('Membership Rpts'!$B$5:$BH$204,B463) = 0, 0, COUNTIF('Visit Rpts'!$B$5:$BH$204,B463)+COUNTIF('Membership Rpts'!$B$5:$BH$204,B463) &amp; "   (Visit Rpts: "&amp;COUNTIF('Visit Rpts'!$B$5:$BH$204,B463)&amp;"   Mbr Rpts: "&amp;COUNTIF('Membership Rpts'!$B$5:$BH$204,B463)&amp;")")</f>
        <v>0</v>
      </c>
      <c r="R463" s="76" t="s">
        <v>1234</v>
      </c>
      <c r="S463" s="42" t="s">
        <v>1262</v>
      </c>
      <c r="T463" s="42"/>
    </row>
    <row r="464" spans="1:20">
      <c r="A464" s="47" t="s">
        <v>1236</v>
      </c>
      <c r="B464" s="23" t="s">
        <v>1653</v>
      </c>
      <c r="G464" t="s">
        <v>231</v>
      </c>
      <c r="H464" s="48" t="s">
        <v>632</v>
      </c>
      <c r="I464" s="42">
        <f>VLOOKUP(H464,'Client Invoices'!A:M,13,FALSE)</f>
        <v>0</v>
      </c>
      <c r="J464" s="42">
        <f>VLOOKUP(H464,'Client Invoices'!A:M,10,FALSE)</f>
        <v>0</v>
      </c>
      <c r="K464" s="42" t="str">
        <f>VLOOKUP(H464,'Client Invoices'!A:N,5,FALSE)</f>
        <v>-</v>
      </c>
      <c r="L464" s="42">
        <f>VLOOKUP(H464,'Client Invoices'!A:N,8,FALSE)</f>
        <v>0</v>
      </c>
      <c r="M464" s="42" t="str">
        <f>VLOOKUP(H464,'Client Invoices'!A:N,2,FALSE)</f>
        <v>MC LK</v>
      </c>
      <c r="N464" s="42">
        <f>VLOOKUP(H464,'Client Invoices'!A:N,3,FALSE)</f>
        <v>0</v>
      </c>
      <c r="O464" s="42">
        <f>VLOOKUP(H464,'Client Invoices'!A:O,6,FALSE)</f>
        <v>0</v>
      </c>
      <c r="Q464" s="42">
        <f>IF(COUNTIF('Visit Rpts'!$B$5:$BH$204,B464)+COUNTIF('Membership Rpts'!$B$5:$BH$204,B464) = 0, 0, COUNTIF('Visit Rpts'!$B$5:$BH$204,B464)+COUNTIF('Membership Rpts'!$B$5:$BH$204,B464) &amp; "   (Visit Rpts: "&amp;COUNTIF('Visit Rpts'!$B$5:$BH$204,B464)&amp;"   Mbr Rpts: "&amp;COUNTIF('Membership Rpts'!$B$5:$BH$204,B464)&amp;")")</f>
        <v>0</v>
      </c>
      <c r="R464" s="76" t="s">
        <v>1234</v>
      </c>
      <c r="S464" s="42" t="s">
        <v>1262</v>
      </c>
      <c r="T464" s="42"/>
    </row>
    <row r="465" spans="1:20">
      <c r="A465" s="47" t="s">
        <v>1236</v>
      </c>
      <c r="B465" s="23" t="s">
        <v>1654</v>
      </c>
      <c r="G465" t="s">
        <v>231</v>
      </c>
      <c r="H465" s="48" t="s">
        <v>632</v>
      </c>
      <c r="I465" s="42">
        <f>VLOOKUP(H465,'Client Invoices'!A:M,13,FALSE)</f>
        <v>0</v>
      </c>
      <c r="J465" s="42">
        <f>VLOOKUP(H465,'Client Invoices'!A:M,10,FALSE)</f>
        <v>0</v>
      </c>
      <c r="K465" s="42" t="str">
        <f>VLOOKUP(H465,'Client Invoices'!A:N,5,FALSE)</f>
        <v>-</v>
      </c>
      <c r="L465" s="42">
        <f>VLOOKUP(H465,'Client Invoices'!A:N,8,FALSE)</f>
        <v>0</v>
      </c>
      <c r="M465" s="42" t="str">
        <f>VLOOKUP(H465,'Client Invoices'!A:N,2,FALSE)</f>
        <v>MC LK</v>
      </c>
      <c r="N465" s="42">
        <f>VLOOKUP(H465,'Client Invoices'!A:N,3,FALSE)</f>
        <v>0</v>
      </c>
      <c r="O465" s="42">
        <f>VLOOKUP(H465,'Client Invoices'!A:O,6,FALSE)</f>
        <v>0</v>
      </c>
      <c r="Q465" s="42">
        <f>IF(COUNTIF('Visit Rpts'!$B$5:$BH$204,B465)+COUNTIF('Membership Rpts'!$B$5:$BH$204,B465) = 0, 0, COUNTIF('Visit Rpts'!$B$5:$BH$204,B465)+COUNTIF('Membership Rpts'!$B$5:$BH$204,B465) &amp; "   (Visit Rpts: "&amp;COUNTIF('Visit Rpts'!$B$5:$BH$204,B465)&amp;"   Mbr Rpts: "&amp;COUNTIF('Membership Rpts'!$B$5:$BH$204,B465)&amp;")")</f>
        <v>0</v>
      </c>
      <c r="R465" s="76" t="s">
        <v>1234</v>
      </c>
      <c r="S465" s="42" t="s">
        <v>1262</v>
      </c>
      <c r="T465" s="42"/>
    </row>
    <row r="466" spans="1:20">
      <c r="A466" s="47" t="s">
        <v>1236</v>
      </c>
      <c r="B466" s="23" t="s">
        <v>1655</v>
      </c>
      <c r="G466" t="s">
        <v>231</v>
      </c>
      <c r="H466" s="48" t="s">
        <v>632</v>
      </c>
      <c r="I466" s="42">
        <f>VLOOKUP(H466,'Client Invoices'!A:M,13,FALSE)</f>
        <v>0</v>
      </c>
      <c r="J466" s="42">
        <f>VLOOKUP(H466,'Client Invoices'!A:M,10,FALSE)</f>
        <v>0</v>
      </c>
      <c r="K466" s="42" t="str">
        <f>VLOOKUP(H466,'Client Invoices'!A:N,5,FALSE)</f>
        <v>-</v>
      </c>
      <c r="L466" s="42">
        <f>VLOOKUP(H466,'Client Invoices'!A:N,8,FALSE)</f>
        <v>0</v>
      </c>
      <c r="M466" s="42" t="str">
        <f>VLOOKUP(H466,'Client Invoices'!A:N,2,FALSE)</f>
        <v>MC LK</v>
      </c>
      <c r="N466" s="42">
        <f>VLOOKUP(H466,'Client Invoices'!A:N,3,FALSE)</f>
        <v>0</v>
      </c>
      <c r="O466" s="42">
        <f>VLOOKUP(H466,'Client Invoices'!A:O,6,FALSE)</f>
        <v>0</v>
      </c>
      <c r="Q466" s="42">
        <f>IF(COUNTIF('Visit Rpts'!$B$5:$BH$204,B466)+COUNTIF('Membership Rpts'!$B$5:$BH$204,B466) = 0, 0, COUNTIF('Visit Rpts'!$B$5:$BH$204,B466)+COUNTIF('Membership Rpts'!$B$5:$BH$204,B466) &amp; "   (Visit Rpts: "&amp;COUNTIF('Visit Rpts'!$B$5:$BH$204,B466)&amp;"   Mbr Rpts: "&amp;COUNTIF('Membership Rpts'!$B$5:$BH$204,B466)&amp;")")</f>
        <v>0</v>
      </c>
      <c r="R466" s="76" t="s">
        <v>1234</v>
      </c>
      <c r="S466" s="42" t="s">
        <v>1262</v>
      </c>
      <c r="T466" s="42"/>
    </row>
    <row r="467" spans="1:20">
      <c r="A467" s="47" t="s">
        <v>1236</v>
      </c>
      <c r="B467" s="23" t="s">
        <v>1656</v>
      </c>
      <c r="G467" t="s">
        <v>231</v>
      </c>
      <c r="H467" s="48" t="s">
        <v>632</v>
      </c>
      <c r="I467" s="42">
        <f>VLOOKUP(H467,'Client Invoices'!A:M,13,FALSE)</f>
        <v>0</v>
      </c>
      <c r="J467" s="42">
        <f>VLOOKUP(H467,'Client Invoices'!A:M,10,FALSE)</f>
        <v>0</v>
      </c>
      <c r="K467" s="42" t="str">
        <f>VLOOKUP(H467,'Client Invoices'!A:N,5,FALSE)</f>
        <v>-</v>
      </c>
      <c r="L467" s="42">
        <f>VLOOKUP(H467,'Client Invoices'!A:N,8,FALSE)</f>
        <v>0</v>
      </c>
      <c r="M467" s="42" t="str">
        <f>VLOOKUP(H467,'Client Invoices'!A:N,2,FALSE)</f>
        <v>MC LK</v>
      </c>
      <c r="N467" s="42">
        <f>VLOOKUP(H467,'Client Invoices'!A:N,3,FALSE)</f>
        <v>0</v>
      </c>
      <c r="O467" s="42">
        <f>VLOOKUP(H467,'Client Invoices'!A:O,6,FALSE)</f>
        <v>0</v>
      </c>
      <c r="Q467" s="42">
        <f>IF(COUNTIF('Visit Rpts'!$B$5:$BH$204,B467)+COUNTIF('Membership Rpts'!$B$5:$BH$204,B467) = 0, 0, COUNTIF('Visit Rpts'!$B$5:$BH$204,B467)+COUNTIF('Membership Rpts'!$B$5:$BH$204,B467) &amp; "   (Visit Rpts: "&amp;COUNTIF('Visit Rpts'!$B$5:$BH$204,B467)&amp;"   Mbr Rpts: "&amp;COUNTIF('Membership Rpts'!$B$5:$BH$204,B467)&amp;")")</f>
        <v>0</v>
      </c>
      <c r="R467" s="76" t="s">
        <v>1234</v>
      </c>
      <c r="S467" s="42" t="s">
        <v>1262</v>
      </c>
      <c r="T467" s="42"/>
    </row>
    <row r="468" spans="1:20">
      <c r="A468" s="47" t="s">
        <v>1236</v>
      </c>
      <c r="B468" s="23" t="s">
        <v>1657</v>
      </c>
      <c r="G468" t="s">
        <v>231</v>
      </c>
      <c r="H468" s="48" t="s">
        <v>632</v>
      </c>
      <c r="I468" s="42">
        <f>VLOOKUP(H468,'Client Invoices'!A:M,13,FALSE)</f>
        <v>0</v>
      </c>
      <c r="J468" s="42">
        <f>VLOOKUP(H468,'Client Invoices'!A:M,10,FALSE)</f>
        <v>0</v>
      </c>
      <c r="K468" s="42" t="str">
        <f>VLOOKUP(H468,'Client Invoices'!A:N,5,FALSE)</f>
        <v>-</v>
      </c>
      <c r="L468" s="42">
        <f>VLOOKUP(H468,'Client Invoices'!A:N,8,FALSE)</f>
        <v>0</v>
      </c>
      <c r="M468" s="42" t="str">
        <f>VLOOKUP(H468,'Client Invoices'!A:N,2,FALSE)</f>
        <v>MC LK</v>
      </c>
      <c r="N468" s="42">
        <f>VLOOKUP(H468,'Client Invoices'!A:N,3,FALSE)</f>
        <v>0</v>
      </c>
      <c r="O468" s="42">
        <f>VLOOKUP(H468,'Client Invoices'!A:O,6,FALSE)</f>
        <v>0</v>
      </c>
      <c r="Q468" s="42">
        <f>IF(COUNTIF('Visit Rpts'!$B$5:$BH$204,B468)+COUNTIF('Membership Rpts'!$B$5:$BH$204,B468) = 0, 0, COUNTIF('Visit Rpts'!$B$5:$BH$204,B468)+COUNTIF('Membership Rpts'!$B$5:$BH$204,B468) &amp; "   (Visit Rpts: "&amp;COUNTIF('Visit Rpts'!$B$5:$BH$204,B468)&amp;"   Mbr Rpts: "&amp;COUNTIF('Membership Rpts'!$B$5:$BH$204,B468)&amp;")")</f>
        <v>0</v>
      </c>
      <c r="R468" s="76" t="s">
        <v>1234</v>
      </c>
      <c r="S468" s="42" t="s">
        <v>1262</v>
      </c>
      <c r="T468" s="42"/>
    </row>
    <row r="469" spans="1:20">
      <c r="A469" s="47" t="s">
        <v>1236</v>
      </c>
      <c r="B469" s="23" t="s">
        <v>1658</v>
      </c>
      <c r="G469" t="s">
        <v>231</v>
      </c>
      <c r="H469" s="48" t="s">
        <v>632</v>
      </c>
      <c r="I469" s="42">
        <f>VLOOKUP(H469,'Client Invoices'!A:M,13,FALSE)</f>
        <v>0</v>
      </c>
      <c r="J469" s="42">
        <f>VLOOKUP(H469,'Client Invoices'!A:M,10,FALSE)</f>
        <v>0</v>
      </c>
      <c r="K469" s="42" t="str">
        <f>VLOOKUP(H469,'Client Invoices'!A:N,5,FALSE)</f>
        <v>-</v>
      </c>
      <c r="L469" s="42">
        <f>VLOOKUP(H469,'Client Invoices'!A:N,8,FALSE)</f>
        <v>0</v>
      </c>
      <c r="M469" s="42" t="str">
        <f>VLOOKUP(H469,'Client Invoices'!A:N,2,FALSE)</f>
        <v>MC LK</v>
      </c>
      <c r="N469" s="42">
        <f>VLOOKUP(H469,'Client Invoices'!A:N,3,FALSE)</f>
        <v>0</v>
      </c>
      <c r="O469" s="42">
        <f>VLOOKUP(H469,'Client Invoices'!A:O,6,FALSE)</f>
        <v>0</v>
      </c>
      <c r="Q469" s="42">
        <f>IF(COUNTIF('Visit Rpts'!$B$5:$BH$204,B469)+COUNTIF('Membership Rpts'!$B$5:$BH$204,B469) = 0, 0, COUNTIF('Visit Rpts'!$B$5:$BH$204,B469)+COUNTIF('Membership Rpts'!$B$5:$BH$204,B469) &amp; "   (Visit Rpts: "&amp;COUNTIF('Visit Rpts'!$B$5:$BH$204,B469)&amp;"   Mbr Rpts: "&amp;COUNTIF('Membership Rpts'!$B$5:$BH$204,B469)&amp;")")</f>
        <v>0</v>
      </c>
      <c r="R469" s="76" t="s">
        <v>1234</v>
      </c>
      <c r="S469" s="42" t="s">
        <v>1262</v>
      </c>
      <c r="T469" s="42"/>
    </row>
    <row r="470" spans="1:20">
      <c r="A470" s="47" t="s">
        <v>1236</v>
      </c>
      <c r="B470" s="23" t="s">
        <v>1659</v>
      </c>
      <c r="G470" t="s">
        <v>231</v>
      </c>
      <c r="H470" s="48" t="s">
        <v>632</v>
      </c>
      <c r="I470" s="42">
        <f>VLOOKUP(H470,'Client Invoices'!A:M,13,FALSE)</f>
        <v>0</v>
      </c>
      <c r="J470" s="42">
        <f>VLOOKUP(H470,'Client Invoices'!A:M,10,FALSE)</f>
        <v>0</v>
      </c>
      <c r="K470" s="42" t="str">
        <f>VLOOKUP(H470,'Client Invoices'!A:N,5,FALSE)</f>
        <v>-</v>
      </c>
      <c r="L470" s="42">
        <f>VLOOKUP(H470,'Client Invoices'!A:N,8,FALSE)</f>
        <v>0</v>
      </c>
      <c r="M470" s="42" t="str">
        <f>VLOOKUP(H470,'Client Invoices'!A:N,2,FALSE)</f>
        <v>MC LK</v>
      </c>
      <c r="N470" s="42">
        <f>VLOOKUP(H470,'Client Invoices'!A:N,3,FALSE)</f>
        <v>0</v>
      </c>
      <c r="O470" s="42">
        <f>VLOOKUP(H470,'Client Invoices'!A:O,6,FALSE)</f>
        <v>0</v>
      </c>
      <c r="Q470" s="42">
        <f>IF(COUNTIF('Visit Rpts'!$B$5:$BH$204,B470)+COUNTIF('Membership Rpts'!$B$5:$BH$204,B470) = 0, 0, COUNTIF('Visit Rpts'!$B$5:$BH$204,B470)+COUNTIF('Membership Rpts'!$B$5:$BH$204,B470) &amp; "   (Visit Rpts: "&amp;COUNTIF('Visit Rpts'!$B$5:$BH$204,B470)&amp;"   Mbr Rpts: "&amp;COUNTIF('Membership Rpts'!$B$5:$BH$204,B470)&amp;")")</f>
        <v>0</v>
      </c>
      <c r="R470" s="76" t="s">
        <v>1234</v>
      </c>
      <c r="S470" s="42" t="s">
        <v>1262</v>
      </c>
      <c r="T470" s="42"/>
    </row>
    <row r="471" spans="1:20">
      <c r="A471" s="47" t="s">
        <v>1236</v>
      </c>
      <c r="B471" s="23" t="s">
        <v>1660</v>
      </c>
      <c r="G471" t="s">
        <v>231</v>
      </c>
      <c r="H471" s="48" t="s">
        <v>632</v>
      </c>
      <c r="I471" s="42">
        <f>VLOOKUP(H471,'Client Invoices'!A:M,13,FALSE)</f>
        <v>0</v>
      </c>
      <c r="J471" s="42">
        <f>VLOOKUP(H471,'Client Invoices'!A:M,10,FALSE)</f>
        <v>0</v>
      </c>
      <c r="K471" s="42" t="str">
        <f>VLOOKUP(H471,'Client Invoices'!A:N,5,FALSE)</f>
        <v>-</v>
      </c>
      <c r="L471" s="42">
        <f>VLOOKUP(H471,'Client Invoices'!A:N,8,FALSE)</f>
        <v>0</v>
      </c>
      <c r="M471" s="42" t="str">
        <f>VLOOKUP(H471,'Client Invoices'!A:N,2,FALSE)</f>
        <v>MC LK</v>
      </c>
      <c r="N471" s="42">
        <f>VLOOKUP(H471,'Client Invoices'!A:N,3,FALSE)</f>
        <v>0</v>
      </c>
      <c r="O471" s="42">
        <f>VLOOKUP(H471,'Client Invoices'!A:O,6,FALSE)</f>
        <v>0</v>
      </c>
      <c r="Q471" s="42">
        <f>IF(COUNTIF('Visit Rpts'!$B$5:$BH$204,B471)+COUNTIF('Membership Rpts'!$B$5:$BH$204,B471) = 0, 0, COUNTIF('Visit Rpts'!$B$5:$BH$204,B471)+COUNTIF('Membership Rpts'!$B$5:$BH$204,B471) &amp; "   (Visit Rpts: "&amp;COUNTIF('Visit Rpts'!$B$5:$BH$204,B471)&amp;"   Mbr Rpts: "&amp;COUNTIF('Membership Rpts'!$B$5:$BH$204,B471)&amp;")")</f>
        <v>0</v>
      </c>
      <c r="R471" s="76" t="s">
        <v>1234</v>
      </c>
      <c r="S471" s="42" t="s">
        <v>1262</v>
      </c>
      <c r="T471" s="42"/>
    </row>
    <row r="472" spans="1:20">
      <c r="A472" s="47" t="s">
        <v>1236</v>
      </c>
      <c r="B472" s="23" t="s">
        <v>1661</v>
      </c>
      <c r="G472" t="s">
        <v>231</v>
      </c>
      <c r="H472" s="48" t="s">
        <v>632</v>
      </c>
      <c r="I472" s="42">
        <f>VLOOKUP(H472,'Client Invoices'!A:M,13,FALSE)</f>
        <v>0</v>
      </c>
      <c r="J472" s="42">
        <f>VLOOKUP(H472,'Client Invoices'!A:M,10,FALSE)</f>
        <v>0</v>
      </c>
      <c r="K472" s="42" t="str">
        <f>VLOOKUP(H472,'Client Invoices'!A:N,5,FALSE)</f>
        <v>-</v>
      </c>
      <c r="L472" s="42">
        <f>VLOOKUP(H472,'Client Invoices'!A:N,8,FALSE)</f>
        <v>0</v>
      </c>
      <c r="M472" s="42" t="str">
        <f>VLOOKUP(H472,'Client Invoices'!A:N,2,FALSE)</f>
        <v>MC LK</v>
      </c>
      <c r="N472" s="42">
        <f>VLOOKUP(H472,'Client Invoices'!A:N,3,FALSE)</f>
        <v>0</v>
      </c>
      <c r="O472" s="42">
        <f>VLOOKUP(H472,'Client Invoices'!A:O,6,FALSE)</f>
        <v>0</v>
      </c>
      <c r="Q472" s="42">
        <f>IF(COUNTIF('Visit Rpts'!$B$5:$BH$204,B472)+COUNTIF('Membership Rpts'!$B$5:$BH$204,B472) = 0, 0, COUNTIF('Visit Rpts'!$B$5:$BH$204,B472)+COUNTIF('Membership Rpts'!$B$5:$BH$204,B472) &amp; "   (Visit Rpts: "&amp;COUNTIF('Visit Rpts'!$B$5:$BH$204,B472)&amp;"   Mbr Rpts: "&amp;COUNTIF('Membership Rpts'!$B$5:$BH$204,B472)&amp;")")</f>
        <v>0</v>
      </c>
      <c r="R472" s="76" t="s">
        <v>1234</v>
      </c>
      <c r="S472" s="42" t="s">
        <v>1262</v>
      </c>
      <c r="T472" s="42"/>
    </row>
    <row r="473" spans="1:20">
      <c r="A473" s="47" t="s">
        <v>1236</v>
      </c>
      <c r="B473" s="23" t="s">
        <v>1662</v>
      </c>
      <c r="G473" t="s">
        <v>231</v>
      </c>
      <c r="H473" s="48" t="s">
        <v>632</v>
      </c>
      <c r="I473" s="42">
        <f>VLOOKUP(H473,'Client Invoices'!A:M,13,FALSE)</f>
        <v>0</v>
      </c>
      <c r="J473" s="42">
        <f>VLOOKUP(H473,'Client Invoices'!A:M,10,FALSE)</f>
        <v>0</v>
      </c>
      <c r="K473" s="42" t="str">
        <f>VLOOKUP(H473,'Client Invoices'!A:N,5,FALSE)</f>
        <v>-</v>
      </c>
      <c r="L473" s="42">
        <f>VLOOKUP(H473,'Client Invoices'!A:N,8,FALSE)</f>
        <v>0</v>
      </c>
      <c r="M473" s="42" t="str">
        <f>VLOOKUP(H473,'Client Invoices'!A:N,2,FALSE)</f>
        <v>MC LK</v>
      </c>
      <c r="N473" s="42">
        <f>VLOOKUP(H473,'Client Invoices'!A:N,3,FALSE)</f>
        <v>0</v>
      </c>
      <c r="O473" s="42">
        <f>VLOOKUP(H473,'Client Invoices'!A:O,6,FALSE)</f>
        <v>0</v>
      </c>
      <c r="Q473" s="42">
        <f>IF(COUNTIF('Visit Rpts'!$B$5:$BH$204,B473)+COUNTIF('Membership Rpts'!$B$5:$BH$204,B473) = 0, 0, COUNTIF('Visit Rpts'!$B$5:$BH$204,B473)+COUNTIF('Membership Rpts'!$B$5:$BH$204,B473) &amp; "   (Visit Rpts: "&amp;COUNTIF('Visit Rpts'!$B$5:$BH$204,B473)&amp;"   Mbr Rpts: "&amp;COUNTIF('Membership Rpts'!$B$5:$BH$204,B473)&amp;")")</f>
        <v>0</v>
      </c>
      <c r="R473" s="76" t="s">
        <v>1234</v>
      </c>
      <c r="S473" s="42" t="s">
        <v>1262</v>
      </c>
      <c r="T473" s="42"/>
    </row>
    <row r="474" spans="1:20">
      <c r="A474" s="47" t="s">
        <v>1236</v>
      </c>
      <c r="B474" s="23" t="s">
        <v>1663</v>
      </c>
      <c r="G474" t="s">
        <v>231</v>
      </c>
      <c r="H474" s="48" t="s">
        <v>632</v>
      </c>
      <c r="I474" s="42">
        <f>VLOOKUP(H474,'Client Invoices'!A:M,13,FALSE)</f>
        <v>0</v>
      </c>
      <c r="J474" s="42">
        <f>VLOOKUP(H474,'Client Invoices'!A:M,10,FALSE)</f>
        <v>0</v>
      </c>
      <c r="K474" s="42" t="str">
        <f>VLOOKUP(H474,'Client Invoices'!A:N,5,FALSE)</f>
        <v>-</v>
      </c>
      <c r="L474" s="42">
        <f>VLOOKUP(H474,'Client Invoices'!A:N,8,FALSE)</f>
        <v>0</v>
      </c>
      <c r="M474" s="42" t="str">
        <f>VLOOKUP(H474,'Client Invoices'!A:N,2,FALSE)</f>
        <v>MC LK</v>
      </c>
      <c r="N474" s="42">
        <f>VLOOKUP(H474,'Client Invoices'!A:N,3,FALSE)</f>
        <v>0</v>
      </c>
      <c r="O474" s="42">
        <f>VLOOKUP(H474,'Client Invoices'!A:O,6,FALSE)</f>
        <v>0</v>
      </c>
      <c r="Q474" s="42">
        <f>IF(COUNTIF('Visit Rpts'!$B$5:$BH$204,B474)+COUNTIF('Membership Rpts'!$B$5:$BH$204,B474) = 0, 0, COUNTIF('Visit Rpts'!$B$5:$BH$204,B474)+COUNTIF('Membership Rpts'!$B$5:$BH$204,B474) &amp; "   (Visit Rpts: "&amp;COUNTIF('Visit Rpts'!$B$5:$BH$204,B474)&amp;"   Mbr Rpts: "&amp;COUNTIF('Membership Rpts'!$B$5:$BH$204,B474)&amp;")")</f>
        <v>0</v>
      </c>
      <c r="R474" s="76" t="s">
        <v>1234</v>
      </c>
      <c r="S474" s="42" t="s">
        <v>1262</v>
      </c>
      <c r="T474" s="42"/>
    </row>
    <row r="475" spans="1:20">
      <c r="A475" s="47" t="s">
        <v>1236</v>
      </c>
      <c r="B475" s="23" t="s">
        <v>1664</v>
      </c>
      <c r="G475" t="s">
        <v>231</v>
      </c>
      <c r="H475" s="48" t="s">
        <v>632</v>
      </c>
      <c r="I475" s="42">
        <f>VLOOKUP(H475,'Client Invoices'!A:M,13,FALSE)</f>
        <v>0</v>
      </c>
      <c r="J475" s="42">
        <f>VLOOKUP(H475,'Client Invoices'!A:M,10,FALSE)</f>
        <v>0</v>
      </c>
      <c r="K475" s="42" t="str">
        <f>VLOOKUP(H475,'Client Invoices'!A:N,5,FALSE)</f>
        <v>-</v>
      </c>
      <c r="L475" s="42">
        <f>VLOOKUP(H475,'Client Invoices'!A:N,8,FALSE)</f>
        <v>0</v>
      </c>
      <c r="M475" s="42" t="str">
        <f>VLOOKUP(H475,'Client Invoices'!A:N,2,FALSE)</f>
        <v>MC LK</v>
      </c>
      <c r="N475" s="42">
        <f>VLOOKUP(H475,'Client Invoices'!A:N,3,FALSE)</f>
        <v>0</v>
      </c>
      <c r="O475" s="42">
        <f>VLOOKUP(H475,'Client Invoices'!A:O,6,FALSE)</f>
        <v>0</v>
      </c>
      <c r="Q475" s="42">
        <f>IF(COUNTIF('Visit Rpts'!$B$5:$BH$204,B475)+COUNTIF('Membership Rpts'!$B$5:$BH$204,B475) = 0, 0, COUNTIF('Visit Rpts'!$B$5:$BH$204,B475)+COUNTIF('Membership Rpts'!$B$5:$BH$204,B475) &amp; "   (Visit Rpts: "&amp;COUNTIF('Visit Rpts'!$B$5:$BH$204,B475)&amp;"   Mbr Rpts: "&amp;COUNTIF('Membership Rpts'!$B$5:$BH$204,B475)&amp;")")</f>
        <v>0</v>
      </c>
      <c r="R475" s="76" t="s">
        <v>1234</v>
      </c>
      <c r="S475" s="42" t="s">
        <v>1262</v>
      </c>
      <c r="T475" s="42"/>
    </row>
    <row r="476" spans="1:20">
      <c r="A476" s="47" t="s">
        <v>1236</v>
      </c>
      <c r="B476" s="23" t="s">
        <v>1665</v>
      </c>
      <c r="G476" t="s">
        <v>231</v>
      </c>
      <c r="H476" s="48" t="s">
        <v>632</v>
      </c>
      <c r="I476" s="42">
        <f>VLOOKUP(H476,'Client Invoices'!A:M,13,FALSE)</f>
        <v>0</v>
      </c>
      <c r="J476" s="42">
        <f>VLOOKUP(H476,'Client Invoices'!A:M,10,FALSE)</f>
        <v>0</v>
      </c>
      <c r="K476" s="42" t="str">
        <f>VLOOKUP(H476,'Client Invoices'!A:N,5,FALSE)</f>
        <v>-</v>
      </c>
      <c r="L476" s="42">
        <f>VLOOKUP(H476,'Client Invoices'!A:N,8,FALSE)</f>
        <v>0</v>
      </c>
      <c r="M476" s="42" t="str">
        <f>VLOOKUP(H476,'Client Invoices'!A:N,2,FALSE)</f>
        <v>MC LK</v>
      </c>
      <c r="N476" s="42">
        <f>VLOOKUP(H476,'Client Invoices'!A:N,3,FALSE)</f>
        <v>0</v>
      </c>
      <c r="O476" s="42">
        <f>VLOOKUP(H476,'Client Invoices'!A:O,6,FALSE)</f>
        <v>0</v>
      </c>
      <c r="Q476" s="42">
        <f>IF(COUNTIF('Visit Rpts'!$B$5:$BH$204,B476)+COUNTIF('Membership Rpts'!$B$5:$BH$204,B476) = 0, 0, COUNTIF('Visit Rpts'!$B$5:$BH$204,B476)+COUNTIF('Membership Rpts'!$B$5:$BH$204,B476) &amp; "   (Visit Rpts: "&amp;COUNTIF('Visit Rpts'!$B$5:$BH$204,B476)&amp;"   Mbr Rpts: "&amp;COUNTIF('Membership Rpts'!$B$5:$BH$204,B476)&amp;")")</f>
        <v>0</v>
      </c>
      <c r="R476" s="76" t="s">
        <v>1234</v>
      </c>
      <c r="S476" s="42" t="s">
        <v>1262</v>
      </c>
      <c r="T476" s="42"/>
    </row>
    <row r="477" spans="1:20">
      <c r="A477" s="47" t="s">
        <v>1236</v>
      </c>
      <c r="B477" s="23" t="s">
        <v>1666</v>
      </c>
      <c r="G477" t="s">
        <v>231</v>
      </c>
      <c r="H477" s="48" t="s">
        <v>632</v>
      </c>
      <c r="I477" s="42">
        <f>VLOOKUP(H477,'Client Invoices'!A:M,13,FALSE)</f>
        <v>0</v>
      </c>
      <c r="J477" s="42">
        <f>VLOOKUP(H477,'Client Invoices'!A:M,10,FALSE)</f>
        <v>0</v>
      </c>
      <c r="K477" s="42" t="str">
        <f>VLOOKUP(H477,'Client Invoices'!A:N,5,FALSE)</f>
        <v>-</v>
      </c>
      <c r="L477" s="42">
        <f>VLOOKUP(H477,'Client Invoices'!A:N,8,FALSE)</f>
        <v>0</v>
      </c>
      <c r="M477" s="42" t="str">
        <f>VLOOKUP(H477,'Client Invoices'!A:N,2,FALSE)</f>
        <v>MC LK</v>
      </c>
      <c r="N477" s="42">
        <f>VLOOKUP(H477,'Client Invoices'!A:N,3,FALSE)</f>
        <v>0</v>
      </c>
      <c r="O477" s="42">
        <f>VLOOKUP(H477,'Client Invoices'!A:O,6,FALSE)</f>
        <v>0</v>
      </c>
      <c r="Q477" s="42">
        <f>IF(COUNTIF('Visit Rpts'!$B$5:$BH$204,B477)+COUNTIF('Membership Rpts'!$B$5:$BH$204,B477) = 0, 0, COUNTIF('Visit Rpts'!$B$5:$BH$204,B477)+COUNTIF('Membership Rpts'!$B$5:$BH$204,B477) &amp; "   (Visit Rpts: "&amp;COUNTIF('Visit Rpts'!$B$5:$BH$204,B477)&amp;"   Mbr Rpts: "&amp;COUNTIF('Membership Rpts'!$B$5:$BH$204,B477)&amp;")")</f>
        <v>0</v>
      </c>
      <c r="R477" s="76" t="s">
        <v>1234</v>
      </c>
      <c r="S477" s="42" t="s">
        <v>1262</v>
      </c>
      <c r="T477" s="42"/>
    </row>
    <row r="478" spans="1:20">
      <c r="A478" s="47" t="s">
        <v>1236</v>
      </c>
      <c r="B478" s="23" t="s">
        <v>1667</v>
      </c>
      <c r="G478" t="s">
        <v>231</v>
      </c>
      <c r="H478" s="48" t="s">
        <v>632</v>
      </c>
      <c r="I478" s="42">
        <f>VLOOKUP(H478,'Client Invoices'!A:M,13,FALSE)</f>
        <v>0</v>
      </c>
      <c r="J478" s="42">
        <f>VLOOKUP(H478,'Client Invoices'!A:M,10,FALSE)</f>
        <v>0</v>
      </c>
      <c r="K478" s="42" t="str">
        <f>VLOOKUP(H478,'Client Invoices'!A:N,5,FALSE)</f>
        <v>-</v>
      </c>
      <c r="L478" s="42">
        <f>VLOOKUP(H478,'Client Invoices'!A:N,8,FALSE)</f>
        <v>0</v>
      </c>
      <c r="M478" s="42" t="str">
        <f>VLOOKUP(H478,'Client Invoices'!A:N,2,FALSE)</f>
        <v>MC LK</v>
      </c>
      <c r="N478" s="42">
        <f>VLOOKUP(H478,'Client Invoices'!A:N,3,FALSE)</f>
        <v>0</v>
      </c>
      <c r="O478" s="42">
        <f>VLOOKUP(H478,'Client Invoices'!A:O,6,FALSE)</f>
        <v>0</v>
      </c>
      <c r="Q478" s="42">
        <f>IF(COUNTIF('Visit Rpts'!$B$5:$BH$204,B478)+COUNTIF('Membership Rpts'!$B$5:$BH$204,B478) = 0, 0, COUNTIF('Visit Rpts'!$B$5:$BH$204,B478)+COUNTIF('Membership Rpts'!$B$5:$BH$204,B478) &amp; "   (Visit Rpts: "&amp;COUNTIF('Visit Rpts'!$B$5:$BH$204,B478)&amp;"   Mbr Rpts: "&amp;COUNTIF('Membership Rpts'!$B$5:$BH$204,B478)&amp;")")</f>
        <v>0</v>
      </c>
      <c r="R478" s="76" t="s">
        <v>1234</v>
      </c>
      <c r="S478" s="42" t="s">
        <v>1262</v>
      </c>
      <c r="T478" s="42"/>
    </row>
    <row r="479" spans="1:20">
      <c r="A479" s="47" t="s">
        <v>1236</v>
      </c>
      <c r="B479" s="23" t="s">
        <v>1668</v>
      </c>
      <c r="G479" t="s">
        <v>231</v>
      </c>
      <c r="H479" s="48" t="s">
        <v>632</v>
      </c>
      <c r="I479" s="42">
        <f>VLOOKUP(H479,'Client Invoices'!A:M,13,FALSE)</f>
        <v>0</v>
      </c>
      <c r="J479" s="42">
        <f>VLOOKUP(H479,'Client Invoices'!A:M,10,FALSE)</f>
        <v>0</v>
      </c>
      <c r="K479" s="42" t="str">
        <f>VLOOKUP(H479,'Client Invoices'!A:N,5,FALSE)</f>
        <v>-</v>
      </c>
      <c r="L479" s="42">
        <f>VLOOKUP(H479,'Client Invoices'!A:N,8,FALSE)</f>
        <v>0</v>
      </c>
      <c r="M479" s="42" t="str">
        <f>VLOOKUP(H479,'Client Invoices'!A:N,2,FALSE)</f>
        <v>MC LK</v>
      </c>
      <c r="N479" s="42">
        <f>VLOOKUP(H479,'Client Invoices'!A:N,3,FALSE)</f>
        <v>0</v>
      </c>
      <c r="O479" s="42">
        <f>VLOOKUP(H479,'Client Invoices'!A:O,6,FALSE)</f>
        <v>0</v>
      </c>
      <c r="Q479" s="42">
        <f>IF(COUNTIF('Visit Rpts'!$B$5:$BH$204,B479)+COUNTIF('Membership Rpts'!$B$5:$BH$204,B479) = 0, 0, COUNTIF('Visit Rpts'!$B$5:$BH$204,B479)+COUNTIF('Membership Rpts'!$B$5:$BH$204,B479) &amp; "   (Visit Rpts: "&amp;COUNTIF('Visit Rpts'!$B$5:$BH$204,B479)&amp;"   Mbr Rpts: "&amp;COUNTIF('Membership Rpts'!$B$5:$BH$204,B479)&amp;")")</f>
        <v>0</v>
      </c>
      <c r="R479" s="76" t="s">
        <v>1234</v>
      </c>
      <c r="S479" s="42" t="s">
        <v>1262</v>
      </c>
      <c r="T479" s="42"/>
    </row>
    <row r="480" spans="1:20">
      <c r="A480" s="47" t="s">
        <v>1236</v>
      </c>
      <c r="B480" s="23" t="s">
        <v>1669</v>
      </c>
      <c r="G480" t="s">
        <v>231</v>
      </c>
      <c r="H480" s="48" t="s">
        <v>632</v>
      </c>
      <c r="I480" s="42">
        <f>VLOOKUP(H480,'Client Invoices'!A:M,13,FALSE)</f>
        <v>0</v>
      </c>
      <c r="J480" s="42">
        <f>VLOOKUP(H480,'Client Invoices'!A:M,10,FALSE)</f>
        <v>0</v>
      </c>
      <c r="K480" s="42" t="str">
        <f>VLOOKUP(H480,'Client Invoices'!A:N,5,FALSE)</f>
        <v>-</v>
      </c>
      <c r="L480" s="42">
        <f>VLOOKUP(H480,'Client Invoices'!A:N,8,FALSE)</f>
        <v>0</v>
      </c>
      <c r="M480" s="42" t="str">
        <f>VLOOKUP(H480,'Client Invoices'!A:N,2,FALSE)</f>
        <v>MC LK</v>
      </c>
      <c r="N480" s="42">
        <f>VLOOKUP(H480,'Client Invoices'!A:N,3,FALSE)</f>
        <v>0</v>
      </c>
      <c r="O480" s="42">
        <f>VLOOKUP(H480,'Client Invoices'!A:O,6,FALSE)</f>
        <v>0</v>
      </c>
      <c r="Q480" s="42">
        <f>IF(COUNTIF('Visit Rpts'!$B$5:$BH$204,B480)+COUNTIF('Membership Rpts'!$B$5:$BH$204,B480) = 0, 0, COUNTIF('Visit Rpts'!$B$5:$BH$204,B480)+COUNTIF('Membership Rpts'!$B$5:$BH$204,B480) &amp; "   (Visit Rpts: "&amp;COUNTIF('Visit Rpts'!$B$5:$BH$204,B480)&amp;"   Mbr Rpts: "&amp;COUNTIF('Membership Rpts'!$B$5:$BH$204,B480)&amp;")")</f>
        <v>0</v>
      </c>
      <c r="R480" s="76" t="s">
        <v>1234</v>
      </c>
      <c r="S480" s="42" t="s">
        <v>1262</v>
      </c>
      <c r="T480" s="42"/>
    </row>
    <row r="481" spans="1:20">
      <c r="A481" s="47" t="s">
        <v>1236</v>
      </c>
      <c r="B481" s="23" t="s">
        <v>1670</v>
      </c>
      <c r="G481" t="s">
        <v>231</v>
      </c>
      <c r="H481" s="48" t="s">
        <v>632</v>
      </c>
      <c r="I481" s="42">
        <f>VLOOKUP(H481,'Client Invoices'!A:M,13,FALSE)</f>
        <v>0</v>
      </c>
      <c r="J481" s="42">
        <f>VLOOKUP(H481,'Client Invoices'!A:M,10,FALSE)</f>
        <v>0</v>
      </c>
      <c r="K481" s="42" t="str">
        <f>VLOOKUP(H481,'Client Invoices'!A:N,5,FALSE)</f>
        <v>-</v>
      </c>
      <c r="L481" s="42">
        <f>VLOOKUP(H481,'Client Invoices'!A:N,8,FALSE)</f>
        <v>0</v>
      </c>
      <c r="M481" s="42" t="str">
        <f>VLOOKUP(H481,'Client Invoices'!A:N,2,FALSE)</f>
        <v>MC LK</v>
      </c>
      <c r="N481" s="42">
        <f>VLOOKUP(H481,'Client Invoices'!A:N,3,FALSE)</f>
        <v>0</v>
      </c>
      <c r="O481" s="42">
        <f>VLOOKUP(H481,'Client Invoices'!A:O,6,FALSE)</f>
        <v>0</v>
      </c>
      <c r="Q481" s="42">
        <f>IF(COUNTIF('Visit Rpts'!$B$5:$BH$204,B481)+COUNTIF('Membership Rpts'!$B$5:$BH$204,B481) = 0, 0, COUNTIF('Visit Rpts'!$B$5:$BH$204,B481)+COUNTIF('Membership Rpts'!$B$5:$BH$204,B481) &amp; "   (Visit Rpts: "&amp;COUNTIF('Visit Rpts'!$B$5:$BH$204,B481)&amp;"   Mbr Rpts: "&amp;COUNTIF('Membership Rpts'!$B$5:$BH$204,B481)&amp;")")</f>
        <v>0</v>
      </c>
      <c r="R481" s="76" t="s">
        <v>1234</v>
      </c>
      <c r="S481" s="42" t="s">
        <v>1262</v>
      </c>
      <c r="T481" s="42"/>
    </row>
    <row r="482" spans="1:20">
      <c r="A482" s="47" t="s">
        <v>1236</v>
      </c>
      <c r="B482" s="23" t="s">
        <v>1671</v>
      </c>
      <c r="G482" t="s">
        <v>231</v>
      </c>
      <c r="H482" s="48" t="s">
        <v>632</v>
      </c>
      <c r="I482" s="42">
        <f>VLOOKUP(H482,'Client Invoices'!A:M,13,FALSE)</f>
        <v>0</v>
      </c>
      <c r="J482" s="42">
        <f>VLOOKUP(H482,'Client Invoices'!A:M,10,FALSE)</f>
        <v>0</v>
      </c>
      <c r="K482" s="42" t="str">
        <f>VLOOKUP(H482,'Client Invoices'!A:N,5,FALSE)</f>
        <v>-</v>
      </c>
      <c r="L482" s="42">
        <f>VLOOKUP(H482,'Client Invoices'!A:N,8,FALSE)</f>
        <v>0</v>
      </c>
      <c r="M482" s="42" t="str">
        <f>VLOOKUP(H482,'Client Invoices'!A:N,2,FALSE)</f>
        <v>MC LK</v>
      </c>
      <c r="N482" s="42">
        <f>VLOOKUP(H482,'Client Invoices'!A:N,3,FALSE)</f>
        <v>0</v>
      </c>
      <c r="O482" s="42">
        <f>VLOOKUP(H482,'Client Invoices'!A:O,6,FALSE)</f>
        <v>0</v>
      </c>
      <c r="Q482" s="42">
        <f>IF(COUNTIF('Visit Rpts'!$B$5:$BH$204,B482)+COUNTIF('Membership Rpts'!$B$5:$BH$204,B482) = 0, 0, COUNTIF('Visit Rpts'!$B$5:$BH$204,B482)+COUNTIF('Membership Rpts'!$B$5:$BH$204,B482) &amp; "   (Visit Rpts: "&amp;COUNTIF('Visit Rpts'!$B$5:$BH$204,B482)&amp;"   Mbr Rpts: "&amp;COUNTIF('Membership Rpts'!$B$5:$BH$204,B482)&amp;")")</f>
        <v>0</v>
      </c>
      <c r="R482" s="76" t="s">
        <v>1234</v>
      </c>
      <c r="S482" s="42" t="s">
        <v>1262</v>
      </c>
      <c r="T482" s="42"/>
    </row>
    <row r="483" spans="1:20">
      <c r="A483" s="47" t="s">
        <v>1236</v>
      </c>
      <c r="B483" s="23" t="s">
        <v>1672</v>
      </c>
      <c r="G483" t="s">
        <v>231</v>
      </c>
      <c r="H483" s="48" t="s">
        <v>632</v>
      </c>
      <c r="I483" s="42">
        <f>VLOOKUP(H483,'Client Invoices'!A:M,13,FALSE)</f>
        <v>0</v>
      </c>
      <c r="J483" s="42">
        <f>VLOOKUP(H483,'Client Invoices'!A:M,10,FALSE)</f>
        <v>0</v>
      </c>
      <c r="K483" s="42" t="str">
        <f>VLOOKUP(H483,'Client Invoices'!A:N,5,FALSE)</f>
        <v>-</v>
      </c>
      <c r="L483" s="42">
        <f>VLOOKUP(H483,'Client Invoices'!A:N,8,FALSE)</f>
        <v>0</v>
      </c>
      <c r="M483" s="42" t="str">
        <f>VLOOKUP(H483,'Client Invoices'!A:N,2,FALSE)</f>
        <v>MC LK</v>
      </c>
      <c r="N483" s="42">
        <f>VLOOKUP(H483,'Client Invoices'!A:N,3,FALSE)</f>
        <v>0</v>
      </c>
      <c r="O483" s="42">
        <f>VLOOKUP(H483,'Client Invoices'!A:O,6,FALSE)</f>
        <v>0</v>
      </c>
      <c r="Q483" s="42">
        <f>IF(COUNTIF('Visit Rpts'!$B$5:$BH$204,B483)+COUNTIF('Membership Rpts'!$B$5:$BH$204,B483) = 0, 0, COUNTIF('Visit Rpts'!$B$5:$BH$204,B483)+COUNTIF('Membership Rpts'!$B$5:$BH$204,B483) &amp; "   (Visit Rpts: "&amp;COUNTIF('Visit Rpts'!$B$5:$BH$204,B483)&amp;"   Mbr Rpts: "&amp;COUNTIF('Membership Rpts'!$B$5:$BH$204,B483)&amp;")")</f>
        <v>0</v>
      </c>
      <c r="R483" s="76" t="s">
        <v>1234</v>
      </c>
      <c r="S483" s="42" t="s">
        <v>1262</v>
      </c>
      <c r="T483" s="42"/>
    </row>
    <row r="484" spans="1:20">
      <c r="A484" s="47" t="s">
        <v>1236</v>
      </c>
      <c r="B484" s="23" t="s">
        <v>1673</v>
      </c>
      <c r="G484" t="s">
        <v>231</v>
      </c>
      <c r="H484" s="48" t="s">
        <v>632</v>
      </c>
      <c r="I484" s="42">
        <f>VLOOKUP(H484,'Client Invoices'!A:M,13,FALSE)</f>
        <v>0</v>
      </c>
      <c r="J484" s="42">
        <f>VLOOKUP(H484,'Client Invoices'!A:M,10,FALSE)</f>
        <v>0</v>
      </c>
      <c r="K484" s="42" t="str">
        <f>VLOOKUP(H484,'Client Invoices'!A:N,5,FALSE)</f>
        <v>-</v>
      </c>
      <c r="L484" s="42">
        <f>VLOOKUP(H484,'Client Invoices'!A:N,8,FALSE)</f>
        <v>0</v>
      </c>
      <c r="M484" s="42" t="str">
        <f>VLOOKUP(H484,'Client Invoices'!A:N,2,FALSE)</f>
        <v>MC LK</v>
      </c>
      <c r="N484" s="42">
        <f>VLOOKUP(H484,'Client Invoices'!A:N,3,FALSE)</f>
        <v>0</v>
      </c>
      <c r="O484" s="42">
        <f>VLOOKUP(H484,'Client Invoices'!A:O,6,FALSE)</f>
        <v>0</v>
      </c>
      <c r="Q484" s="42">
        <f>IF(COUNTIF('Visit Rpts'!$B$5:$BH$204,B484)+COUNTIF('Membership Rpts'!$B$5:$BH$204,B484) = 0, 0, COUNTIF('Visit Rpts'!$B$5:$BH$204,B484)+COUNTIF('Membership Rpts'!$B$5:$BH$204,B484) &amp; "   (Visit Rpts: "&amp;COUNTIF('Visit Rpts'!$B$5:$BH$204,B484)&amp;"   Mbr Rpts: "&amp;COUNTIF('Membership Rpts'!$B$5:$BH$204,B484)&amp;")")</f>
        <v>0</v>
      </c>
      <c r="R484" s="76" t="s">
        <v>1234</v>
      </c>
      <c r="S484" s="42" t="s">
        <v>1262</v>
      </c>
      <c r="T484" s="42"/>
    </row>
    <row r="485" spans="1:20">
      <c r="A485" s="47" t="s">
        <v>1236</v>
      </c>
      <c r="B485" s="23" t="s">
        <v>1674</v>
      </c>
      <c r="G485" t="s">
        <v>231</v>
      </c>
      <c r="H485" s="48" t="s">
        <v>632</v>
      </c>
      <c r="I485" s="42">
        <f>VLOOKUP(H485,'Client Invoices'!A:M,13,FALSE)</f>
        <v>0</v>
      </c>
      <c r="J485" s="42">
        <f>VLOOKUP(H485,'Client Invoices'!A:M,10,FALSE)</f>
        <v>0</v>
      </c>
      <c r="K485" s="42" t="str">
        <f>VLOOKUP(H485,'Client Invoices'!A:N,5,FALSE)</f>
        <v>-</v>
      </c>
      <c r="L485" s="42">
        <f>VLOOKUP(H485,'Client Invoices'!A:N,8,FALSE)</f>
        <v>0</v>
      </c>
      <c r="M485" s="42" t="str">
        <f>VLOOKUP(H485,'Client Invoices'!A:N,2,FALSE)</f>
        <v>MC LK</v>
      </c>
      <c r="N485" s="42">
        <f>VLOOKUP(H485,'Client Invoices'!A:N,3,FALSE)</f>
        <v>0</v>
      </c>
      <c r="O485" s="42">
        <f>VLOOKUP(H485,'Client Invoices'!A:O,6,FALSE)</f>
        <v>0</v>
      </c>
      <c r="Q485" s="42">
        <f>IF(COUNTIF('Visit Rpts'!$B$5:$BH$204,B485)+COUNTIF('Membership Rpts'!$B$5:$BH$204,B485) = 0, 0, COUNTIF('Visit Rpts'!$B$5:$BH$204,B485)+COUNTIF('Membership Rpts'!$B$5:$BH$204,B485) &amp; "   (Visit Rpts: "&amp;COUNTIF('Visit Rpts'!$B$5:$BH$204,B485)&amp;"   Mbr Rpts: "&amp;COUNTIF('Membership Rpts'!$B$5:$BH$204,B485)&amp;")")</f>
        <v>0</v>
      </c>
      <c r="R485" s="76" t="s">
        <v>1234</v>
      </c>
      <c r="S485" s="42" t="s">
        <v>1262</v>
      </c>
      <c r="T485" s="42"/>
    </row>
    <row r="486" spans="1:20">
      <c r="A486" s="47" t="s">
        <v>1236</v>
      </c>
      <c r="B486" s="23" t="s">
        <v>1675</v>
      </c>
      <c r="G486" t="s">
        <v>231</v>
      </c>
      <c r="H486" s="48" t="s">
        <v>632</v>
      </c>
      <c r="I486" s="42">
        <f>VLOOKUP(H486,'Client Invoices'!A:M,13,FALSE)</f>
        <v>0</v>
      </c>
      <c r="J486" s="42">
        <f>VLOOKUP(H486,'Client Invoices'!A:M,10,FALSE)</f>
        <v>0</v>
      </c>
      <c r="K486" s="42" t="str">
        <f>VLOOKUP(H486,'Client Invoices'!A:N,5,FALSE)</f>
        <v>-</v>
      </c>
      <c r="L486" s="42">
        <f>VLOOKUP(H486,'Client Invoices'!A:N,8,FALSE)</f>
        <v>0</v>
      </c>
      <c r="M486" s="42" t="str">
        <f>VLOOKUP(H486,'Client Invoices'!A:N,2,FALSE)</f>
        <v>MC LK</v>
      </c>
      <c r="N486" s="42">
        <f>VLOOKUP(H486,'Client Invoices'!A:N,3,FALSE)</f>
        <v>0</v>
      </c>
      <c r="O486" s="42">
        <f>VLOOKUP(H486,'Client Invoices'!A:O,6,FALSE)</f>
        <v>0</v>
      </c>
      <c r="Q486" s="42">
        <f>IF(COUNTIF('Visit Rpts'!$B$5:$BH$204,B486)+COUNTIF('Membership Rpts'!$B$5:$BH$204,B486) = 0, 0, COUNTIF('Visit Rpts'!$B$5:$BH$204,B486)+COUNTIF('Membership Rpts'!$B$5:$BH$204,B486) &amp; "   (Visit Rpts: "&amp;COUNTIF('Visit Rpts'!$B$5:$BH$204,B486)&amp;"   Mbr Rpts: "&amp;COUNTIF('Membership Rpts'!$B$5:$BH$204,B486)&amp;")")</f>
        <v>0</v>
      </c>
      <c r="R486" s="76" t="s">
        <v>1234</v>
      </c>
      <c r="S486" s="42" t="s">
        <v>1262</v>
      </c>
      <c r="T486" s="42"/>
    </row>
    <row r="487" spans="1:20">
      <c r="A487" s="47" t="s">
        <v>1236</v>
      </c>
      <c r="B487" s="23" t="s">
        <v>1676</v>
      </c>
      <c r="G487" t="s">
        <v>231</v>
      </c>
      <c r="H487" s="48" t="s">
        <v>632</v>
      </c>
      <c r="I487" s="42">
        <f>VLOOKUP(H487,'Client Invoices'!A:M,13,FALSE)</f>
        <v>0</v>
      </c>
      <c r="J487" s="42">
        <f>VLOOKUP(H487,'Client Invoices'!A:M,10,FALSE)</f>
        <v>0</v>
      </c>
      <c r="K487" s="42" t="str">
        <f>VLOOKUP(H487,'Client Invoices'!A:N,5,FALSE)</f>
        <v>-</v>
      </c>
      <c r="L487" s="42">
        <f>VLOOKUP(H487,'Client Invoices'!A:N,8,FALSE)</f>
        <v>0</v>
      </c>
      <c r="M487" s="42" t="str">
        <f>VLOOKUP(H487,'Client Invoices'!A:N,2,FALSE)</f>
        <v>MC LK</v>
      </c>
      <c r="N487" s="42">
        <f>VLOOKUP(H487,'Client Invoices'!A:N,3,FALSE)</f>
        <v>0</v>
      </c>
      <c r="O487" s="42">
        <f>VLOOKUP(H487,'Client Invoices'!A:O,6,FALSE)</f>
        <v>0</v>
      </c>
      <c r="Q487" s="42">
        <f>IF(COUNTIF('Visit Rpts'!$B$5:$BH$204,B487)+COUNTIF('Membership Rpts'!$B$5:$BH$204,B487) = 0, 0, COUNTIF('Visit Rpts'!$B$5:$BH$204,B487)+COUNTIF('Membership Rpts'!$B$5:$BH$204,B487) &amp; "   (Visit Rpts: "&amp;COUNTIF('Visit Rpts'!$B$5:$BH$204,B487)&amp;"   Mbr Rpts: "&amp;COUNTIF('Membership Rpts'!$B$5:$BH$204,B487)&amp;")")</f>
        <v>0</v>
      </c>
      <c r="R487" s="76" t="s">
        <v>1234</v>
      </c>
      <c r="S487" s="42" t="s">
        <v>1262</v>
      </c>
      <c r="T487" s="42"/>
    </row>
    <row r="488" spans="1:20">
      <c r="A488" s="47" t="s">
        <v>1236</v>
      </c>
      <c r="B488" s="23" t="s">
        <v>1677</v>
      </c>
      <c r="G488" t="s">
        <v>231</v>
      </c>
      <c r="H488" s="48" t="s">
        <v>632</v>
      </c>
      <c r="I488" s="42">
        <f>VLOOKUP(H488,'Client Invoices'!A:M,13,FALSE)</f>
        <v>0</v>
      </c>
      <c r="J488" s="42">
        <f>VLOOKUP(H488,'Client Invoices'!A:M,10,FALSE)</f>
        <v>0</v>
      </c>
      <c r="K488" s="42" t="str">
        <f>VLOOKUP(H488,'Client Invoices'!A:N,5,FALSE)</f>
        <v>-</v>
      </c>
      <c r="L488" s="42">
        <f>VLOOKUP(H488,'Client Invoices'!A:N,8,FALSE)</f>
        <v>0</v>
      </c>
      <c r="M488" s="42" t="str">
        <f>VLOOKUP(H488,'Client Invoices'!A:N,2,FALSE)</f>
        <v>MC LK</v>
      </c>
      <c r="N488" s="42">
        <f>VLOOKUP(H488,'Client Invoices'!A:N,3,FALSE)</f>
        <v>0</v>
      </c>
      <c r="O488" s="42">
        <f>VLOOKUP(H488,'Client Invoices'!A:O,6,FALSE)</f>
        <v>0</v>
      </c>
      <c r="Q488" s="42">
        <f>IF(COUNTIF('Visit Rpts'!$B$5:$BH$204,B488)+COUNTIF('Membership Rpts'!$B$5:$BH$204,B488) = 0, 0, COUNTIF('Visit Rpts'!$B$5:$BH$204,B488)+COUNTIF('Membership Rpts'!$B$5:$BH$204,B488) &amp; "   (Visit Rpts: "&amp;COUNTIF('Visit Rpts'!$B$5:$BH$204,B488)&amp;"   Mbr Rpts: "&amp;COUNTIF('Membership Rpts'!$B$5:$BH$204,B488)&amp;")")</f>
        <v>0</v>
      </c>
      <c r="R488" s="76" t="s">
        <v>1234</v>
      </c>
      <c r="S488" s="42" t="s">
        <v>1262</v>
      </c>
      <c r="T488" s="42"/>
    </row>
    <row r="489" spans="1:20">
      <c r="A489" s="47" t="s">
        <v>1236</v>
      </c>
      <c r="B489" s="23" t="s">
        <v>1678</v>
      </c>
      <c r="G489" t="s">
        <v>231</v>
      </c>
      <c r="H489" s="48" t="s">
        <v>632</v>
      </c>
      <c r="I489" s="42">
        <f>VLOOKUP(H489,'Client Invoices'!A:M,13,FALSE)</f>
        <v>0</v>
      </c>
      <c r="J489" s="42">
        <f>VLOOKUP(H489,'Client Invoices'!A:M,10,FALSE)</f>
        <v>0</v>
      </c>
      <c r="K489" s="42" t="str">
        <f>VLOOKUP(H489,'Client Invoices'!A:N,5,FALSE)</f>
        <v>-</v>
      </c>
      <c r="L489" s="42">
        <f>VLOOKUP(H489,'Client Invoices'!A:N,8,FALSE)</f>
        <v>0</v>
      </c>
      <c r="M489" s="42" t="str">
        <f>VLOOKUP(H489,'Client Invoices'!A:N,2,FALSE)</f>
        <v>MC LK</v>
      </c>
      <c r="N489" s="42">
        <f>VLOOKUP(H489,'Client Invoices'!A:N,3,FALSE)</f>
        <v>0</v>
      </c>
      <c r="O489" s="42">
        <f>VLOOKUP(H489,'Client Invoices'!A:O,6,FALSE)</f>
        <v>0</v>
      </c>
      <c r="Q489" s="42">
        <f>IF(COUNTIF('Visit Rpts'!$B$5:$BH$204,B489)+COUNTIF('Membership Rpts'!$B$5:$BH$204,B489) = 0, 0, COUNTIF('Visit Rpts'!$B$5:$BH$204,B489)+COUNTIF('Membership Rpts'!$B$5:$BH$204,B489) &amp; "   (Visit Rpts: "&amp;COUNTIF('Visit Rpts'!$B$5:$BH$204,B489)&amp;"   Mbr Rpts: "&amp;COUNTIF('Membership Rpts'!$B$5:$BH$204,B489)&amp;")")</f>
        <v>0</v>
      </c>
      <c r="R489" s="76" t="s">
        <v>1234</v>
      </c>
      <c r="S489" s="42" t="s">
        <v>1262</v>
      </c>
      <c r="T489" s="42"/>
    </row>
    <row r="490" spans="1:20">
      <c r="A490" s="47" t="s">
        <v>1236</v>
      </c>
      <c r="B490" s="23" t="s">
        <v>1679</v>
      </c>
      <c r="G490" t="s">
        <v>231</v>
      </c>
      <c r="H490" s="48" t="s">
        <v>632</v>
      </c>
      <c r="I490" s="42">
        <f>VLOOKUP(H490,'Client Invoices'!A:M,13,FALSE)</f>
        <v>0</v>
      </c>
      <c r="J490" s="42">
        <f>VLOOKUP(H490,'Client Invoices'!A:M,10,FALSE)</f>
        <v>0</v>
      </c>
      <c r="K490" s="42" t="str">
        <f>VLOOKUP(H490,'Client Invoices'!A:N,5,FALSE)</f>
        <v>-</v>
      </c>
      <c r="L490" s="42">
        <f>VLOOKUP(H490,'Client Invoices'!A:N,8,FALSE)</f>
        <v>0</v>
      </c>
      <c r="M490" s="42" t="str">
        <f>VLOOKUP(H490,'Client Invoices'!A:N,2,FALSE)</f>
        <v>MC LK</v>
      </c>
      <c r="N490" s="42">
        <f>VLOOKUP(H490,'Client Invoices'!A:N,3,FALSE)</f>
        <v>0</v>
      </c>
      <c r="O490" s="42">
        <f>VLOOKUP(H490,'Client Invoices'!A:O,6,FALSE)</f>
        <v>0</v>
      </c>
      <c r="Q490" s="42">
        <f>IF(COUNTIF('Visit Rpts'!$B$5:$BH$204,B490)+COUNTIF('Membership Rpts'!$B$5:$BH$204,B490) = 0, 0, COUNTIF('Visit Rpts'!$B$5:$BH$204,B490)+COUNTIF('Membership Rpts'!$B$5:$BH$204,B490) &amp; "   (Visit Rpts: "&amp;COUNTIF('Visit Rpts'!$B$5:$BH$204,B490)&amp;"   Mbr Rpts: "&amp;COUNTIF('Membership Rpts'!$B$5:$BH$204,B490)&amp;")")</f>
        <v>0</v>
      </c>
      <c r="R490" s="76" t="s">
        <v>1234</v>
      </c>
      <c r="S490" s="42" t="s">
        <v>1262</v>
      </c>
      <c r="T490" s="42"/>
    </row>
    <row r="491" spans="1:20">
      <c r="A491" s="47" t="s">
        <v>1236</v>
      </c>
      <c r="B491" s="23" t="s">
        <v>1680</v>
      </c>
      <c r="G491" t="s">
        <v>231</v>
      </c>
      <c r="H491" s="48" t="s">
        <v>632</v>
      </c>
      <c r="I491" s="42">
        <f>VLOOKUP(H491,'Client Invoices'!A:M,13,FALSE)</f>
        <v>0</v>
      </c>
      <c r="J491" s="42">
        <f>VLOOKUP(H491,'Client Invoices'!A:M,10,FALSE)</f>
        <v>0</v>
      </c>
      <c r="K491" s="42" t="str">
        <f>VLOOKUP(H491,'Client Invoices'!A:N,5,FALSE)</f>
        <v>-</v>
      </c>
      <c r="L491" s="42">
        <f>VLOOKUP(H491,'Client Invoices'!A:N,8,FALSE)</f>
        <v>0</v>
      </c>
      <c r="M491" s="42" t="str">
        <f>VLOOKUP(H491,'Client Invoices'!A:N,2,FALSE)</f>
        <v>MC LK</v>
      </c>
      <c r="N491" s="42">
        <f>VLOOKUP(H491,'Client Invoices'!A:N,3,FALSE)</f>
        <v>0</v>
      </c>
      <c r="O491" s="42">
        <f>VLOOKUP(H491,'Client Invoices'!A:O,6,FALSE)</f>
        <v>0</v>
      </c>
      <c r="Q491" s="42">
        <f>IF(COUNTIF('Visit Rpts'!$B$5:$BH$204,B491)+COUNTIF('Membership Rpts'!$B$5:$BH$204,B491) = 0, 0, COUNTIF('Visit Rpts'!$B$5:$BH$204,B491)+COUNTIF('Membership Rpts'!$B$5:$BH$204,B491) &amp; "   (Visit Rpts: "&amp;COUNTIF('Visit Rpts'!$B$5:$BH$204,B491)&amp;"   Mbr Rpts: "&amp;COUNTIF('Membership Rpts'!$B$5:$BH$204,B491)&amp;")")</f>
        <v>0</v>
      </c>
      <c r="R491" s="76" t="s">
        <v>1234</v>
      </c>
      <c r="S491" s="42" t="s">
        <v>1262</v>
      </c>
      <c r="T491" s="42"/>
    </row>
    <row r="492" spans="1:20">
      <c r="A492" s="47" t="s">
        <v>1236</v>
      </c>
      <c r="B492" s="23" t="s">
        <v>1681</v>
      </c>
      <c r="G492" t="s">
        <v>231</v>
      </c>
      <c r="H492" s="48" t="s">
        <v>632</v>
      </c>
      <c r="I492" s="42">
        <f>VLOOKUP(H492,'Client Invoices'!A:M,13,FALSE)</f>
        <v>0</v>
      </c>
      <c r="J492" s="42">
        <f>VLOOKUP(H492,'Client Invoices'!A:M,10,FALSE)</f>
        <v>0</v>
      </c>
      <c r="K492" s="42" t="str">
        <f>VLOOKUP(H492,'Client Invoices'!A:N,5,FALSE)</f>
        <v>-</v>
      </c>
      <c r="L492" s="42">
        <f>VLOOKUP(H492,'Client Invoices'!A:N,8,FALSE)</f>
        <v>0</v>
      </c>
      <c r="M492" s="42" t="str">
        <f>VLOOKUP(H492,'Client Invoices'!A:N,2,FALSE)</f>
        <v>MC LK</v>
      </c>
      <c r="N492" s="42">
        <f>VLOOKUP(H492,'Client Invoices'!A:N,3,FALSE)</f>
        <v>0</v>
      </c>
      <c r="O492" s="42">
        <f>VLOOKUP(H492,'Client Invoices'!A:O,6,FALSE)</f>
        <v>0</v>
      </c>
      <c r="Q492" s="42">
        <f>IF(COUNTIF('Visit Rpts'!$B$5:$BH$204,B492)+COUNTIF('Membership Rpts'!$B$5:$BH$204,B492) = 0, 0, COUNTIF('Visit Rpts'!$B$5:$BH$204,B492)+COUNTIF('Membership Rpts'!$B$5:$BH$204,B492) &amp; "   (Visit Rpts: "&amp;COUNTIF('Visit Rpts'!$B$5:$BH$204,B492)&amp;"   Mbr Rpts: "&amp;COUNTIF('Membership Rpts'!$B$5:$BH$204,B492)&amp;")")</f>
        <v>0</v>
      </c>
      <c r="R492" s="76" t="s">
        <v>1234</v>
      </c>
      <c r="S492" s="42" t="s">
        <v>1262</v>
      </c>
      <c r="T492" s="42"/>
    </row>
    <row r="493" spans="1:20">
      <c r="A493" s="47" t="s">
        <v>1236</v>
      </c>
      <c r="B493" s="23" t="s">
        <v>1682</v>
      </c>
      <c r="G493" t="s">
        <v>231</v>
      </c>
      <c r="H493" s="48" t="s">
        <v>632</v>
      </c>
      <c r="I493" s="42">
        <f>VLOOKUP(H493,'Client Invoices'!A:M,13,FALSE)</f>
        <v>0</v>
      </c>
      <c r="J493" s="42">
        <f>VLOOKUP(H493,'Client Invoices'!A:M,10,FALSE)</f>
        <v>0</v>
      </c>
      <c r="K493" s="42" t="str">
        <f>VLOOKUP(H493,'Client Invoices'!A:N,5,FALSE)</f>
        <v>-</v>
      </c>
      <c r="L493" s="42">
        <f>VLOOKUP(H493,'Client Invoices'!A:N,8,FALSE)</f>
        <v>0</v>
      </c>
      <c r="M493" s="42" t="str">
        <f>VLOOKUP(H493,'Client Invoices'!A:N,2,FALSE)</f>
        <v>MC LK</v>
      </c>
      <c r="N493" s="42">
        <f>VLOOKUP(H493,'Client Invoices'!A:N,3,FALSE)</f>
        <v>0</v>
      </c>
      <c r="O493" s="42">
        <f>VLOOKUP(H493,'Client Invoices'!A:O,6,FALSE)</f>
        <v>0</v>
      </c>
      <c r="Q493" s="42">
        <f>IF(COUNTIF('Visit Rpts'!$B$5:$BH$204,B493)+COUNTIF('Membership Rpts'!$B$5:$BH$204,B493) = 0, 0, COUNTIF('Visit Rpts'!$B$5:$BH$204,B493)+COUNTIF('Membership Rpts'!$B$5:$BH$204,B493) &amp; "   (Visit Rpts: "&amp;COUNTIF('Visit Rpts'!$B$5:$BH$204,B493)&amp;"   Mbr Rpts: "&amp;COUNTIF('Membership Rpts'!$B$5:$BH$204,B493)&amp;")")</f>
        <v>0</v>
      </c>
      <c r="R493" s="76" t="s">
        <v>1234</v>
      </c>
      <c r="S493" s="42" t="s">
        <v>1262</v>
      </c>
      <c r="T493" s="42"/>
    </row>
    <row r="494" spans="1:20">
      <c r="A494" s="47" t="s">
        <v>1236</v>
      </c>
      <c r="B494" s="23" t="s">
        <v>1683</v>
      </c>
      <c r="G494" t="s">
        <v>231</v>
      </c>
      <c r="H494" s="48" t="s">
        <v>632</v>
      </c>
      <c r="I494" s="42">
        <f>VLOOKUP(H494,'Client Invoices'!A:M,13,FALSE)</f>
        <v>0</v>
      </c>
      <c r="J494" s="42">
        <f>VLOOKUP(H494,'Client Invoices'!A:M,10,FALSE)</f>
        <v>0</v>
      </c>
      <c r="K494" s="42" t="str">
        <f>VLOOKUP(H494,'Client Invoices'!A:N,5,FALSE)</f>
        <v>-</v>
      </c>
      <c r="L494" s="42">
        <f>VLOOKUP(H494,'Client Invoices'!A:N,8,FALSE)</f>
        <v>0</v>
      </c>
      <c r="M494" s="42" t="str">
        <f>VLOOKUP(H494,'Client Invoices'!A:N,2,FALSE)</f>
        <v>MC LK</v>
      </c>
      <c r="N494" s="42">
        <f>VLOOKUP(H494,'Client Invoices'!A:N,3,FALSE)</f>
        <v>0</v>
      </c>
      <c r="O494" s="42">
        <f>VLOOKUP(H494,'Client Invoices'!A:O,6,FALSE)</f>
        <v>0</v>
      </c>
      <c r="Q494" s="42">
        <f>IF(COUNTIF('Visit Rpts'!$B$5:$BH$204,B494)+COUNTIF('Membership Rpts'!$B$5:$BH$204,B494) = 0, 0, COUNTIF('Visit Rpts'!$B$5:$BH$204,B494)+COUNTIF('Membership Rpts'!$B$5:$BH$204,B494) &amp; "   (Visit Rpts: "&amp;COUNTIF('Visit Rpts'!$B$5:$BH$204,B494)&amp;"   Mbr Rpts: "&amp;COUNTIF('Membership Rpts'!$B$5:$BH$204,B494)&amp;")")</f>
        <v>0</v>
      </c>
      <c r="R494" s="76" t="s">
        <v>1234</v>
      </c>
      <c r="S494" s="42" t="s">
        <v>1262</v>
      </c>
      <c r="T494" s="42"/>
    </row>
    <row r="495" spans="1:20">
      <c r="A495" s="47" t="s">
        <v>1236</v>
      </c>
      <c r="B495" s="23" t="s">
        <v>1684</v>
      </c>
      <c r="G495" t="s">
        <v>231</v>
      </c>
      <c r="H495" s="48" t="s">
        <v>632</v>
      </c>
      <c r="I495" s="42">
        <f>VLOOKUP(H495,'Client Invoices'!A:M,13,FALSE)</f>
        <v>0</v>
      </c>
      <c r="J495" s="42">
        <f>VLOOKUP(H495,'Client Invoices'!A:M,10,FALSE)</f>
        <v>0</v>
      </c>
      <c r="K495" s="42" t="str">
        <f>VLOOKUP(H495,'Client Invoices'!A:N,5,FALSE)</f>
        <v>-</v>
      </c>
      <c r="L495" s="42">
        <f>VLOOKUP(H495,'Client Invoices'!A:N,8,FALSE)</f>
        <v>0</v>
      </c>
      <c r="M495" s="42" t="str">
        <f>VLOOKUP(H495,'Client Invoices'!A:N,2,FALSE)</f>
        <v>MC LK</v>
      </c>
      <c r="N495" s="42">
        <f>VLOOKUP(H495,'Client Invoices'!A:N,3,FALSE)</f>
        <v>0</v>
      </c>
      <c r="O495" s="42">
        <f>VLOOKUP(H495,'Client Invoices'!A:O,6,FALSE)</f>
        <v>0</v>
      </c>
      <c r="Q495" s="42">
        <f>IF(COUNTIF('Visit Rpts'!$B$5:$BH$204,B495)+COUNTIF('Membership Rpts'!$B$5:$BH$204,B495) = 0, 0, COUNTIF('Visit Rpts'!$B$5:$BH$204,B495)+COUNTIF('Membership Rpts'!$B$5:$BH$204,B495) &amp; "   (Visit Rpts: "&amp;COUNTIF('Visit Rpts'!$B$5:$BH$204,B495)&amp;"   Mbr Rpts: "&amp;COUNTIF('Membership Rpts'!$B$5:$BH$204,B495)&amp;")")</f>
        <v>0</v>
      </c>
      <c r="R495" s="76" t="s">
        <v>1234</v>
      </c>
      <c r="S495" s="42" t="s">
        <v>1262</v>
      </c>
      <c r="T495" s="42"/>
    </row>
    <row r="496" spans="1:20">
      <c r="A496" s="47" t="s">
        <v>1236</v>
      </c>
      <c r="B496" s="23" t="s">
        <v>1685</v>
      </c>
      <c r="G496" t="s">
        <v>231</v>
      </c>
      <c r="H496" s="48" t="s">
        <v>632</v>
      </c>
      <c r="I496" s="42">
        <f>VLOOKUP(H496,'Client Invoices'!A:M,13,FALSE)</f>
        <v>0</v>
      </c>
      <c r="J496" s="42">
        <f>VLOOKUP(H496,'Client Invoices'!A:M,10,FALSE)</f>
        <v>0</v>
      </c>
      <c r="K496" s="42" t="str">
        <f>VLOOKUP(H496,'Client Invoices'!A:N,5,FALSE)</f>
        <v>-</v>
      </c>
      <c r="L496" s="42">
        <f>VLOOKUP(H496,'Client Invoices'!A:N,8,FALSE)</f>
        <v>0</v>
      </c>
      <c r="M496" s="42" t="str">
        <f>VLOOKUP(H496,'Client Invoices'!A:N,2,FALSE)</f>
        <v>MC LK</v>
      </c>
      <c r="N496" s="42">
        <f>VLOOKUP(H496,'Client Invoices'!A:N,3,FALSE)</f>
        <v>0</v>
      </c>
      <c r="O496" s="42">
        <f>VLOOKUP(H496,'Client Invoices'!A:O,6,FALSE)</f>
        <v>0</v>
      </c>
      <c r="Q496" s="42">
        <f>IF(COUNTIF('Visit Rpts'!$B$5:$BH$204,B496)+COUNTIF('Membership Rpts'!$B$5:$BH$204,B496) = 0, 0, COUNTIF('Visit Rpts'!$B$5:$BH$204,B496)+COUNTIF('Membership Rpts'!$B$5:$BH$204,B496) &amp; "   (Visit Rpts: "&amp;COUNTIF('Visit Rpts'!$B$5:$BH$204,B496)&amp;"   Mbr Rpts: "&amp;COUNTIF('Membership Rpts'!$B$5:$BH$204,B496)&amp;")")</f>
        <v>0</v>
      </c>
      <c r="R496" s="76" t="s">
        <v>1234</v>
      </c>
      <c r="S496" s="42" t="s">
        <v>1262</v>
      </c>
      <c r="T496" s="42"/>
    </row>
    <row r="497" spans="1:20">
      <c r="A497" s="47" t="s">
        <v>1236</v>
      </c>
      <c r="B497" s="23" t="s">
        <v>1686</v>
      </c>
      <c r="G497" t="s">
        <v>231</v>
      </c>
      <c r="H497" s="48" t="s">
        <v>632</v>
      </c>
      <c r="I497" s="42">
        <f>VLOOKUP(H497,'Client Invoices'!A:M,13,FALSE)</f>
        <v>0</v>
      </c>
      <c r="J497" s="42">
        <f>VLOOKUP(H497,'Client Invoices'!A:M,10,FALSE)</f>
        <v>0</v>
      </c>
      <c r="K497" s="42" t="str">
        <f>VLOOKUP(H497,'Client Invoices'!A:N,5,FALSE)</f>
        <v>-</v>
      </c>
      <c r="L497" s="42">
        <f>VLOOKUP(H497,'Client Invoices'!A:N,8,FALSE)</f>
        <v>0</v>
      </c>
      <c r="M497" s="42" t="str">
        <f>VLOOKUP(H497,'Client Invoices'!A:N,2,FALSE)</f>
        <v>MC LK</v>
      </c>
      <c r="N497" s="42">
        <f>VLOOKUP(H497,'Client Invoices'!A:N,3,FALSE)</f>
        <v>0</v>
      </c>
      <c r="O497" s="42">
        <f>VLOOKUP(H497,'Client Invoices'!A:O,6,FALSE)</f>
        <v>0</v>
      </c>
      <c r="Q497" s="42">
        <f>IF(COUNTIF('Visit Rpts'!$B$5:$BH$204,B497)+COUNTIF('Membership Rpts'!$B$5:$BH$204,B497) = 0, 0, COUNTIF('Visit Rpts'!$B$5:$BH$204,B497)+COUNTIF('Membership Rpts'!$B$5:$BH$204,B497) &amp; "   (Visit Rpts: "&amp;COUNTIF('Visit Rpts'!$B$5:$BH$204,B497)&amp;"   Mbr Rpts: "&amp;COUNTIF('Membership Rpts'!$B$5:$BH$204,B497)&amp;")")</f>
        <v>0</v>
      </c>
      <c r="R497" s="76" t="s">
        <v>1234</v>
      </c>
      <c r="S497" s="42" t="s">
        <v>1262</v>
      </c>
      <c r="T497" s="42"/>
    </row>
    <row r="498" spans="1:20">
      <c r="A498" s="47" t="s">
        <v>1236</v>
      </c>
      <c r="B498" s="23" t="s">
        <v>1687</v>
      </c>
      <c r="G498" t="s">
        <v>231</v>
      </c>
      <c r="H498" s="48" t="s">
        <v>632</v>
      </c>
      <c r="I498" s="42">
        <f>VLOOKUP(H498,'Client Invoices'!A:M,13,FALSE)</f>
        <v>0</v>
      </c>
      <c r="J498" s="42">
        <f>VLOOKUP(H498,'Client Invoices'!A:M,10,FALSE)</f>
        <v>0</v>
      </c>
      <c r="K498" s="42" t="str">
        <f>VLOOKUP(H498,'Client Invoices'!A:N,5,FALSE)</f>
        <v>-</v>
      </c>
      <c r="L498" s="42">
        <f>VLOOKUP(H498,'Client Invoices'!A:N,8,FALSE)</f>
        <v>0</v>
      </c>
      <c r="M498" s="42" t="str">
        <f>VLOOKUP(H498,'Client Invoices'!A:N,2,FALSE)</f>
        <v>MC LK</v>
      </c>
      <c r="N498" s="42">
        <f>VLOOKUP(H498,'Client Invoices'!A:N,3,FALSE)</f>
        <v>0</v>
      </c>
      <c r="O498" s="42">
        <f>VLOOKUP(H498,'Client Invoices'!A:O,6,FALSE)</f>
        <v>0</v>
      </c>
      <c r="Q498" s="42">
        <f>IF(COUNTIF('Visit Rpts'!$B$5:$BH$204,B498)+COUNTIF('Membership Rpts'!$B$5:$BH$204,B498) = 0, 0, COUNTIF('Visit Rpts'!$B$5:$BH$204,B498)+COUNTIF('Membership Rpts'!$B$5:$BH$204,B498) &amp; "   (Visit Rpts: "&amp;COUNTIF('Visit Rpts'!$B$5:$BH$204,B498)&amp;"   Mbr Rpts: "&amp;COUNTIF('Membership Rpts'!$B$5:$BH$204,B498)&amp;")")</f>
        <v>0</v>
      </c>
      <c r="R498" s="76" t="s">
        <v>1234</v>
      </c>
      <c r="S498" s="42" t="s">
        <v>1262</v>
      </c>
      <c r="T498" s="42"/>
    </row>
    <row r="499" spans="1:20">
      <c r="A499" s="47" t="s">
        <v>1236</v>
      </c>
      <c r="B499" s="23" t="s">
        <v>1688</v>
      </c>
      <c r="G499" t="s">
        <v>231</v>
      </c>
      <c r="H499" s="48" t="s">
        <v>632</v>
      </c>
      <c r="I499" s="42">
        <f>VLOOKUP(H499,'Client Invoices'!A:M,13,FALSE)</f>
        <v>0</v>
      </c>
      <c r="J499" s="42">
        <f>VLOOKUP(H499,'Client Invoices'!A:M,10,FALSE)</f>
        <v>0</v>
      </c>
      <c r="K499" s="42" t="str">
        <f>VLOOKUP(H499,'Client Invoices'!A:N,5,FALSE)</f>
        <v>-</v>
      </c>
      <c r="L499" s="42">
        <f>VLOOKUP(H499,'Client Invoices'!A:N,8,FALSE)</f>
        <v>0</v>
      </c>
      <c r="M499" s="42" t="str">
        <f>VLOOKUP(H499,'Client Invoices'!A:N,2,FALSE)</f>
        <v>MC LK</v>
      </c>
      <c r="N499" s="42">
        <f>VLOOKUP(H499,'Client Invoices'!A:N,3,FALSE)</f>
        <v>0</v>
      </c>
      <c r="O499" s="42">
        <f>VLOOKUP(H499,'Client Invoices'!A:O,6,FALSE)</f>
        <v>0</v>
      </c>
      <c r="Q499" s="42">
        <f>IF(COUNTIF('Visit Rpts'!$B$5:$BH$204,B499)+COUNTIF('Membership Rpts'!$B$5:$BH$204,B499) = 0, 0, COUNTIF('Visit Rpts'!$B$5:$BH$204,B499)+COUNTIF('Membership Rpts'!$B$5:$BH$204,B499) &amp; "   (Visit Rpts: "&amp;COUNTIF('Visit Rpts'!$B$5:$BH$204,B499)&amp;"   Mbr Rpts: "&amp;COUNTIF('Membership Rpts'!$B$5:$BH$204,B499)&amp;")")</f>
        <v>0</v>
      </c>
      <c r="R499" s="76" t="s">
        <v>1234</v>
      </c>
      <c r="S499" s="42" t="s">
        <v>1262</v>
      </c>
      <c r="T499" s="42"/>
    </row>
    <row r="500" spans="1:20">
      <c r="A500" s="47" t="s">
        <v>1236</v>
      </c>
      <c r="B500" s="23" t="s">
        <v>1689</v>
      </c>
      <c r="G500" t="s">
        <v>231</v>
      </c>
      <c r="H500" s="48" t="s">
        <v>632</v>
      </c>
      <c r="I500" s="42">
        <f>VLOOKUP(H500,'Client Invoices'!A:M,13,FALSE)</f>
        <v>0</v>
      </c>
      <c r="J500" s="42">
        <f>VLOOKUP(H500,'Client Invoices'!A:M,10,FALSE)</f>
        <v>0</v>
      </c>
      <c r="K500" s="42" t="str">
        <f>VLOOKUP(H500,'Client Invoices'!A:N,5,FALSE)</f>
        <v>-</v>
      </c>
      <c r="L500" s="42">
        <f>VLOOKUP(H500,'Client Invoices'!A:N,8,FALSE)</f>
        <v>0</v>
      </c>
      <c r="M500" s="42" t="str">
        <f>VLOOKUP(H500,'Client Invoices'!A:N,2,FALSE)</f>
        <v>MC LK</v>
      </c>
      <c r="N500" s="42">
        <f>VLOOKUP(H500,'Client Invoices'!A:N,3,FALSE)</f>
        <v>0</v>
      </c>
      <c r="O500" s="42">
        <f>VLOOKUP(H500,'Client Invoices'!A:O,6,FALSE)</f>
        <v>0</v>
      </c>
      <c r="Q500" s="42">
        <f>IF(COUNTIF('Visit Rpts'!$B$5:$BH$204,B500)+COUNTIF('Membership Rpts'!$B$5:$BH$204,B500) = 0, 0, COUNTIF('Visit Rpts'!$B$5:$BH$204,B500)+COUNTIF('Membership Rpts'!$B$5:$BH$204,B500) &amp; "   (Visit Rpts: "&amp;COUNTIF('Visit Rpts'!$B$5:$BH$204,B500)&amp;"   Mbr Rpts: "&amp;COUNTIF('Membership Rpts'!$B$5:$BH$204,B500)&amp;")")</f>
        <v>0</v>
      </c>
      <c r="R500" s="76" t="s">
        <v>1234</v>
      </c>
      <c r="S500" s="42" t="s">
        <v>1262</v>
      </c>
      <c r="T500" s="42"/>
    </row>
    <row r="501" spans="1:20">
      <c r="A501" s="47" t="s">
        <v>1236</v>
      </c>
      <c r="B501" s="23" t="s">
        <v>1690</v>
      </c>
      <c r="G501" t="s">
        <v>231</v>
      </c>
      <c r="H501" s="48" t="s">
        <v>632</v>
      </c>
      <c r="I501" s="42">
        <f>VLOOKUP(H501,'Client Invoices'!A:M,13,FALSE)</f>
        <v>0</v>
      </c>
      <c r="J501" s="42">
        <f>VLOOKUP(H501,'Client Invoices'!A:M,10,FALSE)</f>
        <v>0</v>
      </c>
      <c r="K501" s="42" t="str">
        <f>VLOOKUP(H501,'Client Invoices'!A:N,5,FALSE)</f>
        <v>-</v>
      </c>
      <c r="L501" s="42">
        <f>VLOOKUP(H501,'Client Invoices'!A:N,8,FALSE)</f>
        <v>0</v>
      </c>
      <c r="M501" s="42" t="str">
        <f>VLOOKUP(H501,'Client Invoices'!A:N,2,FALSE)</f>
        <v>MC LK</v>
      </c>
      <c r="N501" s="42">
        <f>VLOOKUP(H501,'Client Invoices'!A:N,3,FALSE)</f>
        <v>0</v>
      </c>
      <c r="O501" s="42">
        <f>VLOOKUP(H501,'Client Invoices'!A:O,6,FALSE)</f>
        <v>0</v>
      </c>
      <c r="Q501" s="42">
        <f>IF(COUNTIF('Visit Rpts'!$B$5:$BH$204,B501)+COUNTIF('Membership Rpts'!$B$5:$BH$204,B501) = 0, 0, COUNTIF('Visit Rpts'!$B$5:$BH$204,B501)+COUNTIF('Membership Rpts'!$B$5:$BH$204,B501) &amp; "   (Visit Rpts: "&amp;COUNTIF('Visit Rpts'!$B$5:$BH$204,B501)&amp;"   Mbr Rpts: "&amp;COUNTIF('Membership Rpts'!$B$5:$BH$204,B501)&amp;")")</f>
        <v>0</v>
      </c>
      <c r="R501" s="76" t="s">
        <v>1234</v>
      </c>
      <c r="S501" s="42" t="s">
        <v>1262</v>
      </c>
      <c r="T501" s="42"/>
    </row>
    <row r="502" spans="1:20">
      <c r="A502" s="47" t="s">
        <v>1236</v>
      </c>
      <c r="B502" s="23" t="s">
        <v>1691</v>
      </c>
      <c r="G502" t="s">
        <v>231</v>
      </c>
      <c r="H502" s="48" t="s">
        <v>632</v>
      </c>
      <c r="I502" s="42">
        <f>VLOOKUP(H502,'Client Invoices'!A:M,13,FALSE)</f>
        <v>0</v>
      </c>
      <c r="J502" s="42">
        <f>VLOOKUP(H502,'Client Invoices'!A:M,10,FALSE)</f>
        <v>0</v>
      </c>
      <c r="K502" s="42" t="str">
        <f>VLOOKUP(H502,'Client Invoices'!A:N,5,FALSE)</f>
        <v>-</v>
      </c>
      <c r="L502" s="42">
        <f>VLOOKUP(H502,'Client Invoices'!A:N,8,FALSE)</f>
        <v>0</v>
      </c>
      <c r="M502" s="42" t="str">
        <f>VLOOKUP(H502,'Client Invoices'!A:N,2,FALSE)</f>
        <v>MC LK</v>
      </c>
      <c r="N502" s="42">
        <f>VLOOKUP(H502,'Client Invoices'!A:N,3,FALSE)</f>
        <v>0</v>
      </c>
      <c r="O502" s="42">
        <f>VLOOKUP(H502,'Client Invoices'!A:O,6,FALSE)</f>
        <v>0</v>
      </c>
      <c r="Q502" s="42">
        <f>IF(COUNTIF('Visit Rpts'!$B$5:$BH$204,B502)+COUNTIF('Membership Rpts'!$B$5:$BH$204,B502) = 0, 0, COUNTIF('Visit Rpts'!$B$5:$BH$204,B502)+COUNTIF('Membership Rpts'!$B$5:$BH$204,B502) &amp; "   (Visit Rpts: "&amp;COUNTIF('Visit Rpts'!$B$5:$BH$204,B502)&amp;"   Mbr Rpts: "&amp;COUNTIF('Membership Rpts'!$B$5:$BH$204,B502)&amp;")")</f>
        <v>0</v>
      </c>
      <c r="R502" s="76" t="s">
        <v>1234</v>
      </c>
      <c r="S502" s="42" t="s">
        <v>1262</v>
      </c>
      <c r="T502" s="42"/>
    </row>
    <row r="503" spans="1:20">
      <c r="A503" s="47" t="s">
        <v>1236</v>
      </c>
      <c r="B503" s="23" t="s">
        <v>1692</v>
      </c>
      <c r="G503" t="s">
        <v>231</v>
      </c>
      <c r="H503" s="48" t="s">
        <v>632</v>
      </c>
      <c r="I503" s="42">
        <f>VLOOKUP(H503,'Client Invoices'!A:M,13,FALSE)</f>
        <v>0</v>
      </c>
      <c r="J503" s="42">
        <f>VLOOKUP(H503,'Client Invoices'!A:M,10,FALSE)</f>
        <v>0</v>
      </c>
      <c r="K503" s="42" t="str">
        <f>VLOOKUP(H503,'Client Invoices'!A:N,5,FALSE)</f>
        <v>-</v>
      </c>
      <c r="L503" s="42">
        <f>VLOOKUP(H503,'Client Invoices'!A:N,8,FALSE)</f>
        <v>0</v>
      </c>
      <c r="M503" s="42" t="str">
        <f>VLOOKUP(H503,'Client Invoices'!A:N,2,FALSE)</f>
        <v>MC LK</v>
      </c>
      <c r="N503" s="42">
        <f>VLOOKUP(H503,'Client Invoices'!A:N,3,FALSE)</f>
        <v>0</v>
      </c>
      <c r="O503" s="42">
        <f>VLOOKUP(H503,'Client Invoices'!A:O,6,FALSE)</f>
        <v>0</v>
      </c>
      <c r="Q503" s="42">
        <f>IF(COUNTIF('Visit Rpts'!$B$5:$BH$204,B503)+COUNTIF('Membership Rpts'!$B$5:$BH$204,B503) = 0, 0, COUNTIF('Visit Rpts'!$B$5:$BH$204,B503)+COUNTIF('Membership Rpts'!$B$5:$BH$204,B503) &amp; "   (Visit Rpts: "&amp;COUNTIF('Visit Rpts'!$B$5:$BH$204,B503)&amp;"   Mbr Rpts: "&amp;COUNTIF('Membership Rpts'!$B$5:$BH$204,B503)&amp;")")</f>
        <v>0</v>
      </c>
      <c r="R503" s="76" t="s">
        <v>1234</v>
      </c>
      <c r="S503" s="42" t="s">
        <v>1262</v>
      </c>
      <c r="T503" s="42"/>
    </row>
    <row r="504" spans="1:20">
      <c r="A504" s="47" t="s">
        <v>1236</v>
      </c>
      <c r="B504" s="23" t="s">
        <v>1693</v>
      </c>
      <c r="G504" t="s">
        <v>231</v>
      </c>
      <c r="H504" s="48" t="s">
        <v>632</v>
      </c>
      <c r="I504" s="42">
        <f>VLOOKUP(H504,'Client Invoices'!A:M,13,FALSE)</f>
        <v>0</v>
      </c>
      <c r="J504" s="42">
        <f>VLOOKUP(H504,'Client Invoices'!A:M,10,FALSE)</f>
        <v>0</v>
      </c>
      <c r="K504" s="42" t="str">
        <f>VLOOKUP(H504,'Client Invoices'!A:N,5,FALSE)</f>
        <v>-</v>
      </c>
      <c r="L504" s="42">
        <f>VLOOKUP(H504,'Client Invoices'!A:N,8,FALSE)</f>
        <v>0</v>
      </c>
      <c r="M504" s="42" t="str">
        <f>VLOOKUP(H504,'Client Invoices'!A:N,2,FALSE)</f>
        <v>MC LK</v>
      </c>
      <c r="N504" s="42">
        <f>VLOOKUP(H504,'Client Invoices'!A:N,3,FALSE)</f>
        <v>0</v>
      </c>
      <c r="O504" s="42">
        <f>VLOOKUP(H504,'Client Invoices'!A:O,6,FALSE)</f>
        <v>0</v>
      </c>
      <c r="Q504" s="42">
        <f>IF(COUNTIF('Visit Rpts'!$B$5:$BH$204,B504)+COUNTIF('Membership Rpts'!$B$5:$BH$204,B504) = 0, 0, COUNTIF('Visit Rpts'!$B$5:$BH$204,B504)+COUNTIF('Membership Rpts'!$B$5:$BH$204,B504) &amp; "   (Visit Rpts: "&amp;COUNTIF('Visit Rpts'!$B$5:$BH$204,B504)&amp;"   Mbr Rpts: "&amp;COUNTIF('Membership Rpts'!$B$5:$BH$204,B504)&amp;")")</f>
        <v>0</v>
      </c>
      <c r="R504" s="76" t="s">
        <v>1234</v>
      </c>
      <c r="S504" s="42" t="s">
        <v>1262</v>
      </c>
      <c r="T504" s="42"/>
    </row>
    <row r="505" spans="1:20">
      <c r="A505" s="47" t="s">
        <v>1236</v>
      </c>
      <c r="B505" s="23" t="s">
        <v>1694</v>
      </c>
      <c r="G505" t="s">
        <v>231</v>
      </c>
      <c r="H505" s="48" t="s">
        <v>632</v>
      </c>
      <c r="I505" s="42">
        <f>VLOOKUP(H505,'Client Invoices'!A:M,13,FALSE)</f>
        <v>0</v>
      </c>
      <c r="J505" s="42">
        <f>VLOOKUP(H505,'Client Invoices'!A:M,10,FALSE)</f>
        <v>0</v>
      </c>
      <c r="K505" s="42" t="str">
        <f>VLOOKUP(H505,'Client Invoices'!A:N,5,FALSE)</f>
        <v>-</v>
      </c>
      <c r="L505" s="42">
        <f>VLOOKUP(H505,'Client Invoices'!A:N,8,FALSE)</f>
        <v>0</v>
      </c>
      <c r="M505" s="42" t="str">
        <f>VLOOKUP(H505,'Client Invoices'!A:N,2,FALSE)</f>
        <v>MC LK</v>
      </c>
      <c r="N505" s="42">
        <f>VLOOKUP(H505,'Client Invoices'!A:N,3,FALSE)</f>
        <v>0</v>
      </c>
      <c r="O505" s="42">
        <f>VLOOKUP(H505,'Client Invoices'!A:O,6,FALSE)</f>
        <v>0</v>
      </c>
      <c r="Q505" s="42">
        <f>IF(COUNTIF('Visit Rpts'!$B$5:$BH$204,B505)+COUNTIF('Membership Rpts'!$B$5:$BH$204,B505) = 0, 0, COUNTIF('Visit Rpts'!$B$5:$BH$204,B505)+COUNTIF('Membership Rpts'!$B$5:$BH$204,B505) &amp; "   (Visit Rpts: "&amp;COUNTIF('Visit Rpts'!$B$5:$BH$204,B505)&amp;"   Mbr Rpts: "&amp;COUNTIF('Membership Rpts'!$B$5:$BH$204,B505)&amp;")")</f>
        <v>0</v>
      </c>
      <c r="R505" s="76" t="s">
        <v>1234</v>
      </c>
      <c r="S505" s="42" t="s">
        <v>1262</v>
      </c>
      <c r="T505" s="42"/>
    </row>
    <row r="506" spans="1:20">
      <c r="A506" s="47" t="s">
        <v>1236</v>
      </c>
      <c r="B506" s="23" t="s">
        <v>1695</v>
      </c>
      <c r="G506" t="s">
        <v>231</v>
      </c>
      <c r="H506" s="48" t="s">
        <v>632</v>
      </c>
      <c r="I506" s="42">
        <f>VLOOKUP(H506,'Client Invoices'!A:M,13,FALSE)</f>
        <v>0</v>
      </c>
      <c r="J506" s="42">
        <f>VLOOKUP(H506,'Client Invoices'!A:M,10,FALSE)</f>
        <v>0</v>
      </c>
      <c r="K506" s="42" t="str">
        <f>VLOOKUP(H506,'Client Invoices'!A:N,5,FALSE)</f>
        <v>-</v>
      </c>
      <c r="L506" s="42">
        <f>VLOOKUP(H506,'Client Invoices'!A:N,8,FALSE)</f>
        <v>0</v>
      </c>
      <c r="M506" s="42" t="str">
        <f>VLOOKUP(H506,'Client Invoices'!A:N,2,FALSE)</f>
        <v>MC LK</v>
      </c>
      <c r="N506" s="42">
        <f>VLOOKUP(H506,'Client Invoices'!A:N,3,FALSE)</f>
        <v>0</v>
      </c>
      <c r="O506" s="42">
        <f>VLOOKUP(H506,'Client Invoices'!A:O,6,FALSE)</f>
        <v>0</v>
      </c>
      <c r="Q506" s="42">
        <f>IF(COUNTIF('Visit Rpts'!$B$5:$BH$204,B506)+COUNTIF('Membership Rpts'!$B$5:$BH$204,B506) = 0, 0, COUNTIF('Visit Rpts'!$B$5:$BH$204,B506)+COUNTIF('Membership Rpts'!$B$5:$BH$204,B506) &amp; "   (Visit Rpts: "&amp;COUNTIF('Visit Rpts'!$B$5:$BH$204,B506)&amp;"   Mbr Rpts: "&amp;COUNTIF('Membership Rpts'!$B$5:$BH$204,B506)&amp;")")</f>
        <v>0</v>
      </c>
      <c r="R506" s="76" t="s">
        <v>1234</v>
      </c>
      <c r="S506" s="42" t="s">
        <v>1262</v>
      </c>
      <c r="T506" s="42"/>
    </row>
    <row r="507" spans="1:20">
      <c r="A507" s="47" t="s">
        <v>1236</v>
      </c>
      <c r="B507" s="23" t="s">
        <v>1696</v>
      </c>
      <c r="G507" t="s">
        <v>231</v>
      </c>
      <c r="H507" s="48" t="s">
        <v>632</v>
      </c>
      <c r="I507" s="42">
        <f>VLOOKUP(H507,'Client Invoices'!A:M,13,FALSE)</f>
        <v>0</v>
      </c>
      <c r="J507" s="42">
        <f>VLOOKUP(H507,'Client Invoices'!A:M,10,FALSE)</f>
        <v>0</v>
      </c>
      <c r="K507" s="42" t="str">
        <f>VLOOKUP(H507,'Client Invoices'!A:N,5,FALSE)</f>
        <v>-</v>
      </c>
      <c r="L507" s="42">
        <f>VLOOKUP(H507,'Client Invoices'!A:N,8,FALSE)</f>
        <v>0</v>
      </c>
      <c r="M507" s="42" t="str">
        <f>VLOOKUP(H507,'Client Invoices'!A:N,2,FALSE)</f>
        <v>MC LK</v>
      </c>
      <c r="N507" s="42">
        <f>VLOOKUP(H507,'Client Invoices'!A:N,3,FALSE)</f>
        <v>0</v>
      </c>
      <c r="O507" s="42">
        <f>VLOOKUP(H507,'Client Invoices'!A:O,6,FALSE)</f>
        <v>0</v>
      </c>
      <c r="Q507" s="42">
        <f>IF(COUNTIF('Visit Rpts'!$B$5:$BH$204,B507)+COUNTIF('Membership Rpts'!$B$5:$BH$204,B507) = 0, 0, COUNTIF('Visit Rpts'!$B$5:$BH$204,B507)+COUNTIF('Membership Rpts'!$B$5:$BH$204,B507) &amp; "   (Visit Rpts: "&amp;COUNTIF('Visit Rpts'!$B$5:$BH$204,B507)&amp;"   Mbr Rpts: "&amp;COUNTIF('Membership Rpts'!$B$5:$BH$204,B507)&amp;")")</f>
        <v>0</v>
      </c>
      <c r="R507" s="76" t="s">
        <v>1234</v>
      </c>
      <c r="S507" s="42" t="s">
        <v>1262</v>
      </c>
      <c r="T507" s="42"/>
    </row>
    <row r="508" spans="1:20">
      <c r="A508" s="47" t="s">
        <v>1236</v>
      </c>
      <c r="B508" s="23" t="s">
        <v>1697</v>
      </c>
      <c r="G508" t="s">
        <v>231</v>
      </c>
      <c r="H508" s="48" t="s">
        <v>632</v>
      </c>
      <c r="I508" s="42">
        <f>VLOOKUP(H508,'Client Invoices'!A:M,13,FALSE)</f>
        <v>0</v>
      </c>
      <c r="J508" s="42">
        <f>VLOOKUP(H508,'Client Invoices'!A:M,10,FALSE)</f>
        <v>0</v>
      </c>
      <c r="K508" s="42" t="str">
        <f>VLOOKUP(H508,'Client Invoices'!A:N,5,FALSE)</f>
        <v>-</v>
      </c>
      <c r="L508" s="42">
        <f>VLOOKUP(H508,'Client Invoices'!A:N,8,FALSE)</f>
        <v>0</v>
      </c>
      <c r="M508" s="42" t="str">
        <f>VLOOKUP(H508,'Client Invoices'!A:N,2,FALSE)</f>
        <v>MC LK</v>
      </c>
      <c r="N508" s="42">
        <f>VLOOKUP(H508,'Client Invoices'!A:N,3,FALSE)</f>
        <v>0</v>
      </c>
      <c r="O508" s="42">
        <f>VLOOKUP(H508,'Client Invoices'!A:O,6,FALSE)</f>
        <v>0</v>
      </c>
      <c r="Q508" s="42">
        <f>IF(COUNTIF('Visit Rpts'!$B$5:$BH$204,B508)+COUNTIF('Membership Rpts'!$B$5:$BH$204,B508) = 0, 0, COUNTIF('Visit Rpts'!$B$5:$BH$204,B508)+COUNTIF('Membership Rpts'!$B$5:$BH$204,B508) &amp; "   (Visit Rpts: "&amp;COUNTIF('Visit Rpts'!$B$5:$BH$204,B508)&amp;"   Mbr Rpts: "&amp;COUNTIF('Membership Rpts'!$B$5:$BH$204,B508)&amp;")")</f>
        <v>0</v>
      </c>
      <c r="R508" s="76" t="s">
        <v>1234</v>
      </c>
      <c r="S508" s="42" t="s">
        <v>1262</v>
      </c>
      <c r="T508" s="42"/>
    </row>
    <row r="509" spans="1:20">
      <c r="A509" s="47" t="s">
        <v>1236</v>
      </c>
      <c r="B509" s="23" t="s">
        <v>1698</v>
      </c>
      <c r="G509" t="s">
        <v>231</v>
      </c>
      <c r="H509" s="48" t="s">
        <v>632</v>
      </c>
      <c r="I509" s="42">
        <f>VLOOKUP(H509,'Client Invoices'!A:M,13,FALSE)</f>
        <v>0</v>
      </c>
      <c r="J509" s="42">
        <f>VLOOKUP(H509,'Client Invoices'!A:M,10,FALSE)</f>
        <v>0</v>
      </c>
      <c r="K509" s="42" t="str">
        <f>VLOOKUP(H509,'Client Invoices'!A:N,5,FALSE)</f>
        <v>-</v>
      </c>
      <c r="L509" s="42">
        <f>VLOOKUP(H509,'Client Invoices'!A:N,8,FALSE)</f>
        <v>0</v>
      </c>
      <c r="M509" s="42" t="str">
        <f>VLOOKUP(H509,'Client Invoices'!A:N,2,FALSE)</f>
        <v>MC LK</v>
      </c>
      <c r="N509" s="42">
        <f>VLOOKUP(H509,'Client Invoices'!A:N,3,FALSE)</f>
        <v>0</v>
      </c>
      <c r="O509" s="42">
        <f>VLOOKUP(H509,'Client Invoices'!A:O,6,FALSE)</f>
        <v>0</v>
      </c>
      <c r="Q509" s="42">
        <f>IF(COUNTIF('Visit Rpts'!$B$5:$BH$204,B509)+COUNTIF('Membership Rpts'!$B$5:$BH$204,B509) = 0, 0, COUNTIF('Visit Rpts'!$B$5:$BH$204,B509)+COUNTIF('Membership Rpts'!$B$5:$BH$204,B509) &amp; "   (Visit Rpts: "&amp;COUNTIF('Visit Rpts'!$B$5:$BH$204,B509)&amp;"   Mbr Rpts: "&amp;COUNTIF('Membership Rpts'!$B$5:$BH$204,B509)&amp;")")</f>
        <v>0</v>
      </c>
      <c r="R509" s="76" t="s">
        <v>1234</v>
      </c>
      <c r="S509" s="42" t="s">
        <v>1262</v>
      </c>
      <c r="T509" s="42"/>
    </row>
    <row r="510" spans="1:20">
      <c r="A510" s="47" t="s">
        <v>1236</v>
      </c>
      <c r="B510" s="23" t="s">
        <v>1699</v>
      </c>
      <c r="G510" t="s">
        <v>231</v>
      </c>
      <c r="H510" s="48" t="s">
        <v>632</v>
      </c>
      <c r="I510" s="42">
        <f>VLOOKUP(H510,'Client Invoices'!A:M,13,FALSE)</f>
        <v>0</v>
      </c>
      <c r="J510" s="42">
        <f>VLOOKUP(H510,'Client Invoices'!A:M,10,FALSE)</f>
        <v>0</v>
      </c>
      <c r="K510" s="42" t="str">
        <f>VLOOKUP(H510,'Client Invoices'!A:N,5,FALSE)</f>
        <v>-</v>
      </c>
      <c r="L510" s="42">
        <f>VLOOKUP(H510,'Client Invoices'!A:N,8,FALSE)</f>
        <v>0</v>
      </c>
      <c r="M510" s="42" t="str">
        <f>VLOOKUP(H510,'Client Invoices'!A:N,2,FALSE)</f>
        <v>MC LK</v>
      </c>
      <c r="N510" s="42">
        <f>VLOOKUP(H510,'Client Invoices'!A:N,3,FALSE)</f>
        <v>0</v>
      </c>
      <c r="O510" s="42">
        <f>VLOOKUP(H510,'Client Invoices'!A:O,6,FALSE)</f>
        <v>0</v>
      </c>
      <c r="Q510" s="42">
        <f>IF(COUNTIF('Visit Rpts'!$B$5:$BH$204,B510)+COUNTIF('Membership Rpts'!$B$5:$BH$204,B510) = 0, 0, COUNTIF('Visit Rpts'!$B$5:$BH$204,B510)+COUNTIF('Membership Rpts'!$B$5:$BH$204,B510) &amp; "   (Visit Rpts: "&amp;COUNTIF('Visit Rpts'!$B$5:$BH$204,B510)&amp;"   Mbr Rpts: "&amp;COUNTIF('Membership Rpts'!$B$5:$BH$204,B510)&amp;")")</f>
        <v>0</v>
      </c>
      <c r="R510" s="76" t="s">
        <v>1234</v>
      </c>
      <c r="S510" s="42" t="s">
        <v>1262</v>
      </c>
      <c r="T510" s="42"/>
    </row>
    <row r="511" spans="1:20">
      <c r="A511" s="47" t="s">
        <v>1236</v>
      </c>
      <c r="B511" s="23" t="s">
        <v>1700</v>
      </c>
      <c r="G511" t="s">
        <v>231</v>
      </c>
      <c r="H511" s="48" t="s">
        <v>632</v>
      </c>
      <c r="I511" s="42">
        <f>VLOOKUP(H511,'Client Invoices'!A:M,13,FALSE)</f>
        <v>0</v>
      </c>
      <c r="J511" s="42">
        <f>VLOOKUP(H511,'Client Invoices'!A:M,10,FALSE)</f>
        <v>0</v>
      </c>
      <c r="K511" s="42" t="str">
        <f>VLOOKUP(H511,'Client Invoices'!A:N,5,FALSE)</f>
        <v>-</v>
      </c>
      <c r="L511" s="42">
        <f>VLOOKUP(H511,'Client Invoices'!A:N,8,FALSE)</f>
        <v>0</v>
      </c>
      <c r="M511" s="42" t="str">
        <f>VLOOKUP(H511,'Client Invoices'!A:N,2,FALSE)</f>
        <v>MC LK</v>
      </c>
      <c r="N511" s="42">
        <f>VLOOKUP(H511,'Client Invoices'!A:N,3,FALSE)</f>
        <v>0</v>
      </c>
      <c r="O511" s="42">
        <f>VLOOKUP(H511,'Client Invoices'!A:O,6,FALSE)</f>
        <v>0</v>
      </c>
      <c r="Q511" s="42">
        <f>IF(COUNTIF('Visit Rpts'!$B$5:$BH$204,B511)+COUNTIF('Membership Rpts'!$B$5:$BH$204,B511) = 0, 0, COUNTIF('Visit Rpts'!$B$5:$BH$204,B511)+COUNTIF('Membership Rpts'!$B$5:$BH$204,B511) &amp; "   (Visit Rpts: "&amp;COUNTIF('Visit Rpts'!$B$5:$BH$204,B511)&amp;"   Mbr Rpts: "&amp;COUNTIF('Membership Rpts'!$B$5:$BH$204,B511)&amp;")")</f>
        <v>0</v>
      </c>
      <c r="R511" s="76" t="s">
        <v>1234</v>
      </c>
      <c r="S511" s="42" t="s">
        <v>1262</v>
      </c>
      <c r="T511" s="42"/>
    </row>
    <row r="512" spans="1:20">
      <c r="A512" s="47" t="s">
        <v>1236</v>
      </c>
      <c r="B512" s="23" t="s">
        <v>1701</v>
      </c>
      <c r="G512" t="s">
        <v>231</v>
      </c>
      <c r="H512" s="48" t="s">
        <v>632</v>
      </c>
      <c r="I512" s="42">
        <f>VLOOKUP(H512,'Client Invoices'!A:M,13,FALSE)</f>
        <v>0</v>
      </c>
      <c r="J512" s="42">
        <f>VLOOKUP(H512,'Client Invoices'!A:M,10,FALSE)</f>
        <v>0</v>
      </c>
      <c r="K512" s="42" t="str">
        <f>VLOOKUP(H512,'Client Invoices'!A:N,5,FALSE)</f>
        <v>-</v>
      </c>
      <c r="L512" s="42">
        <f>VLOOKUP(H512,'Client Invoices'!A:N,8,FALSE)</f>
        <v>0</v>
      </c>
      <c r="M512" s="42" t="str">
        <f>VLOOKUP(H512,'Client Invoices'!A:N,2,FALSE)</f>
        <v>MC LK</v>
      </c>
      <c r="N512" s="42">
        <f>VLOOKUP(H512,'Client Invoices'!A:N,3,FALSE)</f>
        <v>0</v>
      </c>
      <c r="O512" s="42">
        <f>VLOOKUP(H512,'Client Invoices'!A:O,6,FALSE)</f>
        <v>0</v>
      </c>
      <c r="Q512" s="42">
        <f>IF(COUNTIF('Visit Rpts'!$B$5:$BH$204,B512)+COUNTIF('Membership Rpts'!$B$5:$BH$204,B512) = 0, 0, COUNTIF('Visit Rpts'!$B$5:$BH$204,B512)+COUNTIF('Membership Rpts'!$B$5:$BH$204,B512) &amp; "   (Visit Rpts: "&amp;COUNTIF('Visit Rpts'!$B$5:$BH$204,B512)&amp;"   Mbr Rpts: "&amp;COUNTIF('Membership Rpts'!$B$5:$BH$204,B512)&amp;")")</f>
        <v>0</v>
      </c>
      <c r="R512" s="76" t="s">
        <v>1234</v>
      </c>
      <c r="S512" s="42" t="s">
        <v>1262</v>
      </c>
      <c r="T512" s="42"/>
    </row>
    <row r="513" spans="1:20">
      <c r="A513" s="47" t="s">
        <v>1236</v>
      </c>
      <c r="B513" s="23" t="s">
        <v>1702</v>
      </c>
      <c r="G513" t="s">
        <v>231</v>
      </c>
      <c r="H513" s="48" t="s">
        <v>632</v>
      </c>
      <c r="I513" s="42">
        <f>VLOOKUP(H513,'Client Invoices'!A:M,13,FALSE)</f>
        <v>0</v>
      </c>
      <c r="J513" s="42">
        <f>VLOOKUP(H513,'Client Invoices'!A:M,10,FALSE)</f>
        <v>0</v>
      </c>
      <c r="K513" s="42" t="str">
        <f>VLOOKUP(H513,'Client Invoices'!A:N,5,FALSE)</f>
        <v>-</v>
      </c>
      <c r="L513" s="42">
        <f>VLOOKUP(H513,'Client Invoices'!A:N,8,FALSE)</f>
        <v>0</v>
      </c>
      <c r="M513" s="42" t="str">
        <f>VLOOKUP(H513,'Client Invoices'!A:N,2,FALSE)</f>
        <v>MC LK</v>
      </c>
      <c r="N513" s="42">
        <f>VLOOKUP(H513,'Client Invoices'!A:N,3,FALSE)</f>
        <v>0</v>
      </c>
      <c r="O513" s="42">
        <f>VLOOKUP(H513,'Client Invoices'!A:O,6,FALSE)</f>
        <v>0</v>
      </c>
      <c r="Q513" s="42">
        <f>IF(COUNTIF('Visit Rpts'!$B$5:$BH$204,B513)+COUNTIF('Membership Rpts'!$B$5:$BH$204,B513) = 0, 0, COUNTIF('Visit Rpts'!$B$5:$BH$204,B513)+COUNTIF('Membership Rpts'!$B$5:$BH$204,B513) &amp; "   (Visit Rpts: "&amp;COUNTIF('Visit Rpts'!$B$5:$BH$204,B513)&amp;"   Mbr Rpts: "&amp;COUNTIF('Membership Rpts'!$B$5:$BH$204,B513)&amp;")")</f>
        <v>0</v>
      </c>
      <c r="R513" s="76" t="s">
        <v>1234</v>
      </c>
      <c r="S513" s="42" t="s">
        <v>1262</v>
      </c>
      <c r="T513" s="42"/>
    </row>
    <row r="514" spans="1:20">
      <c r="A514" s="47" t="s">
        <v>1236</v>
      </c>
      <c r="B514" s="23" t="s">
        <v>1703</v>
      </c>
      <c r="G514" t="s">
        <v>231</v>
      </c>
      <c r="H514" s="48" t="s">
        <v>632</v>
      </c>
      <c r="I514" s="42">
        <f>VLOOKUP(H514,'Client Invoices'!A:M,13,FALSE)</f>
        <v>0</v>
      </c>
      <c r="J514" s="42">
        <f>VLOOKUP(H514,'Client Invoices'!A:M,10,FALSE)</f>
        <v>0</v>
      </c>
      <c r="K514" s="42" t="str">
        <f>VLOOKUP(H514,'Client Invoices'!A:N,5,FALSE)</f>
        <v>-</v>
      </c>
      <c r="L514" s="42">
        <f>VLOOKUP(H514,'Client Invoices'!A:N,8,FALSE)</f>
        <v>0</v>
      </c>
      <c r="M514" s="42" t="str">
        <f>VLOOKUP(H514,'Client Invoices'!A:N,2,FALSE)</f>
        <v>MC LK</v>
      </c>
      <c r="N514" s="42">
        <f>VLOOKUP(H514,'Client Invoices'!A:N,3,FALSE)</f>
        <v>0</v>
      </c>
      <c r="O514" s="42">
        <f>VLOOKUP(H514,'Client Invoices'!A:O,6,FALSE)</f>
        <v>0</v>
      </c>
      <c r="Q514" s="42">
        <f>IF(COUNTIF('Visit Rpts'!$B$5:$BH$204,B514)+COUNTIF('Membership Rpts'!$B$5:$BH$204,B514) = 0, 0, COUNTIF('Visit Rpts'!$B$5:$BH$204,B514)+COUNTIF('Membership Rpts'!$B$5:$BH$204,B514) &amp; "   (Visit Rpts: "&amp;COUNTIF('Visit Rpts'!$B$5:$BH$204,B514)&amp;"   Mbr Rpts: "&amp;COUNTIF('Membership Rpts'!$B$5:$BH$204,B514)&amp;")")</f>
        <v>0</v>
      </c>
      <c r="R514" s="76" t="s">
        <v>1234</v>
      </c>
      <c r="S514" s="42" t="s">
        <v>1262</v>
      </c>
      <c r="T514" s="42"/>
    </row>
    <row r="515" spans="1:20">
      <c r="A515" s="47" t="s">
        <v>1236</v>
      </c>
      <c r="B515" s="23" t="s">
        <v>1704</v>
      </c>
      <c r="G515" t="s">
        <v>231</v>
      </c>
      <c r="H515" s="48" t="s">
        <v>632</v>
      </c>
      <c r="I515" s="42">
        <f>VLOOKUP(H515,'Client Invoices'!A:M,13,FALSE)</f>
        <v>0</v>
      </c>
      <c r="J515" s="42">
        <f>VLOOKUP(H515,'Client Invoices'!A:M,10,FALSE)</f>
        <v>0</v>
      </c>
      <c r="K515" s="42" t="str">
        <f>VLOOKUP(H515,'Client Invoices'!A:N,5,FALSE)</f>
        <v>-</v>
      </c>
      <c r="L515" s="42">
        <f>VLOOKUP(H515,'Client Invoices'!A:N,8,FALSE)</f>
        <v>0</v>
      </c>
      <c r="M515" s="42" t="str">
        <f>VLOOKUP(H515,'Client Invoices'!A:N,2,FALSE)</f>
        <v>MC LK</v>
      </c>
      <c r="N515" s="42">
        <f>VLOOKUP(H515,'Client Invoices'!A:N,3,FALSE)</f>
        <v>0</v>
      </c>
      <c r="O515" s="42">
        <f>VLOOKUP(H515,'Client Invoices'!A:O,6,FALSE)</f>
        <v>0</v>
      </c>
      <c r="Q515" s="42">
        <f>IF(COUNTIF('Visit Rpts'!$B$5:$BH$204,B515)+COUNTIF('Membership Rpts'!$B$5:$BH$204,B515) = 0, 0, COUNTIF('Visit Rpts'!$B$5:$BH$204,B515)+COUNTIF('Membership Rpts'!$B$5:$BH$204,B515) &amp; "   (Visit Rpts: "&amp;COUNTIF('Visit Rpts'!$B$5:$BH$204,B515)&amp;"   Mbr Rpts: "&amp;COUNTIF('Membership Rpts'!$B$5:$BH$204,B515)&amp;")")</f>
        <v>0</v>
      </c>
      <c r="R515" s="76" t="s">
        <v>1234</v>
      </c>
      <c r="S515" s="42" t="s">
        <v>1262</v>
      </c>
      <c r="T515" s="42"/>
    </row>
    <row r="516" spans="1:20">
      <c r="A516" s="47" t="s">
        <v>1236</v>
      </c>
      <c r="B516" s="23" t="s">
        <v>1705</v>
      </c>
      <c r="G516" t="s">
        <v>231</v>
      </c>
      <c r="H516" s="48" t="s">
        <v>632</v>
      </c>
      <c r="I516" s="42">
        <f>VLOOKUP(H516,'Client Invoices'!A:M,13,FALSE)</f>
        <v>0</v>
      </c>
      <c r="J516" s="42">
        <f>VLOOKUP(H516,'Client Invoices'!A:M,10,FALSE)</f>
        <v>0</v>
      </c>
      <c r="K516" s="42" t="str">
        <f>VLOOKUP(H516,'Client Invoices'!A:N,5,FALSE)</f>
        <v>-</v>
      </c>
      <c r="L516" s="42">
        <f>VLOOKUP(H516,'Client Invoices'!A:N,8,FALSE)</f>
        <v>0</v>
      </c>
      <c r="M516" s="42" t="str">
        <f>VLOOKUP(H516,'Client Invoices'!A:N,2,FALSE)</f>
        <v>MC LK</v>
      </c>
      <c r="N516" s="42">
        <f>VLOOKUP(H516,'Client Invoices'!A:N,3,FALSE)</f>
        <v>0</v>
      </c>
      <c r="O516" s="42">
        <f>VLOOKUP(H516,'Client Invoices'!A:O,6,FALSE)</f>
        <v>0</v>
      </c>
      <c r="Q516" s="42">
        <f>IF(COUNTIF('Visit Rpts'!$B$5:$BH$204,B516)+COUNTIF('Membership Rpts'!$B$5:$BH$204,B516) = 0, 0, COUNTIF('Visit Rpts'!$B$5:$BH$204,B516)+COUNTIF('Membership Rpts'!$B$5:$BH$204,B516) &amp; "   (Visit Rpts: "&amp;COUNTIF('Visit Rpts'!$B$5:$BH$204,B516)&amp;"   Mbr Rpts: "&amp;COUNTIF('Membership Rpts'!$B$5:$BH$204,B516)&amp;")")</f>
        <v>0</v>
      </c>
      <c r="R516" s="76" t="s">
        <v>1234</v>
      </c>
      <c r="S516" s="42" t="s">
        <v>1262</v>
      </c>
      <c r="T516" s="42"/>
    </row>
    <row r="517" spans="1:20">
      <c r="A517" s="47" t="s">
        <v>1236</v>
      </c>
      <c r="B517" s="23" t="s">
        <v>1706</v>
      </c>
      <c r="G517" t="s">
        <v>231</v>
      </c>
      <c r="H517" s="48" t="s">
        <v>632</v>
      </c>
      <c r="I517" s="42">
        <f>VLOOKUP(H517,'Client Invoices'!A:M,13,FALSE)</f>
        <v>0</v>
      </c>
      <c r="J517" s="42">
        <f>VLOOKUP(H517,'Client Invoices'!A:M,10,FALSE)</f>
        <v>0</v>
      </c>
      <c r="K517" s="42" t="str">
        <f>VLOOKUP(H517,'Client Invoices'!A:N,5,FALSE)</f>
        <v>-</v>
      </c>
      <c r="L517" s="42">
        <f>VLOOKUP(H517,'Client Invoices'!A:N,8,FALSE)</f>
        <v>0</v>
      </c>
      <c r="M517" s="42" t="str">
        <f>VLOOKUP(H517,'Client Invoices'!A:N,2,FALSE)</f>
        <v>MC LK</v>
      </c>
      <c r="N517" s="42">
        <f>VLOOKUP(H517,'Client Invoices'!A:N,3,FALSE)</f>
        <v>0</v>
      </c>
      <c r="O517" s="42">
        <f>VLOOKUP(H517,'Client Invoices'!A:O,6,FALSE)</f>
        <v>0</v>
      </c>
      <c r="Q517" s="42">
        <f>IF(COUNTIF('Visit Rpts'!$B$5:$BH$204,B517)+COUNTIF('Membership Rpts'!$B$5:$BH$204,B517) = 0, 0, COUNTIF('Visit Rpts'!$B$5:$BH$204,B517)+COUNTIF('Membership Rpts'!$B$5:$BH$204,B517) &amp; "   (Visit Rpts: "&amp;COUNTIF('Visit Rpts'!$B$5:$BH$204,B517)&amp;"   Mbr Rpts: "&amp;COUNTIF('Membership Rpts'!$B$5:$BH$204,B517)&amp;")")</f>
        <v>0</v>
      </c>
      <c r="R517" s="76" t="s">
        <v>1234</v>
      </c>
      <c r="S517" s="42" t="s">
        <v>1262</v>
      </c>
      <c r="T517" s="42"/>
    </row>
    <row r="518" spans="1:20">
      <c r="A518" s="47" t="s">
        <v>1236</v>
      </c>
      <c r="B518" s="23" t="s">
        <v>1707</v>
      </c>
      <c r="G518" t="s">
        <v>231</v>
      </c>
      <c r="H518" s="48" t="s">
        <v>632</v>
      </c>
      <c r="I518" s="42">
        <f>VLOOKUP(H518,'Client Invoices'!A:M,13,FALSE)</f>
        <v>0</v>
      </c>
      <c r="J518" s="42">
        <f>VLOOKUP(H518,'Client Invoices'!A:M,10,FALSE)</f>
        <v>0</v>
      </c>
      <c r="K518" s="42" t="str">
        <f>VLOOKUP(H518,'Client Invoices'!A:N,5,FALSE)</f>
        <v>-</v>
      </c>
      <c r="L518" s="42">
        <f>VLOOKUP(H518,'Client Invoices'!A:N,8,FALSE)</f>
        <v>0</v>
      </c>
      <c r="M518" s="42" t="str">
        <f>VLOOKUP(H518,'Client Invoices'!A:N,2,FALSE)</f>
        <v>MC LK</v>
      </c>
      <c r="N518" s="42">
        <f>VLOOKUP(H518,'Client Invoices'!A:N,3,FALSE)</f>
        <v>0</v>
      </c>
      <c r="O518" s="42">
        <f>VLOOKUP(H518,'Client Invoices'!A:O,6,FALSE)</f>
        <v>0</v>
      </c>
      <c r="Q518" s="42">
        <f>IF(COUNTIF('Visit Rpts'!$B$5:$BH$204,B518)+COUNTIF('Membership Rpts'!$B$5:$BH$204,B518) = 0, 0, COUNTIF('Visit Rpts'!$B$5:$BH$204,B518)+COUNTIF('Membership Rpts'!$B$5:$BH$204,B518) &amp; "   (Visit Rpts: "&amp;COUNTIF('Visit Rpts'!$B$5:$BH$204,B518)&amp;"   Mbr Rpts: "&amp;COUNTIF('Membership Rpts'!$B$5:$BH$204,B518)&amp;")")</f>
        <v>0</v>
      </c>
      <c r="R518" s="76" t="s">
        <v>1234</v>
      </c>
      <c r="S518" s="42" t="s">
        <v>1262</v>
      </c>
      <c r="T518" s="42"/>
    </row>
    <row r="519" spans="1:20">
      <c r="A519" s="47" t="s">
        <v>1236</v>
      </c>
      <c r="B519" s="23" t="s">
        <v>1708</v>
      </c>
      <c r="G519" t="s">
        <v>231</v>
      </c>
      <c r="H519" s="48" t="s">
        <v>632</v>
      </c>
      <c r="I519" s="42">
        <f>VLOOKUP(H519,'Client Invoices'!A:M,13,FALSE)</f>
        <v>0</v>
      </c>
      <c r="J519" s="42">
        <f>VLOOKUP(H519,'Client Invoices'!A:M,10,FALSE)</f>
        <v>0</v>
      </c>
      <c r="K519" s="42" t="str">
        <f>VLOOKUP(H519,'Client Invoices'!A:N,5,FALSE)</f>
        <v>-</v>
      </c>
      <c r="L519" s="42">
        <f>VLOOKUP(H519,'Client Invoices'!A:N,8,FALSE)</f>
        <v>0</v>
      </c>
      <c r="M519" s="42" t="str">
        <f>VLOOKUP(H519,'Client Invoices'!A:N,2,FALSE)</f>
        <v>MC LK</v>
      </c>
      <c r="N519" s="42">
        <f>VLOOKUP(H519,'Client Invoices'!A:N,3,FALSE)</f>
        <v>0</v>
      </c>
      <c r="O519" s="42">
        <f>VLOOKUP(H519,'Client Invoices'!A:O,6,FALSE)</f>
        <v>0</v>
      </c>
      <c r="Q519" s="42">
        <f>IF(COUNTIF('Visit Rpts'!$B$5:$BH$204,B519)+COUNTIF('Membership Rpts'!$B$5:$BH$204,B519) = 0, 0, COUNTIF('Visit Rpts'!$B$5:$BH$204,B519)+COUNTIF('Membership Rpts'!$B$5:$BH$204,B519) &amp; "   (Visit Rpts: "&amp;COUNTIF('Visit Rpts'!$B$5:$BH$204,B519)&amp;"   Mbr Rpts: "&amp;COUNTIF('Membership Rpts'!$B$5:$BH$204,B519)&amp;")")</f>
        <v>0</v>
      </c>
      <c r="R519" s="76" t="s">
        <v>1234</v>
      </c>
      <c r="S519" s="42" t="s">
        <v>1262</v>
      </c>
      <c r="T519" s="42"/>
    </row>
    <row r="520" spans="1:20">
      <c r="A520" s="47" t="s">
        <v>1236</v>
      </c>
      <c r="B520" s="23" t="s">
        <v>1709</v>
      </c>
      <c r="G520" t="s">
        <v>231</v>
      </c>
      <c r="H520" s="48" t="s">
        <v>632</v>
      </c>
      <c r="I520" s="42">
        <f>VLOOKUP(H520,'Client Invoices'!A:M,13,FALSE)</f>
        <v>0</v>
      </c>
      <c r="J520" s="42">
        <f>VLOOKUP(H520,'Client Invoices'!A:M,10,FALSE)</f>
        <v>0</v>
      </c>
      <c r="K520" s="42" t="str">
        <f>VLOOKUP(H520,'Client Invoices'!A:N,5,FALSE)</f>
        <v>-</v>
      </c>
      <c r="L520" s="42">
        <f>VLOOKUP(H520,'Client Invoices'!A:N,8,FALSE)</f>
        <v>0</v>
      </c>
      <c r="M520" s="42" t="str">
        <f>VLOOKUP(H520,'Client Invoices'!A:N,2,FALSE)</f>
        <v>MC LK</v>
      </c>
      <c r="N520" s="42">
        <f>VLOOKUP(H520,'Client Invoices'!A:N,3,FALSE)</f>
        <v>0</v>
      </c>
      <c r="O520" s="42">
        <f>VLOOKUP(H520,'Client Invoices'!A:O,6,FALSE)</f>
        <v>0</v>
      </c>
      <c r="Q520" s="42">
        <f>IF(COUNTIF('Visit Rpts'!$B$5:$BH$204,B520)+COUNTIF('Membership Rpts'!$B$5:$BH$204,B520) = 0, 0, COUNTIF('Visit Rpts'!$B$5:$BH$204,B520)+COUNTIF('Membership Rpts'!$B$5:$BH$204,B520) &amp; "   (Visit Rpts: "&amp;COUNTIF('Visit Rpts'!$B$5:$BH$204,B520)&amp;"   Mbr Rpts: "&amp;COUNTIF('Membership Rpts'!$B$5:$BH$204,B520)&amp;")")</f>
        <v>0</v>
      </c>
      <c r="R520" s="76" t="s">
        <v>1234</v>
      </c>
      <c r="S520" s="42" t="s">
        <v>1262</v>
      </c>
      <c r="T520" s="42"/>
    </row>
    <row r="521" spans="1:20">
      <c r="A521" s="47" t="s">
        <v>1236</v>
      </c>
      <c r="B521" s="23" t="s">
        <v>1710</v>
      </c>
      <c r="G521" t="s">
        <v>231</v>
      </c>
      <c r="H521" s="48" t="s">
        <v>632</v>
      </c>
      <c r="I521" s="42">
        <f>VLOOKUP(H521,'Client Invoices'!A:M,13,FALSE)</f>
        <v>0</v>
      </c>
      <c r="J521" s="42">
        <f>VLOOKUP(H521,'Client Invoices'!A:M,10,FALSE)</f>
        <v>0</v>
      </c>
      <c r="K521" s="42" t="str">
        <f>VLOOKUP(H521,'Client Invoices'!A:N,5,FALSE)</f>
        <v>-</v>
      </c>
      <c r="L521" s="42">
        <f>VLOOKUP(H521,'Client Invoices'!A:N,8,FALSE)</f>
        <v>0</v>
      </c>
      <c r="M521" s="42" t="str">
        <f>VLOOKUP(H521,'Client Invoices'!A:N,2,FALSE)</f>
        <v>MC LK</v>
      </c>
      <c r="N521" s="42">
        <f>VLOOKUP(H521,'Client Invoices'!A:N,3,FALSE)</f>
        <v>0</v>
      </c>
      <c r="O521" s="42">
        <f>VLOOKUP(H521,'Client Invoices'!A:O,6,FALSE)</f>
        <v>0</v>
      </c>
      <c r="Q521" s="42">
        <f>IF(COUNTIF('Visit Rpts'!$B$5:$BH$204,B521)+COUNTIF('Membership Rpts'!$B$5:$BH$204,B521) = 0, 0, COUNTIF('Visit Rpts'!$B$5:$BH$204,B521)+COUNTIF('Membership Rpts'!$B$5:$BH$204,B521) &amp; "   (Visit Rpts: "&amp;COUNTIF('Visit Rpts'!$B$5:$BH$204,B521)&amp;"   Mbr Rpts: "&amp;COUNTIF('Membership Rpts'!$B$5:$BH$204,B521)&amp;")")</f>
        <v>0</v>
      </c>
      <c r="R521" s="76" t="s">
        <v>1234</v>
      </c>
      <c r="S521" s="42" t="s">
        <v>1262</v>
      </c>
      <c r="T521" s="42"/>
    </row>
    <row r="522" spans="1:20">
      <c r="A522" s="47" t="s">
        <v>1236</v>
      </c>
      <c r="B522" s="23" t="s">
        <v>1711</v>
      </c>
      <c r="G522" t="s">
        <v>231</v>
      </c>
      <c r="H522" s="48" t="s">
        <v>632</v>
      </c>
      <c r="I522" s="42">
        <f>VLOOKUP(H522,'Client Invoices'!A:M,13,FALSE)</f>
        <v>0</v>
      </c>
      <c r="J522" s="42">
        <f>VLOOKUP(H522,'Client Invoices'!A:M,10,FALSE)</f>
        <v>0</v>
      </c>
      <c r="K522" s="42" t="str">
        <f>VLOOKUP(H522,'Client Invoices'!A:N,5,FALSE)</f>
        <v>-</v>
      </c>
      <c r="L522" s="42">
        <f>VLOOKUP(H522,'Client Invoices'!A:N,8,FALSE)</f>
        <v>0</v>
      </c>
      <c r="M522" s="42" t="str">
        <f>VLOOKUP(H522,'Client Invoices'!A:N,2,FALSE)</f>
        <v>MC LK</v>
      </c>
      <c r="N522" s="42">
        <f>VLOOKUP(H522,'Client Invoices'!A:N,3,FALSE)</f>
        <v>0</v>
      </c>
      <c r="O522" s="42">
        <f>VLOOKUP(H522,'Client Invoices'!A:O,6,FALSE)</f>
        <v>0</v>
      </c>
      <c r="Q522" s="42">
        <f>IF(COUNTIF('Visit Rpts'!$B$5:$BH$204,B522)+COUNTIF('Membership Rpts'!$B$5:$BH$204,B522) = 0, 0, COUNTIF('Visit Rpts'!$B$5:$BH$204,B522)+COUNTIF('Membership Rpts'!$B$5:$BH$204,B522) &amp; "   (Visit Rpts: "&amp;COUNTIF('Visit Rpts'!$B$5:$BH$204,B522)&amp;"   Mbr Rpts: "&amp;COUNTIF('Membership Rpts'!$B$5:$BH$204,B522)&amp;")")</f>
        <v>0</v>
      </c>
      <c r="R522" s="76" t="s">
        <v>1234</v>
      </c>
      <c r="S522" s="42" t="s">
        <v>1262</v>
      </c>
      <c r="T522" s="42"/>
    </row>
    <row r="523" spans="1:20">
      <c r="A523" s="47" t="s">
        <v>1236</v>
      </c>
      <c r="B523" s="23" t="s">
        <v>1712</v>
      </c>
      <c r="G523" t="s">
        <v>231</v>
      </c>
      <c r="H523" s="48" t="s">
        <v>632</v>
      </c>
      <c r="I523" s="42">
        <f>VLOOKUP(H523,'Client Invoices'!A:M,13,FALSE)</f>
        <v>0</v>
      </c>
      <c r="J523" s="42">
        <f>VLOOKUP(H523,'Client Invoices'!A:M,10,FALSE)</f>
        <v>0</v>
      </c>
      <c r="K523" s="42" t="str">
        <f>VLOOKUP(H523,'Client Invoices'!A:N,5,FALSE)</f>
        <v>-</v>
      </c>
      <c r="L523" s="42">
        <f>VLOOKUP(H523,'Client Invoices'!A:N,8,FALSE)</f>
        <v>0</v>
      </c>
      <c r="M523" s="42" t="str">
        <f>VLOOKUP(H523,'Client Invoices'!A:N,2,FALSE)</f>
        <v>MC LK</v>
      </c>
      <c r="N523" s="42">
        <f>VLOOKUP(H523,'Client Invoices'!A:N,3,FALSE)</f>
        <v>0</v>
      </c>
      <c r="O523" s="42">
        <f>VLOOKUP(H523,'Client Invoices'!A:O,6,FALSE)</f>
        <v>0</v>
      </c>
      <c r="Q523" s="42">
        <f>IF(COUNTIF('Visit Rpts'!$B$5:$BH$204,B523)+COUNTIF('Membership Rpts'!$B$5:$BH$204,B523) = 0, 0, COUNTIF('Visit Rpts'!$B$5:$BH$204,B523)+COUNTIF('Membership Rpts'!$B$5:$BH$204,B523) &amp; "   (Visit Rpts: "&amp;COUNTIF('Visit Rpts'!$B$5:$BH$204,B523)&amp;"   Mbr Rpts: "&amp;COUNTIF('Membership Rpts'!$B$5:$BH$204,B523)&amp;")")</f>
        <v>0</v>
      </c>
      <c r="R523" s="76" t="s">
        <v>1234</v>
      </c>
      <c r="S523" s="42" t="s">
        <v>1262</v>
      </c>
      <c r="T523" s="42"/>
    </row>
    <row r="524" spans="1:20">
      <c r="A524" s="47" t="s">
        <v>1236</v>
      </c>
      <c r="B524" s="23" t="s">
        <v>1713</v>
      </c>
      <c r="G524" t="s">
        <v>231</v>
      </c>
      <c r="H524" s="48" t="s">
        <v>632</v>
      </c>
      <c r="I524" s="42">
        <f>VLOOKUP(H524,'Client Invoices'!A:M,13,FALSE)</f>
        <v>0</v>
      </c>
      <c r="J524" s="42">
        <f>VLOOKUP(H524,'Client Invoices'!A:M,10,FALSE)</f>
        <v>0</v>
      </c>
      <c r="K524" s="42" t="str">
        <f>VLOOKUP(H524,'Client Invoices'!A:N,5,FALSE)</f>
        <v>-</v>
      </c>
      <c r="L524" s="42">
        <f>VLOOKUP(H524,'Client Invoices'!A:N,8,FALSE)</f>
        <v>0</v>
      </c>
      <c r="M524" s="42" t="str">
        <f>VLOOKUP(H524,'Client Invoices'!A:N,2,FALSE)</f>
        <v>MC LK</v>
      </c>
      <c r="N524" s="42">
        <f>VLOOKUP(H524,'Client Invoices'!A:N,3,FALSE)</f>
        <v>0</v>
      </c>
      <c r="O524" s="42">
        <f>VLOOKUP(H524,'Client Invoices'!A:O,6,FALSE)</f>
        <v>0</v>
      </c>
      <c r="Q524" s="42">
        <f>IF(COUNTIF('Visit Rpts'!$B$5:$BH$204,B524)+COUNTIF('Membership Rpts'!$B$5:$BH$204,B524) = 0, 0, COUNTIF('Visit Rpts'!$B$5:$BH$204,B524)+COUNTIF('Membership Rpts'!$B$5:$BH$204,B524) &amp; "   (Visit Rpts: "&amp;COUNTIF('Visit Rpts'!$B$5:$BH$204,B524)&amp;"   Mbr Rpts: "&amp;COUNTIF('Membership Rpts'!$B$5:$BH$204,B524)&amp;")")</f>
        <v>0</v>
      </c>
      <c r="R524" s="76" t="s">
        <v>1234</v>
      </c>
      <c r="S524" s="42" t="s">
        <v>1262</v>
      </c>
      <c r="T524" s="42"/>
    </row>
    <row r="525" spans="1:20">
      <c r="A525" s="47" t="s">
        <v>1236</v>
      </c>
      <c r="B525" s="23" t="s">
        <v>1714</v>
      </c>
      <c r="G525" t="s">
        <v>231</v>
      </c>
      <c r="H525" s="48" t="s">
        <v>632</v>
      </c>
      <c r="I525" s="42">
        <f>VLOOKUP(H525,'Client Invoices'!A:M,13,FALSE)</f>
        <v>0</v>
      </c>
      <c r="J525" s="42">
        <f>VLOOKUP(H525,'Client Invoices'!A:M,10,FALSE)</f>
        <v>0</v>
      </c>
      <c r="K525" s="42" t="str">
        <f>VLOOKUP(H525,'Client Invoices'!A:N,5,FALSE)</f>
        <v>-</v>
      </c>
      <c r="L525" s="42">
        <f>VLOOKUP(H525,'Client Invoices'!A:N,8,FALSE)</f>
        <v>0</v>
      </c>
      <c r="M525" s="42" t="str">
        <f>VLOOKUP(H525,'Client Invoices'!A:N,2,FALSE)</f>
        <v>MC LK</v>
      </c>
      <c r="N525" s="42">
        <f>VLOOKUP(H525,'Client Invoices'!A:N,3,FALSE)</f>
        <v>0</v>
      </c>
      <c r="O525" s="42">
        <f>VLOOKUP(H525,'Client Invoices'!A:O,6,FALSE)</f>
        <v>0</v>
      </c>
      <c r="Q525" s="42">
        <f>IF(COUNTIF('Visit Rpts'!$B$5:$BH$204,B525)+COUNTIF('Membership Rpts'!$B$5:$BH$204,B525) = 0, 0, COUNTIF('Visit Rpts'!$B$5:$BH$204,B525)+COUNTIF('Membership Rpts'!$B$5:$BH$204,B525) &amp; "   (Visit Rpts: "&amp;COUNTIF('Visit Rpts'!$B$5:$BH$204,B525)&amp;"   Mbr Rpts: "&amp;COUNTIF('Membership Rpts'!$B$5:$BH$204,B525)&amp;")")</f>
        <v>0</v>
      </c>
      <c r="R525" s="76" t="s">
        <v>1234</v>
      </c>
      <c r="S525" s="42" t="s">
        <v>1262</v>
      </c>
      <c r="T525" s="42"/>
    </row>
    <row r="526" spans="1:20">
      <c r="A526" s="47" t="s">
        <v>1236</v>
      </c>
      <c r="B526" s="23" t="s">
        <v>1715</v>
      </c>
      <c r="G526" t="s">
        <v>231</v>
      </c>
      <c r="H526" s="48" t="s">
        <v>632</v>
      </c>
      <c r="I526" s="42">
        <f>VLOOKUP(H526,'Client Invoices'!A:M,13,FALSE)</f>
        <v>0</v>
      </c>
      <c r="J526" s="42">
        <f>VLOOKUP(H526,'Client Invoices'!A:M,10,FALSE)</f>
        <v>0</v>
      </c>
      <c r="K526" s="42" t="str">
        <f>VLOOKUP(H526,'Client Invoices'!A:N,5,FALSE)</f>
        <v>-</v>
      </c>
      <c r="L526" s="42">
        <f>VLOOKUP(H526,'Client Invoices'!A:N,8,FALSE)</f>
        <v>0</v>
      </c>
      <c r="M526" s="42" t="str">
        <f>VLOOKUP(H526,'Client Invoices'!A:N,2,FALSE)</f>
        <v>MC LK</v>
      </c>
      <c r="N526" s="42">
        <f>VLOOKUP(H526,'Client Invoices'!A:N,3,FALSE)</f>
        <v>0</v>
      </c>
      <c r="O526" s="42">
        <f>VLOOKUP(H526,'Client Invoices'!A:O,6,FALSE)</f>
        <v>0</v>
      </c>
      <c r="Q526" s="42">
        <f>IF(COUNTIF('Visit Rpts'!$B$5:$BH$204,B526)+COUNTIF('Membership Rpts'!$B$5:$BH$204,B526) = 0, 0, COUNTIF('Visit Rpts'!$B$5:$BH$204,B526)+COUNTIF('Membership Rpts'!$B$5:$BH$204,B526) &amp; "   (Visit Rpts: "&amp;COUNTIF('Visit Rpts'!$B$5:$BH$204,B526)&amp;"   Mbr Rpts: "&amp;COUNTIF('Membership Rpts'!$B$5:$BH$204,B526)&amp;")")</f>
        <v>0</v>
      </c>
      <c r="R526" s="76" t="s">
        <v>1234</v>
      </c>
      <c r="S526" s="42" t="s">
        <v>1262</v>
      </c>
      <c r="T526" s="42"/>
    </row>
    <row r="527" spans="1:20">
      <c r="A527" s="47" t="s">
        <v>1236</v>
      </c>
      <c r="B527" s="23" t="s">
        <v>1716</v>
      </c>
      <c r="G527" t="s">
        <v>231</v>
      </c>
      <c r="H527" s="48" t="s">
        <v>632</v>
      </c>
      <c r="I527" s="42">
        <f>VLOOKUP(H527,'Client Invoices'!A:M,13,FALSE)</f>
        <v>0</v>
      </c>
      <c r="J527" s="42">
        <f>VLOOKUP(H527,'Client Invoices'!A:M,10,FALSE)</f>
        <v>0</v>
      </c>
      <c r="K527" s="42" t="str">
        <f>VLOOKUP(H527,'Client Invoices'!A:N,5,FALSE)</f>
        <v>-</v>
      </c>
      <c r="L527" s="42">
        <f>VLOOKUP(H527,'Client Invoices'!A:N,8,FALSE)</f>
        <v>0</v>
      </c>
      <c r="M527" s="42" t="str">
        <f>VLOOKUP(H527,'Client Invoices'!A:N,2,FALSE)</f>
        <v>MC LK</v>
      </c>
      <c r="N527" s="42">
        <f>VLOOKUP(H527,'Client Invoices'!A:N,3,FALSE)</f>
        <v>0</v>
      </c>
      <c r="O527" s="42">
        <f>VLOOKUP(H527,'Client Invoices'!A:O,6,FALSE)</f>
        <v>0</v>
      </c>
      <c r="Q527" s="42">
        <f>IF(COUNTIF('Visit Rpts'!$B$5:$BH$204,B527)+COUNTIF('Membership Rpts'!$B$5:$BH$204,B527) = 0, 0, COUNTIF('Visit Rpts'!$B$5:$BH$204,B527)+COUNTIF('Membership Rpts'!$B$5:$BH$204,B527) &amp; "   (Visit Rpts: "&amp;COUNTIF('Visit Rpts'!$B$5:$BH$204,B527)&amp;"   Mbr Rpts: "&amp;COUNTIF('Membership Rpts'!$B$5:$BH$204,B527)&amp;")")</f>
        <v>0</v>
      </c>
      <c r="R527" s="76" t="s">
        <v>1234</v>
      </c>
      <c r="S527" s="42" t="s">
        <v>1262</v>
      </c>
      <c r="T527" s="42"/>
    </row>
    <row r="528" spans="1:20">
      <c r="A528" s="47" t="s">
        <v>1236</v>
      </c>
      <c r="B528" s="23" t="s">
        <v>1717</v>
      </c>
      <c r="G528" t="s">
        <v>231</v>
      </c>
      <c r="H528" s="48" t="s">
        <v>632</v>
      </c>
      <c r="I528" s="42">
        <f>VLOOKUP(H528,'Client Invoices'!A:M,13,FALSE)</f>
        <v>0</v>
      </c>
      <c r="J528" s="42">
        <f>VLOOKUP(H528,'Client Invoices'!A:M,10,FALSE)</f>
        <v>0</v>
      </c>
      <c r="K528" s="42" t="str">
        <f>VLOOKUP(H528,'Client Invoices'!A:N,5,FALSE)</f>
        <v>-</v>
      </c>
      <c r="L528" s="42">
        <f>VLOOKUP(H528,'Client Invoices'!A:N,8,FALSE)</f>
        <v>0</v>
      </c>
      <c r="M528" s="42" t="str">
        <f>VLOOKUP(H528,'Client Invoices'!A:N,2,FALSE)</f>
        <v>MC LK</v>
      </c>
      <c r="N528" s="42">
        <f>VLOOKUP(H528,'Client Invoices'!A:N,3,FALSE)</f>
        <v>0</v>
      </c>
      <c r="O528" s="42">
        <f>VLOOKUP(H528,'Client Invoices'!A:O,6,FALSE)</f>
        <v>0</v>
      </c>
      <c r="Q528" s="42">
        <f>IF(COUNTIF('Visit Rpts'!$B$5:$BH$204,B528)+COUNTIF('Membership Rpts'!$B$5:$BH$204,B528) = 0, 0, COUNTIF('Visit Rpts'!$B$5:$BH$204,B528)+COUNTIF('Membership Rpts'!$B$5:$BH$204,B528) &amp; "   (Visit Rpts: "&amp;COUNTIF('Visit Rpts'!$B$5:$BH$204,B528)&amp;"   Mbr Rpts: "&amp;COUNTIF('Membership Rpts'!$B$5:$BH$204,B528)&amp;")")</f>
        <v>0</v>
      </c>
      <c r="R528" s="76" t="s">
        <v>1234</v>
      </c>
      <c r="S528" s="42" t="s">
        <v>1262</v>
      </c>
      <c r="T528" s="42"/>
    </row>
    <row r="529" spans="1:20">
      <c r="A529" s="47" t="s">
        <v>1236</v>
      </c>
      <c r="B529" s="23" t="s">
        <v>1718</v>
      </c>
      <c r="G529" t="s">
        <v>231</v>
      </c>
      <c r="H529" s="48" t="s">
        <v>632</v>
      </c>
      <c r="I529" s="42">
        <f>VLOOKUP(H529,'Client Invoices'!A:M,13,FALSE)</f>
        <v>0</v>
      </c>
      <c r="J529" s="42">
        <f>VLOOKUP(H529,'Client Invoices'!A:M,10,FALSE)</f>
        <v>0</v>
      </c>
      <c r="K529" s="42" t="str">
        <f>VLOOKUP(H529,'Client Invoices'!A:N,5,FALSE)</f>
        <v>-</v>
      </c>
      <c r="L529" s="42">
        <f>VLOOKUP(H529,'Client Invoices'!A:N,8,FALSE)</f>
        <v>0</v>
      </c>
      <c r="M529" s="42" t="str">
        <f>VLOOKUP(H529,'Client Invoices'!A:N,2,FALSE)</f>
        <v>MC LK</v>
      </c>
      <c r="N529" s="42">
        <f>VLOOKUP(H529,'Client Invoices'!A:N,3,FALSE)</f>
        <v>0</v>
      </c>
      <c r="O529" s="42">
        <f>VLOOKUP(H529,'Client Invoices'!A:O,6,FALSE)</f>
        <v>0</v>
      </c>
      <c r="Q529" s="42">
        <f>IF(COUNTIF('Visit Rpts'!$B$5:$BH$204,B529)+COUNTIF('Membership Rpts'!$B$5:$BH$204,B529) = 0, 0, COUNTIF('Visit Rpts'!$B$5:$BH$204,B529)+COUNTIF('Membership Rpts'!$B$5:$BH$204,B529) &amp; "   (Visit Rpts: "&amp;COUNTIF('Visit Rpts'!$B$5:$BH$204,B529)&amp;"   Mbr Rpts: "&amp;COUNTIF('Membership Rpts'!$B$5:$BH$204,B529)&amp;")")</f>
        <v>0</v>
      </c>
      <c r="R529" s="76" t="s">
        <v>1234</v>
      </c>
      <c r="S529" s="42" t="s">
        <v>1262</v>
      </c>
      <c r="T529" s="42"/>
    </row>
    <row r="530" spans="1:20">
      <c r="A530" s="47" t="s">
        <v>1236</v>
      </c>
      <c r="B530" s="23" t="s">
        <v>1719</v>
      </c>
      <c r="G530" t="s">
        <v>231</v>
      </c>
      <c r="H530" s="48" t="s">
        <v>632</v>
      </c>
      <c r="I530" s="42">
        <f>VLOOKUP(H530,'Client Invoices'!A:M,13,FALSE)</f>
        <v>0</v>
      </c>
      <c r="J530" s="42">
        <f>VLOOKUP(H530,'Client Invoices'!A:M,10,FALSE)</f>
        <v>0</v>
      </c>
      <c r="K530" s="42" t="str">
        <f>VLOOKUP(H530,'Client Invoices'!A:N,5,FALSE)</f>
        <v>-</v>
      </c>
      <c r="L530" s="42">
        <f>VLOOKUP(H530,'Client Invoices'!A:N,8,FALSE)</f>
        <v>0</v>
      </c>
      <c r="M530" s="42" t="str">
        <f>VLOOKUP(H530,'Client Invoices'!A:N,2,FALSE)</f>
        <v>MC LK</v>
      </c>
      <c r="N530" s="42">
        <f>VLOOKUP(H530,'Client Invoices'!A:N,3,FALSE)</f>
        <v>0</v>
      </c>
      <c r="O530" s="42">
        <f>VLOOKUP(H530,'Client Invoices'!A:O,6,FALSE)</f>
        <v>0</v>
      </c>
      <c r="Q530" s="42">
        <f>IF(COUNTIF('Visit Rpts'!$B$5:$BH$204,B530)+COUNTIF('Membership Rpts'!$B$5:$BH$204,B530) = 0, 0, COUNTIF('Visit Rpts'!$B$5:$BH$204,B530)+COUNTIF('Membership Rpts'!$B$5:$BH$204,B530) &amp; "   (Visit Rpts: "&amp;COUNTIF('Visit Rpts'!$B$5:$BH$204,B530)&amp;"   Mbr Rpts: "&amp;COUNTIF('Membership Rpts'!$B$5:$BH$204,B530)&amp;")")</f>
        <v>0</v>
      </c>
      <c r="R530" s="76" t="s">
        <v>1234</v>
      </c>
      <c r="S530" s="42" t="s">
        <v>1262</v>
      </c>
      <c r="T530" s="42"/>
    </row>
    <row r="531" spans="1:20">
      <c r="A531" s="47" t="s">
        <v>1236</v>
      </c>
      <c r="B531" s="23" t="s">
        <v>1720</v>
      </c>
      <c r="G531" t="s">
        <v>231</v>
      </c>
      <c r="H531" s="48" t="s">
        <v>632</v>
      </c>
      <c r="I531" s="42">
        <f>VLOOKUP(H531,'Client Invoices'!A:M,13,FALSE)</f>
        <v>0</v>
      </c>
      <c r="J531" s="42">
        <f>VLOOKUP(H531,'Client Invoices'!A:M,10,FALSE)</f>
        <v>0</v>
      </c>
      <c r="K531" s="42" t="str">
        <f>VLOOKUP(H531,'Client Invoices'!A:N,5,FALSE)</f>
        <v>-</v>
      </c>
      <c r="L531" s="42">
        <f>VLOOKUP(H531,'Client Invoices'!A:N,8,FALSE)</f>
        <v>0</v>
      </c>
      <c r="M531" s="42" t="str">
        <f>VLOOKUP(H531,'Client Invoices'!A:N,2,FALSE)</f>
        <v>MC LK</v>
      </c>
      <c r="N531" s="42">
        <f>VLOOKUP(H531,'Client Invoices'!A:N,3,FALSE)</f>
        <v>0</v>
      </c>
      <c r="O531" s="42">
        <f>VLOOKUP(H531,'Client Invoices'!A:O,6,FALSE)</f>
        <v>0</v>
      </c>
      <c r="Q531" s="42">
        <f>IF(COUNTIF('Visit Rpts'!$B$5:$BH$204,B531)+COUNTIF('Membership Rpts'!$B$5:$BH$204,B531) = 0, 0, COUNTIF('Visit Rpts'!$B$5:$BH$204,B531)+COUNTIF('Membership Rpts'!$B$5:$BH$204,B531) &amp; "   (Visit Rpts: "&amp;COUNTIF('Visit Rpts'!$B$5:$BH$204,B531)&amp;"   Mbr Rpts: "&amp;COUNTIF('Membership Rpts'!$B$5:$BH$204,B531)&amp;")")</f>
        <v>0</v>
      </c>
      <c r="R531" s="76" t="s">
        <v>1234</v>
      </c>
      <c r="S531" s="42" t="s">
        <v>1262</v>
      </c>
      <c r="T531" s="42"/>
    </row>
    <row r="532" spans="1:20">
      <c r="A532" s="47" t="s">
        <v>1236</v>
      </c>
      <c r="B532" s="23" t="s">
        <v>1721</v>
      </c>
      <c r="G532" t="s">
        <v>231</v>
      </c>
      <c r="H532" s="48" t="s">
        <v>632</v>
      </c>
      <c r="I532" s="42">
        <f>VLOOKUP(H532,'Client Invoices'!A:M,13,FALSE)</f>
        <v>0</v>
      </c>
      <c r="J532" s="42">
        <f>VLOOKUP(H532,'Client Invoices'!A:M,10,FALSE)</f>
        <v>0</v>
      </c>
      <c r="K532" s="42" t="str">
        <f>VLOOKUP(H532,'Client Invoices'!A:N,5,FALSE)</f>
        <v>-</v>
      </c>
      <c r="L532" s="42">
        <f>VLOOKUP(H532,'Client Invoices'!A:N,8,FALSE)</f>
        <v>0</v>
      </c>
      <c r="M532" s="42" t="str">
        <f>VLOOKUP(H532,'Client Invoices'!A:N,2,FALSE)</f>
        <v>MC LK</v>
      </c>
      <c r="N532" s="42">
        <f>VLOOKUP(H532,'Client Invoices'!A:N,3,FALSE)</f>
        <v>0</v>
      </c>
      <c r="O532" s="42">
        <f>VLOOKUP(H532,'Client Invoices'!A:O,6,FALSE)</f>
        <v>0</v>
      </c>
      <c r="Q532" s="42">
        <f>IF(COUNTIF('Visit Rpts'!$B$5:$BH$204,B532)+COUNTIF('Membership Rpts'!$B$5:$BH$204,B532) = 0, 0, COUNTIF('Visit Rpts'!$B$5:$BH$204,B532)+COUNTIF('Membership Rpts'!$B$5:$BH$204,B532) &amp; "   (Visit Rpts: "&amp;COUNTIF('Visit Rpts'!$B$5:$BH$204,B532)&amp;"   Mbr Rpts: "&amp;COUNTIF('Membership Rpts'!$B$5:$BH$204,B532)&amp;")")</f>
        <v>0</v>
      </c>
      <c r="R532" s="76" t="s">
        <v>1234</v>
      </c>
      <c r="S532" s="42" t="s">
        <v>1262</v>
      </c>
      <c r="T532" s="42"/>
    </row>
    <row r="533" spans="1:20">
      <c r="A533" s="47" t="s">
        <v>1236</v>
      </c>
      <c r="B533" s="23" t="s">
        <v>1722</v>
      </c>
      <c r="G533" t="s">
        <v>231</v>
      </c>
      <c r="H533" s="48" t="s">
        <v>632</v>
      </c>
      <c r="I533" s="42">
        <f>VLOOKUP(H533,'Client Invoices'!A:M,13,FALSE)</f>
        <v>0</v>
      </c>
      <c r="J533" s="42">
        <f>VLOOKUP(H533,'Client Invoices'!A:M,10,FALSE)</f>
        <v>0</v>
      </c>
      <c r="K533" s="42" t="str">
        <f>VLOOKUP(H533,'Client Invoices'!A:N,5,FALSE)</f>
        <v>-</v>
      </c>
      <c r="L533" s="42">
        <f>VLOOKUP(H533,'Client Invoices'!A:N,8,FALSE)</f>
        <v>0</v>
      </c>
      <c r="M533" s="42" t="str">
        <f>VLOOKUP(H533,'Client Invoices'!A:N,2,FALSE)</f>
        <v>MC LK</v>
      </c>
      <c r="N533" s="42">
        <f>VLOOKUP(H533,'Client Invoices'!A:N,3,FALSE)</f>
        <v>0</v>
      </c>
      <c r="O533" s="42">
        <f>VLOOKUP(H533,'Client Invoices'!A:O,6,FALSE)</f>
        <v>0</v>
      </c>
      <c r="Q533" s="42">
        <f>IF(COUNTIF('Visit Rpts'!$B$5:$BH$204,B533)+COUNTIF('Membership Rpts'!$B$5:$BH$204,B533) = 0, 0, COUNTIF('Visit Rpts'!$B$5:$BH$204,B533)+COUNTIF('Membership Rpts'!$B$5:$BH$204,B533) &amp; "   (Visit Rpts: "&amp;COUNTIF('Visit Rpts'!$B$5:$BH$204,B533)&amp;"   Mbr Rpts: "&amp;COUNTIF('Membership Rpts'!$B$5:$BH$204,B533)&amp;")")</f>
        <v>0</v>
      </c>
      <c r="R533" s="76" t="s">
        <v>1234</v>
      </c>
      <c r="S533" s="42" t="s">
        <v>1262</v>
      </c>
      <c r="T533" s="42"/>
    </row>
    <row r="534" spans="1:20">
      <c r="A534" s="47" t="s">
        <v>1236</v>
      </c>
      <c r="B534" s="23" t="s">
        <v>1723</v>
      </c>
      <c r="G534" t="s">
        <v>231</v>
      </c>
      <c r="H534" s="48" t="s">
        <v>632</v>
      </c>
      <c r="I534" s="42">
        <f>VLOOKUP(H534,'Client Invoices'!A:M,13,FALSE)</f>
        <v>0</v>
      </c>
      <c r="J534" s="42">
        <f>VLOOKUP(H534,'Client Invoices'!A:M,10,FALSE)</f>
        <v>0</v>
      </c>
      <c r="K534" s="42" t="str">
        <f>VLOOKUP(H534,'Client Invoices'!A:N,5,FALSE)</f>
        <v>-</v>
      </c>
      <c r="L534" s="42">
        <f>VLOOKUP(H534,'Client Invoices'!A:N,8,FALSE)</f>
        <v>0</v>
      </c>
      <c r="M534" s="42" t="str">
        <f>VLOOKUP(H534,'Client Invoices'!A:N,2,FALSE)</f>
        <v>MC LK</v>
      </c>
      <c r="N534" s="42">
        <f>VLOOKUP(H534,'Client Invoices'!A:N,3,FALSE)</f>
        <v>0</v>
      </c>
      <c r="O534" s="42">
        <f>VLOOKUP(H534,'Client Invoices'!A:O,6,FALSE)</f>
        <v>0</v>
      </c>
      <c r="Q534" s="42">
        <f>IF(COUNTIF('Visit Rpts'!$B$5:$BH$204,B534)+COUNTIF('Membership Rpts'!$B$5:$BH$204,B534) = 0, 0, COUNTIF('Visit Rpts'!$B$5:$BH$204,B534)+COUNTIF('Membership Rpts'!$B$5:$BH$204,B534) &amp; "   (Visit Rpts: "&amp;COUNTIF('Visit Rpts'!$B$5:$BH$204,B534)&amp;"   Mbr Rpts: "&amp;COUNTIF('Membership Rpts'!$B$5:$BH$204,B534)&amp;")")</f>
        <v>0</v>
      </c>
      <c r="R534" s="76" t="s">
        <v>1234</v>
      </c>
      <c r="S534" s="42" t="s">
        <v>1262</v>
      </c>
      <c r="T534" s="42"/>
    </row>
    <row r="535" spans="1:20">
      <c r="A535" s="47" t="s">
        <v>1236</v>
      </c>
      <c r="B535" s="23" t="s">
        <v>1724</v>
      </c>
      <c r="G535" t="s">
        <v>231</v>
      </c>
      <c r="H535" s="48" t="s">
        <v>632</v>
      </c>
      <c r="I535" s="42">
        <f>VLOOKUP(H535,'Client Invoices'!A:M,13,FALSE)</f>
        <v>0</v>
      </c>
      <c r="J535" s="42">
        <f>VLOOKUP(H535,'Client Invoices'!A:M,10,FALSE)</f>
        <v>0</v>
      </c>
      <c r="K535" s="42" t="str">
        <f>VLOOKUP(H535,'Client Invoices'!A:N,5,FALSE)</f>
        <v>-</v>
      </c>
      <c r="L535" s="42">
        <f>VLOOKUP(H535,'Client Invoices'!A:N,8,FALSE)</f>
        <v>0</v>
      </c>
      <c r="M535" s="42" t="str">
        <f>VLOOKUP(H535,'Client Invoices'!A:N,2,FALSE)</f>
        <v>MC LK</v>
      </c>
      <c r="N535" s="42">
        <f>VLOOKUP(H535,'Client Invoices'!A:N,3,FALSE)</f>
        <v>0</v>
      </c>
      <c r="O535" s="42">
        <f>VLOOKUP(H535,'Client Invoices'!A:O,6,FALSE)</f>
        <v>0</v>
      </c>
      <c r="Q535" s="42">
        <f>IF(COUNTIF('Visit Rpts'!$B$5:$BH$204,B535)+COUNTIF('Membership Rpts'!$B$5:$BH$204,B535) = 0, 0, COUNTIF('Visit Rpts'!$B$5:$BH$204,B535)+COUNTIF('Membership Rpts'!$B$5:$BH$204,B535) &amp; "   (Visit Rpts: "&amp;COUNTIF('Visit Rpts'!$B$5:$BH$204,B535)&amp;"   Mbr Rpts: "&amp;COUNTIF('Membership Rpts'!$B$5:$BH$204,B535)&amp;")")</f>
        <v>0</v>
      </c>
      <c r="R535" s="76" t="s">
        <v>1234</v>
      </c>
      <c r="S535" s="42" t="s">
        <v>1262</v>
      </c>
      <c r="T535" s="42"/>
    </row>
    <row r="536" spans="1:20">
      <c r="A536" s="47" t="s">
        <v>1236</v>
      </c>
      <c r="B536" s="23" t="s">
        <v>1725</v>
      </c>
      <c r="G536" t="s">
        <v>231</v>
      </c>
      <c r="H536" s="48" t="s">
        <v>632</v>
      </c>
      <c r="I536" s="42">
        <f>VLOOKUP(H536,'Client Invoices'!A:M,13,FALSE)</f>
        <v>0</v>
      </c>
      <c r="J536" s="42">
        <f>VLOOKUP(H536,'Client Invoices'!A:M,10,FALSE)</f>
        <v>0</v>
      </c>
      <c r="K536" s="42" t="str">
        <f>VLOOKUP(H536,'Client Invoices'!A:N,5,FALSE)</f>
        <v>-</v>
      </c>
      <c r="L536" s="42">
        <f>VLOOKUP(H536,'Client Invoices'!A:N,8,FALSE)</f>
        <v>0</v>
      </c>
      <c r="M536" s="42" t="str">
        <f>VLOOKUP(H536,'Client Invoices'!A:N,2,FALSE)</f>
        <v>MC LK</v>
      </c>
      <c r="N536" s="42">
        <f>VLOOKUP(H536,'Client Invoices'!A:N,3,FALSE)</f>
        <v>0</v>
      </c>
      <c r="O536" s="42">
        <f>VLOOKUP(H536,'Client Invoices'!A:O,6,FALSE)</f>
        <v>0</v>
      </c>
      <c r="Q536" s="42">
        <f>IF(COUNTIF('Visit Rpts'!$B$5:$BH$204,B536)+COUNTIF('Membership Rpts'!$B$5:$BH$204,B536) = 0, 0, COUNTIF('Visit Rpts'!$B$5:$BH$204,B536)+COUNTIF('Membership Rpts'!$B$5:$BH$204,B536) &amp; "   (Visit Rpts: "&amp;COUNTIF('Visit Rpts'!$B$5:$BH$204,B536)&amp;"   Mbr Rpts: "&amp;COUNTIF('Membership Rpts'!$B$5:$BH$204,B536)&amp;")")</f>
        <v>0</v>
      </c>
      <c r="R536" s="76" t="s">
        <v>1234</v>
      </c>
      <c r="S536" s="42" t="s">
        <v>1262</v>
      </c>
      <c r="T536" s="42"/>
    </row>
    <row r="537" spans="1:20">
      <c r="A537" s="47" t="s">
        <v>1236</v>
      </c>
      <c r="B537" s="23" t="s">
        <v>1726</v>
      </c>
      <c r="G537" t="s">
        <v>231</v>
      </c>
      <c r="H537" s="48" t="s">
        <v>632</v>
      </c>
      <c r="I537" s="42">
        <f>VLOOKUP(H537,'Client Invoices'!A:M,13,FALSE)</f>
        <v>0</v>
      </c>
      <c r="J537" s="42">
        <f>VLOOKUP(H537,'Client Invoices'!A:M,10,FALSE)</f>
        <v>0</v>
      </c>
      <c r="K537" s="42" t="str">
        <f>VLOOKUP(H537,'Client Invoices'!A:N,5,FALSE)</f>
        <v>-</v>
      </c>
      <c r="L537" s="42">
        <f>VLOOKUP(H537,'Client Invoices'!A:N,8,FALSE)</f>
        <v>0</v>
      </c>
      <c r="M537" s="42" t="str">
        <f>VLOOKUP(H537,'Client Invoices'!A:N,2,FALSE)</f>
        <v>MC LK</v>
      </c>
      <c r="N537" s="42">
        <f>VLOOKUP(H537,'Client Invoices'!A:N,3,FALSE)</f>
        <v>0</v>
      </c>
      <c r="O537" s="42">
        <f>VLOOKUP(H537,'Client Invoices'!A:O,6,FALSE)</f>
        <v>0</v>
      </c>
      <c r="Q537" s="42">
        <f>IF(COUNTIF('Visit Rpts'!$B$5:$BH$204,B537)+COUNTIF('Membership Rpts'!$B$5:$BH$204,B537) = 0, 0, COUNTIF('Visit Rpts'!$B$5:$BH$204,B537)+COUNTIF('Membership Rpts'!$B$5:$BH$204,B537) &amp; "   (Visit Rpts: "&amp;COUNTIF('Visit Rpts'!$B$5:$BH$204,B537)&amp;"   Mbr Rpts: "&amp;COUNTIF('Membership Rpts'!$B$5:$BH$204,B537)&amp;")")</f>
        <v>0</v>
      </c>
      <c r="R537" s="76" t="s">
        <v>1234</v>
      </c>
      <c r="S537" s="42" t="s">
        <v>1262</v>
      </c>
      <c r="T537" s="42"/>
    </row>
    <row r="538" spans="1:20">
      <c r="A538" s="47" t="s">
        <v>1236</v>
      </c>
      <c r="B538" s="23" t="s">
        <v>1727</v>
      </c>
      <c r="G538" t="s">
        <v>231</v>
      </c>
      <c r="H538" s="48" t="s">
        <v>632</v>
      </c>
      <c r="I538" s="42">
        <f>VLOOKUP(H538,'Client Invoices'!A:M,13,FALSE)</f>
        <v>0</v>
      </c>
      <c r="J538" s="42">
        <f>VLOOKUP(H538,'Client Invoices'!A:M,10,FALSE)</f>
        <v>0</v>
      </c>
      <c r="K538" s="42" t="str">
        <f>VLOOKUP(H538,'Client Invoices'!A:N,5,FALSE)</f>
        <v>-</v>
      </c>
      <c r="L538" s="42">
        <f>VLOOKUP(H538,'Client Invoices'!A:N,8,FALSE)</f>
        <v>0</v>
      </c>
      <c r="M538" s="42" t="str">
        <f>VLOOKUP(H538,'Client Invoices'!A:N,2,FALSE)</f>
        <v>MC LK</v>
      </c>
      <c r="N538" s="42">
        <f>VLOOKUP(H538,'Client Invoices'!A:N,3,FALSE)</f>
        <v>0</v>
      </c>
      <c r="O538" s="42">
        <f>VLOOKUP(H538,'Client Invoices'!A:O,6,FALSE)</f>
        <v>0</v>
      </c>
      <c r="Q538" s="42">
        <f>IF(COUNTIF('Visit Rpts'!$B$5:$BH$204,B538)+COUNTIF('Membership Rpts'!$B$5:$BH$204,B538) = 0, 0, COUNTIF('Visit Rpts'!$B$5:$BH$204,B538)+COUNTIF('Membership Rpts'!$B$5:$BH$204,B538) &amp; "   (Visit Rpts: "&amp;COUNTIF('Visit Rpts'!$B$5:$BH$204,B538)&amp;"   Mbr Rpts: "&amp;COUNTIF('Membership Rpts'!$B$5:$BH$204,B538)&amp;")")</f>
        <v>0</v>
      </c>
      <c r="R538" s="76" t="s">
        <v>1234</v>
      </c>
      <c r="S538" s="42" t="s">
        <v>1262</v>
      </c>
      <c r="T538" s="42"/>
    </row>
    <row r="539" spans="1:20">
      <c r="A539" s="47" t="s">
        <v>1236</v>
      </c>
      <c r="B539" s="23" t="s">
        <v>1728</v>
      </c>
      <c r="G539" t="s">
        <v>231</v>
      </c>
      <c r="H539" s="48" t="s">
        <v>632</v>
      </c>
      <c r="I539" s="42">
        <f>VLOOKUP(H539,'Client Invoices'!A:M,13,FALSE)</f>
        <v>0</v>
      </c>
      <c r="J539" s="42">
        <f>VLOOKUP(H539,'Client Invoices'!A:M,10,FALSE)</f>
        <v>0</v>
      </c>
      <c r="K539" s="42" t="str">
        <f>VLOOKUP(H539,'Client Invoices'!A:N,5,FALSE)</f>
        <v>-</v>
      </c>
      <c r="L539" s="42">
        <f>VLOOKUP(H539,'Client Invoices'!A:N,8,FALSE)</f>
        <v>0</v>
      </c>
      <c r="M539" s="42" t="str">
        <f>VLOOKUP(H539,'Client Invoices'!A:N,2,FALSE)</f>
        <v>MC LK</v>
      </c>
      <c r="N539" s="42">
        <f>VLOOKUP(H539,'Client Invoices'!A:N,3,FALSE)</f>
        <v>0</v>
      </c>
      <c r="O539" s="42">
        <f>VLOOKUP(H539,'Client Invoices'!A:O,6,FALSE)</f>
        <v>0</v>
      </c>
      <c r="Q539" s="42">
        <f>IF(COUNTIF('Visit Rpts'!$B$5:$BH$204,B539)+COUNTIF('Membership Rpts'!$B$5:$BH$204,B539) = 0, 0, COUNTIF('Visit Rpts'!$B$5:$BH$204,B539)+COUNTIF('Membership Rpts'!$B$5:$BH$204,B539) &amp; "   (Visit Rpts: "&amp;COUNTIF('Visit Rpts'!$B$5:$BH$204,B539)&amp;"   Mbr Rpts: "&amp;COUNTIF('Membership Rpts'!$B$5:$BH$204,B539)&amp;")")</f>
        <v>0</v>
      </c>
      <c r="R539" s="76" t="s">
        <v>1234</v>
      </c>
      <c r="S539" s="42" t="s">
        <v>1262</v>
      </c>
      <c r="T539" s="42"/>
    </row>
    <row r="540" spans="1:20">
      <c r="A540" s="47" t="s">
        <v>1236</v>
      </c>
      <c r="B540" s="23" t="s">
        <v>1729</v>
      </c>
      <c r="G540" t="s">
        <v>231</v>
      </c>
      <c r="H540" s="48" t="s">
        <v>632</v>
      </c>
      <c r="I540" s="42">
        <f>VLOOKUP(H540,'Client Invoices'!A:M,13,FALSE)</f>
        <v>0</v>
      </c>
      <c r="J540" s="42">
        <f>VLOOKUP(H540,'Client Invoices'!A:M,10,FALSE)</f>
        <v>0</v>
      </c>
      <c r="K540" s="42" t="str">
        <f>VLOOKUP(H540,'Client Invoices'!A:N,5,FALSE)</f>
        <v>-</v>
      </c>
      <c r="L540" s="42">
        <f>VLOOKUP(H540,'Client Invoices'!A:N,8,FALSE)</f>
        <v>0</v>
      </c>
      <c r="M540" s="42" t="str">
        <f>VLOOKUP(H540,'Client Invoices'!A:N,2,FALSE)</f>
        <v>MC LK</v>
      </c>
      <c r="N540" s="42">
        <f>VLOOKUP(H540,'Client Invoices'!A:N,3,FALSE)</f>
        <v>0</v>
      </c>
      <c r="O540" s="42">
        <f>VLOOKUP(H540,'Client Invoices'!A:O,6,FALSE)</f>
        <v>0</v>
      </c>
      <c r="Q540" s="42">
        <f>IF(COUNTIF('Visit Rpts'!$B$5:$BH$204,B540)+COUNTIF('Membership Rpts'!$B$5:$BH$204,B540) = 0, 0, COUNTIF('Visit Rpts'!$B$5:$BH$204,B540)+COUNTIF('Membership Rpts'!$B$5:$BH$204,B540) &amp; "   (Visit Rpts: "&amp;COUNTIF('Visit Rpts'!$B$5:$BH$204,B540)&amp;"   Mbr Rpts: "&amp;COUNTIF('Membership Rpts'!$B$5:$BH$204,B540)&amp;")")</f>
        <v>0</v>
      </c>
      <c r="R540" s="76" t="s">
        <v>1234</v>
      </c>
      <c r="S540" s="42" t="s">
        <v>1262</v>
      </c>
      <c r="T540" s="42"/>
    </row>
    <row r="541" spans="1:20">
      <c r="A541" s="47" t="s">
        <v>1236</v>
      </c>
      <c r="B541" s="23" t="s">
        <v>1730</v>
      </c>
      <c r="G541" t="s">
        <v>231</v>
      </c>
      <c r="H541" s="48" t="s">
        <v>632</v>
      </c>
      <c r="I541" s="42">
        <f>VLOOKUP(H541,'Client Invoices'!A:M,13,FALSE)</f>
        <v>0</v>
      </c>
      <c r="J541" s="42">
        <f>VLOOKUP(H541,'Client Invoices'!A:M,10,FALSE)</f>
        <v>0</v>
      </c>
      <c r="K541" s="42" t="str">
        <f>VLOOKUP(H541,'Client Invoices'!A:N,5,FALSE)</f>
        <v>-</v>
      </c>
      <c r="L541" s="42">
        <f>VLOOKUP(H541,'Client Invoices'!A:N,8,FALSE)</f>
        <v>0</v>
      </c>
      <c r="M541" s="42" t="str">
        <f>VLOOKUP(H541,'Client Invoices'!A:N,2,FALSE)</f>
        <v>MC LK</v>
      </c>
      <c r="N541" s="42">
        <f>VLOOKUP(H541,'Client Invoices'!A:N,3,FALSE)</f>
        <v>0</v>
      </c>
      <c r="O541" s="42">
        <f>VLOOKUP(H541,'Client Invoices'!A:O,6,FALSE)</f>
        <v>0</v>
      </c>
      <c r="Q541" s="42">
        <f>IF(COUNTIF('Visit Rpts'!$B$5:$BH$204,B541)+COUNTIF('Membership Rpts'!$B$5:$BH$204,B541) = 0, 0, COUNTIF('Visit Rpts'!$B$5:$BH$204,B541)+COUNTIF('Membership Rpts'!$B$5:$BH$204,B541) &amp; "   (Visit Rpts: "&amp;COUNTIF('Visit Rpts'!$B$5:$BH$204,B541)&amp;"   Mbr Rpts: "&amp;COUNTIF('Membership Rpts'!$B$5:$BH$204,B541)&amp;")")</f>
        <v>0</v>
      </c>
      <c r="R541" s="76" t="s">
        <v>1234</v>
      </c>
      <c r="S541" s="42" t="s">
        <v>1262</v>
      </c>
      <c r="T541" s="42"/>
    </row>
    <row r="542" spans="1:20">
      <c r="A542" s="47" t="s">
        <v>1236</v>
      </c>
      <c r="B542" s="23" t="s">
        <v>1731</v>
      </c>
      <c r="G542" t="s">
        <v>231</v>
      </c>
      <c r="H542" s="48" t="s">
        <v>632</v>
      </c>
      <c r="I542" s="42">
        <f>VLOOKUP(H542,'Client Invoices'!A:M,13,FALSE)</f>
        <v>0</v>
      </c>
      <c r="J542" s="42">
        <f>VLOOKUP(H542,'Client Invoices'!A:M,10,FALSE)</f>
        <v>0</v>
      </c>
      <c r="K542" s="42" t="str">
        <f>VLOOKUP(H542,'Client Invoices'!A:N,5,FALSE)</f>
        <v>-</v>
      </c>
      <c r="L542" s="42">
        <f>VLOOKUP(H542,'Client Invoices'!A:N,8,FALSE)</f>
        <v>0</v>
      </c>
      <c r="M542" s="42" t="str">
        <f>VLOOKUP(H542,'Client Invoices'!A:N,2,FALSE)</f>
        <v>MC LK</v>
      </c>
      <c r="N542" s="42">
        <f>VLOOKUP(H542,'Client Invoices'!A:N,3,FALSE)</f>
        <v>0</v>
      </c>
      <c r="O542" s="42">
        <f>VLOOKUP(H542,'Client Invoices'!A:O,6,FALSE)</f>
        <v>0</v>
      </c>
      <c r="Q542" s="42">
        <f>IF(COUNTIF('Visit Rpts'!$B$5:$BH$204,B542)+COUNTIF('Membership Rpts'!$B$5:$BH$204,B542) = 0, 0, COUNTIF('Visit Rpts'!$B$5:$BH$204,B542)+COUNTIF('Membership Rpts'!$B$5:$BH$204,B542) &amp; "   (Visit Rpts: "&amp;COUNTIF('Visit Rpts'!$B$5:$BH$204,B542)&amp;"   Mbr Rpts: "&amp;COUNTIF('Membership Rpts'!$B$5:$BH$204,B542)&amp;")")</f>
        <v>0</v>
      </c>
      <c r="R542" s="76" t="s">
        <v>1234</v>
      </c>
      <c r="S542" s="42" t="s">
        <v>1262</v>
      </c>
      <c r="T542" s="42"/>
    </row>
    <row r="543" spans="1:20">
      <c r="A543" s="47" t="s">
        <v>1236</v>
      </c>
      <c r="B543" s="23" t="s">
        <v>1732</v>
      </c>
      <c r="G543" t="s">
        <v>231</v>
      </c>
      <c r="H543" s="48" t="s">
        <v>632</v>
      </c>
      <c r="I543" s="42">
        <f>VLOOKUP(H543,'Client Invoices'!A:M,13,FALSE)</f>
        <v>0</v>
      </c>
      <c r="J543" s="42">
        <f>VLOOKUP(H543,'Client Invoices'!A:M,10,FALSE)</f>
        <v>0</v>
      </c>
      <c r="K543" s="42" t="str">
        <f>VLOOKUP(H543,'Client Invoices'!A:N,5,FALSE)</f>
        <v>-</v>
      </c>
      <c r="L543" s="42">
        <f>VLOOKUP(H543,'Client Invoices'!A:N,8,FALSE)</f>
        <v>0</v>
      </c>
      <c r="M543" s="42" t="str">
        <f>VLOOKUP(H543,'Client Invoices'!A:N,2,FALSE)</f>
        <v>MC LK</v>
      </c>
      <c r="N543" s="42">
        <f>VLOOKUP(H543,'Client Invoices'!A:N,3,FALSE)</f>
        <v>0</v>
      </c>
      <c r="O543" s="42">
        <f>VLOOKUP(H543,'Client Invoices'!A:O,6,FALSE)</f>
        <v>0</v>
      </c>
      <c r="Q543" s="42">
        <f>IF(COUNTIF('Visit Rpts'!$B$5:$BH$204,B543)+COUNTIF('Membership Rpts'!$B$5:$BH$204,B543) = 0, 0, COUNTIF('Visit Rpts'!$B$5:$BH$204,B543)+COUNTIF('Membership Rpts'!$B$5:$BH$204,B543) &amp; "   (Visit Rpts: "&amp;COUNTIF('Visit Rpts'!$B$5:$BH$204,B543)&amp;"   Mbr Rpts: "&amp;COUNTIF('Membership Rpts'!$B$5:$BH$204,B543)&amp;")")</f>
        <v>0</v>
      </c>
      <c r="R543" s="76" t="s">
        <v>1234</v>
      </c>
      <c r="S543" s="42" t="s">
        <v>1262</v>
      </c>
      <c r="T543" s="42"/>
    </row>
    <row r="544" spans="1:20">
      <c r="A544" s="47" t="s">
        <v>1236</v>
      </c>
      <c r="B544" s="23" t="s">
        <v>1733</v>
      </c>
      <c r="G544" t="s">
        <v>231</v>
      </c>
      <c r="H544" s="48" t="s">
        <v>632</v>
      </c>
      <c r="I544" s="42">
        <f>VLOOKUP(H544,'Client Invoices'!A:M,13,FALSE)</f>
        <v>0</v>
      </c>
      <c r="J544" s="42">
        <f>VLOOKUP(H544,'Client Invoices'!A:M,10,FALSE)</f>
        <v>0</v>
      </c>
      <c r="K544" s="42" t="str">
        <f>VLOOKUP(H544,'Client Invoices'!A:N,5,FALSE)</f>
        <v>-</v>
      </c>
      <c r="L544" s="42">
        <f>VLOOKUP(H544,'Client Invoices'!A:N,8,FALSE)</f>
        <v>0</v>
      </c>
      <c r="M544" s="42" t="str">
        <f>VLOOKUP(H544,'Client Invoices'!A:N,2,FALSE)</f>
        <v>MC LK</v>
      </c>
      <c r="N544" s="42">
        <f>VLOOKUP(H544,'Client Invoices'!A:N,3,FALSE)</f>
        <v>0</v>
      </c>
      <c r="O544" s="42">
        <f>VLOOKUP(H544,'Client Invoices'!A:O,6,FALSE)</f>
        <v>0</v>
      </c>
      <c r="Q544" s="42">
        <f>IF(COUNTIF('Visit Rpts'!$B$5:$BH$204,B544)+COUNTIF('Membership Rpts'!$B$5:$BH$204,B544) = 0, 0, COUNTIF('Visit Rpts'!$B$5:$BH$204,B544)+COUNTIF('Membership Rpts'!$B$5:$BH$204,B544) &amp; "   (Visit Rpts: "&amp;COUNTIF('Visit Rpts'!$B$5:$BH$204,B544)&amp;"   Mbr Rpts: "&amp;COUNTIF('Membership Rpts'!$B$5:$BH$204,B544)&amp;")")</f>
        <v>0</v>
      </c>
      <c r="R544" s="76" t="s">
        <v>1234</v>
      </c>
      <c r="S544" s="42" t="s">
        <v>1262</v>
      </c>
      <c r="T544" s="42"/>
    </row>
    <row r="545" spans="1:20">
      <c r="A545" s="47" t="s">
        <v>1236</v>
      </c>
      <c r="B545" s="23" t="s">
        <v>1734</v>
      </c>
      <c r="G545" t="s">
        <v>231</v>
      </c>
      <c r="H545" s="48" t="s">
        <v>632</v>
      </c>
      <c r="I545" s="42">
        <f>VLOOKUP(H545,'Client Invoices'!A:M,13,FALSE)</f>
        <v>0</v>
      </c>
      <c r="J545" s="42">
        <f>VLOOKUP(H545,'Client Invoices'!A:M,10,FALSE)</f>
        <v>0</v>
      </c>
      <c r="K545" s="42" t="str">
        <f>VLOOKUP(H545,'Client Invoices'!A:N,5,FALSE)</f>
        <v>-</v>
      </c>
      <c r="L545" s="42">
        <f>VLOOKUP(H545,'Client Invoices'!A:N,8,FALSE)</f>
        <v>0</v>
      </c>
      <c r="M545" s="42" t="str">
        <f>VLOOKUP(H545,'Client Invoices'!A:N,2,FALSE)</f>
        <v>MC LK</v>
      </c>
      <c r="N545" s="42">
        <f>VLOOKUP(H545,'Client Invoices'!A:N,3,FALSE)</f>
        <v>0</v>
      </c>
      <c r="O545" s="42">
        <f>VLOOKUP(H545,'Client Invoices'!A:O,6,FALSE)</f>
        <v>0</v>
      </c>
      <c r="Q545" s="42">
        <f>IF(COUNTIF('Visit Rpts'!$B$5:$BH$204,B545)+COUNTIF('Membership Rpts'!$B$5:$BH$204,B545) = 0, 0, COUNTIF('Visit Rpts'!$B$5:$BH$204,B545)+COUNTIF('Membership Rpts'!$B$5:$BH$204,B545) &amp; "   (Visit Rpts: "&amp;COUNTIF('Visit Rpts'!$B$5:$BH$204,B545)&amp;"   Mbr Rpts: "&amp;COUNTIF('Membership Rpts'!$B$5:$BH$204,B545)&amp;")")</f>
        <v>0</v>
      </c>
      <c r="R545" s="76" t="s">
        <v>1234</v>
      </c>
      <c r="S545" s="42" t="s">
        <v>1262</v>
      </c>
      <c r="T545" s="42"/>
    </row>
    <row r="546" spans="1:20">
      <c r="A546" s="47" t="s">
        <v>1236</v>
      </c>
      <c r="B546" s="23" t="s">
        <v>1735</v>
      </c>
      <c r="G546" t="s">
        <v>231</v>
      </c>
      <c r="H546" s="48" t="s">
        <v>632</v>
      </c>
      <c r="I546" s="42">
        <f>VLOOKUP(H546,'Client Invoices'!A:M,13,FALSE)</f>
        <v>0</v>
      </c>
      <c r="J546" s="42">
        <f>VLOOKUP(H546,'Client Invoices'!A:M,10,FALSE)</f>
        <v>0</v>
      </c>
      <c r="K546" s="42" t="str">
        <f>VLOOKUP(H546,'Client Invoices'!A:N,5,FALSE)</f>
        <v>-</v>
      </c>
      <c r="L546" s="42">
        <f>VLOOKUP(H546,'Client Invoices'!A:N,8,FALSE)</f>
        <v>0</v>
      </c>
      <c r="M546" s="42" t="str">
        <f>VLOOKUP(H546,'Client Invoices'!A:N,2,FALSE)</f>
        <v>MC LK</v>
      </c>
      <c r="N546" s="42">
        <f>VLOOKUP(H546,'Client Invoices'!A:N,3,FALSE)</f>
        <v>0</v>
      </c>
      <c r="O546" s="42">
        <f>VLOOKUP(H546,'Client Invoices'!A:O,6,FALSE)</f>
        <v>0</v>
      </c>
      <c r="Q546" s="42">
        <f>IF(COUNTIF('Visit Rpts'!$B$5:$BH$204,B546)+COUNTIF('Membership Rpts'!$B$5:$BH$204,B546) = 0, 0, COUNTIF('Visit Rpts'!$B$5:$BH$204,B546)+COUNTIF('Membership Rpts'!$B$5:$BH$204,B546) &amp; "   (Visit Rpts: "&amp;COUNTIF('Visit Rpts'!$B$5:$BH$204,B546)&amp;"   Mbr Rpts: "&amp;COUNTIF('Membership Rpts'!$B$5:$BH$204,B546)&amp;")")</f>
        <v>0</v>
      </c>
      <c r="R546" s="76" t="s">
        <v>1234</v>
      </c>
      <c r="S546" s="42" t="s">
        <v>1262</v>
      </c>
      <c r="T546" s="42"/>
    </row>
    <row r="547" spans="1:20">
      <c r="A547" s="47" t="s">
        <v>1236</v>
      </c>
      <c r="B547" s="23" t="s">
        <v>1736</v>
      </c>
      <c r="G547" t="s">
        <v>231</v>
      </c>
      <c r="H547" s="48" t="s">
        <v>632</v>
      </c>
      <c r="I547" s="42">
        <f>VLOOKUP(H547,'Client Invoices'!A:M,13,FALSE)</f>
        <v>0</v>
      </c>
      <c r="J547" s="42">
        <f>VLOOKUP(H547,'Client Invoices'!A:M,10,FALSE)</f>
        <v>0</v>
      </c>
      <c r="K547" s="42" t="str">
        <f>VLOOKUP(H547,'Client Invoices'!A:N,5,FALSE)</f>
        <v>-</v>
      </c>
      <c r="L547" s="42">
        <f>VLOOKUP(H547,'Client Invoices'!A:N,8,FALSE)</f>
        <v>0</v>
      </c>
      <c r="M547" s="42" t="str">
        <f>VLOOKUP(H547,'Client Invoices'!A:N,2,FALSE)</f>
        <v>MC LK</v>
      </c>
      <c r="N547" s="42">
        <f>VLOOKUP(H547,'Client Invoices'!A:N,3,FALSE)</f>
        <v>0</v>
      </c>
      <c r="O547" s="42">
        <f>VLOOKUP(H547,'Client Invoices'!A:O,6,FALSE)</f>
        <v>0</v>
      </c>
      <c r="Q547" s="42">
        <f>IF(COUNTIF('Visit Rpts'!$B$5:$BH$204,B547)+COUNTIF('Membership Rpts'!$B$5:$BH$204,B547) = 0, 0, COUNTIF('Visit Rpts'!$B$5:$BH$204,B547)+COUNTIF('Membership Rpts'!$B$5:$BH$204,B547) &amp; "   (Visit Rpts: "&amp;COUNTIF('Visit Rpts'!$B$5:$BH$204,B547)&amp;"   Mbr Rpts: "&amp;COUNTIF('Membership Rpts'!$B$5:$BH$204,B547)&amp;")")</f>
        <v>0</v>
      </c>
      <c r="R547" s="76" t="s">
        <v>1234</v>
      </c>
      <c r="S547" s="42" t="s">
        <v>1262</v>
      </c>
      <c r="T547" s="42"/>
    </row>
    <row r="548" spans="1:20">
      <c r="A548" s="47" t="s">
        <v>1236</v>
      </c>
      <c r="B548" s="23" t="s">
        <v>1737</v>
      </c>
      <c r="G548" t="s">
        <v>231</v>
      </c>
      <c r="H548" s="48" t="s">
        <v>632</v>
      </c>
      <c r="I548" s="42">
        <f>VLOOKUP(H548,'Client Invoices'!A:M,13,FALSE)</f>
        <v>0</v>
      </c>
      <c r="J548" s="42">
        <f>VLOOKUP(H548,'Client Invoices'!A:M,10,FALSE)</f>
        <v>0</v>
      </c>
      <c r="K548" s="42" t="str">
        <f>VLOOKUP(H548,'Client Invoices'!A:N,5,FALSE)</f>
        <v>-</v>
      </c>
      <c r="L548" s="42">
        <f>VLOOKUP(H548,'Client Invoices'!A:N,8,FALSE)</f>
        <v>0</v>
      </c>
      <c r="M548" s="42" t="str">
        <f>VLOOKUP(H548,'Client Invoices'!A:N,2,FALSE)</f>
        <v>MC LK</v>
      </c>
      <c r="N548" s="42">
        <f>VLOOKUP(H548,'Client Invoices'!A:N,3,FALSE)</f>
        <v>0</v>
      </c>
      <c r="O548" s="42">
        <f>VLOOKUP(H548,'Client Invoices'!A:O,6,FALSE)</f>
        <v>0</v>
      </c>
      <c r="Q548" s="42">
        <f>IF(COUNTIF('Visit Rpts'!$B$5:$BH$204,B548)+COUNTIF('Membership Rpts'!$B$5:$BH$204,B548) = 0, 0, COUNTIF('Visit Rpts'!$B$5:$BH$204,B548)+COUNTIF('Membership Rpts'!$B$5:$BH$204,B548) &amp; "   (Visit Rpts: "&amp;COUNTIF('Visit Rpts'!$B$5:$BH$204,B548)&amp;"   Mbr Rpts: "&amp;COUNTIF('Membership Rpts'!$B$5:$BH$204,B548)&amp;")")</f>
        <v>0</v>
      </c>
      <c r="R548" s="76" t="s">
        <v>1234</v>
      </c>
      <c r="S548" s="42" t="s">
        <v>1262</v>
      </c>
      <c r="T548" s="42"/>
    </row>
    <row r="549" spans="1:20">
      <c r="A549" s="47" t="s">
        <v>1236</v>
      </c>
      <c r="B549" s="23" t="s">
        <v>1738</v>
      </c>
      <c r="G549" t="s">
        <v>231</v>
      </c>
      <c r="H549" s="48" t="s">
        <v>632</v>
      </c>
      <c r="I549" s="42">
        <f>VLOOKUP(H549,'Client Invoices'!A:M,13,FALSE)</f>
        <v>0</v>
      </c>
      <c r="J549" s="42">
        <f>VLOOKUP(H549,'Client Invoices'!A:M,10,FALSE)</f>
        <v>0</v>
      </c>
      <c r="K549" s="42" t="str">
        <f>VLOOKUP(H549,'Client Invoices'!A:N,5,FALSE)</f>
        <v>-</v>
      </c>
      <c r="L549" s="42">
        <f>VLOOKUP(H549,'Client Invoices'!A:N,8,FALSE)</f>
        <v>0</v>
      </c>
      <c r="M549" s="42" t="str">
        <f>VLOOKUP(H549,'Client Invoices'!A:N,2,FALSE)</f>
        <v>MC LK</v>
      </c>
      <c r="N549" s="42">
        <f>VLOOKUP(H549,'Client Invoices'!A:N,3,FALSE)</f>
        <v>0</v>
      </c>
      <c r="O549" s="42">
        <f>VLOOKUP(H549,'Client Invoices'!A:O,6,FALSE)</f>
        <v>0</v>
      </c>
      <c r="Q549" s="42">
        <f>IF(COUNTIF('Visit Rpts'!$B$5:$BH$204,B549)+COUNTIF('Membership Rpts'!$B$5:$BH$204,B549) = 0, 0, COUNTIF('Visit Rpts'!$B$5:$BH$204,B549)+COUNTIF('Membership Rpts'!$B$5:$BH$204,B549) &amp; "   (Visit Rpts: "&amp;COUNTIF('Visit Rpts'!$B$5:$BH$204,B549)&amp;"   Mbr Rpts: "&amp;COUNTIF('Membership Rpts'!$B$5:$BH$204,B549)&amp;")")</f>
        <v>0</v>
      </c>
      <c r="R549" s="76" t="s">
        <v>1234</v>
      </c>
      <c r="S549" s="42" t="s">
        <v>1262</v>
      </c>
      <c r="T549" s="42"/>
    </row>
    <row r="550" spans="1:20">
      <c r="A550" s="47" t="s">
        <v>1236</v>
      </c>
      <c r="B550" s="23" t="s">
        <v>1739</v>
      </c>
      <c r="G550" t="s">
        <v>231</v>
      </c>
      <c r="H550" s="48" t="s">
        <v>632</v>
      </c>
      <c r="I550" s="42">
        <f>VLOOKUP(H550,'Client Invoices'!A:M,13,FALSE)</f>
        <v>0</v>
      </c>
      <c r="J550" s="42">
        <f>VLOOKUP(H550,'Client Invoices'!A:M,10,FALSE)</f>
        <v>0</v>
      </c>
      <c r="K550" s="42" t="str">
        <f>VLOOKUP(H550,'Client Invoices'!A:N,5,FALSE)</f>
        <v>-</v>
      </c>
      <c r="L550" s="42">
        <f>VLOOKUP(H550,'Client Invoices'!A:N,8,FALSE)</f>
        <v>0</v>
      </c>
      <c r="M550" s="42" t="str">
        <f>VLOOKUP(H550,'Client Invoices'!A:N,2,FALSE)</f>
        <v>MC LK</v>
      </c>
      <c r="N550" s="42">
        <f>VLOOKUP(H550,'Client Invoices'!A:N,3,FALSE)</f>
        <v>0</v>
      </c>
      <c r="O550" s="42">
        <f>VLOOKUP(H550,'Client Invoices'!A:O,6,FALSE)</f>
        <v>0</v>
      </c>
      <c r="Q550" s="42">
        <f>IF(COUNTIF('Visit Rpts'!$B$5:$BH$204,B550)+COUNTIF('Membership Rpts'!$B$5:$BH$204,B550) = 0, 0, COUNTIF('Visit Rpts'!$B$5:$BH$204,B550)+COUNTIF('Membership Rpts'!$B$5:$BH$204,B550) &amp; "   (Visit Rpts: "&amp;COUNTIF('Visit Rpts'!$B$5:$BH$204,B550)&amp;"   Mbr Rpts: "&amp;COUNTIF('Membership Rpts'!$B$5:$BH$204,B550)&amp;")")</f>
        <v>0</v>
      </c>
      <c r="R550" s="76" t="s">
        <v>1234</v>
      </c>
      <c r="S550" s="42" t="s">
        <v>1262</v>
      </c>
      <c r="T550" s="42"/>
    </row>
    <row r="551" spans="1:20">
      <c r="A551" s="47" t="s">
        <v>1236</v>
      </c>
      <c r="B551" s="23" t="s">
        <v>1740</v>
      </c>
      <c r="G551" t="s">
        <v>231</v>
      </c>
      <c r="H551" s="48" t="s">
        <v>632</v>
      </c>
      <c r="I551" s="42">
        <f>VLOOKUP(H551,'Client Invoices'!A:M,13,FALSE)</f>
        <v>0</v>
      </c>
      <c r="J551" s="42">
        <f>VLOOKUP(H551,'Client Invoices'!A:M,10,FALSE)</f>
        <v>0</v>
      </c>
      <c r="K551" s="42" t="str">
        <f>VLOOKUP(H551,'Client Invoices'!A:N,5,FALSE)</f>
        <v>-</v>
      </c>
      <c r="L551" s="42">
        <f>VLOOKUP(H551,'Client Invoices'!A:N,8,FALSE)</f>
        <v>0</v>
      </c>
      <c r="M551" s="42" t="str">
        <f>VLOOKUP(H551,'Client Invoices'!A:N,2,FALSE)</f>
        <v>MC LK</v>
      </c>
      <c r="N551" s="42">
        <f>VLOOKUP(H551,'Client Invoices'!A:N,3,FALSE)</f>
        <v>0</v>
      </c>
      <c r="O551" s="42">
        <f>VLOOKUP(H551,'Client Invoices'!A:O,6,FALSE)</f>
        <v>0</v>
      </c>
      <c r="Q551" s="42">
        <f>IF(COUNTIF('Visit Rpts'!$B$5:$BH$204,B551)+COUNTIF('Membership Rpts'!$B$5:$BH$204,B551) = 0, 0, COUNTIF('Visit Rpts'!$B$5:$BH$204,B551)+COUNTIF('Membership Rpts'!$B$5:$BH$204,B551) &amp; "   (Visit Rpts: "&amp;COUNTIF('Visit Rpts'!$B$5:$BH$204,B551)&amp;"   Mbr Rpts: "&amp;COUNTIF('Membership Rpts'!$B$5:$BH$204,B551)&amp;")")</f>
        <v>0</v>
      </c>
      <c r="R551" s="76" t="s">
        <v>1234</v>
      </c>
      <c r="S551" s="42" t="s">
        <v>1262</v>
      </c>
      <c r="T551" s="42"/>
    </row>
    <row r="552" spans="1:20">
      <c r="A552" s="47" t="s">
        <v>1236</v>
      </c>
      <c r="B552" s="23" t="s">
        <v>1741</v>
      </c>
      <c r="G552" t="s">
        <v>231</v>
      </c>
      <c r="H552" s="48" t="s">
        <v>632</v>
      </c>
      <c r="I552" s="42">
        <f>VLOOKUP(H552,'Client Invoices'!A:M,13,FALSE)</f>
        <v>0</v>
      </c>
      <c r="J552" s="42">
        <f>VLOOKUP(H552,'Client Invoices'!A:M,10,FALSE)</f>
        <v>0</v>
      </c>
      <c r="K552" s="42" t="str">
        <f>VLOOKUP(H552,'Client Invoices'!A:N,5,FALSE)</f>
        <v>-</v>
      </c>
      <c r="L552" s="42">
        <f>VLOOKUP(H552,'Client Invoices'!A:N,8,FALSE)</f>
        <v>0</v>
      </c>
      <c r="M552" s="42" t="str">
        <f>VLOOKUP(H552,'Client Invoices'!A:N,2,FALSE)</f>
        <v>MC LK</v>
      </c>
      <c r="N552" s="42">
        <f>VLOOKUP(H552,'Client Invoices'!A:N,3,FALSE)</f>
        <v>0</v>
      </c>
      <c r="O552" s="42">
        <f>VLOOKUP(H552,'Client Invoices'!A:O,6,FALSE)</f>
        <v>0</v>
      </c>
      <c r="Q552" s="42">
        <f>IF(COUNTIF('Visit Rpts'!$B$5:$BH$204,B552)+COUNTIF('Membership Rpts'!$B$5:$BH$204,B552) = 0, 0, COUNTIF('Visit Rpts'!$B$5:$BH$204,B552)+COUNTIF('Membership Rpts'!$B$5:$BH$204,B552) &amp; "   (Visit Rpts: "&amp;COUNTIF('Visit Rpts'!$B$5:$BH$204,B552)&amp;"   Mbr Rpts: "&amp;COUNTIF('Membership Rpts'!$B$5:$BH$204,B552)&amp;")")</f>
        <v>0</v>
      </c>
      <c r="R552" s="76" t="s">
        <v>1234</v>
      </c>
      <c r="S552" s="42" t="s">
        <v>1262</v>
      </c>
      <c r="T552" s="42"/>
    </row>
    <row r="553" spans="1:20">
      <c r="A553" s="47" t="s">
        <v>1236</v>
      </c>
      <c r="B553" s="23" t="s">
        <v>1742</v>
      </c>
      <c r="G553" t="s">
        <v>231</v>
      </c>
      <c r="H553" s="48" t="s">
        <v>632</v>
      </c>
      <c r="I553" s="42">
        <f>VLOOKUP(H553,'Client Invoices'!A:M,13,FALSE)</f>
        <v>0</v>
      </c>
      <c r="J553" s="42">
        <f>VLOOKUP(H553,'Client Invoices'!A:M,10,FALSE)</f>
        <v>0</v>
      </c>
      <c r="K553" s="42" t="str">
        <f>VLOOKUP(H553,'Client Invoices'!A:N,5,FALSE)</f>
        <v>-</v>
      </c>
      <c r="L553" s="42">
        <f>VLOOKUP(H553,'Client Invoices'!A:N,8,FALSE)</f>
        <v>0</v>
      </c>
      <c r="M553" s="42" t="str">
        <f>VLOOKUP(H553,'Client Invoices'!A:N,2,FALSE)</f>
        <v>MC LK</v>
      </c>
      <c r="N553" s="42">
        <f>VLOOKUP(H553,'Client Invoices'!A:N,3,FALSE)</f>
        <v>0</v>
      </c>
      <c r="O553" s="42">
        <f>VLOOKUP(H553,'Client Invoices'!A:O,6,FALSE)</f>
        <v>0</v>
      </c>
      <c r="Q553" s="42">
        <f>IF(COUNTIF('Visit Rpts'!$B$5:$BH$204,B553)+COUNTIF('Membership Rpts'!$B$5:$BH$204,B553) = 0, 0, COUNTIF('Visit Rpts'!$B$5:$BH$204,B553)+COUNTIF('Membership Rpts'!$B$5:$BH$204,B553) &amp; "   (Visit Rpts: "&amp;COUNTIF('Visit Rpts'!$B$5:$BH$204,B553)&amp;"   Mbr Rpts: "&amp;COUNTIF('Membership Rpts'!$B$5:$BH$204,B553)&amp;")")</f>
        <v>0</v>
      </c>
      <c r="R553" s="76" t="s">
        <v>1234</v>
      </c>
      <c r="S553" s="42" t="s">
        <v>1262</v>
      </c>
      <c r="T553" s="42"/>
    </row>
    <row r="554" spans="1:20">
      <c r="A554" s="47" t="s">
        <v>1236</v>
      </c>
      <c r="B554" s="23" t="s">
        <v>1743</v>
      </c>
      <c r="G554" t="s">
        <v>231</v>
      </c>
      <c r="H554" s="48" t="s">
        <v>632</v>
      </c>
      <c r="I554" s="42">
        <f>VLOOKUP(H554,'Client Invoices'!A:M,13,FALSE)</f>
        <v>0</v>
      </c>
      <c r="J554" s="42">
        <f>VLOOKUP(H554,'Client Invoices'!A:M,10,FALSE)</f>
        <v>0</v>
      </c>
      <c r="K554" s="42" t="str">
        <f>VLOOKUP(H554,'Client Invoices'!A:N,5,FALSE)</f>
        <v>-</v>
      </c>
      <c r="L554" s="42">
        <f>VLOOKUP(H554,'Client Invoices'!A:N,8,FALSE)</f>
        <v>0</v>
      </c>
      <c r="M554" s="42" t="str">
        <f>VLOOKUP(H554,'Client Invoices'!A:N,2,FALSE)</f>
        <v>MC LK</v>
      </c>
      <c r="N554" s="42">
        <f>VLOOKUP(H554,'Client Invoices'!A:N,3,FALSE)</f>
        <v>0</v>
      </c>
      <c r="O554" s="42">
        <f>VLOOKUP(H554,'Client Invoices'!A:O,6,FALSE)</f>
        <v>0</v>
      </c>
      <c r="Q554" s="42">
        <f>IF(COUNTIF('Visit Rpts'!$B$5:$BH$204,B554)+COUNTIF('Membership Rpts'!$B$5:$BH$204,B554) = 0, 0, COUNTIF('Visit Rpts'!$B$5:$BH$204,B554)+COUNTIF('Membership Rpts'!$B$5:$BH$204,B554) &amp; "   (Visit Rpts: "&amp;COUNTIF('Visit Rpts'!$B$5:$BH$204,B554)&amp;"   Mbr Rpts: "&amp;COUNTIF('Membership Rpts'!$B$5:$BH$204,B554)&amp;")")</f>
        <v>0</v>
      </c>
      <c r="R554" s="76" t="s">
        <v>1234</v>
      </c>
      <c r="S554" s="42" t="s">
        <v>1262</v>
      </c>
      <c r="T554" s="42"/>
    </row>
    <row r="555" spans="1:20">
      <c r="A555" s="47" t="s">
        <v>1236</v>
      </c>
      <c r="B555" s="23" t="s">
        <v>1744</v>
      </c>
      <c r="G555" t="s">
        <v>231</v>
      </c>
      <c r="H555" s="48" t="s">
        <v>632</v>
      </c>
      <c r="I555" s="42">
        <f>VLOOKUP(H555,'Client Invoices'!A:M,13,FALSE)</f>
        <v>0</v>
      </c>
      <c r="J555" s="42">
        <f>VLOOKUP(H555,'Client Invoices'!A:M,10,FALSE)</f>
        <v>0</v>
      </c>
      <c r="K555" s="42" t="str">
        <f>VLOOKUP(H555,'Client Invoices'!A:N,5,FALSE)</f>
        <v>-</v>
      </c>
      <c r="L555" s="42">
        <f>VLOOKUP(H555,'Client Invoices'!A:N,8,FALSE)</f>
        <v>0</v>
      </c>
      <c r="M555" s="42" t="str">
        <f>VLOOKUP(H555,'Client Invoices'!A:N,2,FALSE)</f>
        <v>MC LK</v>
      </c>
      <c r="N555" s="42">
        <f>VLOOKUP(H555,'Client Invoices'!A:N,3,FALSE)</f>
        <v>0</v>
      </c>
      <c r="O555" s="42">
        <f>VLOOKUP(H555,'Client Invoices'!A:O,6,FALSE)</f>
        <v>0</v>
      </c>
      <c r="Q555" s="42">
        <f>IF(COUNTIF('Visit Rpts'!$B$5:$BH$204,B555)+COUNTIF('Membership Rpts'!$B$5:$BH$204,B555) = 0, 0, COUNTIF('Visit Rpts'!$B$5:$BH$204,B555)+COUNTIF('Membership Rpts'!$B$5:$BH$204,B555) &amp; "   (Visit Rpts: "&amp;COUNTIF('Visit Rpts'!$B$5:$BH$204,B555)&amp;"   Mbr Rpts: "&amp;COUNTIF('Membership Rpts'!$B$5:$BH$204,B555)&amp;")")</f>
        <v>0</v>
      </c>
      <c r="R555" s="76" t="s">
        <v>1234</v>
      </c>
      <c r="S555" s="42" t="s">
        <v>1262</v>
      </c>
      <c r="T555" s="42"/>
    </row>
    <row r="556" spans="1:20">
      <c r="A556" s="47" t="s">
        <v>1236</v>
      </c>
      <c r="B556" s="23" t="s">
        <v>1745</v>
      </c>
      <c r="G556" t="s">
        <v>231</v>
      </c>
      <c r="H556" s="48" t="s">
        <v>632</v>
      </c>
      <c r="I556" s="42">
        <f>VLOOKUP(H556,'Client Invoices'!A:M,13,FALSE)</f>
        <v>0</v>
      </c>
      <c r="J556" s="42">
        <f>VLOOKUP(H556,'Client Invoices'!A:M,10,FALSE)</f>
        <v>0</v>
      </c>
      <c r="K556" s="42" t="str">
        <f>VLOOKUP(H556,'Client Invoices'!A:N,5,FALSE)</f>
        <v>-</v>
      </c>
      <c r="L556" s="42">
        <f>VLOOKUP(H556,'Client Invoices'!A:N,8,FALSE)</f>
        <v>0</v>
      </c>
      <c r="M556" s="42" t="str">
        <f>VLOOKUP(H556,'Client Invoices'!A:N,2,FALSE)</f>
        <v>MC LK</v>
      </c>
      <c r="N556" s="42">
        <f>VLOOKUP(H556,'Client Invoices'!A:N,3,FALSE)</f>
        <v>0</v>
      </c>
      <c r="O556" s="42">
        <f>VLOOKUP(H556,'Client Invoices'!A:O,6,FALSE)</f>
        <v>0</v>
      </c>
      <c r="Q556" s="42">
        <f>IF(COUNTIF('Visit Rpts'!$B$5:$BH$204,B556)+COUNTIF('Membership Rpts'!$B$5:$BH$204,B556) = 0, 0, COUNTIF('Visit Rpts'!$B$5:$BH$204,B556)+COUNTIF('Membership Rpts'!$B$5:$BH$204,B556) &amp; "   (Visit Rpts: "&amp;COUNTIF('Visit Rpts'!$B$5:$BH$204,B556)&amp;"   Mbr Rpts: "&amp;COUNTIF('Membership Rpts'!$B$5:$BH$204,B556)&amp;")")</f>
        <v>0</v>
      </c>
      <c r="R556" s="76" t="s">
        <v>1234</v>
      </c>
      <c r="S556" s="42" t="s">
        <v>1262</v>
      </c>
      <c r="T556" s="42"/>
    </row>
    <row r="557" spans="1:20">
      <c r="A557" s="47" t="s">
        <v>1236</v>
      </c>
      <c r="B557" s="23" t="s">
        <v>1746</v>
      </c>
      <c r="G557" t="s">
        <v>231</v>
      </c>
      <c r="H557" s="48" t="s">
        <v>632</v>
      </c>
      <c r="I557" s="42">
        <f>VLOOKUP(H557,'Client Invoices'!A:M,13,FALSE)</f>
        <v>0</v>
      </c>
      <c r="J557" s="42">
        <f>VLOOKUP(H557,'Client Invoices'!A:M,10,FALSE)</f>
        <v>0</v>
      </c>
      <c r="K557" s="42" t="str">
        <f>VLOOKUP(H557,'Client Invoices'!A:N,5,FALSE)</f>
        <v>-</v>
      </c>
      <c r="L557" s="42">
        <f>VLOOKUP(H557,'Client Invoices'!A:N,8,FALSE)</f>
        <v>0</v>
      </c>
      <c r="M557" s="42" t="str">
        <f>VLOOKUP(H557,'Client Invoices'!A:N,2,FALSE)</f>
        <v>MC LK</v>
      </c>
      <c r="N557" s="42">
        <f>VLOOKUP(H557,'Client Invoices'!A:N,3,FALSE)</f>
        <v>0</v>
      </c>
      <c r="O557" s="42">
        <f>VLOOKUP(H557,'Client Invoices'!A:O,6,FALSE)</f>
        <v>0</v>
      </c>
      <c r="Q557" s="42">
        <f>IF(COUNTIF('Visit Rpts'!$B$5:$BH$204,B557)+COUNTIF('Membership Rpts'!$B$5:$BH$204,B557) = 0, 0, COUNTIF('Visit Rpts'!$B$5:$BH$204,B557)+COUNTIF('Membership Rpts'!$B$5:$BH$204,B557) &amp; "   (Visit Rpts: "&amp;COUNTIF('Visit Rpts'!$B$5:$BH$204,B557)&amp;"   Mbr Rpts: "&amp;COUNTIF('Membership Rpts'!$B$5:$BH$204,B557)&amp;")")</f>
        <v>0</v>
      </c>
      <c r="R557" s="76" t="s">
        <v>1234</v>
      </c>
      <c r="S557" s="42" t="s">
        <v>1262</v>
      </c>
      <c r="T557" s="42"/>
    </row>
    <row r="558" spans="1:20">
      <c r="A558" s="47" t="s">
        <v>1236</v>
      </c>
      <c r="B558" s="23" t="s">
        <v>1747</v>
      </c>
      <c r="G558" t="s">
        <v>231</v>
      </c>
      <c r="H558" s="48" t="s">
        <v>632</v>
      </c>
      <c r="I558" s="42">
        <f>VLOOKUP(H558,'Client Invoices'!A:M,13,FALSE)</f>
        <v>0</v>
      </c>
      <c r="J558" s="42">
        <f>VLOOKUP(H558,'Client Invoices'!A:M,10,FALSE)</f>
        <v>0</v>
      </c>
      <c r="K558" s="42" t="str">
        <f>VLOOKUP(H558,'Client Invoices'!A:N,5,FALSE)</f>
        <v>-</v>
      </c>
      <c r="L558" s="42">
        <f>VLOOKUP(H558,'Client Invoices'!A:N,8,FALSE)</f>
        <v>0</v>
      </c>
      <c r="M558" s="42" t="str">
        <f>VLOOKUP(H558,'Client Invoices'!A:N,2,FALSE)</f>
        <v>MC LK</v>
      </c>
      <c r="N558" s="42">
        <f>VLOOKUP(H558,'Client Invoices'!A:N,3,FALSE)</f>
        <v>0</v>
      </c>
      <c r="O558" s="42">
        <f>VLOOKUP(H558,'Client Invoices'!A:O,6,FALSE)</f>
        <v>0</v>
      </c>
      <c r="Q558" s="42">
        <f>IF(COUNTIF('Visit Rpts'!$B$5:$BH$204,B558)+COUNTIF('Membership Rpts'!$B$5:$BH$204,B558) = 0, 0, COUNTIF('Visit Rpts'!$B$5:$BH$204,B558)+COUNTIF('Membership Rpts'!$B$5:$BH$204,B558) &amp; "   (Visit Rpts: "&amp;COUNTIF('Visit Rpts'!$B$5:$BH$204,B558)&amp;"   Mbr Rpts: "&amp;COUNTIF('Membership Rpts'!$B$5:$BH$204,B558)&amp;")")</f>
        <v>0</v>
      </c>
      <c r="R558" s="76" t="s">
        <v>1234</v>
      </c>
      <c r="S558" s="42" t="s">
        <v>1262</v>
      </c>
      <c r="T558" s="42"/>
    </row>
    <row r="559" spans="1:20">
      <c r="A559" s="47" t="s">
        <v>1236</v>
      </c>
      <c r="B559" s="23" t="s">
        <v>1748</v>
      </c>
      <c r="G559" t="s">
        <v>231</v>
      </c>
      <c r="H559" s="48" t="s">
        <v>632</v>
      </c>
      <c r="I559" s="42">
        <f>VLOOKUP(H559,'Client Invoices'!A:M,13,FALSE)</f>
        <v>0</v>
      </c>
      <c r="J559" s="42">
        <f>VLOOKUP(H559,'Client Invoices'!A:M,10,FALSE)</f>
        <v>0</v>
      </c>
      <c r="K559" s="42" t="str">
        <f>VLOOKUP(H559,'Client Invoices'!A:N,5,FALSE)</f>
        <v>-</v>
      </c>
      <c r="L559" s="42">
        <f>VLOOKUP(H559,'Client Invoices'!A:N,8,FALSE)</f>
        <v>0</v>
      </c>
      <c r="M559" s="42" t="str">
        <f>VLOOKUP(H559,'Client Invoices'!A:N,2,FALSE)</f>
        <v>MC LK</v>
      </c>
      <c r="N559" s="42">
        <f>VLOOKUP(H559,'Client Invoices'!A:N,3,FALSE)</f>
        <v>0</v>
      </c>
      <c r="O559" s="42">
        <f>VLOOKUP(H559,'Client Invoices'!A:O,6,FALSE)</f>
        <v>0</v>
      </c>
      <c r="Q559" s="42">
        <f>IF(COUNTIF('Visit Rpts'!$B$5:$BH$204,B559)+COUNTIF('Membership Rpts'!$B$5:$BH$204,B559) = 0, 0, COUNTIF('Visit Rpts'!$B$5:$BH$204,B559)+COUNTIF('Membership Rpts'!$B$5:$BH$204,B559) &amp; "   (Visit Rpts: "&amp;COUNTIF('Visit Rpts'!$B$5:$BH$204,B559)&amp;"   Mbr Rpts: "&amp;COUNTIF('Membership Rpts'!$B$5:$BH$204,B559)&amp;")")</f>
        <v>0</v>
      </c>
      <c r="R559" s="76" t="s">
        <v>1234</v>
      </c>
      <c r="S559" s="42" t="s">
        <v>1262</v>
      </c>
      <c r="T559" s="42"/>
    </row>
    <row r="560" spans="1:20">
      <c r="A560" s="47" t="s">
        <v>1236</v>
      </c>
      <c r="B560" s="23" t="s">
        <v>1749</v>
      </c>
      <c r="G560" t="s">
        <v>231</v>
      </c>
      <c r="H560" s="48" t="s">
        <v>632</v>
      </c>
      <c r="I560" s="42">
        <f>VLOOKUP(H560,'Client Invoices'!A:M,13,FALSE)</f>
        <v>0</v>
      </c>
      <c r="J560" s="42">
        <f>VLOOKUP(H560,'Client Invoices'!A:M,10,FALSE)</f>
        <v>0</v>
      </c>
      <c r="K560" s="42" t="str">
        <f>VLOOKUP(H560,'Client Invoices'!A:N,5,FALSE)</f>
        <v>-</v>
      </c>
      <c r="L560" s="42">
        <f>VLOOKUP(H560,'Client Invoices'!A:N,8,FALSE)</f>
        <v>0</v>
      </c>
      <c r="M560" s="42" t="str">
        <f>VLOOKUP(H560,'Client Invoices'!A:N,2,FALSE)</f>
        <v>MC LK</v>
      </c>
      <c r="N560" s="42">
        <f>VLOOKUP(H560,'Client Invoices'!A:N,3,FALSE)</f>
        <v>0</v>
      </c>
      <c r="O560" s="42">
        <f>VLOOKUP(H560,'Client Invoices'!A:O,6,FALSE)</f>
        <v>0</v>
      </c>
      <c r="Q560" s="42">
        <f>IF(COUNTIF('Visit Rpts'!$B$5:$BH$204,B560)+COUNTIF('Membership Rpts'!$B$5:$BH$204,B560) = 0, 0, COUNTIF('Visit Rpts'!$B$5:$BH$204,B560)+COUNTIF('Membership Rpts'!$B$5:$BH$204,B560) &amp; "   (Visit Rpts: "&amp;COUNTIF('Visit Rpts'!$B$5:$BH$204,B560)&amp;"   Mbr Rpts: "&amp;COUNTIF('Membership Rpts'!$B$5:$BH$204,B560)&amp;")")</f>
        <v>0</v>
      </c>
      <c r="R560" s="76" t="s">
        <v>1234</v>
      </c>
      <c r="S560" s="42" t="s">
        <v>1262</v>
      </c>
      <c r="T560" s="42"/>
    </row>
    <row r="561" spans="1:20">
      <c r="A561" s="47" t="s">
        <v>1236</v>
      </c>
      <c r="B561" s="23" t="s">
        <v>1750</v>
      </c>
      <c r="G561" t="s">
        <v>231</v>
      </c>
      <c r="H561" s="48" t="s">
        <v>632</v>
      </c>
      <c r="I561" s="42">
        <f>VLOOKUP(H561,'Client Invoices'!A:M,13,FALSE)</f>
        <v>0</v>
      </c>
      <c r="J561" s="42">
        <f>VLOOKUP(H561,'Client Invoices'!A:M,10,FALSE)</f>
        <v>0</v>
      </c>
      <c r="K561" s="42" t="str">
        <f>VLOOKUP(H561,'Client Invoices'!A:N,5,FALSE)</f>
        <v>-</v>
      </c>
      <c r="L561" s="42">
        <f>VLOOKUP(H561,'Client Invoices'!A:N,8,FALSE)</f>
        <v>0</v>
      </c>
      <c r="M561" s="42" t="str">
        <f>VLOOKUP(H561,'Client Invoices'!A:N,2,FALSE)</f>
        <v>MC LK</v>
      </c>
      <c r="N561" s="42">
        <f>VLOOKUP(H561,'Client Invoices'!A:N,3,FALSE)</f>
        <v>0</v>
      </c>
      <c r="O561" s="42">
        <f>VLOOKUP(H561,'Client Invoices'!A:O,6,FALSE)</f>
        <v>0</v>
      </c>
      <c r="Q561" s="42">
        <f>IF(COUNTIF('Visit Rpts'!$B$5:$BH$204,B561)+COUNTIF('Membership Rpts'!$B$5:$BH$204,B561) = 0, 0, COUNTIF('Visit Rpts'!$B$5:$BH$204,B561)+COUNTIF('Membership Rpts'!$B$5:$BH$204,B561) &amp; "   (Visit Rpts: "&amp;COUNTIF('Visit Rpts'!$B$5:$BH$204,B561)&amp;"   Mbr Rpts: "&amp;COUNTIF('Membership Rpts'!$B$5:$BH$204,B561)&amp;")")</f>
        <v>0</v>
      </c>
      <c r="R561" s="76" t="s">
        <v>1234</v>
      </c>
      <c r="S561" s="42" t="s">
        <v>1262</v>
      </c>
      <c r="T561" s="42"/>
    </row>
    <row r="562" spans="1:20">
      <c r="A562" s="47" t="s">
        <v>1236</v>
      </c>
      <c r="B562" s="23" t="s">
        <v>1751</v>
      </c>
      <c r="G562" t="s">
        <v>231</v>
      </c>
      <c r="H562" s="48" t="s">
        <v>632</v>
      </c>
      <c r="I562" s="42">
        <f>VLOOKUP(H562,'Client Invoices'!A:M,13,FALSE)</f>
        <v>0</v>
      </c>
      <c r="J562" s="42">
        <f>VLOOKUP(H562,'Client Invoices'!A:M,10,FALSE)</f>
        <v>0</v>
      </c>
      <c r="K562" s="42" t="str">
        <f>VLOOKUP(H562,'Client Invoices'!A:N,5,FALSE)</f>
        <v>-</v>
      </c>
      <c r="L562" s="42">
        <f>VLOOKUP(H562,'Client Invoices'!A:N,8,FALSE)</f>
        <v>0</v>
      </c>
      <c r="M562" s="42" t="str">
        <f>VLOOKUP(H562,'Client Invoices'!A:N,2,FALSE)</f>
        <v>MC LK</v>
      </c>
      <c r="N562" s="42">
        <f>VLOOKUP(H562,'Client Invoices'!A:N,3,FALSE)</f>
        <v>0</v>
      </c>
      <c r="O562" s="42">
        <f>VLOOKUP(H562,'Client Invoices'!A:O,6,FALSE)</f>
        <v>0</v>
      </c>
      <c r="Q562" s="42">
        <f>IF(COUNTIF('Visit Rpts'!$B$5:$BH$204,B562)+COUNTIF('Membership Rpts'!$B$5:$BH$204,B562) = 0, 0, COUNTIF('Visit Rpts'!$B$5:$BH$204,B562)+COUNTIF('Membership Rpts'!$B$5:$BH$204,B562) &amp; "   (Visit Rpts: "&amp;COUNTIF('Visit Rpts'!$B$5:$BH$204,B562)&amp;"   Mbr Rpts: "&amp;COUNTIF('Membership Rpts'!$B$5:$BH$204,B562)&amp;")")</f>
        <v>0</v>
      </c>
      <c r="R562" s="76" t="s">
        <v>1234</v>
      </c>
      <c r="S562" s="42" t="s">
        <v>1262</v>
      </c>
      <c r="T562" s="42"/>
    </row>
    <row r="563" spans="1:20">
      <c r="A563" s="47" t="s">
        <v>1236</v>
      </c>
      <c r="B563" s="23" t="s">
        <v>1752</v>
      </c>
      <c r="G563" t="s">
        <v>231</v>
      </c>
      <c r="H563" s="48" t="s">
        <v>632</v>
      </c>
      <c r="I563" s="42">
        <f>VLOOKUP(H563,'Client Invoices'!A:M,13,FALSE)</f>
        <v>0</v>
      </c>
      <c r="J563" s="42">
        <f>VLOOKUP(H563,'Client Invoices'!A:M,10,FALSE)</f>
        <v>0</v>
      </c>
      <c r="K563" s="42" t="str">
        <f>VLOOKUP(H563,'Client Invoices'!A:N,5,FALSE)</f>
        <v>-</v>
      </c>
      <c r="L563" s="42">
        <f>VLOOKUP(H563,'Client Invoices'!A:N,8,FALSE)</f>
        <v>0</v>
      </c>
      <c r="M563" s="42" t="str">
        <f>VLOOKUP(H563,'Client Invoices'!A:N,2,FALSE)</f>
        <v>MC LK</v>
      </c>
      <c r="N563" s="42">
        <f>VLOOKUP(H563,'Client Invoices'!A:N,3,FALSE)</f>
        <v>0</v>
      </c>
      <c r="O563" s="42">
        <f>VLOOKUP(H563,'Client Invoices'!A:O,6,FALSE)</f>
        <v>0</v>
      </c>
      <c r="Q563" s="42">
        <f>IF(COUNTIF('Visit Rpts'!$B$5:$BH$204,B563)+COUNTIF('Membership Rpts'!$B$5:$BH$204,B563) = 0, 0, COUNTIF('Visit Rpts'!$B$5:$BH$204,B563)+COUNTIF('Membership Rpts'!$B$5:$BH$204,B563) &amp; "   (Visit Rpts: "&amp;COUNTIF('Visit Rpts'!$B$5:$BH$204,B563)&amp;"   Mbr Rpts: "&amp;COUNTIF('Membership Rpts'!$B$5:$BH$204,B563)&amp;")")</f>
        <v>0</v>
      </c>
      <c r="R563" s="76" t="s">
        <v>1234</v>
      </c>
      <c r="S563" s="42" t="s">
        <v>1262</v>
      </c>
      <c r="T563" s="42"/>
    </row>
    <row r="564" spans="1:20">
      <c r="A564" s="47" t="s">
        <v>1236</v>
      </c>
      <c r="B564" s="23" t="s">
        <v>1753</v>
      </c>
      <c r="G564" t="s">
        <v>231</v>
      </c>
      <c r="H564" s="48" t="s">
        <v>632</v>
      </c>
      <c r="I564" s="42">
        <f>VLOOKUP(H564,'Client Invoices'!A:M,13,FALSE)</f>
        <v>0</v>
      </c>
      <c r="J564" s="42">
        <f>VLOOKUP(H564,'Client Invoices'!A:M,10,FALSE)</f>
        <v>0</v>
      </c>
      <c r="K564" s="42" t="str">
        <f>VLOOKUP(H564,'Client Invoices'!A:N,5,FALSE)</f>
        <v>-</v>
      </c>
      <c r="L564" s="42">
        <f>VLOOKUP(H564,'Client Invoices'!A:N,8,FALSE)</f>
        <v>0</v>
      </c>
      <c r="M564" s="42" t="str">
        <f>VLOOKUP(H564,'Client Invoices'!A:N,2,FALSE)</f>
        <v>MC LK</v>
      </c>
      <c r="N564" s="42">
        <f>VLOOKUP(H564,'Client Invoices'!A:N,3,FALSE)</f>
        <v>0</v>
      </c>
      <c r="O564" s="42">
        <f>VLOOKUP(H564,'Client Invoices'!A:O,6,FALSE)</f>
        <v>0</v>
      </c>
      <c r="Q564" s="42">
        <f>IF(COUNTIF('Visit Rpts'!$B$5:$BH$204,B564)+COUNTIF('Membership Rpts'!$B$5:$BH$204,B564) = 0, 0, COUNTIF('Visit Rpts'!$B$5:$BH$204,B564)+COUNTIF('Membership Rpts'!$B$5:$BH$204,B564) &amp; "   (Visit Rpts: "&amp;COUNTIF('Visit Rpts'!$B$5:$BH$204,B564)&amp;"   Mbr Rpts: "&amp;COUNTIF('Membership Rpts'!$B$5:$BH$204,B564)&amp;")")</f>
        <v>0</v>
      </c>
      <c r="R564" s="76" t="s">
        <v>1234</v>
      </c>
      <c r="S564" s="42" t="s">
        <v>1262</v>
      </c>
      <c r="T564" s="42"/>
    </row>
    <row r="565" spans="1:20">
      <c r="A565" s="47" t="s">
        <v>1236</v>
      </c>
      <c r="B565" s="23" t="s">
        <v>1754</v>
      </c>
      <c r="G565" t="s">
        <v>231</v>
      </c>
      <c r="H565" s="48" t="s">
        <v>632</v>
      </c>
      <c r="I565" s="42">
        <f>VLOOKUP(H565,'Client Invoices'!A:M,13,FALSE)</f>
        <v>0</v>
      </c>
      <c r="J565" s="42">
        <f>VLOOKUP(H565,'Client Invoices'!A:M,10,FALSE)</f>
        <v>0</v>
      </c>
      <c r="K565" s="42" t="str">
        <f>VLOOKUP(H565,'Client Invoices'!A:N,5,FALSE)</f>
        <v>-</v>
      </c>
      <c r="L565" s="42">
        <f>VLOOKUP(H565,'Client Invoices'!A:N,8,FALSE)</f>
        <v>0</v>
      </c>
      <c r="M565" s="42" t="str">
        <f>VLOOKUP(H565,'Client Invoices'!A:N,2,FALSE)</f>
        <v>MC LK</v>
      </c>
      <c r="N565" s="42">
        <f>VLOOKUP(H565,'Client Invoices'!A:N,3,FALSE)</f>
        <v>0</v>
      </c>
      <c r="O565" s="42">
        <f>VLOOKUP(H565,'Client Invoices'!A:O,6,FALSE)</f>
        <v>0</v>
      </c>
      <c r="Q565" s="42">
        <f>IF(COUNTIF('Visit Rpts'!$B$5:$BH$204,B565)+COUNTIF('Membership Rpts'!$B$5:$BH$204,B565) = 0, 0, COUNTIF('Visit Rpts'!$B$5:$BH$204,B565)+COUNTIF('Membership Rpts'!$B$5:$BH$204,B565) &amp; "   (Visit Rpts: "&amp;COUNTIF('Visit Rpts'!$B$5:$BH$204,B565)&amp;"   Mbr Rpts: "&amp;COUNTIF('Membership Rpts'!$B$5:$BH$204,B565)&amp;")")</f>
        <v>0</v>
      </c>
      <c r="R565" s="76" t="s">
        <v>1234</v>
      </c>
      <c r="S565" s="42" t="s">
        <v>1262</v>
      </c>
      <c r="T565" s="42"/>
    </row>
    <row r="566" spans="1:20">
      <c r="A566" s="47" t="s">
        <v>1236</v>
      </c>
      <c r="B566" s="23" t="s">
        <v>1755</v>
      </c>
      <c r="G566" t="s">
        <v>231</v>
      </c>
      <c r="H566" s="48" t="s">
        <v>632</v>
      </c>
      <c r="I566" s="42">
        <f>VLOOKUP(H566,'Client Invoices'!A:M,13,FALSE)</f>
        <v>0</v>
      </c>
      <c r="J566" s="42">
        <f>VLOOKUP(H566,'Client Invoices'!A:M,10,FALSE)</f>
        <v>0</v>
      </c>
      <c r="K566" s="42" t="str">
        <f>VLOOKUP(H566,'Client Invoices'!A:N,5,FALSE)</f>
        <v>-</v>
      </c>
      <c r="L566" s="42">
        <f>VLOOKUP(H566,'Client Invoices'!A:N,8,FALSE)</f>
        <v>0</v>
      </c>
      <c r="M566" s="42" t="str">
        <f>VLOOKUP(H566,'Client Invoices'!A:N,2,FALSE)</f>
        <v>MC LK</v>
      </c>
      <c r="N566" s="42">
        <f>VLOOKUP(H566,'Client Invoices'!A:N,3,FALSE)</f>
        <v>0</v>
      </c>
      <c r="O566" s="42">
        <f>VLOOKUP(H566,'Client Invoices'!A:O,6,FALSE)</f>
        <v>0</v>
      </c>
      <c r="Q566" s="42">
        <f>IF(COUNTIF('Visit Rpts'!$B$5:$BH$204,B566)+COUNTIF('Membership Rpts'!$B$5:$BH$204,B566) = 0, 0, COUNTIF('Visit Rpts'!$B$5:$BH$204,B566)+COUNTIF('Membership Rpts'!$B$5:$BH$204,B566) &amp; "   (Visit Rpts: "&amp;COUNTIF('Visit Rpts'!$B$5:$BH$204,B566)&amp;"   Mbr Rpts: "&amp;COUNTIF('Membership Rpts'!$B$5:$BH$204,B566)&amp;")")</f>
        <v>0</v>
      </c>
      <c r="R566" s="76" t="s">
        <v>1234</v>
      </c>
      <c r="S566" s="42" t="s">
        <v>1262</v>
      </c>
      <c r="T566" s="42"/>
    </row>
    <row r="567" spans="1:20">
      <c r="A567" s="47" t="s">
        <v>1236</v>
      </c>
      <c r="B567" s="23" t="s">
        <v>1756</v>
      </c>
      <c r="G567" t="s">
        <v>231</v>
      </c>
      <c r="H567" s="48" t="s">
        <v>632</v>
      </c>
      <c r="I567" s="42">
        <f>VLOOKUP(H567,'Client Invoices'!A:M,13,FALSE)</f>
        <v>0</v>
      </c>
      <c r="J567" s="42">
        <f>VLOOKUP(H567,'Client Invoices'!A:M,10,FALSE)</f>
        <v>0</v>
      </c>
      <c r="K567" s="42" t="str">
        <f>VLOOKUP(H567,'Client Invoices'!A:N,5,FALSE)</f>
        <v>-</v>
      </c>
      <c r="L567" s="42">
        <f>VLOOKUP(H567,'Client Invoices'!A:N,8,FALSE)</f>
        <v>0</v>
      </c>
      <c r="M567" s="42" t="str">
        <f>VLOOKUP(H567,'Client Invoices'!A:N,2,FALSE)</f>
        <v>MC LK</v>
      </c>
      <c r="N567" s="42">
        <f>VLOOKUP(H567,'Client Invoices'!A:N,3,FALSE)</f>
        <v>0</v>
      </c>
      <c r="O567" s="42">
        <f>VLOOKUP(H567,'Client Invoices'!A:O,6,FALSE)</f>
        <v>0</v>
      </c>
      <c r="Q567" s="42">
        <f>IF(COUNTIF('Visit Rpts'!$B$5:$BH$204,B567)+COUNTIF('Membership Rpts'!$B$5:$BH$204,B567) = 0, 0, COUNTIF('Visit Rpts'!$B$5:$BH$204,B567)+COUNTIF('Membership Rpts'!$B$5:$BH$204,B567) &amp; "   (Visit Rpts: "&amp;COUNTIF('Visit Rpts'!$B$5:$BH$204,B567)&amp;"   Mbr Rpts: "&amp;COUNTIF('Membership Rpts'!$B$5:$BH$204,B567)&amp;")")</f>
        <v>0</v>
      </c>
      <c r="R567" s="76" t="s">
        <v>1234</v>
      </c>
      <c r="S567" s="42" t="s">
        <v>1262</v>
      </c>
      <c r="T567" s="42"/>
    </row>
    <row r="568" spans="1:20">
      <c r="A568" s="47" t="s">
        <v>1236</v>
      </c>
      <c r="B568" s="23" t="s">
        <v>1757</v>
      </c>
      <c r="G568" t="s">
        <v>231</v>
      </c>
      <c r="H568" s="48" t="s">
        <v>632</v>
      </c>
      <c r="I568" s="42">
        <f>VLOOKUP(H568,'Client Invoices'!A:M,13,FALSE)</f>
        <v>0</v>
      </c>
      <c r="J568" s="42">
        <f>VLOOKUP(H568,'Client Invoices'!A:M,10,FALSE)</f>
        <v>0</v>
      </c>
      <c r="K568" s="42" t="str">
        <f>VLOOKUP(H568,'Client Invoices'!A:N,5,FALSE)</f>
        <v>-</v>
      </c>
      <c r="L568" s="42">
        <f>VLOOKUP(H568,'Client Invoices'!A:N,8,FALSE)</f>
        <v>0</v>
      </c>
      <c r="M568" s="42" t="str">
        <f>VLOOKUP(H568,'Client Invoices'!A:N,2,FALSE)</f>
        <v>MC LK</v>
      </c>
      <c r="N568" s="42">
        <f>VLOOKUP(H568,'Client Invoices'!A:N,3,FALSE)</f>
        <v>0</v>
      </c>
      <c r="O568" s="42">
        <f>VLOOKUP(H568,'Client Invoices'!A:O,6,FALSE)</f>
        <v>0</v>
      </c>
      <c r="Q568" s="42">
        <f>IF(COUNTIF('Visit Rpts'!$B$5:$BH$204,B568)+COUNTIF('Membership Rpts'!$B$5:$BH$204,B568) = 0, 0, COUNTIF('Visit Rpts'!$B$5:$BH$204,B568)+COUNTIF('Membership Rpts'!$B$5:$BH$204,B568) &amp; "   (Visit Rpts: "&amp;COUNTIF('Visit Rpts'!$B$5:$BH$204,B568)&amp;"   Mbr Rpts: "&amp;COUNTIF('Membership Rpts'!$B$5:$BH$204,B568)&amp;")")</f>
        <v>0</v>
      </c>
      <c r="R568" s="76" t="s">
        <v>1234</v>
      </c>
      <c r="S568" s="42" t="s">
        <v>1262</v>
      </c>
      <c r="T568" s="42"/>
    </row>
    <row r="569" spans="1:20">
      <c r="A569" s="47" t="s">
        <v>1236</v>
      </c>
      <c r="B569" s="23" t="s">
        <v>1758</v>
      </c>
      <c r="G569" t="s">
        <v>231</v>
      </c>
      <c r="H569" s="48" t="s">
        <v>632</v>
      </c>
      <c r="I569" s="42">
        <f>VLOOKUP(H569,'Client Invoices'!A:M,13,FALSE)</f>
        <v>0</v>
      </c>
      <c r="J569" s="42">
        <f>VLOOKUP(H569,'Client Invoices'!A:M,10,FALSE)</f>
        <v>0</v>
      </c>
      <c r="K569" s="42" t="str">
        <f>VLOOKUP(H569,'Client Invoices'!A:N,5,FALSE)</f>
        <v>-</v>
      </c>
      <c r="L569" s="42">
        <f>VLOOKUP(H569,'Client Invoices'!A:N,8,FALSE)</f>
        <v>0</v>
      </c>
      <c r="M569" s="42" t="str">
        <f>VLOOKUP(H569,'Client Invoices'!A:N,2,FALSE)</f>
        <v>MC LK</v>
      </c>
      <c r="N569" s="42">
        <f>VLOOKUP(H569,'Client Invoices'!A:N,3,FALSE)</f>
        <v>0</v>
      </c>
      <c r="O569" s="42">
        <f>VLOOKUP(H569,'Client Invoices'!A:O,6,FALSE)</f>
        <v>0</v>
      </c>
      <c r="Q569" s="42">
        <f>IF(COUNTIF('Visit Rpts'!$B$5:$BH$204,B569)+COUNTIF('Membership Rpts'!$B$5:$BH$204,B569) = 0, 0, COUNTIF('Visit Rpts'!$B$5:$BH$204,B569)+COUNTIF('Membership Rpts'!$B$5:$BH$204,B569) &amp; "   (Visit Rpts: "&amp;COUNTIF('Visit Rpts'!$B$5:$BH$204,B569)&amp;"   Mbr Rpts: "&amp;COUNTIF('Membership Rpts'!$B$5:$BH$204,B569)&amp;")")</f>
        <v>0</v>
      </c>
      <c r="R569" s="76" t="s">
        <v>1234</v>
      </c>
      <c r="S569" s="42" t="s">
        <v>1262</v>
      </c>
      <c r="T569" s="42"/>
    </row>
    <row r="570" spans="1:20">
      <c r="A570" s="47" t="s">
        <v>1236</v>
      </c>
      <c r="B570" s="23" t="s">
        <v>1759</v>
      </c>
      <c r="G570" t="s">
        <v>231</v>
      </c>
      <c r="H570" s="48" t="s">
        <v>632</v>
      </c>
      <c r="I570" s="42">
        <f>VLOOKUP(H570,'Client Invoices'!A:M,13,FALSE)</f>
        <v>0</v>
      </c>
      <c r="J570" s="42">
        <f>VLOOKUP(H570,'Client Invoices'!A:M,10,FALSE)</f>
        <v>0</v>
      </c>
      <c r="K570" s="42" t="str">
        <f>VLOOKUP(H570,'Client Invoices'!A:N,5,FALSE)</f>
        <v>-</v>
      </c>
      <c r="L570" s="42">
        <f>VLOOKUP(H570,'Client Invoices'!A:N,8,FALSE)</f>
        <v>0</v>
      </c>
      <c r="M570" s="42" t="str">
        <f>VLOOKUP(H570,'Client Invoices'!A:N,2,FALSE)</f>
        <v>MC LK</v>
      </c>
      <c r="N570" s="42">
        <f>VLOOKUP(H570,'Client Invoices'!A:N,3,FALSE)</f>
        <v>0</v>
      </c>
      <c r="O570" s="42">
        <f>VLOOKUP(H570,'Client Invoices'!A:O,6,FALSE)</f>
        <v>0</v>
      </c>
      <c r="Q570" s="42">
        <f>IF(COUNTIF('Visit Rpts'!$B$5:$BH$204,B570)+COUNTIF('Membership Rpts'!$B$5:$BH$204,B570) = 0, 0, COUNTIF('Visit Rpts'!$B$5:$BH$204,B570)+COUNTIF('Membership Rpts'!$B$5:$BH$204,B570) &amp; "   (Visit Rpts: "&amp;COUNTIF('Visit Rpts'!$B$5:$BH$204,B570)&amp;"   Mbr Rpts: "&amp;COUNTIF('Membership Rpts'!$B$5:$BH$204,B570)&amp;")")</f>
        <v>0</v>
      </c>
      <c r="R570" s="76" t="s">
        <v>1234</v>
      </c>
      <c r="S570" s="42" t="s">
        <v>1262</v>
      </c>
      <c r="T570" s="42"/>
    </row>
    <row r="571" spans="1:20">
      <c r="A571" s="47" t="s">
        <v>1236</v>
      </c>
      <c r="B571" s="23" t="s">
        <v>1760</v>
      </c>
      <c r="G571" t="s">
        <v>231</v>
      </c>
      <c r="H571" s="48" t="s">
        <v>632</v>
      </c>
      <c r="I571" s="42">
        <f>VLOOKUP(H571,'Client Invoices'!A:M,13,FALSE)</f>
        <v>0</v>
      </c>
      <c r="J571" s="42">
        <f>VLOOKUP(H571,'Client Invoices'!A:M,10,FALSE)</f>
        <v>0</v>
      </c>
      <c r="K571" s="42" t="str">
        <f>VLOOKUP(H571,'Client Invoices'!A:N,5,FALSE)</f>
        <v>-</v>
      </c>
      <c r="L571" s="42">
        <f>VLOOKUP(H571,'Client Invoices'!A:N,8,FALSE)</f>
        <v>0</v>
      </c>
      <c r="M571" s="42" t="str">
        <f>VLOOKUP(H571,'Client Invoices'!A:N,2,FALSE)</f>
        <v>MC LK</v>
      </c>
      <c r="N571" s="42">
        <f>VLOOKUP(H571,'Client Invoices'!A:N,3,FALSE)</f>
        <v>0</v>
      </c>
      <c r="O571" s="42">
        <f>VLOOKUP(H571,'Client Invoices'!A:O,6,FALSE)</f>
        <v>0</v>
      </c>
      <c r="Q571" s="42">
        <f>IF(COUNTIF('Visit Rpts'!$B$5:$BH$204,B571)+COUNTIF('Membership Rpts'!$B$5:$BH$204,B571) = 0, 0, COUNTIF('Visit Rpts'!$B$5:$BH$204,B571)+COUNTIF('Membership Rpts'!$B$5:$BH$204,B571) &amp; "   (Visit Rpts: "&amp;COUNTIF('Visit Rpts'!$B$5:$BH$204,B571)&amp;"   Mbr Rpts: "&amp;COUNTIF('Membership Rpts'!$B$5:$BH$204,B571)&amp;")")</f>
        <v>0</v>
      </c>
      <c r="R571" s="76" t="s">
        <v>1234</v>
      </c>
      <c r="S571" s="42" t="s">
        <v>1262</v>
      </c>
      <c r="T571" s="42"/>
    </row>
    <row r="572" spans="1:20">
      <c r="A572" s="47" t="s">
        <v>1236</v>
      </c>
      <c r="B572" s="23" t="s">
        <v>1761</v>
      </c>
      <c r="G572" t="s">
        <v>231</v>
      </c>
      <c r="H572" s="48" t="s">
        <v>632</v>
      </c>
      <c r="I572" s="42">
        <f>VLOOKUP(H572,'Client Invoices'!A:M,13,FALSE)</f>
        <v>0</v>
      </c>
      <c r="J572" s="42">
        <f>VLOOKUP(H572,'Client Invoices'!A:M,10,FALSE)</f>
        <v>0</v>
      </c>
      <c r="K572" s="42" t="str">
        <f>VLOOKUP(H572,'Client Invoices'!A:N,5,FALSE)</f>
        <v>-</v>
      </c>
      <c r="L572" s="42">
        <f>VLOOKUP(H572,'Client Invoices'!A:N,8,FALSE)</f>
        <v>0</v>
      </c>
      <c r="M572" s="42" t="str">
        <f>VLOOKUP(H572,'Client Invoices'!A:N,2,FALSE)</f>
        <v>MC LK</v>
      </c>
      <c r="N572" s="42">
        <f>VLOOKUP(H572,'Client Invoices'!A:N,3,FALSE)</f>
        <v>0</v>
      </c>
      <c r="O572" s="42">
        <f>VLOOKUP(H572,'Client Invoices'!A:O,6,FALSE)</f>
        <v>0</v>
      </c>
      <c r="Q572" s="42">
        <f>IF(COUNTIF('Visit Rpts'!$B$5:$BH$204,B572)+COUNTIF('Membership Rpts'!$B$5:$BH$204,B572) = 0, 0, COUNTIF('Visit Rpts'!$B$5:$BH$204,B572)+COUNTIF('Membership Rpts'!$B$5:$BH$204,B572) &amp; "   (Visit Rpts: "&amp;COUNTIF('Visit Rpts'!$B$5:$BH$204,B572)&amp;"   Mbr Rpts: "&amp;COUNTIF('Membership Rpts'!$B$5:$BH$204,B572)&amp;")")</f>
        <v>0</v>
      </c>
      <c r="R572" s="76" t="s">
        <v>1234</v>
      </c>
      <c r="S572" s="42" t="s">
        <v>1262</v>
      </c>
      <c r="T572" s="42"/>
    </row>
    <row r="573" spans="1:20">
      <c r="A573" s="47" t="s">
        <v>1236</v>
      </c>
      <c r="B573" s="23" t="s">
        <v>1762</v>
      </c>
      <c r="G573" t="s">
        <v>231</v>
      </c>
      <c r="H573" s="48" t="s">
        <v>632</v>
      </c>
      <c r="I573" s="42">
        <f>VLOOKUP(H573,'Client Invoices'!A:M,13,FALSE)</f>
        <v>0</v>
      </c>
      <c r="J573" s="42">
        <f>VLOOKUP(H573,'Client Invoices'!A:M,10,FALSE)</f>
        <v>0</v>
      </c>
      <c r="K573" s="42" t="str">
        <f>VLOOKUP(H573,'Client Invoices'!A:N,5,FALSE)</f>
        <v>-</v>
      </c>
      <c r="L573" s="42">
        <f>VLOOKUP(H573,'Client Invoices'!A:N,8,FALSE)</f>
        <v>0</v>
      </c>
      <c r="M573" s="42" t="str">
        <f>VLOOKUP(H573,'Client Invoices'!A:N,2,FALSE)</f>
        <v>MC LK</v>
      </c>
      <c r="N573" s="42">
        <f>VLOOKUP(H573,'Client Invoices'!A:N,3,FALSE)</f>
        <v>0</v>
      </c>
      <c r="O573" s="42">
        <f>VLOOKUP(H573,'Client Invoices'!A:O,6,FALSE)</f>
        <v>0</v>
      </c>
      <c r="Q573" s="42">
        <f>IF(COUNTIF('Visit Rpts'!$B$5:$BH$204,B573)+COUNTIF('Membership Rpts'!$B$5:$BH$204,B573) = 0, 0, COUNTIF('Visit Rpts'!$B$5:$BH$204,B573)+COUNTIF('Membership Rpts'!$B$5:$BH$204,B573) &amp; "   (Visit Rpts: "&amp;COUNTIF('Visit Rpts'!$B$5:$BH$204,B573)&amp;"   Mbr Rpts: "&amp;COUNTIF('Membership Rpts'!$B$5:$BH$204,B573)&amp;")")</f>
        <v>0</v>
      </c>
      <c r="R573" s="76" t="s">
        <v>1234</v>
      </c>
      <c r="S573" s="42" t="s">
        <v>1262</v>
      </c>
      <c r="T573" s="42"/>
    </row>
    <row r="574" spans="1:20">
      <c r="A574" s="47" t="s">
        <v>1236</v>
      </c>
      <c r="B574" s="23" t="s">
        <v>1763</v>
      </c>
      <c r="G574" t="s">
        <v>231</v>
      </c>
      <c r="H574" s="48" t="s">
        <v>632</v>
      </c>
      <c r="I574" s="42">
        <f>VLOOKUP(H574,'Client Invoices'!A:M,13,FALSE)</f>
        <v>0</v>
      </c>
      <c r="J574" s="42">
        <f>VLOOKUP(H574,'Client Invoices'!A:M,10,FALSE)</f>
        <v>0</v>
      </c>
      <c r="K574" s="42" t="str">
        <f>VLOOKUP(H574,'Client Invoices'!A:N,5,FALSE)</f>
        <v>-</v>
      </c>
      <c r="L574" s="42">
        <f>VLOOKUP(H574,'Client Invoices'!A:N,8,FALSE)</f>
        <v>0</v>
      </c>
      <c r="M574" s="42" t="str">
        <f>VLOOKUP(H574,'Client Invoices'!A:N,2,FALSE)</f>
        <v>MC LK</v>
      </c>
      <c r="N574" s="42">
        <f>VLOOKUP(H574,'Client Invoices'!A:N,3,FALSE)</f>
        <v>0</v>
      </c>
      <c r="O574" s="42">
        <f>VLOOKUP(H574,'Client Invoices'!A:O,6,FALSE)</f>
        <v>0</v>
      </c>
      <c r="Q574" s="42">
        <f>IF(COUNTIF('Visit Rpts'!$B$5:$BH$204,B574)+COUNTIF('Membership Rpts'!$B$5:$BH$204,B574) = 0, 0, COUNTIF('Visit Rpts'!$B$5:$BH$204,B574)+COUNTIF('Membership Rpts'!$B$5:$BH$204,B574) &amp; "   (Visit Rpts: "&amp;COUNTIF('Visit Rpts'!$B$5:$BH$204,B574)&amp;"   Mbr Rpts: "&amp;COUNTIF('Membership Rpts'!$B$5:$BH$204,B574)&amp;")")</f>
        <v>0</v>
      </c>
      <c r="R574" s="76" t="s">
        <v>1234</v>
      </c>
      <c r="S574" s="42" t="s">
        <v>1262</v>
      </c>
      <c r="T574" s="42"/>
    </row>
    <row r="575" spans="1:20">
      <c r="A575" s="47" t="s">
        <v>1236</v>
      </c>
      <c r="B575" s="23" t="s">
        <v>1764</v>
      </c>
      <c r="G575" t="s">
        <v>231</v>
      </c>
      <c r="H575" s="48" t="s">
        <v>632</v>
      </c>
      <c r="I575" s="42">
        <f>VLOOKUP(H575,'Client Invoices'!A:M,13,FALSE)</f>
        <v>0</v>
      </c>
      <c r="J575" s="42">
        <f>VLOOKUP(H575,'Client Invoices'!A:M,10,FALSE)</f>
        <v>0</v>
      </c>
      <c r="K575" s="42" t="str">
        <f>VLOOKUP(H575,'Client Invoices'!A:N,5,FALSE)</f>
        <v>-</v>
      </c>
      <c r="L575" s="42">
        <f>VLOOKUP(H575,'Client Invoices'!A:N,8,FALSE)</f>
        <v>0</v>
      </c>
      <c r="M575" s="42" t="str">
        <f>VLOOKUP(H575,'Client Invoices'!A:N,2,FALSE)</f>
        <v>MC LK</v>
      </c>
      <c r="N575" s="42">
        <f>VLOOKUP(H575,'Client Invoices'!A:N,3,FALSE)</f>
        <v>0</v>
      </c>
      <c r="O575" s="42">
        <f>VLOOKUP(H575,'Client Invoices'!A:O,6,FALSE)</f>
        <v>0</v>
      </c>
      <c r="Q575" s="42">
        <f>IF(COUNTIF('Visit Rpts'!$B$5:$BH$204,B575)+COUNTIF('Membership Rpts'!$B$5:$BH$204,B575) = 0, 0, COUNTIF('Visit Rpts'!$B$5:$BH$204,B575)+COUNTIF('Membership Rpts'!$B$5:$BH$204,B575) &amp; "   (Visit Rpts: "&amp;COUNTIF('Visit Rpts'!$B$5:$BH$204,B575)&amp;"   Mbr Rpts: "&amp;COUNTIF('Membership Rpts'!$B$5:$BH$204,B575)&amp;")")</f>
        <v>0</v>
      </c>
      <c r="R575" s="76" t="s">
        <v>1234</v>
      </c>
      <c r="S575" s="42" t="s">
        <v>1262</v>
      </c>
      <c r="T575" s="42"/>
    </row>
    <row r="576" spans="1:20">
      <c r="A576" s="47" t="s">
        <v>1557</v>
      </c>
      <c r="B576" s="23">
        <v>10045</v>
      </c>
      <c r="C576" s="40"/>
      <c r="F576" t="s">
        <v>1239</v>
      </c>
      <c r="G576" t="s">
        <v>224</v>
      </c>
      <c r="H576" s="48" t="s">
        <v>1059</v>
      </c>
      <c r="I576" s="42">
        <f>VLOOKUP(H576,'Client Invoices'!A:M,13,FALSE)</f>
        <v>0</v>
      </c>
      <c r="J576" s="42">
        <f>VLOOKUP(H576,'Client Invoices'!A:M,10,FALSE)</f>
        <v>0</v>
      </c>
      <c r="K576" s="42">
        <f>VLOOKUP(H576,'Client Invoices'!A:N,5,FALSE)</f>
        <v>0</v>
      </c>
      <c r="L576" s="42">
        <f>VLOOKUP(H576,'Client Invoices'!A:N,8,FALSE)</f>
        <v>0</v>
      </c>
      <c r="M576" s="42" t="str">
        <f>VLOOKUP(H576,'Client Invoices'!A:N,2,FALSE)</f>
        <v>MC Intercompany</v>
      </c>
      <c r="N576" s="42">
        <f>VLOOKUP(H576,'Client Invoices'!A:N,3,FALSE)</f>
        <v>0</v>
      </c>
      <c r="O576" s="42">
        <f>VLOOKUP(H576,'Client Invoices'!A:O,6,FALSE)</f>
        <v>0</v>
      </c>
      <c r="Q576" s="42" t="str">
        <f>IF(COUNTIF('Visit Rpts'!$B$5:$BH$204,B576)+COUNTIF('Membership Rpts'!$B$5:$BH$204,B576) = 0, 0, COUNTIF('Visit Rpts'!$B$5:$BH$204,B576)+COUNTIF('Membership Rpts'!$B$5:$BH$204,B576) &amp; "   (Visit Rpts: "&amp;COUNTIF('Visit Rpts'!$B$5:$BH$204,B576)&amp;"   Mbr Rpts: "&amp;COUNTIF('Membership Rpts'!$B$5:$BH$204,B576)&amp;")")</f>
        <v>1   (Visit Rpts: 0   Mbr Rpts: 1)</v>
      </c>
      <c r="R576" s="76">
        <v>6.1</v>
      </c>
      <c r="S576" s="42" t="s">
        <v>576</v>
      </c>
      <c r="T576" s="42" t="s">
        <v>1262</v>
      </c>
    </row>
    <row r="577" spans="1:20">
      <c r="A577" s="47" t="s">
        <v>1557</v>
      </c>
      <c r="B577" s="23">
        <v>10046</v>
      </c>
      <c r="C577" s="40"/>
      <c r="F577" t="s">
        <v>1239</v>
      </c>
      <c r="G577" t="s">
        <v>224</v>
      </c>
      <c r="H577" s="48" t="s">
        <v>1059</v>
      </c>
      <c r="I577" s="42">
        <f>VLOOKUP(H577,'Client Invoices'!A:M,13,FALSE)</f>
        <v>0</v>
      </c>
      <c r="J577" s="42">
        <f>VLOOKUP(H577,'Client Invoices'!A:M,10,FALSE)</f>
        <v>0</v>
      </c>
      <c r="K577" s="42">
        <f>VLOOKUP(H577,'Client Invoices'!A:N,5,FALSE)</f>
        <v>0</v>
      </c>
      <c r="L577" s="42">
        <f>VLOOKUP(H577,'Client Invoices'!A:N,8,FALSE)</f>
        <v>0</v>
      </c>
      <c r="M577" s="42" t="str">
        <f>VLOOKUP(H577,'Client Invoices'!A:N,2,FALSE)</f>
        <v>MC Intercompany</v>
      </c>
      <c r="N577" s="42">
        <f>VLOOKUP(H577,'Client Invoices'!A:N,3,FALSE)</f>
        <v>0</v>
      </c>
      <c r="O577" s="42">
        <f>VLOOKUP(H577,'Client Invoices'!A:O,6,FALSE)</f>
        <v>0</v>
      </c>
      <c r="Q577" s="42" t="str">
        <f>IF(COUNTIF('Visit Rpts'!$B$5:$BH$204,B577)+COUNTIF('Membership Rpts'!$B$5:$BH$204,B577) = 0, 0, COUNTIF('Visit Rpts'!$B$5:$BH$204,B577)+COUNTIF('Membership Rpts'!$B$5:$BH$204,B577) &amp; "   (Visit Rpts: "&amp;COUNTIF('Visit Rpts'!$B$5:$BH$204,B577)&amp;"   Mbr Rpts: "&amp;COUNTIF('Membership Rpts'!$B$5:$BH$204,B577)&amp;")")</f>
        <v>1   (Visit Rpts: 0   Mbr Rpts: 1)</v>
      </c>
      <c r="R577" s="76">
        <v>6.1</v>
      </c>
      <c r="S577" s="42" t="s">
        <v>576</v>
      </c>
      <c r="T577" s="42" t="s">
        <v>1262</v>
      </c>
    </row>
    <row r="578" spans="1:20">
      <c r="A578" s="47" t="s">
        <v>1557</v>
      </c>
      <c r="B578" s="23">
        <v>10049</v>
      </c>
      <c r="C578" s="40"/>
      <c r="F578" t="s">
        <v>1239</v>
      </c>
      <c r="G578" t="s">
        <v>224</v>
      </c>
      <c r="H578" s="48" t="s">
        <v>1059</v>
      </c>
      <c r="I578" s="42">
        <f>VLOOKUP(H578,'Client Invoices'!A:M,13,FALSE)</f>
        <v>0</v>
      </c>
      <c r="J578" s="42">
        <f>VLOOKUP(H578,'Client Invoices'!A:M,10,FALSE)</f>
        <v>0</v>
      </c>
      <c r="K578" s="42">
        <f>VLOOKUP(H578,'Client Invoices'!A:N,5,FALSE)</f>
        <v>0</v>
      </c>
      <c r="L578" s="42">
        <f>VLOOKUP(H578,'Client Invoices'!A:N,8,FALSE)</f>
        <v>0</v>
      </c>
      <c r="M578" s="42" t="str">
        <f>VLOOKUP(H578,'Client Invoices'!A:N,2,FALSE)</f>
        <v>MC Intercompany</v>
      </c>
      <c r="N578" s="42">
        <f>VLOOKUP(H578,'Client Invoices'!A:N,3,FALSE)</f>
        <v>0</v>
      </c>
      <c r="O578" s="42">
        <f>VLOOKUP(H578,'Client Invoices'!A:O,6,FALSE)</f>
        <v>0</v>
      </c>
      <c r="Q578" s="42" t="str">
        <f>IF(COUNTIF('Visit Rpts'!$B$5:$BH$204,B578)+COUNTIF('Membership Rpts'!$B$5:$BH$204,B578) = 0, 0, COUNTIF('Visit Rpts'!$B$5:$BH$204,B578)+COUNTIF('Membership Rpts'!$B$5:$BH$204,B578) &amp; "   (Visit Rpts: "&amp;COUNTIF('Visit Rpts'!$B$5:$BH$204,B578)&amp;"   Mbr Rpts: "&amp;COUNTIF('Membership Rpts'!$B$5:$BH$204,B578)&amp;")")</f>
        <v>1   (Visit Rpts: 0   Mbr Rpts: 1)</v>
      </c>
      <c r="R578" s="76">
        <v>6.1</v>
      </c>
      <c r="S578" s="42" t="s">
        <v>576</v>
      </c>
      <c r="T578" s="42" t="s">
        <v>1262</v>
      </c>
    </row>
    <row r="579" spans="1:20">
      <c r="A579" s="47" t="s">
        <v>1557</v>
      </c>
      <c r="B579" s="23">
        <v>10095</v>
      </c>
      <c r="C579" s="40"/>
      <c r="G579" t="s">
        <v>50</v>
      </c>
      <c r="H579" s="48" t="s">
        <v>1059</v>
      </c>
      <c r="I579" s="42">
        <f>VLOOKUP(H579,'Client Invoices'!A:M,13,FALSE)</f>
        <v>0</v>
      </c>
      <c r="J579" s="42">
        <f>VLOOKUP(H579,'Client Invoices'!A:M,10,FALSE)</f>
        <v>0</v>
      </c>
      <c r="K579" s="42">
        <f>VLOOKUP(H579,'Client Invoices'!A:N,5,FALSE)</f>
        <v>0</v>
      </c>
      <c r="L579" s="42">
        <f>VLOOKUP(H579,'Client Invoices'!A:N,8,FALSE)</f>
        <v>0</v>
      </c>
      <c r="M579" s="42" t="str">
        <f>VLOOKUP(H579,'Client Invoices'!A:N,2,FALSE)</f>
        <v>MC Intercompany</v>
      </c>
      <c r="N579" s="42">
        <f>VLOOKUP(H579,'Client Invoices'!A:N,3,FALSE)</f>
        <v>0</v>
      </c>
      <c r="O579" s="42">
        <f>VLOOKUP(H579,'Client Invoices'!A:O,6,FALSE)</f>
        <v>0</v>
      </c>
      <c r="P579" s="70" t="s">
        <v>628</v>
      </c>
      <c r="Q579" s="42" t="str">
        <f>IF(COUNTIF('Visit Rpts'!$B$5:$BH$204,B579)+COUNTIF('Membership Rpts'!$B$5:$BH$204,B579) = 0, 0, COUNTIF('Visit Rpts'!$B$5:$BH$204,B579)+COUNTIF('Membership Rpts'!$B$5:$BH$204,B579) &amp; "   (Visit Rpts: "&amp;COUNTIF('Visit Rpts'!$B$5:$BH$204,B579)&amp;"   Mbr Rpts: "&amp;COUNTIF('Membership Rpts'!$B$5:$BH$204,B579)&amp;")")</f>
        <v>1   (Visit Rpts: 0   Mbr Rpts: 1)</v>
      </c>
      <c r="R579" s="76">
        <v>6.1</v>
      </c>
      <c r="S579" s="42" t="s">
        <v>576</v>
      </c>
      <c r="T579" s="42" t="s">
        <v>576</v>
      </c>
    </row>
    <row r="580" spans="1:20">
      <c r="A580" s="47" t="s">
        <v>1557</v>
      </c>
      <c r="B580" s="23">
        <v>10118</v>
      </c>
      <c r="C580" s="40"/>
      <c r="G580" t="s">
        <v>50</v>
      </c>
      <c r="H580" s="48" t="s">
        <v>1059</v>
      </c>
      <c r="I580" s="42">
        <f>VLOOKUP(H580,'Client Invoices'!A:M,13,FALSE)</f>
        <v>0</v>
      </c>
      <c r="J580" s="42">
        <f>VLOOKUP(H580,'Client Invoices'!A:M,10,FALSE)</f>
        <v>0</v>
      </c>
      <c r="K580" s="42">
        <f>VLOOKUP(H580,'Client Invoices'!A:N,5,FALSE)</f>
        <v>0</v>
      </c>
      <c r="L580" s="42">
        <f>VLOOKUP(H580,'Client Invoices'!A:N,8,FALSE)</f>
        <v>0</v>
      </c>
      <c r="M580" s="42" t="str">
        <f>VLOOKUP(H580,'Client Invoices'!A:N,2,FALSE)</f>
        <v>MC Intercompany</v>
      </c>
      <c r="N580" s="42">
        <f>VLOOKUP(H580,'Client Invoices'!A:N,3,FALSE)</f>
        <v>0</v>
      </c>
      <c r="O580" s="42">
        <f>VLOOKUP(H580,'Client Invoices'!A:O,6,FALSE)</f>
        <v>0</v>
      </c>
      <c r="P580" s="70" t="s">
        <v>624</v>
      </c>
      <c r="Q580" s="42" t="str">
        <f>IF(COUNTIF('Visit Rpts'!$B$5:$BH$204,B580)+COUNTIF('Membership Rpts'!$B$5:$BH$204,B580) = 0, 0, COUNTIF('Visit Rpts'!$B$5:$BH$204,B580)+COUNTIF('Membership Rpts'!$B$5:$BH$204,B580) &amp; "   (Visit Rpts: "&amp;COUNTIF('Visit Rpts'!$B$5:$BH$204,B580)&amp;"   Mbr Rpts: "&amp;COUNTIF('Membership Rpts'!$B$5:$BH$204,B580)&amp;")")</f>
        <v>1   (Visit Rpts: 0   Mbr Rpts: 1)</v>
      </c>
      <c r="R580" s="76">
        <v>6.1</v>
      </c>
      <c r="S580" s="42" t="s">
        <v>576</v>
      </c>
      <c r="T580" s="42" t="s">
        <v>1262</v>
      </c>
    </row>
    <row r="581" spans="1:20">
      <c r="A581" s="47" t="s">
        <v>1557</v>
      </c>
      <c r="B581" s="23">
        <v>10138</v>
      </c>
      <c r="C581" s="40"/>
      <c r="G581" t="s">
        <v>50</v>
      </c>
      <c r="H581" s="48" t="s">
        <v>1059</v>
      </c>
      <c r="I581" s="42">
        <f>VLOOKUP(H581,'Client Invoices'!A:M,13,FALSE)</f>
        <v>0</v>
      </c>
      <c r="J581" s="42">
        <f>VLOOKUP(H581,'Client Invoices'!A:M,10,FALSE)</f>
        <v>0</v>
      </c>
      <c r="K581" s="42">
        <f>VLOOKUP(H581,'Client Invoices'!A:N,5,FALSE)</f>
        <v>0</v>
      </c>
      <c r="L581" s="42">
        <f>VLOOKUP(H581,'Client Invoices'!A:N,8,FALSE)</f>
        <v>0</v>
      </c>
      <c r="M581" s="42" t="str">
        <f>VLOOKUP(H581,'Client Invoices'!A:N,2,FALSE)</f>
        <v>MC Intercompany</v>
      </c>
      <c r="N581" s="42">
        <f>VLOOKUP(H581,'Client Invoices'!A:N,3,FALSE)</f>
        <v>0</v>
      </c>
      <c r="O581" s="42">
        <f>VLOOKUP(H581,'Client Invoices'!A:O,6,FALSE)</f>
        <v>0</v>
      </c>
      <c r="P581" s="70" t="s">
        <v>1765</v>
      </c>
      <c r="Q581" s="42" t="str">
        <f>IF(COUNTIF('Visit Rpts'!$B$5:$BH$204,B581)+COUNTIF('Membership Rpts'!$B$5:$BH$204,B581) = 0, 0, COUNTIF('Visit Rpts'!$B$5:$BH$204,B581)+COUNTIF('Membership Rpts'!$B$5:$BH$204,B581) &amp; "   (Visit Rpts: "&amp;COUNTIF('Visit Rpts'!$B$5:$BH$204,B581)&amp;"   Mbr Rpts: "&amp;COUNTIF('Membership Rpts'!$B$5:$BH$204,B581)&amp;")")</f>
        <v>1   (Visit Rpts: 0   Mbr Rpts: 1)</v>
      </c>
      <c r="R581" s="76">
        <v>6.1</v>
      </c>
      <c r="S581" s="42" t="s">
        <v>576</v>
      </c>
      <c r="T581" s="42" t="s">
        <v>1262</v>
      </c>
    </row>
    <row r="582" spans="1:20">
      <c r="A582" s="47" t="s">
        <v>1557</v>
      </c>
      <c r="B582" s="23">
        <v>10163</v>
      </c>
      <c r="C582" s="40"/>
      <c r="G582" t="s">
        <v>50</v>
      </c>
      <c r="H582" s="48" t="s">
        <v>1059</v>
      </c>
      <c r="I582" s="42">
        <f>VLOOKUP(H582,'Client Invoices'!A:M,13,FALSE)</f>
        <v>0</v>
      </c>
      <c r="J582" s="42">
        <f>VLOOKUP(H582,'Client Invoices'!A:M,10,FALSE)</f>
        <v>0</v>
      </c>
      <c r="K582" s="42">
        <f>VLOOKUP(H582,'Client Invoices'!A:N,5,FALSE)</f>
        <v>0</v>
      </c>
      <c r="L582" s="42">
        <f>VLOOKUP(H582,'Client Invoices'!A:N,8,FALSE)</f>
        <v>0</v>
      </c>
      <c r="M582" s="42" t="str">
        <f>VLOOKUP(H582,'Client Invoices'!A:N,2,FALSE)</f>
        <v>MC Intercompany</v>
      </c>
      <c r="N582" s="42">
        <f>VLOOKUP(H582,'Client Invoices'!A:N,3,FALSE)</f>
        <v>0</v>
      </c>
      <c r="O582" s="42">
        <f>VLOOKUP(H582,'Client Invoices'!A:O,6,FALSE)</f>
        <v>0</v>
      </c>
      <c r="P582" s="70" t="s">
        <v>1766</v>
      </c>
      <c r="Q582" s="42" t="str">
        <f>IF(COUNTIF('Visit Rpts'!$B$5:$BH$204,B582)+COUNTIF('Membership Rpts'!$B$5:$BH$204,B582) = 0, 0, COUNTIF('Visit Rpts'!$B$5:$BH$204,B582)+COUNTIF('Membership Rpts'!$B$5:$BH$204,B582) &amp; "   (Visit Rpts: "&amp;COUNTIF('Visit Rpts'!$B$5:$BH$204,B582)&amp;"   Mbr Rpts: "&amp;COUNTIF('Membership Rpts'!$B$5:$BH$204,B582)&amp;")")</f>
        <v>1   (Visit Rpts: 0   Mbr Rpts: 1)</v>
      </c>
      <c r="R582" s="76">
        <v>6.1</v>
      </c>
      <c r="S582" s="42" t="s">
        <v>576</v>
      </c>
      <c r="T582" s="42" t="s">
        <v>1262</v>
      </c>
    </row>
    <row r="583" spans="1:20">
      <c r="A583" s="47" t="s">
        <v>1557</v>
      </c>
      <c r="B583" s="23">
        <v>10185</v>
      </c>
      <c r="C583" s="40"/>
      <c r="G583" t="s">
        <v>50</v>
      </c>
      <c r="H583" s="48" t="s">
        <v>1059</v>
      </c>
      <c r="I583" s="42">
        <f>VLOOKUP(H583,'Client Invoices'!A:M,13,FALSE)</f>
        <v>0</v>
      </c>
      <c r="J583" s="42">
        <f>VLOOKUP(H583,'Client Invoices'!A:M,10,FALSE)</f>
        <v>0</v>
      </c>
      <c r="K583" s="42">
        <f>VLOOKUP(H583,'Client Invoices'!A:N,5,FALSE)</f>
        <v>0</v>
      </c>
      <c r="L583" s="42">
        <f>VLOOKUP(H583,'Client Invoices'!A:N,8,FALSE)</f>
        <v>0</v>
      </c>
      <c r="M583" s="42" t="str">
        <f>VLOOKUP(H583,'Client Invoices'!A:N,2,FALSE)</f>
        <v>MC Intercompany</v>
      </c>
      <c r="N583" s="42">
        <f>VLOOKUP(H583,'Client Invoices'!A:N,3,FALSE)</f>
        <v>0</v>
      </c>
      <c r="O583" s="42">
        <f>VLOOKUP(H583,'Client Invoices'!A:O,6,FALSE)</f>
        <v>0</v>
      </c>
      <c r="P583" s="70" t="s">
        <v>1767</v>
      </c>
      <c r="Q583" s="42" t="str">
        <f>IF(COUNTIF('Visit Rpts'!$B$5:$BH$204,B583)+COUNTIF('Membership Rpts'!$B$5:$BH$204,B583) = 0, 0, COUNTIF('Visit Rpts'!$B$5:$BH$204,B583)+COUNTIF('Membership Rpts'!$B$5:$BH$204,B583) &amp; "   (Visit Rpts: "&amp;COUNTIF('Visit Rpts'!$B$5:$BH$204,B583)&amp;"   Mbr Rpts: "&amp;COUNTIF('Membership Rpts'!$B$5:$BH$204,B583)&amp;")")</f>
        <v>1   (Visit Rpts: 0   Mbr Rpts: 1)</v>
      </c>
      <c r="R583" s="76">
        <v>6.1</v>
      </c>
      <c r="S583" s="42" t="s">
        <v>576</v>
      </c>
      <c r="T583" s="42" t="s">
        <v>1262</v>
      </c>
    </row>
    <row r="584" spans="1:20">
      <c r="A584" s="47" t="s">
        <v>1557</v>
      </c>
      <c r="B584" s="23">
        <v>10198</v>
      </c>
      <c r="C584" s="40"/>
      <c r="G584" t="s">
        <v>50</v>
      </c>
      <c r="H584" s="48" t="s">
        <v>1059</v>
      </c>
      <c r="I584" s="42">
        <f>VLOOKUP(H584,'Client Invoices'!A:M,13,FALSE)</f>
        <v>0</v>
      </c>
      <c r="J584" s="42">
        <f>VLOOKUP(H584,'Client Invoices'!A:M,10,FALSE)</f>
        <v>0</v>
      </c>
      <c r="K584" s="42">
        <f>VLOOKUP(H584,'Client Invoices'!A:N,5,FALSE)</f>
        <v>0</v>
      </c>
      <c r="L584" s="42">
        <f>VLOOKUP(H584,'Client Invoices'!A:N,8,FALSE)</f>
        <v>0</v>
      </c>
      <c r="M584" s="42" t="str">
        <f>VLOOKUP(H584,'Client Invoices'!A:N,2,FALSE)</f>
        <v>MC Intercompany</v>
      </c>
      <c r="N584" s="42">
        <f>VLOOKUP(H584,'Client Invoices'!A:N,3,FALSE)</f>
        <v>0</v>
      </c>
      <c r="O584" s="42">
        <f>VLOOKUP(H584,'Client Invoices'!A:O,6,FALSE)</f>
        <v>0</v>
      </c>
      <c r="P584" s="70" t="s">
        <v>1768</v>
      </c>
      <c r="Q584" s="42" t="str">
        <f>IF(COUNTIF('Visit Rpts'!$B$5:$BH$204,B584)+COUNTIF('Membership Rpts'!$B$5:$BH$204,B584) = 0, 0, COUNTIF('Visit Rpts'!$B$5:$BH$204,B584)+COUNTIF('Membership Rpts'!$B$5:$BH$204,B584) &amp; "   (Visit Rpts: "&amp;COUNTIF('Visit Rpts'!$B$5:$BH$204,B584)&amp;"   Mbr Rpts: "&amp;COUNTIF('Membership Rpts'!$B$5:$BH$204,B584)&amp;")")</f>
        <v>1   (Visit Rpts: 0   Mbr Rpts: 1)</v>
      </c>
      <c r="R584" s="76">
        <v>6.1</v>
      </c>
      <c r="S584" s="42" t="s">
        <v>576</v>
      </c>
      <c r="T584" s="42" t="s">
        <v>1262</v>
      </c>
    </row>
    <row r="585" spans="1:20">
      <c r="A585" s="47" t="s">
        <v>1557</v>
      </c>
      <c r="B585" s="23">
        <v>10207</v>
      </c>
      <c r="C585" s="40"/>
      <c r="G585" t="s">
        <v>50</v>
      </c>
      <c r="H585" s="48" t="s">
        <v>1059</v>
      </c>
      <c r="I585" s="42">
        <f>VLOOKUP(H585,'Client Invoices'!A:M,13,FALSE)</f>
        <v>0</v>
      </c>
      <c r="J585" s="42">
        <f>VLOOKUP(H585,'Client Invoices'!A:M,10,FALSE)</f>
        <v>0</v>
      </c>
      <c r="K585" s="42">
        <f>VLOOKUP(H585,'Client Invoices'!A:N,5,FALSE)</f>
        <v>0</v>
      </c>
      <c r="L585" s="42">
        <f>VLOOKUP(H585,'Client Invoices'!A:N,8,FALSE)</f>
        <v>0</v>
      </c>
      <c r="M585" s="42" t="str">
        <f>VLOOKUP(H585,'Client Invoices'!A:N,2,FALSE)</f>
        <v>MC Intercompany</v>
      </c>
      <c r="N585" s="42">
        <f>VLOOKUP(H585,'Client Invoices'!A:N,3,FALSE)</f>
        <v>0</v>
      </c>
      <c r="O585" s="42">
        <f>VLOOKUP(H585,'Client Invoices'!A:O,6,FALSE)</f>
        <v>0</v>
      </c>
      <c r="P585" s="70" t="s">
        <v>662</v>
      </c>
      <c r="Q585" s="42" t="str">
        <f>IF(COUNTIF('Visit Rpts'!$B$5:$BH$204,B585)+COUNTIF('Membership Rpts'!$B$5:$BH$204,B585) = 0, 0, COUNTIF('Visit Rpts'!$B$5:$BH$204,B585)+COUNTIF('Membership Rpts'!$B$5:$BH$204,B585) &amp; "   (Visit Rpts: "&amp;COUNTIF('Visit Rpts'!$B$5:$BH$204,B585)&amp;"   Mbr Rpts: "&amp;COUNTIF('Membership Rpts'!$B$5:$BH$204,B585)&amp;")")</f>
        <v>1   (Visit Rpts: 0   Mbr Rpts: 1)</v>
      </c>
      <c r="R585" s="76">
        <v>6.1</v>
      </c>
      <c r="S585" s="42" t="s">
        <v>576</v>
      </c>
      <c r="T585" s="42" t="s">
        <v>1262</v>
      </c>
    </row>
    <row r="586" spans="1:20">
      <c r="A586" s="47" t="s">
        <v>1557</v>
      </c>
      <c r="B586" s="23">
        <v>10221</v>
      </c>
      <c r="C586" s="40"/>
      <c r="G586" t="s">
        <v>50</v>
      </c>
      <c r="H586" s="48" t="s">
        <v>1059</v>
      </c>
      <c r="I586" s="42">
        <f>VLOOKUP(H586,'Client Invoices'!A:M,13,FALSE)</f>
        <v>0</v>
      </c>
      <c r="J586" s="42">
        <f>VLOOKUP(H586,'Client Invoices'!A:M,10,FALSE)</f>
        <v>0</v>
      </c>
      <c r="K586" s="42">
        <f>VLOOKUP(H586,'Client Invoices'!A:N,5,FALSE)</f>
        <v>0</v>
      </c>
      <c r="L586" s="42">
        <f>VLOOKUP(H586,'Client Invoices'!A:N,8,FALSE)</f>
        <v>0</v>
      </c>
      <c r="M586" s="42" t="str">
        <f>VLOOKUP(H586,'Client Invoices'!A:N,2,FALSE)</f>
        <v>MC Intercompany</v>
      </c>
      <c r="N586" s="42">
        <f>VLOOKUP(H586,'Client Invoices'!A:N,3,FALSE)</f>
        <v>0</v>
      </c>
      <c r="O586" s="42">
        <f>VLOOKUP(H586,'Client Invoices'!A:O,6,FALSE)</f>
        <v>0</v>
      </c>
      <c r="P586" s="70" t="s">
        <v>1769</v>
      </c>
      <c r="Q586" s="42" t="str">
        <f>IF(COUNTIF('Visit Rpts'!$B$5:$BH$204,B586)+COUNTIF('Membership Rpts'!$B$5:$BH$204,B586) = 0, 0, COUNTIF('Visit Rpts'!$B$5:$BH$204,B586)+COUNTIF('Membership Rpts'!$B$5:$BH$204,B586) &amp; "   (Visit Rpts: "&amp;COUNTIF('Visit Rpts'!$B$5:$BH$204,B586)&amp;"   Mbr Rpts: "&amp;COUNTIF('Membership Rpts'!$B$5:$BH$204,B586)&amp;")")</f>
        <v>1   (Visit Rpts: 0   Mbr Rpts: 1)</v>
      </c>
      <c r="R586" s="76">
        <v>6.1</v>
      </c>
      <c r="S586" s="42" t="s">
        <v>576</v>
      </c>
      <c r="T586" s="42" t="s">
        <v>1262</v>
      </c>
    </row>
    <row r="587" spans="1:20">
      <c r="A587" s="47" t="s">
        <v>1557</v>
      </c>
      <c r="B587" s="23">
        <v>10294</v>
      </c>
      <c r="C587" s="40"/>
      <c r="F587" t="s">
        <v>1239</v>
      </c>
      <c r="G587" t="s">
        <v>50</v>
      </c>
      <c r="H587" s="48" t="s">
        <v>1059</v>
      </c>
      <c r="I587" s="42">
        <f>VLOOKUP(H587,'Client Invoices'!A:M,13,FALSE)</f>
        <v>0</v>
      </c>
      <c r="J587" s="42">
        <f>VLOOKUP(H587,'Client Invoices'!A:M,10,FALSE)</f>
        <v>0</v>
      </c>
      <c r="K587" s="42">
        <f>VLOOKUP(H587,'Client Invoices'!A:N,5,FALSE)</f>
        <v>0</v>
      </c>
      <c r="L587" s="42">
        <f>VLOOKUP(H587,'Client Invoices'!A:N,8,FALSE)</f>
        <v>0</v>
      </c>
      <c r="M587" s="42" t="str">
        <f>VLOOKUP(H587,'Client Invoices'!A:N,2,FALSE)</f>
        <v>MC Intercompany</v>
      </c>
      <c r="N587" s="42">
        <f>VLOOKUP(H587,'Client Invoices'!A:N,3,FALSE)</f>
        <v>0</v>
      </c>
      <c r="O587" s="42">
        <f>VLOOKUP(H587,'Client Invoices'!A:O,6,FALSE)</f>
        <v>0</v>
      </c>
      <c r="P587" s="70" t="s">
        <v>1770</v>
      </c>
      <c r="Q587" s="42" t="str">
        <f>IF(COUNTIF('Visit Rpts'!$B$5:$BH$204,B587)+COUNTIF('Membership Rpts'!$B$5:$BH$204,B587) = 0, 0, COUNTIF('Visit Rpts'!$B$5:$BH$204,B587)+COUNTIF('Membership Rpts'!$B$5:$BH$204,B587) &amp; "   (Visit Rpts: "&amp;COUNTIF('Visit Rpts'!$B$5:$BH$204,B587)&amp;"   Mbr Rpts: "&amp;COUNTIF('Membership Rpts'!$B$5:$BH$204,B587)&amp;")")</f>
        <v>1   (Visit Rpts: 0   Mbr Rpts: 1)</v>
      </c>
      <c r="R587" s="76">
        <v>6.1</v>
      </c>
      <c r="S587" s="42" t="s">
        <v>576</v>
      </c>
      <c r="T587" s="42" t="s">
        <v>1262</v>
      </c>
    </row>
    <row r="588" spans="1:20">
      <c r="A588" s="47" t="s">
        <v>1557</v>
      </c>
      <c r="B588" s="23">
        <v>10296</v>
      </c>
      <c r="C588" s="40"/>
      <c r="G588" t="s">
        <v>50</v>
      </c>
      <c r="H588" s="48" t="s">
        <v>1059</v>
      </c>
      <c r="I588" s="42">
        <f>VLOOKUP(H588,'Client Invoices'!A:M,13,FALSE)</f>
        <v>0</v>
      </c>
      <c r="J588" s="42">
        <f>VLOOKUP(H588,'Client Invoices'!A:M,10,FALSE)</f>
        <v>0</v>
      </c>
      <c r="K588" s="42">
        <f>VLOOKUP(H588,'Client Invoices'!A:N,5,FALSE)</f>
        <v>0</v>
      </c>
      <c r="L588" s="42">
        <f>VLOOKUP(H588,'Client Invoices'!A:N,8,FALSE)</f>
        <v>0</v>
      </c>
      <c r="M588" s="42" t="str">
        <f>VLOOKUP(H588,'Client Invoices'!A:N,2,FALSE)</f>
        <v>MC Intercompany</v>
      </c>
      <c r="N588" s="42">
        <f>VLOOKUP(H588,'Client Invoices'!A:N,3,FALSE)</f>
        <v>0</v>
      </c>
      <c r="O588" s="42">
        <f>VLOOKUP(H588,'Client Invoices'!A:O,6,FALSE)</f>
        <v>0</v>
      </c>
      <c r="P588" s="70" t="s">
        <v>1771</v>
      </c>
      <c r="Q588" s="42" t="str">
        <f>IF(COUNTIF('Visit Rpts'!$B$5:$BH$204,B588)+COUNTIF('Membership Rpts'!$B$5:$BH$204,B588) = 0, 0, COUNTIF('Visit Rpts'!$B$5:$BH$204,B588)+COUNTIF('Membership Rpts'!$B$5:$BH$204,B588) &amp; "   (Visit Rpts: "&amp;COUNTIF('Visit Rpts'!$B$5:$BH$204,B588)&amp;"   Mbr Rpts: "&amp;COUNTIF('Membership Rpts'!$B$5:$BH$204,B588)&amp;")")</f>
        <v>1   (Visit Rpts: 0   Mbr Rpts: 1)</v>
      </c>
      <c r="R588" s="76">
        <v>6.1</v>
      </c>
      <c r="S588" s="42" t="s">
        <v>576</v>
      </c>
      <c r="T588" s="42" t="s">
        <v>1262</v>
      </c>
    </row>
    <row r="589" spans="1:20">
      <c r="A589" s="47" t="s">
        <v>1557</v>
      </c>
      <c r="B589" s="23">
        <v>10315</v>
      </c>
      <c r="C589" s="40"/>
      <c r="G589" t="s">
        <v>50</v>
      </c>
      <c r="H589" s="48" t="s">
        <v>1059</v>
      </c>
      <c r="I589" s="42">
        <f>VLOOKUP(H589,'Client Invoices'!A:M,13,FALSE)</f>
        <v>0</v>
      </c>
      <c r="J589" s="42">
        <f>VLOOKUP(H589,'Client Invoices'!A:M,10,FALSE)</f>
        <v>0</v>
      </c>
      <c r="K589" s="42">
        <f>VLOOKUP(H589,'Client Invoices'!A:N,5,FALSE)</f>
        <v>0</v>
      </c>
      <c r="L589" s="42">
        <f>VLOOKUP(H589,'Client Invoices'!A:N,8,FALSE)</f>
        <v>0</v>
      </c>
      <c r="M589" s="42" t="str">
        <f>VLOOKUP(H589,'Client Invoices'!A:N,2,FALSE)</f>
        <v>MC Intercompany</v>
      </c>
      <c r="N589" s="42">
        <f>VLOOKUP(H589,'Client Invoices'!A:N,3,FALSE)</f>
        <v>0</v>
      </c>
      <c r="O589" s="42">
        <f>VLOOKUP(H589,'Client Invoices'!A:O,6,FALSE)</f>
        <v>0</v>
      </c>
      <c r="P589" s="70" t="s">
        <v>626</v>
      </c>
      <c r="Q589" s="42" t="str">
        <f>IF(COUNTIF('Visit Rpts'!$B$5:$BH$204,B589)+COUNTIF('Membership Rpts'!$B$5:$BH$204,B589) = 0, 0, COUNTIF('Visit Rpts'!$B$5:$BH$204,B589)+COUNTIF('Membership Rpts'!$B$5:$BH$204,B589) &amp; "   (Visit Rpts: "&amp;COUNTIF('Visit Rpts'!$B$5:$BH$204,B589)&amp;"   Mbr Rpts: "&amp;COUNTIF('Membership Rpts'!$B$5:$BH$204,B589)&amp;")")</f>
        <v>1   (Visit Rpts: 0   Mbr Rpts: 1)</v>
      </c>
      <c r="R589" s="76">
        <v>6.1</v>
      </c>
      <c r="S589" s="42" t="s">
        <v>576</v>
      </c>
      <c r="T589" s="42" t="s">
        <v>1262</v>
      </c>
    </row>
    <row r="590" spans="1:20">
      <c r="A590" s="47" t="s">
        <v>1557</v>
      </c>
      <c r="B590" s="23">
        <v>10322</v>
      </c>
      <c r="C590" s="40"/>
      <c r="F590" t="s">
        <v>1239</v>
      </c>
      <c r="G590" t="s">
        <v>50</v>
      </c>
      <c r="H590" s="48" t="s">
        <v>1059</v>
      </c>
      <c r="I590" s="42">
        <f>VLOOKUP(H590,'Client Invoices'!A:M,13,FALSE)</f>
        <v>0</v>
      </c>
      <c r="J590" s="42">
        <f>VLOOKUP(H590,'Client Invoices'!A:M,10,FALSE)</f>
        <v>0</v>
      </c>
      <c r="K590" s="42">
        <f>VLOOKUP(H590,'Client Invoices'!A:N,5,FALSE)</f>
        <v>0</v>
      </c>
      <c r="L590" s="42">
        <f>VLOOKUP(H590,'Client Invoices'!A:N,8,FALSE)</f>
        <v>0</v>
      </c>
      <c r="M590" s="42" t="str">
        <f>VLOOKUP(H590,'Client Invoices'!A:N,2,FALSE)</f>
        <v>MC Intercompany</v>
      </c>
      <c r="N590" s="42">
        <f>VLOOKUP(H590,'Client Invoices'!A:N,3,FALSE)</f>
        <v>0</v>
      </c>
      <c r="O590" s="42">
        <f>VLOOKUP(H590,'Client Invoices'!A:O,6,FALSE)</f>
        <v>0</v>
      </c>
      <c r="P590" s="70" t="s">
        <v>1772</v>
      </c>
      <c r="Q590" s="42" t="str">
        <f>IF(COUNTIF('Visit Rpts'!$B$5:$BH$204,B590)+COUNTIF('Membership Rpts'!$B$5:$BH$204,B590) = 0, 0, COUNTIF('Visit Rpts'!$B$5:$BH$204,B590)+COUNTIF('Membership Rpts'!$B$5:$BH$204,B590) &amp; "   (Visit Rpts: "&amp;COUNTIF('Visit Rpts'!$B$5:$BH$204,B590)&amp;"   Mbr Rpts: "&amp;COUNTIF('Membership Rpts'!$B$5:$BH$204,B590)&amp;")")</f>
        <v>1   (Visit Rpts: 0   Mbr Rpts: 1)</v>
      </c>
      <c r="R590" s="76">
        <v>6.1</v>
      </c>
      <c r="S590" s="42" t="s">
        <v>576</v>
      </c>
      <c r="T590" s="42" t="s">
        <v>1262</v>
      </c>
    </row>
    <row r="591" spans="1:20">
      <c r="A591" s="47" t="s">
        <v>1236</v>
      </c>
      <c r="B591" s="23" t="s">
        <v>1773</v>
      </c>
      <c r="C591" s="40"/>
      <c r="F591" t="s">
        <v>1239</v>
      </c>
      <c r="G591" t="s">
        <v>224</v>
      </c>
      <c r="H591" s="48" t="s">
        <v>597</v>
      </c>
      <c r="I591" s="42" t="str">
        <f>VLOOKUP(H591,'Client Invoices'!A:M,13,FALSE)</f>
        <v>Commerce Bank</v>
      </c>
      <c r="J591" s="42" t="str">
        <f>VLOOKUP(H591,'Client Invoices'!A:M,10,FALSE)</f>
        <v>IP04</v>
      </c>
      <c r="K591" s="42" t="str">
        <f>VLOOKUP(H591,'Client Invoices'!A:N,5,FALSE)</f>
        <v>Yes</v>
      </c>
      <c r="L591" s="42" t="str">
        <f>VLOOKUP(H591,'Client Invoices'!A:N,8,FALSE)</f>
        <v>Rpt Only</v>
      </c>
      <c r="M591" s="42" t="str">
        <f>VLOOKUP(H591,'Client Invoices'!A:N,2,FALSE)</f>
        <v>MC Intercompany</v>
      </c>
      <c r="N591" s="42">
        <f>VLOOKUP(H591,'Client Invoices'!A:N,3,FALSE)</f>
        <v>0</v>
      </c>
      <c r="O591" s="42">
        <f>VLOOKUP(H591,'Client Invoices'!A:O,6,FALSE)</f>
        <v>0</v>
      </c>
      <c r="Q591" s="42" t="str">
        <f>IF(COUNTIF('Visit Rpts'!$B$5:$BH$204,B591)+COUNTIF('Membership Rpts'!$B$5:$BH$204,B591) = 0, 0, COUNTIF('Visit Rpts'!$B$5:$BH$204,B591)+COUNTIF('Membership Rpts'!$B$5:$BH$204,B591) &amp; "   (Visit Rpts: "&amp;COUNTIF('Visit Rpts'!$B$5:$BH$204,B591)&amp;"   Mbr Rpts: "&amp;COUNTIF('Membership Rpts'!$B$5:$BH$204,B591)&amp;")")</f>
        <v>1   (Visit Rpts: 1   Mbr Rpts: 0)</v>
      </c>
      <c r="R591" s="76" t="s">
        <v>1234</v>
      </c>
      <c r="S591" s="42" t="s">
        <v>576</v>
      </c>
      <c r="T591" s="42" t="s">
        <v>1262</v>
      </c>
    </row>
    <row r="592" spans="1:20">
      <c r="A592" s="47" t="s">
        <v>1236</v>
      </c>
      <c r="B592" s="23" t="s">
        <v>1774</v>
      </c>
      <c r="C592" s="40"/>
      <c r="F592" t="s">
        <v>1239</v>
      </c>
      <c r="G592" t="s">
        <v>224</v>
      </c>
      <c r="H592" s="48" t="s">
        <v>606</v>
      </c>
      <c r="I592" s="42" t="str">
        <f>VLOOKUP(H592,'Client Invoices'!A:M,13,FALSE)</f>
        <v>Sovereign Bank</v>
      </c>
      <c r="J592" s="42" t="str">
        <f>VLOOKUP(H592,'Client Invoices'!A:M,10,FALSE)</f>
        <v>IP04</v>
      </c>
      <c r="K592" s="42" t="str">
        <f>VLOOKUP(H592,'Client Invoices'!A:N,5,FALSE)</f>
        <v>Yes</v>
      </c>
      <c r="L592" s="42" t="str">
        <f>VLOOKUP(H592,'Client Invoices'!A:N,8,FALSE)</f>
        <v>Rpt Only</v>
      </c>
      <c r="M592" s="42" t="str">
        <f>VLOOKUP(H592,'Client Invoices'!A:N,2,FALSE)</f>
        <v>MC Intercompany</v>
      </c>
      <c r="N592" s="42">
        <f>VLOOKUP(H592,'Client Invoices'!A:N,3,FALSE)</f>
        <v>0</v>
      </c>
      <c r="O592" s="42">
        <f>VLOOKUP(H592,'Client Invoices'!A:O,6,FALSE)</f>
        <v>0</v>
      </c>
      <c r="Q592" s="42" t="str">
        <f>IF(COUNTIF('Visit Rpts'!$B$5:$BH$204,B592)+COUNTIF('Membership Rpts'!$B$5:$BH$204,B592) = 0, 0, COUNTIF('Visit Rpts'!$B$5:$BH$204,B592)+COUNTIF('Membership Rpts'!$B$5:$BH$204,B592) &amp; "   (Visit Rpts: "&amp;COUNTIF('Visit Rpts'!$B$5:$BH$204,B592)&amp;"   Mbr Rpts: "&amp;COUNTIF('Membership Rpts'!$B$5:$BH$204,B592)&amp;")")</f>
        <v>1   (Visit Rpts: 1   Mbr Rpts: 0)</v>
      </c>
      <c r="R592" s="76" t="s">
        <v>1234</v>
      </c>
      <c r="S592" s="42" t="s">
        <v>576</v>
      </c>
      <c r="T592" s="42" t="s">
        <v>1262</v>
      </c>
    </row>
    <row r="593" spans="1:20">
      <c r="A593" s="47" t="s">
        <v>1236</v>
      </c>
      <c r="B593" s="23" t="s">
        <v>1775</v>
      </c>
      <c r="C593" s="40"/>
      <c r="F593" t="s">
        <v>1239</v>
      </c>
      <c r="G593" t="s">
        <v>50</v>
      </c>
      <c r="H593" s="48" t="s">
        <v>611</v>
      </c>
      <c r="I593" s="42" t="str">
        <f>VLOOKUP(H593,'Client Invoices'!A:M,13,FALSE)</f>
        <v xml:space="preserve">Banco Santander </v>
      </c>
      <c r="J593" s="42" t="str">
        <f>VLOOKUP(H593,'Client Invoices'!A:M,10,FALSE)</f>
        <v>IP04</v>
      </c>
      <c r="K593" s="42" t="str">
        <f>VLOOKUP(H593,'Client Invoices'!A:N,5,FALSE)</f>
        <v>Yes</v>
      </c>
      <c r="L593" s="42" t="str">
        <f>VLOOKUP(H593,'Client Invoices'!A:N,8,FALSE)</f>
        <v>Rpt Only</v>
      </c>
      <c r="M593" s="42" t="str">
        <f>VLOOKUP(H593,'Client Invoices'!A:N,2,FALSE)</f>
        <v>MC Intercompany</v>
      </c>
      <c r="N593" s="42">
        <f>VLOOKUP(H593,'Client Invoices'!A:N,3,FALSE)</f>
        <v>0</v>
      </c>
      <c r="O593" s="42">
        <f>VLOOKUP(H593,'Client Invoices'!A:O,6,FALSE)</f>
        <v>0</v>
      </c>
      <c r="Q593" s="42" t="str">
        <f>IF(COUNTIF('Visit Rpts'!$B$5:$BH$204,B593)+COUNTIF('Membership Rpts'!$B$5:$BH$204,B593) = 0, 0, COUNTIF('Visit Rpts'!$B$5:$BH$204,B593)+COUNTIF('Membership Rpts'!$B$5:$BH$204,B593) &amp; "   (Visit Rpts: "&amp;COUNTIF('Visit Rpts'!$B$5:$BH$204,B593)&amp;"   Mbr Rpts: "&amp;COUNTIF('Membership Rpts'!$B$5:$BH$204,B593)&amp;")")</f>
        <v>1   (Visit Rpts: 1   Mbr Rpts: 0)</v>
      </c>
      <c r="R593" s="76" t="s">
        <v>1234</v>
      </c>
      <c r="S593" s="42" t="s">
        <v>576</v>
      </c>
      <c r="T593" s="42" t="s">
        <v>1262</v>
      </c>
    </row>
    <row r="594" spans="1:20">
      <c r="A594" s="47" t="s">
        <v>1236</v>
      </c>
      <c r="B594" s="23" t="s">
        <v>1776</v>
      </c>
      <c r="C594" s="40"/>
      <c r="G594" t="s">
        <v>50</v>
      </c>
      <c r="H594" s="48" t="s">
        <v>615</v>
      </c>
      <c r="I594" s="42" t="str">
        <f>VLOOKUP(H594,'Client Invoices'!A:M,13,FALSE)</f>
        <v>BBVA</v>
      </c>
      <c r="J594" s="42" t="str">
        <f>VLOOKUP(H594,'Client Invoices'!A:M,10,FALSE)</f>
        <v>IP04</v>
      </c>
      <c r="K594" s="42" t="str">
        <f>VLOOKUP(H594,'Client Invoices'!A:N,5,FALSE)</f>
        <v>Yes</v>
      </c>
      <c r="L594" s="42" t="str">
        <f>VLOOKUP(H594,'Client Invoices'!A:N,8,FALSE)</f>
        <v>Rpt Only</v>
      </c>
      <c r="M594" s="42" t="str">
        <f>VLOOKUP(H594,'Client Invoices'!A:N,2,FALSE)</f>
        <v>MC Intercompany</v>
      </c>
      <c r="N594" s="42">
        <f>VLOOKUP(H594,'Client Invoices'!A:N,3,FALSE)</f>
        <v>0</v>
      </c>
      <c r="O594" s="42">
        <f>VLOOKUP(H594,'Client Invoices'!A:O,6,FALSE)</f>
        <v>0</v>
      </c>
      <c r="Q594" s="42" t="str">
        <f>IF(COUNTIF('Visit Rpts'!$B$5:$BH$204,B594)+COUNTIF('Membership Rpts'!$B$5:$BH$204,B594) = 0, 0, COUNTIF('Visit Rpts'!$B$5:$BH$204,B594)+COUNTIF('Membership Rpts'!$B$5:$BH$204,B594) &amp; "   (Visit Rpts: "&amp;COUNTIF('Visit Rpts'!$B$5:$BH$204,B594)&amp;"   Mbr Rpts: "&amp;COUNTIF('Membership Rpts'!$B$5:$BH$204,B594)&amp;")")</f>
        <v>1   (Visit Rpts: 1   Mbr Rpts: 0)</v>
      </c>
      <c r="R594" s="76" t="s">
        <v>1234</v>
      </c>
      <c r="S594" s="42" t="s">
        <v>576</v>
      </c>
      <c r="T594" s="42" t="s">
        <v>1262</v>
      </c>
    </row>
    <row r="595" spans="1:20">
      <c r="A595" s="47" t="s">
        <v>1236</v>
      </c>
      <c r="B595" s="23" t="s">
        <v>1777</v>
      </c>
      <c r="C595" s="40"/>
      <c r="G595" t="s">
        <v>50</v>
      </c>
      <c r="H595" s="48" t="s">
        <v>618</v>
      </c>
      <c r="I595" s="42" t="str">
        <f>VLOOKUP(H595,'Client Invoices'!A:M,13,FALSE)</f>
        <v>Celtic</v>
      </c>
      <c r="J595" s="42" t="str">
        <f>VLOOKUP(H595,'Client Invoices'!A:M,10,FALSE)</f>
        <v>IP04</v>
      </c>
      <c r="K595" s="42" t="str">
        <f>VLOOKUP(H595,'Client Invoices'!A:N,5,FALSE)</f>
        <v>Yes</v>
      </c>
      <c r="L595" s="42" t="str">
        <f>VLOOKUP(H595,'Client Invoices'!A:N,8,FALSE)</f>
        <v>Rpt Only</v>
      </c>
      <c r="M595" s="42" t="str">
        <f>VLOOKUP(H595,'Client Invoices'!A:N,2,FALSE)</f>
        <v>MC Intercompany</v>
      </c>
      <c r="N595" s="42">
        <f>VLOOKUP(H595,'Client Invoices'!A:N,3,FALSE)</f>
        <v>0</v>
      </c>
      <c r="O595" s="42">
        <f>VLOOKUP(H595,'Client Invoices'!A:O,6,FALSE)</f>
        <v>0</v>
      </c>
      <c r="Q595" s="42" t="str">
        <f>IF(COUNTIF('Visit Rpts'!$B$5:$BH$204,B595)+COUNTIF('Membership Rpts'!$B$5:$BH$204,B595) = 0, 0, COUNTIF('Visit Rpts'!$B$5:$BH$204,B595)+COUNTIF('Membership Rpts'!$B$5:$BH$204,B595) &amp; "   (Visit Rpts: "&amp;COUNTIF('Visit Rpts'!$B$5:$BH$204,B595)&amp;"   Mbr Rpts: "&amp;COUNTIF('Membership Rpts'!$B$5:$BH$204,B595)&amp;")")</f>
        <v>1   (Visit Rpts: 1   Mbr Rpts: 0)</v>
      </c>
      <c r="R595" s="76" t="s">
        <v>1234</v>
      </c>
      <c r="S595" s="42" t="s">
        <v>576</v>
      </c>
      <c r="T595" s="42" t="s">
        <v>1262</v>
      </c>
    </row>
    <row r="596" spans="1:20">
      <c r="A596" s="47" t="s">
        <v>1236</v>
      </c>
      <c r="B596" s="23" t="s">
        <v>1778</v>
      </c>
      <c r="C596" s="40"/>
      <c r="G596" t="s">
        <v>50</v>
      </c>
      <c r="H596" s="48" t="s">
        <v>621</v>
      </c>
      <c r="I596" s="42" t="str">
        <f>VLOOKUP(H596,'Client Invoices'!A:M,13,FALSE)</f>
        <v>CIBC</v>
      </c>
      <c r="J596" s="42" t="str">
        <f>VLOOKUP(H596,'Client Invoices'!A:M,10,FALSE)</f>
        <v>IP04</v>
      </c>
      <c r="K596" s="42" t="str">
        <f>VLOOKUP(H596,'Client Invoices'!A:N,5,FALSE)</f>
        <v>Yes</v>
      </c>
      <c r="L596" s="42" t="str">
        <f>VLOOKUP(H596,'Client Invoices'!A:N,8,FALSE)</f>
        <v>Rpt Only</v>
      </c>
      <c r="M596" s="42" t="str">
        <f>VLOOKUP(H596,'Client Invoices'!A:N,2,FALSE)</f>
        <v>MC Intercompany</v>
      </c>
      <c r="N596" s="42">
        <f>VLOOKUP(H596,'Client Invoices'!A:N,3,FALSE)</f>
        <v>0</v>
      </c>
      <c r="O596" s="42">
        <f>VLOOKUP(H596,'Client Invoices'!A:O,6,FALSE)</f>
        <v>0</v>
      </c>
      <c r="Q596" s="42" t="str">
        <f>IF(COUNTIF('Visit Rpts'!$B$5:$BH$204,B596)+COUNTIF('Membership Rpts'!$B$5:$BH$204,B596) = 0, 0, COUNTIF('Visit Rpts'!$B$5:$BH$204,B596)+COUNTIF('Membership Rpts'!$B$5:$BH$204,B596) &amp; "   (Visit Rpts: "&amp;COUNTIF('Visit Rpts'!$B$5:$BH$204,B596)&amp;"   Mbr Rpts: "&amp;COUNTIF('Membership Rpts'!$B$5:$BH$204,B596)&amp;")")</f>
        <v>1   (Visit Rpts: 1   Mbr Rpts: 0)</v>
      </c>
      <c r="R596" s="76" t="s">
        <v>1234</v>
      </c>
      <c r="S596" s="42" t="s">
        <v>576</v>
      </c>
      <c r="T596" s="42" t="s">
        <v>1262</v>
      </c>
    </row>
    <row r="597" spans="1:20">
      <c r="A597" s="47" t="s">
        <v>1236</v>
      </c>
      <c r="B597" s="23" t="s">
        <v>1779</v>
      </c>
      <c r="C597" s="40"/>
      <c r="G597" t="s">
        <v>50</v>
      </c>
      <c r="H597" s="48" t="s">
        <v>624</v>
      </c>
      <c r="I597" s="42" t="str">
        <f>VLOOKUP(H597,'Client Invoices'!A:M,13,FALSE)</f>
        <v>Citibank</v>
      </c>
      <c r="J597" s="42" t="str">
        <f>VLOOKUP(H597,'Client Invoices'!A:M,10,FALSE)</f>
        <v>IP04</v>
      </c>
      <c r="K597" s="42" t="str">
        <f>VLOOKUP(H597,'Client Invoices'!A:N,5,FALSE)</f>
        <v>Yes</v>
      </c>
      <c r="L597" s="42" t="str">
        <f>VLOOKUP(H597,'Client Invoices'!A:N,8,FALSE)</f>
        <v>Rpt Only</v>
      </c>
      <c r="M597" s="42" t="str">
        <f>VLOOKUP(H597,'Client Invoices'!A:N,2,FALSE)</f>
        <v>MC Intercompany</v>
      </c>
      <c r="N597" s="42">
        <f>VLOOKUP(H597,'Client Invoices'!A:N,3,FALSE)</f>
        <v>0</v>
      </c>
      <c r="O597" s="42">
        <f>VLOOKUP(H597,'Client Invoices'!A:O,6,FALSE)</f>
        <v>0</v>
      </c>
      <c r="Q597" s="42">
        <f>IF(COUNTIF('Visit Rpts'!$B$5:$BH$204,B597)+COUNTIF('Membership Rpts'!$B$5:$BH$204,B597) = 0, 0, COUNTIF('Visit Rpts'!$B$5:$BH$204,B597)+COUNTIF('Membership Rpts'!$B$5:$BH$204,B597) &amp; "   (Visit Rpts: "&amp;COUNTIF('Visit Rpts'!$B$5:$BH$204,B597)&amp;"   Mbr Rpts: "&amp;COUNTIF('Membership Rpts'!$B$5:$BH$204,B597)&amp;")")</f>
        <v>0</v>
      </c>
      <c r="R597" s="76" t="s">
        <v>1234</v>
      </c>
      <c r="S597" s="42" t="s">
        <v>576</v>
      </c>
      <c r="T597" s="42" t="s">
        <v>1262</v>
      </c>
    </row>
    <row r="598" spans="1:20">
      <c r="A598" s="47" t="s">
        <v>1236</v>
      </c>
      <c r="B598" s="23" t="s">
        <v>1780</v>
      </c>
      <c r="C598" s="40"/>
      <c r="G598" t="s">
        <v>50</v>
      </c>
      <c r="H598" s="48" t="s">
        <v>626</v>
      </c>
      <c r="I598" s="42" t="str">
        <f>VLOOKUP(H598,'Client Invoices'!A:M,13,FALSE)</f>
        <v>Citizens Bank</v>
      </c>
      <c r="J598" s="42" t="str">
        <f>VLOOKUP(H598,'Client Invoices'!A:M,10,FALSE)</f>
        <v>IP04</v>
      </c>
      <c r="K598" s="42" t="str">
        <f>VLOOKUP(H598,'Client Invoices'!A:N,5,FALSE)</f>
        <v>Yes</v>
      </c>
      <c r="L598" s="42" t="str">
        <f>VLOOKUP(H598,'Client Invoices'!A:N,8,FALSE)</f>
        <v>Rpt Only</v>
      </c>
      <c r="M598" s="42" t="str">
        <f>VLOOKUP(H598,'Client Invoices'!A:N,2,FALSE)</f>
        <v>MC Intercompany</v>
      </c>
      <c r="N598" s="42">
        <f>VLOOKUP(H598,'Client Invoices'!A:N,3,FALSE)</f>
        <v>0</v>
      </c>
      <c r="O598" s="42">
        <f>VLOOKUP(H598,'Client Invoices'!A:O,6,FALSE)</f>
        <v>0</v>
      </c>
      <c r="Q598" s="42" t="str">
        <f>IF(COUNTIF('Visit Rpts'!$B$5:$BH$204,B598)+COUNTIF('Membership Rpts'!$B$5:$BH$204,B598) = 0, 0, COUNTIF('Visit Rpts'!$B$5:$BH$204,B598)+COUNTIF('Membership Rpts'!$B$5:$BH$204,B598) &amp; "   (Visit Rpts: "&amp;COUNTIF('Visit Rpts'!$B$5:$BH$204,B598)&amp;"   Mbr Rpts: "&amp;COUNTIF('Membership Rpts'!$B$5:$BH$204,B598)&amp;")")</f>
        <v>1   (Visit Rpts: 1   Mbr Rpts: 0)</v>
      </c>
      <c r="R598" s="76" t="s">
        <v>1234</v>
      </c>
      <c r="S598" s="42" t="s">
        <v>576</v>
      </c>
      <c r="T598" s="42" t="s">
        <v>1262</v>
      </c>
    </row>
    <row r="599" spans="1:20">
      <c r="A599" s="47" t="s">
        <v>1236</v>
      </c>
      <c r="B599" s="23" t="s">
        <v>1781</v>
      </c>
      <c r="G599" t="s">
        <v>50</v>
      </c>
      <c r="H599" s="48" t="s">
        <v>662</v>
      </c>
      <c r="I599" s="42" t="str">
        <f>VLOOKUP(H599,'Client Invoices'!A:M,13,FALSE)</f>
        <v>Suntrust</v>
      </c>
      <c r="J599" s="42" t="str">
        <f>VLOOKUP(H599,'Client Invoices'!A:M,10,FALSE)</f>
        <v>IP04</v>
      </c>
      <c r="K599" s="42" t="str">
        <f>VLOOKUP(H599,'Client Invoices'!A:N,5,FALSE)</f>
        <v>Yes</v>
      </c>
      <c r="L599" s="42" t="str">
        <f>VLOOKUP(H599,'Client Invoices'!A:N,8,FALSE)</f>
        <v>Rpt Only</v>
      </c>
      <c r="M599" s="42" t="str">
        <f>VLOOKUP(H599,'Client Invoices'!A:N,2,FALSE)</f>
        <v>MC Intercompany</v>
      </c>
      <c r="N599" s="42">
        <f>VLOOKUP(H599,'Client Invoices'!A:N,3,FALSE)</f>
        <v>0</v>
      </c>
      <c r="O599" s="42">
        <f>VLOOKUP(H599,'Client Invoices'!A:O,6,FALSE)</f>
        <v>0</v>
      </c>
      <c r="Q599" s="42" t="str">
        <f>IF(COUNTIF('Visit Rpts'!$B$5:$BH$204,B599)+COUNTIF('Membership Rpts'!$B$5:$BH$204,B599) = 0, 0, COUNTIF('Visit Rpts'!$B$5:$BH$204,B599)+COUNTIF('Membership Rpts'!$B$5:$BH$204,B599) &amp; "   (Visit Rpts: "&amp;COUNTIF('Visit Rpts'!$B$5:$BH$204,B599)&amp;"   Mbr Rpts: "&amp;COUNTIF('Membership Rpts'!$B$5:$BH$204,B599)&amp;")")</f>
        <v>1   (Visit Rpts: 1   Mbr Rpts: 0)</v>
      </c>
      <c r="R599" s="77" t="s">
        <v>1234</v>
      </c>
      <c r="S599" s="42" t="s">
        <v>576</v>
      </c>
      <c r="T599" s="42" t="s">
        <v>1262</v>
      </c>
    </row>
    <row r="600" spans="1:20">
      <c r="A600" s="47" t="s">
        <v>1232</v>
      </c>
      <c r="B600" s="23" t="s">
        <v>1782</v>
      </c>
      <c r="C600" s="40"/>
      <c r="G600" t="s">
        <v>50</v>
      </c>
      <c r="H600" s="48" t="s">
        <v>1783</v>
      </c>
      <c r="I600" s="42">
        <f>VLOOKUP(H600,'Client Invoices'!A:M,13,FALSE)</f>
        <v>0</v>
      </c>
      <c r="J600" s="42" t="str">
        <f>VLOOKUP(H600,'Client Invoices'!A:M,10,FALSE)</f>
        <v>SM02</v>
      </c>
      <c r="K600" s="42" t="str">
        <f>VLOOKUP(H600,'Client Invoices'!A:N,5,FALSE)</f>
        <v>Yes - Yearly</v>
      </c>
      <c r="L600" s="42" t="str">
        <f>VLOOKUP(H600,'Client Invoices'!A:N,8,FALSE)</f>
        <v>M,P</v>
      </c>
      <c r="M600" s="42" t="str">
        <f>VLOOKUP(H600,'Client Invoices'!A:N,2,FALSE)</f>
        <v>Corporate</v>
      </c>
      <c r="N600" s="42" t="str">
        <f>VLOOKUP(H600,'Client Invoices'!A:N,3,FALSE)</f>
        <v>Corporate</v>
      </c>
      <c r="O600" s="42">
        <f>VLOOKUP(H600,'Client Invoices'!A:O,6,FALSE)</f>
        <v>0</v>
      </c>
      <c r="Q600" s="42">
        <f>IF(COUNTIF('Visit Rpts'!$B$5:$BH$204,B600)+COUNTIF('Membership Rpts'!$B$5:$BH$204,B600) = 0, 0, COUNTIF('Visit Rpts'!$B$5:$BH$204,B600)+COUNTIF('Membership Rpts'!$B$5:$BH$204,B600) &amp; "   (Visit Rpts: "&amp;COUNTIF('Visit Rpts'!$B$5:$BH$204,B600)&amp;"   Mbr Rpts: "&amp;COUNTIF('Membership Rpts'!$B$5:$BH$204,B600)&amp;")")</f>
        <v>0</v>
      </c>
      <c r="R600" s="76" t="s">
        <v>1234</v>
      </c>
      <c r="S600" s="42" t="s">
        <v>1235</v>
      </c>
      <c r="T600" s="42"/>
    </row>
    <row r="601" spans="1:20">
      <c r="A601" s="47" t="s">
        <v>1236</v>
      </c>
      <c r="B601" s="23" t="s">
        <v>1784</v>
      </c>
      <c r="C601" s="40"/>
      <c r="F601" t="s">
        <v>1262</v>
      </c>
      <c r="G601" t="s">
        <v>50</v>
      </c>
      <c r="H601" s="48" t="s">
        <v>343</v>
      </c>
      <c r="I601" s="42">
        <f>VLOOKUP(H601,'Client Invoices'!A:M,13,FALSE)</f>
        <v>0</v>
      </c>
      <c r="J601" s="42" t="str">
        <f>VLOOKUP(H601,'Client Invoices'!A:M,10,FALSE)</f>
        <v>SM02</v>
      </c>
      <c r="K601" s="42" t="str">
        <f>VLOOKUP(H601,'Client Invoices'!A:N,5,FALSE)</f>
        <v>Yes - Yearly</v>
      </c>
      <c r="L601" s="42" t="str">
        <f>VLOOKUP(H601,'Client Invoices'!A:N,8,FALSE)</f>
        <v>M,P</v>
      </c>
      <c r="M601" s="42" t="str">
        <f>VLOOKUP(H601,'Client Invoices'!A:N,2,FALSE)</f>
        <v>Corporate</v>
      </c>
      <c r="N601" s="42" t="str">
        <f>VLOOKUP(H601,'Client Invoices'!A:N,3,FALSE)</f>
        <v>Corporate</v>
      </c>
      <c r="O601" s="42">
        <f>VLOOKUP(H601,'Client Invoices'!A:O,6,FALSE)</f>
        <v>0</v>
      </c>
      <c r="Q601" s="42" t="str">
        <f>IF(COUNTIF('Visit Rpts'!$B$5:$BH$204,B601)+COUNTIF('Membership Rpts'!$B$5:$BH$204,B601) = 0, 0, COUNTIF('Visit Rpts'!$B$5:$BH$204,B601)+COUNTIF('Membership Rpts'!$B$5:$BH$204,B601) &amp; "   (Visit Rpts: "&amp;COUNTIF('Visit Rpts'!$B$5:$BH$204,B601)&amp;"   Mbr Rpts: "&amp;COUNTIF('Membership Rpts'!$B$5:$BH$204,B601)&amp;")")</f>
        <v>1   (Visit Rpts: 1   Mbr Rpts: 0)</v>
      </c>
      <c r="R601" s="76">
        <v>269</v>
      </c>
      <c r="S601" s="42" t="s">
        <v>1262</v>
      </c>
      <c r="T601" s="42"/>
    </row>
    <row r="602" spans="1:20">
      <c r="A602" s="47" t="s">
        <v>1232</v>
      </c>
      <c r="B602" s="23" t="s">
        <v>1785</v>
      </c>
      <c r="C602" s="40"/>
      <c r="G602" t="s">
        <v>50</v>
      </c>
      <c r="H602" s="48" t="s">
        <v>507</v>
      </c>
      <c r="I602" s="42">
        <f>VLOOKUP(H602,'Client Invoices'!A:M,13,FALSE)</f>
        <v>0</v>
      </c>
      <c r="J602" s="42" t="str">
        <f>VLOOKUP(H602,'Client Invoices'!A:M,10,FALSE)</f>
        <v>SM03</v>
      </c>
      <c r="K602" s="42" t="str">
        <f>VLOOKUP(H602,'Client Invoices'!A:N,5,FALSE)</f>
        <v>No</v>
      </c>
      <c r="L602" s="42">
        <f>VLOOKUP(H602,'Client Invoices'!A:N,8,FALSE)</f>
        <v>0</v>
      </c>
      <c r="M602" s="42" t="str">
        <f>VLOOKUP(H602,'Client Invoices'!A:N,2,FALSE)</f>
        <v>Corporate</v>
      </c>
      <c r="N602" s="42">
        <f>VLOOKUP(H602,'Client Invoices'!A:N,3,FALSE)</f>
        <v>0</v>
      </c>
      <c r="O602" s="42">
        <f>VLOOKUP(H602,'Client Invoices'!A:O,6,FALSE)</f>
        <v>0</v>
      </c>
      <c r="Q602" s="42">
        <f>IF(COUNTIF('Visit Rpts'!$B$5:$BH$204,B602)+COUNTIF('Membership Rpts'!$B$5:$BH$204,B602) = 0, 0, COUNTIF('Visit Rpts'!$B$5:$BH$204,B602)+COUNTIF('Membership Rpts'!$B$5:$BH$204,B602) &amp; "   (Visit Rpts: "&amp;COUNTIF('Visit Rpts'!$B$5:$BH$204,B602)&amp;"   Mbr Rpts: "&amp;COUNTIF('Membership Rpts'!$B$5:$BH$204,B602)&amp;")")</f>
        <v>0</v>
      </c>
      <c r="R602" s="76" t="s">
        <v>1234</v>
      </c>
      <c r="S602" s="42" t="s">
        <v>1239</v>
      </c>
      <c r="T602" s="42"/>
    </row>
    <row r="603" spans="1:20">
      <c r="A603" s="47" t="s">
        <v>1232</v>
      </c>
      <c r="B603" s="23" t="s">
        <v>1786</v>
      </c>
      <c r="C603" s="40"/>
      <c r="G603" t="s">
        <v>50</v>
      </c>
      <c r="H603" s="48" t="s">
        <v>508</v>
      </c>
      <c r="I603" s="42">
        <f>VLOOKUP(H603,'Client Invoices'!A:M,13,FALSE)</f>
        <v>0</v>
      </c>
      <c r="J603" s="42" t="str">
        <f>VLOOKUP(H603,'Client Invoices'!A:M,10,FALSE)</f>
        <v>SM06</v>
      </c>
      <c r="K603" s="42" t="str">
        <f>VLOOKUP(H603,'Client Invoices'!A:N,5,FALSE)</f>
        <v>No</v>
      </c>
      <c r="L603" s="42">
        <f>VLOOKUP(H603,'Client Invoices'!A:N,8,FALSE)</f>
        <v>0</v>
      </c>
      <c r="M603" s="42" t="str">
        <f>VLOOKUP(H603,'Client Invoices'!A:N,2,FALSE)</f>
        <v>Corporate</v>
      </c>
      <c r="N603" s="42">
        <f>VLOOKUP(H603,'Client Invoices'!A:N,3,FALSE)</f>
        <v>0</v>
      </c>
      <c r="O603" s="42">
        <f>VLOOKUP(H603,'Client Invoices'!A:O,6,FALSE)</f>
        <v>0</v>
      </c>
      <c r="Q603" s="42">
        <f>IF(COUNTIF('Visit Rpts'!$B$5:$BH$204,B603)+COUNTIF('Membership Rpts'!$B$5:$BH$204,B603) = 0, 0, COUNTIF('Visit Rpts'!$B$5:$BH$204,B603)+COUNTIF('Membership Rpts'!$B$5:$BH$204,B603) &amp; "   (Visit Rpts: "&amp;COUNTIF('Visit Rpts'!$B$5:$BH$204,B603)&amp;"   Mbr Rpts: "&amp;COUNTIF('Membership Rpts'!$B$5:$BH$204,B603)&amp;")")</f>
        <v>0</v>
      </c>
      <c r="R603" s="76" t="s">
        <v>1234</v>
      </c>
      <c r="S603" s="42" t="s">
        <v>1239</v>
      </c>
      <c r="T603" s="42"/>
    </row>
    <row r="604" spans="1:20">
      <c r="A604" s="47" t="s">
        <v>1236</v>
      </c>
      <c r="B604" s="23" t="s">
        <v>1787</v>
      </c>
      <c r="C604" s="40"/>
      <c r="F604" t="s">
        <v>1239</v>
      </c>
      <c r="G604" t="s">
        <v>50</v>
      </c>
      <c r="H604" s="48" t="s">
        <v>1016</v>
      </c>
      <c r="I604" s="42">
        <f>VLOOKUP(H604,'Client Invoices'!A:M,13,FALSE)</f>
        <v>0</v>
      </c>
      <c r="J604" s="42">
        <f>VLOOKUP(H604,'Client Invoices'!A:M,10,FALSE)</f>
        <v>0</v>
      </c>
      <c r="K604" s="42" t="str">
        <f>VLOOKUP(H604,'Client Invoices'!A:N,5,FALSE)</f>
        <v>No</v>
      </c>
      <c r="L604" s="42">
        <f>VLOOKUP(H604,'Client Invoices'!A:N,8,FALSE)</f>
        <v>0</v>
      </c>
      <c r="M604" s="42">
        <f>VLOOKUP(H604,'Client Invoices'!A:N,2,FALSE)</f>
        <v>0</v>
      </c>
      <c r="N604" s="42">
        <f>VLOOKUP(H604,'Client Invoices'!A:N,3,FALSE)</f>
        <v>0</v>
      </c>
      <c r="O604" s="42">
        <f>VLOOKUP(H604,'Client Invoices'!A:O,6,FALSE)</f>
        <v>0</v>
      </c>
      <c r="Q604" s="42">
        <f>IF(COUNTIF('Visit Rpts'!$B$5:$BH$204,B604)+COUNTIF('Membership Rpts'!$B$5:$BH$204,B604) = 0, 0, COUNTIF('Visit Rpts'!$B$5:$BH$204,B604)+COUNTIF('Membership Rpts'!$B$5:$BH$204,B604) &amp; "   (Visit Rpts: "&amp;COUNTIF('Visit Rpts'!$B$5:$BH$204,B604)&amp;"   Mbr Rpts: "&amp;COUNTIF('Membership Rpts'!$B$5:$BH$204,B604)&amp;")")</f>
        <v>0</v>
      </c>
      <c r="R604" s="76" t="s">
        <v>1234</v>
      </c>
      <c r="S604" s="42" t="s">
        <v>1239</v>
      </c>
      <c r="T604" s="42"/>
    </row>
    <row r="605" spans="1:20">
      <c r="A605" s="47" t="s">
        <v>1236</v>
      </c>
      <c r="B605" s="23" t="s">
        <v>1788</v>
      </c>
      <c r="C605" s="40"/>
      <c r="G605" t="s">
        <v>50</v>
      </c>
      <c r="H605" s="48" t="s">
        <v>179</v>
      </c>
      <c r="I605" s="42" t="str">
        <f>VLOOKUP(H605,'Client Invoices'!A:M,13,FALSE)</f>
        <v>Amex Mex Consumer Centurion</v>
      </c>
      <c r="J605" s="42" t="str">
        <f>VLOOKUP(H605,'Client Invoices'!A:M,10,FALSE)</f>
        <v>WA13</v>
      </c>
      <c r="K605" s="42" t="str">
        <f>VLOOKUP(H605,'Client Invoices'!A:N,5,FALSE)</f>
        <v>Yes</v>
      </c>
      <c r="L605" s="42" t="str">
        <f>VLOOKUP(H605,'Client Invoices'!A:N,8,FALSE)</f>
        <v>M,V,P</v>
      </c>
      <c r="M605" s="42" t="str">
        <f>VLOOKUP(H605,'Client Invoices'!A:N,2,FALSE)</f>
        <v>Amex</v>
      </c>
      <c r="N605" s="42" t="str">
        <f>VLOOKUP(H605,'Client Invoices'!A:N,3,FALSE)</f>
        <v>Amex Wholesale</v>
      </c>
      <c r="O605" s="42">
        <f>VLOOKUP(H605,'Client Invoices'!A:O,6,FALSE)</f>
        <v>0</v>
      </c>
      <c r="Q605" s="42">
        <f>IF(COUNTIF('Visit Rpts'!$B$5:$BH$204,B605)+COUNTIF('Membership Rpts'!$B$5:$BH$204,B605) = 0, 0, COUNTIF('Visit Rpts'!$B$5:$BH$204,B605)+COUNTIF('Membership Rpts'!$B$5:$BH$204,B605) &amp; "   (Visit Rpts: "&amp;COUNTIF('Visit Rpts'!$B$5:$BH$204,B605)&amp;"   Mbr Rpts: "&amp;COUNTIF('Membership Rpts'!$B$5:$BH$204,B605)&amp;")")</f>
        <v>0</v>
      </c>
      <c r="R605" s="76" t="s">
        <v>1234</v>
      </c>
      <c r="S605" s="42" t="s">
        <v>53</v>
      </c>
      <c r="T605" s="42"/>
    </row>
    <row r="606" spans="1:20">
      <c r="A606" s="47" t="s">
        <v>1236</v>
      </c>
      <c r="B606" s="23" t="s">
        <v>1789</v>
      </c>
      <c r="C606" s="40"/>
      <c r="G606" t="s">
        <v>50</v>
      </c>
      <c r="H606" s="48" t="s">
        <v>179</v>
      </c>
      <c r="I606" s="42" t="str">
        <f>VLOOKUP(H606,'Client Invoices'!A:M,13,FALSE)</f>
        <v>Amex Mex Consumer Centurion</v>
      </c>
      <c r="J606" s="42" t="str">
        <f>VLOOKUP(H606,'Client Invoices'!A:M,10,FALSE)</f>
        <v>WA13</v>
      </c>
      <c r="K606" s="42" t="str">
        <f>VLOOKUP(H606,'Client Invoices'!A:N,5,FALSE)</f>
        <v>Yes</v>
      </c>
      <c r="L606" s="42" t="str">
        <f>VLOOKUP(H606,'Client Invoices'!A:N,8,FALSE)</f>
        <v>M,V,P</v>
      </c>
      <c r="M606" s="42" t="str">
        <f>VLOOKUP(H606,'Client Invoices'!A:N,2,FALSE)</f>
        <v>Amex</v>
      </c>
      <c r="N606" s="42" t="str">
        <f>VLOOKUP(H606,'Client Invoices'!A:N,3,FALSE)</f>
        <v>Amex Wholesale</v>
      </c>
      <c r="O606" s="42">
        <f>VLOOKUP(H606,'Client Invoices'!A:O,6,FALSE)</f>
        <v>0</v>
      </c>
      <c r="Q606" s="42">
        <f>IF(COUNTIF('Visit Rpts'!$B$5:$BH$204,B606)+COUNTIF('Membership Rpts'!$B$5:$BH$204,B606) = 0, 0, COUNTIF('Visit Rpts'!$B$5:$BH$204,B606)+COUNTIF('Membership Rpts'!$B$5:$BH$204,B606) &amp; "   (Visit Rpts: "&amp;COUNTIF('Visit Rpts'!$B$5:$BH$204,B606)&amp;"   Mbr Rpts: "&amp;COUNTIF('Membership Rpts'!$B$5:$BH$204,B606)&amp;")")</f>
        <v>0</v>
      </c>
      <c r="R606" s="76" t="s">
        <v>1234</v>
      </c>
      <c r="S606" s="42" t="s">
        <v>53</v>
      </c>
      <c r="T606" s="42"/>
    </row>
    <row r="607" spans="1:20">
      <c r="A607" s="47" t="s">
        <v>1236</v>
      </c>
      <c r="B607" s="23" t="s">
        <v>1790</v>
      </c>
      <c r="C607" s="40"/>
      <c r="G607" t="s">
        <v>50</v>
      </c>
      <c r="H607" s="48" t="s">
        <v>179</v>
      </c>
      <c r="I607" s="42" t="str">
        <f>VLOOKUP(H607,'Client Invoices'!A:M,13,FALSE)</f>
        <v>Amex Mex Consumer Centurion</v>
      </c>
      <c r="J607" s="42" t="str">
        <f>VLOOKUP(H607,'Client Invoices'!A:M,10,FALSE)</f>
        <v>WA13</v>
      </c>
      <c r="K607" s="42" t="str">
        <f>VLOOKUP(H607,'Client Invoices'!A:N,5,FALSE)</f>
        <v>Yes</v>
      </c>
      <c r="L607" s="42" t="str">
        <f>VLOOKUP(H607,'Client Invoices'!A:N,8,FALSE)</f>
        <v>M,V,P</v>
      </c>
      <c r="M607" s="42" t="str">
        <f>VLOOKUP(H607,'Client Invoices'!A:N,2,FALSE)</f>
        <v>Amex</v>
      </c>
      <c r="N607" s="42" t="str">
        <f>VLOOKUP(H607,'Client Invoices'!A:N,3,FALSE)</f>
        <v>Amex Wholesale</v>
      </c>
      <c r="O607" s="42">
        <f>VLOOKUP(H607,'Client Invoices'!A:O,6,FALSE)</f>
        <v>0</v>
      </c>
      <c r="Q607" s="42">
        <f>IF(COUNTIF('Visit Rpts'!$B$5:$BH$204,B607)+COUNTIF('Membership Rpts'!$B$5:$BH$204,B607) = 0, 0, COUNTIF('Visit Rpts'!$B$5:$BH$204,B607)+COUNTIF('Membership Rpts'!$B$5:$BH$204,B607) &amp; "   (Visit Rpts: "&amp;COUNTIF('Visit Rpts'!$B$5:$BH$204,B607)&amp;"   Mbr Rpts: "&amp;COUNTIF('Membership Rpts'!$B$5:$BH$204,B607)&amp;")")</f>
        <v>0</v>
      </c>
      <c r="R607" s="76" t="s">
        <v>1234</v>
      </c>
      <c r="S607" s="42" t="s">
        <v>53</v>
      </c>
      <c r="T607" s="42"/>
    </row>
    <row r="608" spans="1:20">
      <c r="A608" s="47" t="s">
        <v>1236</v>
      </c>
      <c r="B608" s="23" t="s">
        <v>1791</v>
      </c>
      <c r="C608" s="40"/>
      <c r="G608" t="s">
        <v>50</v>
      </c>
      <c r="H608" s="48" t="s">
        <v>179</v>
      </c>
      <c r="I608" s="42" t="str">
        <f>VLOOKUP(H608,'Client Invoices'!A:M,13,FALSE)</f>
        <v>Amex Mex Consumer Centurion</v>
      </c>
      <c r="J608" s="42" t="str">
        <f>VLOOKUP(H608,'Client Invoices'!A:M,10,FALSE)</f>
        <v>WA13</v>
      </c>
      <c r="K608" s="42" t="str">
        <f>VLOOKUP(H608,'Client Invoices'!A:N,5,FALSE)</f>
        <v>Yes</v>
      </c>
      <c r="L608" s="42" t="str">
        <f>VLOOKUP(H608,'Client Invoices'!A:N,8,FALSE)</f>
        <v>M,V,P</v>
      </c>
      <c r="M608" s="42" t="str">
        <f>VLOOKUP(H608,'Client Invoices'!A:N,2,FALSE)</f>
        <v>Amex</v>
      </c>
      <c r="N608" s="42" t="str">
        <f>VLOOKUP(H608,'Client Invoices'!A:N,3,FALSE)</f>
        <v>Amex Wholesale</v>
      </c>
      <c r="O608" s="42">
        <f>VLOOKUP(H608,'Client Invoices'!A:O,6,FALSE)</f>
        <v>0</v>
      </c>
      <c r="Q608" s="42">
        <f>IF(COUNTIF('Visit Rpts'!$B$5:$BH$204,B608)+COUNTIF('Membership Rpts'!$B$5:$BH$204,B608) = 0, 0, COUNTIF('Visit Rpts'!$B$5:$BH$204,B608)+COUNTIF('Membership Rpts'!$B$5:$BH$204,B608) &amp; "   (Visit Rpts: "&amp;COUNTIF('Visit Rpts'!$B$5:$BH$204,B608)&amp;"   Mbr Rpts: "&amp;COUNTIF('Membership Rpts'!$B$5:$BH$204,B608)&amp;")")</f>
        <v>0</v>
      </c>
      <c r="R608" s="76" t="s">
        <v>1234</v>
      </c>
      <c r="S608" s="42" t="s">
        <v>53</v>
      </c>
      <c r="T608" s="42"/>
    </row>
    <row r="609" spans="1:20">
      <c r="A609" s="47" t="s">
        <v>1236</v>
      </c>
      <c r="B609" s="23" t="s">
        <v>1792</v>
      </c>
      <c r="C609" s="40"/>
      <c r="G609" t="s">
        <v>50</v>
      </c>
      <c r="H609" s="48" t="s">
        <v>179</v>
      </c>
      <c r="I609" s="42" t="str">
        <f>VLOOKUP(H609,'Client Invoices'!A:M,13,FALSE)</f>
        <v>Amex Mex Consumer Centurion</v>
      </c>
      <c r="J609" s="42" t="str">
        <f>VLOOKUP(H609,'Client Invoices'!A:M,10,FALSE)</f>
        <v>WA13</v>
      </c>
      <c r="K609" s="42" t="str">
        <f>VLOOKUP(H609,'Client Invoices'!A:N,5,FALSE)</f>
        <v>Yes</v>
      </c>
      <c r="L609" s="42" t="str">
        <f>VLOOKUP(H609,'Client Invoices'!A:N,8,FALSE)</f>
        <v>M,V,P</v>
      </c>
      <c r="M609" s="42" t="str">
        <f>VLOOKUP(H609,'Client Invoices'!A:N,2,FALSE)</f>
        <v>Amex</v>
      </c>
      <c r="N609" s="42" t="str">
        <f>VLOOKUP(H609,'Client Invoices'!A:N,3,FALSE)</f>
        <v>Amex Wholesale</v>
      </c>
      <c r="O609" s="42">
        <f>VLOOKUP(H609,'Client Invoices'!A:O,6,FALSE)</f>
        <v>0</v>
      </c>
      <c r="Q609" s="42">
        <f>IF(COUNTIF('Visit Rpts'!$B$5:$BH$204,B609)+COUNTIF('Membership Rpts'!$B$5:$BH$204,B609) = 0, 0, COUNTIF('Visit Rpts'!$B$5:$BH$204,B609)+COUNTIF('Membership Rpts'!$B$5:$BH$204,B609) &amp; "   (Visit Rpts: "&amp;COUNTIF('Visit Rpts'!$B$5:$BH$204,B609)&amp;"   Mbr Rpts: "&amp;COUNTIF('Membership Rpts'!$B$5:$BH$204,B609)&amp;")")</f>
        <v>0</v>
      </c>
      <c r="R609" s="76" t="s">
        <v>1234</v>
      </c>
      <c r="S609" s="42" t="s">
        <v>53</v>
      </c>
      <c r="T609" s="42"/>
    </row>
    <row r="610" spans="1:20">
      <c r="A610" s="47" t="s">
        <v>1236</v>
      </c>
      <c r="B610" s="23" t="s">
        <v>1793</v>
      </c>
      <c r="C610" s="40"/>
      <c r="G610" t="s">
        <v>50</v>
      </c>
      <c r="H610" s="48" t="s">
        <v>179</v>
      </c>
      <c r="I610" s="42" t="str">
        <f>VLOOKUP(H610,'Client Invoices'!A:M,13,FALSE)</f>
        <v>Amex Mex Consumer Centurion</v>
      </c>
      <c r="J610" s="42" t="str">
        <f>VLOOKUP(H610,'Client Invoices'!A:M,10,FALSE)</f>
        <v>WA13</v>
      </c>
      <c r="K610" s="42" t="str">
        <f>VLOOKUP(H610,'Client Invoices'!A:N,5,FALSE)</f>
        <v>Yes</v>
      </c>
      <c r="L610" s="42" t="str">
        <f>VLOOKUP(H610,'Client Invoices'!A:N,8,FALSE)</f>
        <v>M,V,P</v>
      </c>
      <c r="M610" s="42" t="str">
        <f>VLOOKUP(H610,'Client Invoices'!A:N,2,FALSE)</f>
        <v>Amex</v>
      </c>
      <c r="N610" s="42" t="str">
        <f>VLOOKUP(H610,'Client Invoices'!A:N,3,FALSE)</f>
        <v>Amex Wholesale</v>
      </c>
      <c r="O610" s="42">
        <f>VLOOKUP(H610,'Client Invoices'!A:O,6,FALSE)</f>
        <v>0</v>
      </c>
      <c r="Q610" s="42">
        <f>IF(COUNTIF('Visit Rpts'!$B$5:$BH$204,B610)+COUNTIF('Membership Rpts'!$B$5:$BH$204,B610) = 0, 0, COUNTIF('Visit Rpts'!$B$5:$BH$204,B610)+COUNTIF('Membership Rpts'!$B$5:$BH$204,B610) &amp; "   (Visit Rpts: "&amp;COUNTIF('Visit Rpts'!$B$5:$BH$204,B610)&amp;"   Mbr Rpts: "&amp;COUNTIF('Membership Rpts'!$B$5:$BH$204,B610)&amp;")")</f>
        <v>0</v>
      </c>
      <c r="R610" s="76" t="s">
        <v>1234</v>
      </c>
      <c r="S610" s="42" t="s">
        <v>53</v>
      </c>
      <c r="T610" s="42"/>
    </row>
    <row r="611" spans="1:20">
      <c r="A611" s="47" t="s">
        <v>1236</v>
      </c>
      <c r="B611" s="23" t="s">
        <v>1794</v>
      </c>
      <c r="C611" s="40"/>
      <c r="G611" t="s">
        <v>50</v>
      </c>
      <c r="H611" s="48" t="s">
        <v>182</v>
      </c>
      <c r="I611" s="42" t="str">
        <f>VLOOKUP(H611,'Client Invoices'!A:M,13,FALSE)</f>
        <v>Amex Mex Corporate Platinum</v>
      </c>
      <c r="J611" s="42" t="str">
        <f>VLOOKUP(H611,'Client Invoices'!A:M,10,FALSE)</f>
        <v>WA13</v>
      </c>
      <c r="K611" s="42" t="str">
        <f>VLOOKUP(H611,'Client Invoices'!A:N,5,FALSE)</f>
        <v>Yes</v>
      </c>
      <c r="L611" s="42" t="str">
        <f>VLOOKUP(H611,'Client Invoices'!A:N,8,FALSE)</f>
        <v>M,V,P</v>
      </c>
      <c r="M611" s="42" t="str">
        <f>VLOOKUP(H611,'Client Invoices'!A:N,2,FALSE)</f>
        <v>Amex</v>
      </c>
      <c r="N611" s="42" t="str">
        <f>VLOOKUP(H611,'Client Invoices'!A:N,3,FALSE)</f>
        <v>Amex Wholesale</v>
      </c>
      <c r="O611" s="42">
        <f>VLOOKUP(H611,'Client Invoices'!A:O,6,FALSE)</f>
        <v>0</v>
      </c>
      <c r="Q611" s="42">
        <f>IF(COUNTIF('Visit Rpts'!$B$5:$BH$204,B611)+COUNTIF('Membership Rpts'!$B$5:$BH$204,B611) = 0, 0, COUNTIF('Visit Rpts'!$B$5:$BH$204,B611)+COUNTIF('Membership Rpts'!$B$5:$BH$204,B611) &amp; "   (Visit Rpts: "&amp;COUNTIF('Visit Rpts'!$B$5:$BH$204,B611)&amp;"   Mbr Rpts: "&amp;COUNTIF('Membership Rpts'!$B$5:$BH$204,B611)&amp;")")</f>
        <v>0</v>
      </c>
      <c r="R611" s="76" t="s">
        <v>1234</v>
      </c>
      <c r="S611" s="42" t="s">
        <v>53</v>
      </c>
      <c r="T611" s="42"/>
    </row>
    <row r="612" spans="1:20">
      <c r="A612" s="47" t="s">
        <v>1236</v>
      </c>
      <c r="B612" s="23" t="s">
        <v>1795</v>
      </c>
      <c r="C612" s="40"/>
      <c r="G612" t="s">
        <v>50</v>
      </c>
      <c r="H612" s="48" t="s">
        <v>185</v>
      </c>
      <c r="I612" s="42" t="str">
        <f>VLOOKUP(H612,'Client Invoices'!A:M,13,FALSE)</f>
        <v>Amex Mex Consumer Gold</v>
      </c>
      <c r="J612" s="42" t="str">
        <f>VLOOKUP(H612,'Client Invoices'!A:M,10,FALSE)</f>
        <v>WA13</v>
      </c>
      <c r="K612" s="42" t="str">
        <f>VLOOKUP(H612,'Client Invoices'!A:N,5,FALSE)</f>
        <v>Yes</v>
      </c>
      <c r="L612" s="42" t="str">
        <f>VLOOKUP(H612,'Client Invoices'!A:N,8,FALSE)</f>
        <v>M,V,P</v>
      </c>
      <c r="M612" s="42" t="str">
        <f>VLOOKUP(H612,'Client Invoices'!A:N,2,FALSE)</f>
        <v>Amex</v>
      </c>
      <c r="N612" s="42" t="str">
        <f>VLOOKUP(H612,'Client Invoices'!A:N,3,FALSE)</f>
        <v>Amex Wholesale</v>
      </c>
      <c r="O612" s="42">
        <f>VLOOKUP(H612,'Client Invoices'!A:O,6,FALSE)</f>
        <v>0</v>
      </c>
      <c r="Q612" s="42">
        <f>IF(COUNTIF('Visit Rpts'!$B$5:$BH$204,B612)+COUNTIF('Membership Rpts'!$B$5:$BH$204,B612) = 0, 0, COUNTIF('Visit Rpts'!$B$5:$BH$204,B612)+COUNTIF('Membership Rpts'!$B$5:$BH$204,B612) &amp; "   (Visit Rpts: "&amp;COUNTIF('Visit Rpts'!$B$5:$BH$204,B612)&amp;"   Mbr Rpts: "&amp;COUNTIF('Membership Rpts'!$B$5:$BH$204,B612)&amp;")")</f>
        <v>0</v>
      </c>
      <c r="R612" s="76" t="s">
        <v>1234</v>
      </c>
      <c r="S612" s="42" t="s">
        <v>53</v>
      </c>
      <c r="T612" s="42"/>
    </row>
    <row r="613" spans="1:20">
      <c r="A613" s="47" t="s">
        <v>1236</v>
      </c>
      <c r="B613" s="23" t="s">
        <v>1796</v>
      </c>
      <c r="C613" s="40"/>
      <c r="G613" t="s">
        <v>50</v>
      </c>
      <c r="H613" s="48" t="s">
        <v>185</v>
      </c>
      <c r="I613" s="42" t="str">
        <f>VLOOKUP(H613,'Client Invoices'!A:M,13,FALSE)</f>
        <v>Amex Mex Consumer Gold</v>
      </c>
      <c r="J613" s="42" t="str">
        <f>VLOOKUP(H613,'Client Invoices'!A:M,10,FALSE)</f>
        <v>WA13</v>
      </c>
      <c r="K613" s="42" t="str">
        <f>VLOOKUP(H613,'Client Invoices'!A:N,5,FALSE)</f>
        <v>Yes</v>
      </c>
      <c r="L613" s="42" t="str">
        <f>VLOOKUP(H613,'Client Invoices'!A:N,8,FALSE)</f>
        <v>M,V,P</v>
      </c>
      <c r="M613" s="42" t="str">
        <f>VLOOKUP(H613,'Client Invoices'!A:N,2,FALSE)</f>
        <v>Amex</v>
      </c>
      <c r="N613" s="42" t="str">
        <f>VLOOKUP(H613,'Client Invoices'!A:N,3,FALSE)</f>
        <v>Amex Wholesale</v>
      </c>
      <c r="O613" s="42">
        <f>VLOOKUP(H613,'Client Invoices'!A:O,6,FALSE)</f>
        <v>0</v>
      </c>
      <c r="Q613" s="42">
        <f>IF(COUNTIF('Visit Rpts'!$B$5:$BH$204,B613)+COUNTIF('Membership Rpts'!$B$5:$BH$204,B613) = 0, 0, COUNTIF('Visit Rpts'!$B$5:$BH$204,B613)+COUNTIF('Membership Rpts'!$B$5:$BH$204,B613) &amp; "   (Visit Rpts: "&amp;COUNTIF('Visit Rpts'!$B$5:$BH$204,B613)&amp;"   Mbr Rpts: "&amp;COUNTIF('Membership Rpts'!$B$5:$BH$204,B613)&amp;")")</f>
        <v>0</v>
      </c>
      <c r="R613" s="76" t="s">
        <v>1234</v>
      </c>
      <c r="S613" s="42" t="s">
        <v>53</v>
      </c>
      <c r="T613" s="42"/>
    </row>
    <row r="614" spans="1:20">
      <c r="A614" s="47" t="s">
        <v>1236</v>
      </c>
      <c r="B614" s="23" t="s">
        <v>1797</v>
      </c>
      <c r="C614" s="40"/>
      <c r="G614" t="s">
        <v>50</v>
      </c>
      <c r="H614" s="48" t="s">
        <v>185</v>
      </c>
      <c r="I614" s="42" t="str">
        <f>VLOOKUP(H614,'Client Invoices'!A:M,13,FALSE)</f>
        <v>Amex Mex Consumer Gold</v>
      </c>
      <c r="J614" s="42" t="str">
        <f>VLOOKUP(H614,'Client Invoices'!A:M,10,FALSE)</f>
        <v>WA13</v>
      </c>
      <c r="K614" s="42" t="str">
        <f>VLOOKUP(H614,'Client Invoices'!A:N,5,FALSE)</f>
        <v>Yes</v>
      </c>
      <c r="L614" s="42" t="str">
        <f>VLOOKUP(H614,'Client Invoices'!A:N,8,FALSE)</f>
        <v>M,V,P</v>
      </c>
      <c r="M614" s="42" t="str">
        <f>VLOOKUP(H614,'Client Invoices'!A:N,2,FALSE)</f>
        <v>Amex</v>
      </c>
      <c r="N614" s="42" t="str">
        <f>VLOOKUP(H614,'Client Invoices'!A:N,3,FALSE)</f>
        <v>Amex Wholesale</v>
      </c>
      <c r="O614" s="42">
        <f>VLOOKUP(H614,'Client Invoices'!A:O,6,FALSE)</f>
        <v>0</v>
      </c>
      <c r="Q614" s="42">
        <f>IF(COUNTIF('Visit Rpts'!$B$5:$BH$204,B614)+COUNTIF('Membership Rpts'!$B$5:$BH$204,B614) = 0, 0, COUNTIF('Visit Rpts'!$B$5:$BH$204,B614)+COUNTIF('Membership Rpts'!$B$5:$BH$204,B614) &amp; "   (Visit Rpts: "&amp;COUNTIF('Visit Rpts'!$B$5:$BH$204,B614)&amp;"   Mbr Rpts: "&amp;COUNTIF('Membership Rpts'!$B$5:$BH$204,B614)&amp;")")</f>
        <v>0</v>
      </c>
      <c r="R614" s="76" t="s">
        <v>1234</v>
      </c>
      <c r="S614" s="42" t="s">
        <v>53</v>
      </c>
      <c r="T614" s="42"/>
    </row>
    <row r="615" spans="1:20">
      <c r="A615" s="47" t="s">
        <v>1236</v>
      </c>
      <c r="B615" s="23" t="s">
        <v>1798</v>
      </c>
      <c r="C615" s="40"/>
      <c r="G615" t="s">
        <v>50</v>
      </c>
      <c r="H615" s="48" t="s">
        <v>188</v>
      </c>
      <c r="I615" s="42" t="str">
        <f>VLOOKUP(H615,'Client Invoices'!A:M,13,FALSE)</f>
        <v>Amex Mex Consumer Platinum</v>
      </c>
      <c r="J615" s="42" t="str">
        <f>VLOOKUP(H615,'Client Invoices'!A:M,10,FALSE)</f>
        <v>WA13</v>
      </c>
      <c r="K615" s="42" t="str">
        <f>VLOOKUP(H615,'Client Invoices'!A:N,5,FALSE)</f>
        <v>Yes</v>
      </c>
      <c r="L615" s="42" t="str">
        <f>VLOOKUP(H615,'Client Invoices'!A:N,8,FALSE)</f>
        <v>M,V,P</v>
      </c>
      <c r="M615" s="42" t="str">
        <f>VLOOKUP(H615,'Client Invoices'!A:N,2,FALSE)</f>
        <v>Amex</v>
      </c>
      <c r="N615" s="42" t="str">
        <f>VLOOKUP(H615,'Client Invoices'!A:N,3,FALSE)</f>
        <v>Amex Wholesale</v>
      </c>
      <c r="O615" s="42">
        <f>VLOOKUP(H615,'Client Invoices'!A:O,6,FALSE)</f>
        <v>0</v>
      </c>
      <c r="Q615" s="42">
        <f>IF(COUNTIF('Visit Rpts'!$B$5:$BH$204,B615)+COUNTIF('Membership Rpts'!$B$5:$BH$204,B615) = 0, 0, COUNTIF('Visit Rpts'!$B$5:$BH$204,B615)+COUNTIF('Membership Rpts'!$B$5:$BH$204,B615) &amp; "   (Visit Rpts: "&amp;COUNTIF('Visit Rpts'!$B$5:$BH$204,B615)&amp;"   Mbr Rpts: "&amp;COUNTIF('Membership Rpts'!$B$5:$BH$204,B615)&amp;")")</f>
        <v>0</v>
      </c>
      <c r="R615" s="76" t="s">
        <v>1234</v>
      </c>
      <c r="S615" s="42" t="s">
        <v>53</v>
      </c>
      <c r="T615" s="42"/>
    </row>
    <row r="616" spans="1:20">
      <c r="A616" s="47" t="s">
        <v>1236</v>
      </c>
      <c r="B616" s="23" t="s">
        <v>1799</v>
      </c>
      <c r="C616" s="40"/>
      <c r="G616" t="s">
        <v>50</v>
      </c>
      <c r="H616" s="48" t="s">
        <v>188</v>
      </c>
      <c r="I616" s="42" t="str">
        <f>VLOOKUP(H616,'Client Invoices'!A:M,13,FALSE)</f>
        <v>Amex Mex Consumer Platinum</v>
      </c>
      <c r="J616" s="42" t="str">
        <f>VLOOKUP(H616,'Client Invoices'!A:M,10,FALSE)</f>
        <v>WA13</v>
      </c>
      <c r="K616" s="42" t="str">
        <f>VLOOKUP(H616,'Client Invoices'!A:N,5,FALSE)</f>
        <v>Yes</v>
      </c>
      <c r="L616" s="42" t="str">
        <f>VLOOKUP(H616,'Client Invoices'!A:N,8,FALSE)</f>
        <v>M,V,P</v>
      </c>
      <c r="M616" s="42" t="str">
        <f>VLOOKUP(H616,'Client Invoices'!A:N,2,FALSE)</f>
        <v>Amex</v>
      </c>
      <c r="N616" s="42" t="str">
        <f>VLOOKUP(H616,'Client Invoices'!A:N,3,FALSE)</f>
        <v>Amex Wholesale</v>
      </c>
      <c r="O616" s="42">
        <f>VLOOKUP(H616,'Client Invoices'!A:O,6,FALSE)</f>
        <v>0</v>
      </c>
      <c r="Q616" s="42">
        <f>IF(COUNTIF('Visit Rpts'!$B$5:$BH$204,B616)+COUNTIF('Membership Rpts'!$B$5:$BH$204,B616) = 0, 0, COUNTIF('Visit Rpts'!$B$5:$BH$204,B616)+COUNTIF('Membership Rpts'!$B$5:$BH$204,B616) &amp; "   (Visit Rpts: "&amp;COUNTIF('Visit Rpts'!$B$5:$BH$204,B616)&amp;"   Mbr Rpts: "&amp;COUNTIF('Membership Rpts'!$B$5:$BH$204,B616)&amp;")")</f>
        <v>0</v>
      </c>
      <c r="R616" s="76" t="s">
        <v>1234</v>
      </c>
      <c r="S616" s="42" t="s">
        <v>53</v>
      </c>
      <c r="T616" s="42"/>
    </row>
    <row r="617" spans="1:20">
      <c r="A617" s="47" t="s">
        <v>1236</v>
      </c>
      <c r="B617" s="23" t="s">
        <v>1800</v>
      </c>
      <c r="C617" s="40"/>
      <c r="G617" t="s">
        <v>50</v>
      </c>
      <c r="H617" s="48" t="s">
        <v>188</v>
      </c>
      <c r="I617" s="42" t="str">
        <f>VLOOKUP(H617,'Client Invoices'!A:M,13,FALSE)</f>
        <v>Amex Mex Consumer Platinum</v>
      </c>
      <c r="J617" s="42" t="str">
        <f>VLOOKUP(H617,'Client Invoices'!A:M,10,FALSE)</f>
        <v>WA13</v>
      </c>
      <c r="K617" s="42" t="str">
        <f>VLOOKUP(H617,'Client Invoices'!A:N,5,FALSE)</f>
        <v>Yes</v>
      </c>
      <c r="L617" s="42" t="str">
        <f>VLOOKUP(H617,'Client Invoices'!A:N,8,FALSE)</f>
        <v>M,V,P</v>
      </c>
      <c r="M617" s="42" t="str">
        <f>VLOOKUP(H617,'Client Invoices'!A:N,2,FALSE)</f>
        <v>Amex</v>
      </c>
      <c r="N617" s="42" t="str">
        <f>VLOOKUP(H617,'Client Invoices'!A:N,3,FALSE)</f>
        <v>Amex Wholesale</v>
      </c>
      <c r="O617" s="42">
        <f>VLOOKUP(H617,'Client Invoices'!A:O,6,FALSE)</f>
        <v>0</v>
      </c>
      <c r="Q617" s="42">
        <f>IF(COUNTIF('Visit Rpts'!$B$5:$BH$204,B617)+COUNTIF('Membership Rpts'!$B$5:$BH$204,B617) = 0, 0, COUNTIF('Visit Rpts'!$B$5:$BH$204,B617)+COUNTIF('Membership Rpts'!$B$5:$BH$204,B617) &amp; "   (Visit Rpts: "&amp;COUNTIF('Visit Rpts'!$B$5:$BH$204,B617)&amp;"   Mbr Rpts: "&amp;COUNTIF('Membership Rpts'!$B$5:$BH$204,B617)&amp;")")</f>
        <v>0</v>
      </c>
      <c r="R617" s="76" t="s">
        <v>1234</v>
      </c>
      <c r="S617" s="42" t="s">
        <v>53</v>
      </c>
      <c r="T617" s="42"/>
    </row>
    <row r="618" spans="1:20">
      <c r="A618" s="47" t="s">
        <v>1236</v>
      </c>
      <c r="B618" s="23" t="s">
        <v>1801</v>
      </c>
      <c r="C618" s="40"/>
      <c r="G618" t="s">
        <v>50</v>
      </c>
      <c r="H618" s="48" t="s">
        <v>188</v>
      </c>
      <c r="I618" s="42" t="str">
        <f>VLOOKUP(H618,'Client Invoices'!A:M,13,FALSE)</f>
        <v>Amex Mex Consumer Platinum</v>
      </c>
      <c r="J618" s="42" t="str">
        <f>VLOOKUP(H618,'Client Invoices'!A:M,10,FALSE)</f>
        <v>WA13</v>
      </c>
      <c r="K618" s="42" t="str">
        <f>VLOOKUP(H618,'Client Invoices'!A:N,5,FALSE)</f>
        <v>Yes</v>
      </c>
      <c r="L618" s="42" t="str">
        <f>VLOOKUP(H618,'Client Invoices'!A:N,8,FALSE)</f>
        <v>M,V,P</v>
      </c>
      <c r="M618" s="42" t="str">
        <f>VLOOKUP(H618,'Client Invoices'!A:N,2,FALSE)</f>
        <v>Amex</v>
      </c>
      <c r="N618" s="42" t="str">
        <f>VLOOKUP(H618,'Client Invoices'!A:N,3,FALSE)</f>
        <v>Amex Wholesale</v>
      </c>
      <c r="O618" s="42">
        <f>VLOOKUP(H618,'Client Invoices'!A:O,6,FALSE)</f>
        <v>0</v>
      </c>
      <c r="Q618" s="42">
        <f>IF(COUNTIF('Visit Rpts'!$B$5:$BH$204,B618)+COUNTIF('Membership Rpts'!$B$5:$BH$204,B618) = 0, 0, COUNTIF('Visit Rpts'!$B$5:$BH$204,B618)+COUNTIF('Membership Rpts'!$B$5:$BH$204,B618) &amp; "   (Visit Rpts: "&amp;COUNTIF('Visit Rpts'!$B$5:$BH$204,B618)&amp;"   Mbr Rpts: "&amp;COUNTIF('Membership Rpts'!$B$5:$BH$204,B618)&amp;")")</f>
        <v>0</v>
      </c>
      <c r="R618" s="76" t="s">
        <v>1234</v>
      </c>
      <c r="S618" s="42" t="s">
        <v>53</v>
      </c>
      <c r="T618" s="42"/>
    </row>
    <row r="619" spans="1:20">
      <c r="A619" s="47" t="s">
        <v>1236</v>
      </c>
      <c r="B619" s="23" t="s">
        <v>1802</v>
      </c>
      <c r="C619" s="40"/>
      <c r="G619" t="s">
        <v>50</v>
      </c>
      <c r="H619" s="48" t="s">
        <v>188</v>
      </c>
      <c r="I619" s="42" t="str">
        <f>VLOOKUP(H619,'Client Invoices'!A:M,13,FALSE)</f>
        <v>Amex Mex Consumer Platinum</v>
      </c>
      <c r="J619" s="42" t="str">
        <f>VLOOKUP(H619,'Client Invoices'!A:M,10,FALSE)</f>
        <v>WA13</v>
      </c>
      <c r="K619" s="42" t="str">
        <f>VLOOKUP(H619,'Client Invoices'!A:N,5,FALSE)</f>
        <v>Yes</v>
      </c>
      <c r="L619" s="42" t="str">
        <f>VLOOKUP(H619,'Client Invoices'!A:N,8,FALSE)</f>
        <v>M,V,P</v>
      </c>
      <c r="M619" s="42" t="str">
        <f>VLOOKUP(H619,'Client Invoices'!A:N,2,FALSE)</f>
        <v>Amex</v>
      </c>
      <c r="N619" s="42" t="str">
        <f>VLOOKUP(H619,'Client Invoices'!A:N,3,FALSE)</f>
        <v>Amex Wholesale</v>
      </c>
      <c r="O619" s="42">
        <f>VLOOKUP(H619,'Client Invoices'!A:O,6,FALSE)</f>
        <v>0</v>
      </c>
      <c r="Q619" s="42">
        <f>IF(COUNTIF('Visit Rpts'!$B$5:$BH$204,B619)+COUNTIF('Membership Rpts'!$B$5:$BH$204,B619) = 0, 0, COUNTIF('Visit Rpts'!$B$5:$BH$204,B619)+COUNTIF('Membership Rpts'!$B$5:$BH$204,B619) &amp; "   (Visit Rpts: "&amp;COUNTIF('Visit Rpts'!$B$5:$BH$204,B619)&amp;"   Mbr Rpts: "&amp;COUNTIF('Membership Rpts'!$B$5:$BH$204,B619)&amp;")")</f>
        <v>0</v>
      </c>
      <c r="R619" s="76" t="s">
        <v>1234</v>
      </c>
      <c r="S619" s="42" t="s">
        <v>53</v>
      </c>
      <c r="T619" s="42"/>
    </row>
    <row r="620" spans="1:20">
      <c r="A620" s="47" t="s">
        <v>1236</v>
      </c>
      <c r="B620" s="23" t="s">
        <v>1803</v>
      </c>
      <c r="G620" t="s">
        <v>50</v>
      </c>
      <c r="H620" s="48" t="s">
        <v>188</v>
      </c>
      <c r="I620" s="42" t="str">
        <f>VLOOKUP(H620,'Client Invoices'!A:M,13,FALSE)</f>
        <v>Amex Mex Consumer Platinum</v>
      </c>
      <c r="J620" s="42" t="str">
        <f>VLOOKUP(H620,'Client Invoices'!A:M,10,FALSE)</f>
        <v>WA13</v>
      </c>
      <c r="K620" s="42" t="str">
        <f>VLOOKUP(H620,'Client Invoices'!A:N,5,FALSE)</f>
        <v>Yes</v>
      </c>
      <c r="L620" s="42" t="str">
        <f>VLOOKUP(H620,'Client Invoices'!A:N,8,FALSE)</f>
        <v>M,V,P</v>
      </c>
      <c r="M620" s="42" t="str">
        <f>VLOOKUP(H620,'Client Invoices'!A:N,2,FALSE)</f>
        <v>Amex</v>
      </c>
      <c r="N620" s="42" t="str">
        <f>VLOOKUP(H620,'Client Invoices'!A:N,3,FALSE)</f>
        <v>Amex Wholesale</v>
      </c>
      <c r="O620" s="42">
        <f>VLOOKUP(H620,'Client Invoices'!A:O,6,FALSE)</f>
        <v>0</v>
      </c>
      <c r="Q620" s="42">
        <f>IF(COUNTIF('Visit Rpts'!$B$5:$BH$204,B620)+COUNTIF('Membership Rpts'!$B$5:$BH$204,B620) = 0, 0, COUNTIF('Visit Rpts'!$B$5:$BH$204,B620)+COUNTIF('Membership Rpts'!$B$5:$BH$204,B620) &amp; "   (Visit Rpts: "&amp;COUNTIF('Visit Rpts'!$B$5:$BH$204,B620)&amp;"   Mbr Rpts: "&amp;COUNTIF('Membership Rpts'!$B$5:$BH$204,B620)&amp;")")</f>
        <v>0</v>
      </c>
      <c r="R620" s="76" t="s">
        <v>1234</v>
      </c>
      <c r="S620" s="42" t="s">
        <v>53</v>
      </c>
      <c r="T620" s="42"/>
    </row>
    <row r="621" spans="1:20">
      <c r="A621" s="47" t="s">
        <v>1236</v>
      </c>
      <c r="B621" s="23" t="s">
        <v>1804</v>
      </c>
      <c r="C621" s="40"/>
      <c r="G621" t="s">
        <v>50</v>
      </c>
      <c r="H621" s="48" t="s">
        <v>191</v>
      </c>
      <c r="I621" s="42" t="str">
        <f>VLOOKUP(H621,'Client Invoices'!A:M,13,FALSE)</f>
        <v>Amex Mex Aeromexico Platinum</v>
      </c>
      <c r="J621" s="42" t="str">
        <f>VLOOKUP(H621,'Client Invoices'!A:M,10,FALSE)</f>
        <v>WA13</v>
      </c>
      <c r="K621" s="42" t="str">
        <f>VLOOKUP(H621,'Client Invoices'!A:N,5,FALSE)</f>
        <v>Yes</v>
      </c>
      <c r="L621" s="42" t="str">
        <f>VLOOKUP(H621,'Client Invoices'!A:N,8,FALSE)</f>
        <v>M,V,P</v>
      </c>
      <c r="M621" s="42" t="str">
        <f>VLOOKUP(H621,'Client Invoices'!A:N,2,FALSE)</f>
        <v>Amex</v>
      </c>
      <c r="N621" s="42" t="str">
        <f>VLOOKUP(H621,'Client Invoices'!A:N,3,FALSE)</f>
        <v>Amex Wholesale</v>
      </c>
      <c r="O621" s="42">
        <f>VLOOKUP(H621,'Client Invoices'!A:O,6,FALSE)</f>
        <v>0</v>
      </c>
      <c r="Q621" s="42">
        <f>IF(COUNTIF('Visit Rpts'!$B$5:$BH$204,B621)+COUNTIF('Membership Rpts'!$B$5:$BH$204,B621) = 0, 0, COUNTIF('Visit Rpts'!$B$5:$BH$204,B621)+COUNTIF('Membership Rpts'!$B$5:$BH$204,B621) &amp; "   (Visit Rpts: "&amp;COUNTIF('Visit Rpts'!$B$5:$BH$204,B621)&amp;"   Mbr Rpts: "&amp;COUNTIF('Membership Rpts'!$B$5:$BH$204,B621)&amp;")")</f>
        <v>0</v>
      </c>
      <c r="R621" s="76" t="s">
        <v>1234</v>
      </c>
      <c r="S621" s="42" t="s">
        <v>53</v>
      </c>
      <c r="T621" s="42"/>
    </row>
    <row r="622" spans="1:20">
      <c r="A622" s="47" t="s">
        <v>1236</v>
      </c>
      <c r="B622" s="23" t="s">
        <v>1805</v>
      </c>
      <c r="C622" s="40"/>
      <c r="G622" t="s">
        <v>50</v>
      </c>
      <c r="H622" s="48" t="s">
        <v>191</v>
      </c>
      <c r="I622" s="42" t="str">
        <f>VLOOKUP(H622,'Client Invoices'!A:M,13,FALSE)</f>
        <v>Amex Mex Aeromexico Platinum</v>
      </c>
      <c r="J622" s="42" t="str">
        <f>VLOOKUP(H622,'Client Invoices'!A:M,10,FALSE)</f>
        <v>WA13</v>
      </c>
      <c r="K622" s="42" t="str">
        <f>VLOOKUP(H622,'Client Invoices'!A:N,5,FALSE)</f>
        <v>Yes</v>
      </c>
      <c r="L622" s="42" t="str">
        <f>VLOOKUP(H622,'Client Invoices'!A:N,8,FALSE)</f>
        <v>M,V,P</v>
      </c>
      <c r="M622" s="42" t="str">
        <f>VLOOKUP(H622,'Client Invoices'!A:N,2,FALSE)</f>
        <v>Amex</v>
      </c>
      <c r="N622" s="42" t="str">
        <f>VLOOKUP(H622,'Client Invoices'!A:N,3,FALSE)</f>
        <v>Amex Wholesale</v>
      </c>
      <c r="O622" s="42">
        <f>VLOOKUP(H622,'Client Invoices'!A:O,6,FALSE)</f>
        <v>0</v>
      </c>
      <c r="Q622" s="42">
        <f>IF(COUNTIF('Visit Rpts'!$B$5:$BH$204,B622)+COUNTIF('Membership Rpts'!$B$5:$BH$204,B622) = 0, 0, COUNTIF('Visit Rpts'!$B$5:$BH$204,B622)+COUNTIF('Membership Rpts'!$B$5:$BH$204,B622) &amp; "   (Visit Rpts: "&amp;COUNTIF('Visit Rpts'!$B$5:$BH$204,B622)&amp;"   Mbr Rpts: "&amp;COUNTIF('Membership Rpts'!$B$5:$BH$204,B622)&amp;")")</f>
        <v>0</v>
      </c>
      <c r="R622" s="76" t="s">
        <v>1234</v>
      </c>
      <c r="S622" s="42" t="s">
        <v>53</v>
      </c>
      <c r="T622" s="42"/>
    </row>
    <row r="623" spans="1:20">
      <c r="A623" s="47" t="s">
        <v>1236</v>
      </c>
      <c r="B623" s="23" t="s">
        <v>1806</v>
      </c>
      <c r="C623" s="40"/>
      <c r="G623" t="s">
        <v>50</v>
      </c>
      <c r="H623" s="48" t="s">
        <v>191</v>
      </c>
      <c r="I623" s="42" t="str">
        <f>VLOOKUP(H623,'Client Invoices'!A:M,13,FALSE)</f>
        <v>Amex Mex Aeromexico Platinum</v>
      </c>
      <c r="J623" s="42" t="str">
        <f>VLOOKUP(H623,'Client Invoices'!A:M,10,FALSE)</f>
        <v>WA13</v>
      </c>
      <c r="K623" s="42" t="str">
        <f>VLOOKUP(H623,'Client Invoices'!A:N,5,FALSE)</f>
        <v>Yes</v>
      </c>
      <c r="L623" s="42" t="str">
        <f>VLOOKUP(H623,'Client Invoices'!A:N,8,FALSE)</f>
        <v>M,V,P</v>
      </c>
      <c r="M623" s="42" t="str">
        <f>VLOOKUP(H623,'Client Invoices'!A:N,2,FALSE)</f>
        <v>Amex</v>
      </c>
      <c r="N623" s="42" t="str">
        <f>VLOOKUP(H623,'Client Invoices'!A:N,3,FALSE)</f>
        <v>Amex Wholesale</v>
      </c>
      <c r="O623" s="42">
        <f>VLOOKUP(H623,'Client Invoices'!A:O,6,FALSE)</f>
        <v>0</v>
      </c>
      <c r="Q623" s="42">
        <f>IF(COUNTIF('Visit Rpts'!$B$5:$BH$204,B623)+COUNTIF('Membership Rpts'!$B$5:$BH$204,B623) = 0, 0, COUNTIF('Visit Rpts'!$B$5:$BH$204,B623)+COUNTIF('Membership Rpts'!$B$5:$BH$204,B623) &amp; "   (Visit Rpts: "&amp;COUNTIF('Visit Rpts'!$B$5:$BH$204,B623)&amp;"   Mbr Rpts: "&amp;COUNTIF('Membership Rpts'!$B$5:$BH$204,B623)&amp;")")</f>
        <v>0</v>
      </c>
      <c r="R623" s="76" t="s">
        <v>1234</v>
      </c>
      <c r="S623" s="42" t="s">
        <v>53</v>
      </c>
      <c r="T623" s="42"/>
    </row>
    <row r="624" spans="1:20">
      <c r="A624" s="47" t="s">
        <v>1236</v>
      </c>
      <c r="B624" s="23" t="s">
        <v>1807</v>
      </c>
      <c r="C624" s="40"/>
      <c r="G624" t="s">
        <v>50</v>
      </c>
      <c r="H624" s="48" t="s">
        <v>194</v>
      </c>
      <c r="I624" s="42" t="str">
        <f>VLOOKUP(H624,'Client Invoices'!A:M,13,FALSE)</f>
        <v>Amex Mexico Corporate Gold PP</v>
      </c>
      <c r="J624" s="42" t="str">
        <f>VLOOKUP(H624,'Client Invoices'!A:M,10,FALSE)</f>
        <v>WA13</v>
      </c>
      <c r="K624" s="42" t="str">
        <f>VLOOKUP(H624,'Client Invoices'!A:N,5,FALSE)</f>
        <v>Yes</v>
      </c>
      <c r="L624" s="42" t="str">
        <f>VLOOKUP(H624,'Client Invoices'!A:N,8,FALSE)</f>
        <v>M,V,P</v>
      </c>
      <c r="M624" s="42" t="str">
        <f>VLOOKUP(H624,'Client Invoices'!A:N,2,FALSE)</f>
        <v>Amex</v>
      </c>
      <c r="N624" s="42" t="str">
        <f>VLOOKUP(H624,'Client Invoices'!A:N,3,FALSE)</f>
        <v>Amex Wholesale</v>
      </c>
      <c r="O624" s="42">
        <f>VLOOKUP(H624,'Client Invoices'!A:O,6,FALSE)</f>
        <v>0</v>
      </c>
      <c r="Q624" s="42">
        <f>IF(COUNTIF('Visit Rpts'!$B$5:$BH$204,B624)+COUNTIF('Membership Rpts'!$B$5:$BH$204,B624) = 0, 0, COUNTIF('Visit Rpts'!$B$5:$BH$204,B624)+COUNTIF('Membership Rpts'!$B$5:$BH$204,B624) &amp; "   (Visit Rpts: "&amp;COUNTIF('Visit Rpts'!$B$5:$BH$204,B624)&amp;"   Mbr Rpts: "&amp;COUNTIF('Membership Rpts'!$B$5:$BH$204,B624)&amp;")")</f>
        <v>0</v>
      </c>
      <c r="R624" s="76" t="s">
        <v>1234</v>
      </c>
      <c r="S624" s="42" t="s">
        <v>53</v>
      </c>
      <c r="T624" s="42"/>
    </row>
    <row r="625" spans="1:20">
      <c r="A625" s="47" t="s">
        <v>1236</v>
      </c>
      <c r="B625" s="23" t="s">
        <v>1808</v>
      </c>
      <c r="C625" s="40"/>
      <c r="G625" t="s">
        <v>50</v>
      </c>
      <c r="H625" s="48" t="s">
        <v>197</v>
      </c>
      <c r="I625" s="42" t="str">
        <f>VLOOKUP(H625,'Client Invoices'!A:M,13,FALSE)</f>
        <v>Amex Mexico Plat GRCC</v>
      </c>
      <c r="J625" s="42" t="str">
        <f>VLOOKUP(H625,'Client Invoices'!A:M,10,FALSE)</f>
        <v>WA12</v>
      </c>
      <c r="K625" s="42" t="str">
        <f>VLOOKUP(H625,'Client Invoices'!A:N,5,FALSE)</f>
        <v>Yes</v>
      </c>
      <c r="L625" s="42" t="str">
        <f>VLOOKUP(H625,'Client Invoices'!A:N,8,FALSE)</f>
        <v>M,V,P</v>
      </c>
      <c r="M625" s="42" t="str">
        <f>VLOOKUP(H625,'Client Invoices'!A:N,2,FALSE)</f>
        <v>Amex</v>
      </c>
      <c r="N625" s="42" t="str">
        <f>VLOOKUP(H625,'Client Invoices'!A:N,3,FALSE)</f>
        <v>Amex Wholesale</v>
      </c>
      <c r="O625" s="42">
        <f>VLOOKUP(H625,'Client Invoices'!A:O,6,FALSE)</f>
        <v>0</v>
      </c>
      <c r="Q625" s="42">
        <f>IF(COUNTIF('Visit Rpts'!$B$5:$BH$204,B625)+COUNTIF('Membership Rpts'!$B$5:$BH$204,B625) = 0, 0, COUNTIF('Visit Rpts'!$B$5:$BH$204,B625)+COUNTIF('Membership Rpts'!$B$5:$BH$204,B625) &amp; "   (Visit Rpts: "&amp;COUNTIF('Visit Rpts'!$B$5:$BH$204,B625)&amp;"   Mbr Rpts: "&amp;COUNTIF('Membership Rpts'!$B$5:$BH$204,B625)&amp;")")</f>
        <v>0</v>
      </c>
      <c r="R625" s="76" t="s">
        <v>1234</v>
      </c>
      <c r="S625" s="42" t="s">
        <v>53</v>
      </c>
      <c r="T625" s="42"/>
    </row>
    <row r="626" spans="1:20">
      <c r="A626" s="47" t="s">
        <v>1236</v>
      </c>
      <c r="B626" s="23" t="s">
        <v>1809</v>
      </c>
      <c r="C626" s="40"/>
      <c r="G626" t="s">
        <v>50</v>
      </c>
      <c r="H626" s="48" t="s">
        <v>197</v>
      </c>
      <c r="I626" s="42" t="str">
        <f>VLOOKUP(H626,'Client Invoices'!A:M,13,FALSE)</f>
        <v>Amex Mexico Plat GRCC</v>
      </c>
      <c r="J626" s="42" t="str">
        <f>VLOOKUP(H626,'Client Invoices'!A:M,10,FALSE)</f>
        <v>WA12</v>
      </c>
      <c r="K626" s="42" t="str">
        <f>VLOOKUP(H626,'Client Invoices'!A:N,5,FALSE)</f>
        <v>Yes</v>
      </c>
      <c r="L626" s="42" t="str">
        <f>VLOOKUP(H626,'Client Invoices'!A:N,8,FALSE)</f>
        <v>M,V,P</v>
      </c>
      <c r="M626" s="42" t="str">
        <f>VLOOKUP(H626,'Client Invoices'!A:N,2,FALSE)</f>
        <v>Amex</v>
      </c>
      <c r="N626" s="42" t="str">
        <f>VLOOKUP(H626,'Client Invoices'!A:N,3,FALSE)</f>
        <v>Amex Wholesale</v>
      </c>
      <c r="O626" s="42">
        <f>VLOOKUP(H626,'Client Invoices'!A:O,6,FALSE)</f>
        <v>0</v>
      </c>
      <c r="Q626" s="42">
        <f>IF(COUNTIF('Visit Rpts'!$B$5:$BH$204,B626)+COUNTIF('Membership Rpts'!$B$5:$BH$204,B626) = 0, 0, COUNTIF('Visit Rpts'!$B$5:$BH$204,B626)+COUNTIF('Membership Rpts'!$B$5:$BH$204,B626) &amp; "   (Visit Rpts: "&amp;COUNTIF('Visit Rpts'!$B$5:$BH$204,B626)&amp;"   Mbr Rpts: "&amp;COUNTIF('Membership Rpts'!$B$5:$BH$204,B626)&amp;")")</f>
        <v>0</v>
      </c>
      <c r="R626" s="76" t="s">
        <v>1234</v>
      </c>
      <c r="S626" s="42" t="s">
        <v>53</v>
      </c>
      <c r="T626" s="42"/>
    </row>
    <row r="627" spans="1:20">
      <c r="A627" s="47" t="s">
        <v>1232</v>
      </c>
      <c r="B627" s="23" t="s">
        <v>1810</v>
      </c>
      <c r="C627" s="40"/>
      <c r="G627" t="s">
        <v>50</v>
      </c>
      <c r="H627" s="48" t="s">
        <v>511</v>
      </c>
      <c r="I627" s="42">
        <f>VLOOKUP(H627,'Client Invoices'!A:M,13,FALSE)</f>
        <v>0</v>
      </c>
      <c r="J627" s="42" t="str">
        <f>VLOOKUP(H627,'Client Invoices'!A:M,10,FALSE)</f>
        <v>SM05</v>
      </c>
      <c r="K627" s="42" t="str">
        <f>VLOOKUP(H627,'Client Invoices'!A:N,5,FALSE)</f>
        <v>No</v>
      </c>
      <c r="L627" s="42">
        <f>VLOOKUP(H627,'Client Invoices'!A:N,8,FALSE)</f>
        <v>0</v>
      </c>
      <c r="M627" s="42" t="str">
        <f>VLOOKUP(H627,'Client Invoices'!A:N,2,FALSE)</f>
        <v>Corporate</v>
      </c>
      <c r="N627" s="42">
        <f>VLOOKUP(H627,'Client Invoices'!A:N,3,FALSE)</f>
        <v>0</v>
      </c>
      <c r="O627" s="42">
        <f>VLOOKUP(H627,'Client Invoices'!A:O,6,FALSE)</f>
        <v>0</v>
      </c>
      <c r="Q627" s="42">
        <f>IF(COUNTIF('Visit Rpts'!$B$5:$BH$204,B627)+COUNTIF('Membership Rpts'!$B$5:$BH$204,B627) = 0, 0, COUNTIF('Visit Rpts'!$B$5:$BH$204,B627)+COUNTIF('Membership Rpts'!$B$5:$BH$204,B627) &amp; "   (Visit Rpts: "&amp;COUNTIF('Visit Rpts'!$B$5:$BH$204,B627)&amp;"   Mbr Rpts: "&amp;COUNTIF('Membership Rpts'!$B$5:$BH$204,B627)&amp;")")</f>
        <v>0</v>
      </c>
      <c r="R627" s="76" t="s">
        <v>1234</v>
      </c>
      <c r="S627" s="42" t="s">
        <v>1239</v>
      </c>
      <c r="T627" s="42"/>
    </row>
    <row r="628" spans="1:20">
      <c r="A628" s="47" t="s">
        <v>1232</v>
      </c>
      <c r="B628" s="23" t="s">
        <v>1811</v>
      </c>
      <c r="C628" s="40"/>
      <c r="G628" t="s">
        <v>50</v>
      </c>
      <c r="H628" s="48" t="s">
        <v>348</v>
      </c>
      <c r="I628" s="42">
        <f>VLOOKUP(H628,'Client Invoices'!A:M,13,FALSE)</f>
        <v>0</v>
      </c>
      <c r="J628" s="42" t="str">
        <f>VLOOKUP(H628,'Client Invoices'!A:M,10,FALSE)</f>
        <v>SM01</v>
      </c>
      <c r="K628" s="42" t="str">
        <f>VLOOKUP(H628,'Client Invoices'!A:N,5,FALSE)</f>
        <v>Yes</v>
      </c>
      <c r="L628" s="42" t="str">
        <f>VLOOKUP(H628,'Client Invoices'!A:N,8,FALSE)</f>
        <v>M,V,P</v>
      </c>
      <c r="M628" s="42" t="str">
        <f>VLOOKUP(H628,'Client Invoices'!A:N,2,FALSE)</f>
        <v>Corporate</v>
      </c>
      <c r="N628" s="42" t="str">
        <f>VLOOKUP(H628,'Client Invoices'!A:N,3,FALSE)</f>
        <v>Corporate</v>
      </c>
      <c r="O628" s="42">
        <f>VLOOKUP(H628,'Client Invoices'!A:O,6,FALSE)</f>
        <v>0</v>
      </c>
      <c r="Q628" s="42">
        <f>IF(COUNTIF('Visit Rpts'!$B$5:$BH$204,B628)+COUNTIF('Membership Rpts'!$B$5:$BH$204,B628) = 0, 0, COUNTIF('Visit Rpts'!$B$5:$BH$204,B628)+COUNTIF('Membership Rpts'!$B$5:$BH$204,B628) &amp; "   (Visit Rpts: "&amp;COUNTIF('Visit Rpts'!$B$5:$BH$204,B628)&amp;"   Mbr Rpts: "&amp;COUNTIF('Membership Rpts'!$B$5:$BH$204,B628)&amp;")")</f>
        <v>0</v>
      </c>
      <c r="R628" s="76" t="s">
        <v>1234</v>
      </c>
      <c r="S628" s="42" t="s">
        <v>1235</v>
      </c>
      <c r="T628" s="42"/>
    </row>
    <row r="629" spans="1:20">
      <c r="A629" s="47" t="s">
        <v>1236</v>
      </c>
      <c r="B629" s="23" t="s">
        <v>1812</v>
      </c>
      <c r="C629" s="40"/>
      <c r="G629" t="s">
        <v>50</v>
      </c>
      <c r="H629" s="48" t="s">
        <v>348</v>
      </c>
      <c r="I629" s="42">
        <f>VLOOKUP(H629,'Client Invoices'!A:M,13,FALSE)</f>
        <v>0</v>
      </c>
      <c r="J629" s="42" t="str">
        <f>VLOOKUP(H629,'Client Invoices'!A:M,10,FALSE)</f>
        <v>SM01</v>
      </c>
      <c r="K629" s="42" t="str">
        <f>VLOOKUP(H629,'Client Invoices'!A:N,5,FALSE)</f>
        <v>Yes</v>
      </c>
      <c r="L629" s="42" t="str">
        <f>VLOOKUP(H629,'Client Invoices'!A:N,8,FALSE)</f>
        <v>M,V,P</v>
      </c>
      <c r="M629" s="42" t="str">
        <f>VLOOKUP(H629,'Client Invoices'!A:N,2,FALSE)</f>
        <v>Corporate</v>
      </c>
      <c r="N629" s="42" t="str">
        <f>VLOOKUP(H629,'Client Invoices'!A:N,3,FALSE)</f>
        <v>Corporate</v>
      </c>
      <c r="O629" s="42">
        <f>VLOOKUP(H629,'Client Invoices'!A:O,6,FALSE)</f>
        <v>0</v>
      </c>
      <c r="Q629" s="42" t="str">
        <f>IF(COUNTIF('Visit Rpts'!$B$5:$BH$204,B629)+COUNTIF('Membership Rpts'!$B$5:$BH$204,B629) = 0, 0, COUNTIF('Visit Rpts'!$B$5:$BH$204,B629)+COUNTIF('Membership Rpts'!$B$5:$BH$204,B629) &amp; "   (Visit Rpts: "&amp;COUNTIF('Visit Rpts'!$B$5:$BH$204,B629)&amp;"   Mbr Rpts: "&amp;COUNTIF('Membership Rpts'!$B$5:$BH$204,B629)&amp;")")</f>
        <v>1   (Visit Rpts: 1   Mbr Rpts: 0)</v>
      </c>
      <c r="R629" s="76">
        <v>84</v>
      </c>
      <c r="S629" s="42" t="s">
        <v>1110</v>
      </c>
      <c r="T629" s="42"/>
    </row>
    <row r="630" spans="1:20">
      <c r="A630" s="47" t="s">
        <v>1236</v>
      </c>
      <c r="B630" s="23" t="s">
        <v>1813</v>
      </c>
      <c r="C630" s="40"/>
      <c r="G630" t="s">
        <v>50</v>
      </c>
      <c r="H630" s="48" t="s">
        <v>869</v>
      </c>
      <c r="I630" s="42">
        <f>VLOOKUP(H630,'Client Invoices'!A:M,13,FALSE)</f>
        <v>0</v>
      </c>
      <c r="J630" s="42" t="str">
        <f>VLOOKUP(H630,'Client Invoices'!A:M,10,FALSE)</f>
        <v>WM02</v>
      </c>
      <c r="K630" s="42" t="str">
        <f>VLOOKUP(H630,'Client Invoices'!A:N,5,FALSE)</f>
        <v>Yes</v>
      </c>
      <c r="L630" s="42" t="str">
        <f>VLOOKUP(H630,'Client Invoices'!A:N,8,FALSE)</f>
        <v>M,V,P</v>
      </c>
      <c r="M630" s="42" t="str">
        <f>VLOOKUP(H630,'Client Invoices'!A:N,2,FALSE)</f>
        <v>Wholesale</v>
      </c>
      <c r="N630" s="42" t="str">
        <f>VLOOKUP(H630,'Client Invoices'!A:N,3,FALSE)</f>
        <v>Wholesale - Other</v>
      </c>
      <c r="O630" s="42">
        <f>VLOOKUP(H630,'Client Invoices'!A:O,6,FALSE)</f>
        <v>0</v>
      </c>
      <c r="Q630" s="42" t="str">
        <f>IF(COUNTIF('Visit Rpts'!$B$5:$BH$204,B630)+COUNTIF('Membership Rpts'!$B$5:$BH$204,B630) = 0, 0, COUNTIF('Visit Rpts'!$B$5:$BH$204,B630)+COUNTIF('Membership Rpts'!$B$5:$BH$204,B630) &amp; "   (Visit Rpts: "&amp;COUNTIF('Visit Rpts'!$B$5:$BH$204,B630)&amp;"   Mbr Rpts: "&amp;COUNTIF('Membership Rpts'!$B$5:$BH$204,B630)&amp;")")</f>
        <v>1   (Visit Rpts: 1   Mbr Rpts: 0)</v>
      </c>
      <c r="R630" s="76">
        <v>37</v>
      </c>
      <c r="S630" s="42" t="s">
        <v>1239</v>
      </c>
      <c r="T630" s="42"/>
    </row>
    <row r="631" spans="1:20">
      <c r="A631" s="47" t="s">
        <v>1236</v>
      </c>
      <c r="B631" s="23" t="s">
        <v>1814</v>
      </c>
      <c r="C631" s="40"/>
      <c r="G631" t="s">
        <v>50</v>
      </c>
      <c r="H631" s="48" t="s">
        <v>869</v>
      </c>
      <c r="I631" s="42">
        <f>VLOOKUP(H631,'Client Invoices'!A:M,13,FALSE)</f>
        <v>0</v>
      </c>
      <c r="J631" s="42" t="str">
        <f>VLOOKUP(H631,'Client Invoices'!A:M,10,FALSE)</f>
        <v>WM02</v>
      </c>
      <c r="K631" s="42" t="str">
        <f>VLOOKUP(H631,'Client Invoices'!A:N,5,FALSE)</f>
        <v>Yes</v>
      </c>
      <c r="L631" s="42" t="str">
        <f>VLOOKUP(H631,'Client Invoices'!A:N,8,FALSE)</f>
        <v>M,V,P</v>
      </c>
      <c r="M631" s="42" t="str">
        <f>VLOOKUP(H631,'Client Invoices'!A:N,2,FALSE)</f>
        <v>Wholesale</v>
      </c>
      <c r="N631" s="42" t="str">
        <f>VLOOKUP(H631,'Client Invoices'!A:N,3,FALSE)</f>
        <v>Wholesale - Other</v>
      </c>
      <c r="O631" s="42">
        <f>VLOOKUP(H631,'Client Invoices'!A:O,6,FALSE)</f>
        <v>0</v>
      </c>
      <c r="Q631" s="42" t="str">
        <f>IF(COUNTIF('Visit Rpts'!$B$5:$BH$204,B631)+COUNTIF('Membership Rpts'!$B$5:$BH$204,B631) = 0, 0, COUNTIF('Visit Rpts'!$B$5:$BH$204,B631)+COUNTIF('Membership Rpts'!$B$5:$BH$204,B631) &amp; "   (Visit Rpts: "&amp;COUNTIF('Visit Rpts'!$B$5:$BH$204,B631)&amp;"   Mbr Rpts: "&amp;COUNTIF('Membership Rpts'!$B$5:$BH$204,B631)&amp;")")</f>
        <v>1   (Visit Rpts: 1   Mbr Rpts: 0)</v>
      </c>
      <c r="R631" s="76">
        <v>37</v>
      </c>
      <c r="S631" s="42" t="s">
        <v>1110</v>
      </c>
      <c r="T631" s="42"/>
    </row>
    <row r="632" spans="1:20">
      <c r="A632" s="47" t="s">
        <v>1236</v>
      </c>
      <c r="B632" s="23" t="s">
        <v>1815</v>
      </c>
      <c r="C632" s="40"/>
      <c r="G632" t="s">
        <v>50</v>
      </c>
      <c r="H632" s="48" t="s">
        <v>869</v>
      </c>
      <c r="I632" s="42">
        <f>VLOOKUP(H632,'Client Invoices'!A:M,13,FALSE)</f>
        <v>0</v>
      </c>
      <c r="J632" s="42" t="str">
        <f>VLOOKUP(H632,'Client Invoices'!A:M,10,FALSE)</f>
        <v>WM02</v>
      </c>
      <c r="K632" s="42" t="str">
        <f>VLOOKUP(H632,'Client Invoices'!A:N,5,FALSE)</f>
        <v>Yes</v>
      </c>
      <c r="L632" s="42" t="str">
        <f>VLOOKUP(H632,'Client Invoices'!A:N,8,FALSE)</f>
        <v>M,V,P</v>
      </c>
      <c r="M632" s="42" t="str">
        <f>VLOOKUP(H632,'Client Invoices'!A:N,2,FALSE)</f>
        <v>Wholesale</v>
      </c>
      <c r="N632" s="42" t="str">
        <f>VLOOKUP(H632,'Client Invoices'!A:N,3,FALSE)</f>
        <v>Wholesale - Other</v>
      </c>
      <c r="O632" s="42">
        <f>VLOOKUP(H632,'Client Invoices'!A:O,6,FALSE)</f>
        <v>0</v>
      </c>
      <c r="Q632" s="42" t="str">
        <f>IF(COUNTIF('Visit Rpts'!$B$5:$BH$204,B632)+COUNTIF('Membership Rpts'!$B$5:$BH$204,B632) = 0, 0, COUNTIF('Visit Rpts'!$B$5:$BH$204,B632)+COUNTIF('Membership Rpts'!$B$5:$BH$204,B632) &amp; "   (Visit Rpts: "&amp;COUNTIF('Visit Rpts'!$B$5:$BH$204,B632)&amp;"   Mbr Rpts: "&amp;COUNTIF('Membership Rpts'!$B$5:$BH$204,B632)&amp;")")</f>
        <v>1   (Visit Rpts: 1   Mbr Rpts: 0)</v>
      </c>
      <c r="R632" s="76">
        <v>37</v>
      </c>
      <c r="S632" s="42" t="s">
        <v>1110</v>
      </c>
      <c r="T632" s="42"/>
    </row>
    <row r="633" spans="1:20">
      <c r="A633" s="47" t="s">
        <v>1232</v>
      </c>
      <c r="B633" s="23" t="s">
        <v>1816</v>
      </c>
      <c r="C633" s="40"/>
      <c r="G633" t="s">
        <v>50</v>
      </c>
      <c r="H633" s="48" t="s">
        <v>351</v>
      </c>
      <c r="I633" s="42">
        <f>VLOOKUP(H633,'Client Invoices'!A:M,13,FALSE)</f>
        <v>0</v>
      </c>
      <c r="J633" s="42" t="str">
        <f>VLOOKUP(H633,'Client Invoices'!A:M,10,FALSE)</f>
        <v>SN01</v>
      </c>
      <c r="K633" s="42" t="str">
        <f>VLOOKUP(H633,'Client Invoices'!A:N,5,FALSE)</f>
        <v>Yes</v>
      </c>
      <c r="L633" s="42" t="str">
        <f>VLOOKUP(H633,'Client Invoices'!A:N,8,FALSE)</f>
        <v>M,V,P</v>
      </c>
      <c r="M633" s="42" t="str">
        <f>VLOOKUP(H633,'Client Invoices'!A:N,2,FALSE)</f>
        <v>Corporate</v>
      </c>
      <c r="N633" s="42" t="str">
        <f>VLOOKUP(H633,'Client Invoices'!A:N,3,FALSE)</f>
        <v>Corporate</v>
      </c>
      <c r="O633" s="42">
        <f>VLOOKUP(H633,'Client Invoices'!A:O,6,FALSE)</f>
        <v>0</v>
      </c>
      <c r="Q633" s="42">
        <f>IF(COUNTIF('Visit Rpts'!$B$5:$BH$204,B633)+COUNTIF('Membership Rpts'!$B$5:$BH$204,B633) = 0, 0, COUNTIF('Visit Rpts'!$B$5:$BH$204,B633)+COUNTIF('Membership Rpts'!$B$5:$BH$204,B633) &amp; "   (Visit Rpts: "&amp;COUNTIF('Visit Rpts'!$B$5:$BH$204,B633)&amp;"   Mbr Rpts: "&amp;COUNTIF('Membership Rpts'!$B$5:$BH$204,B633)&amp;")")</f>
        <v>0</v>
      </c>
      <c r="R633" s="76" t="s">
        <v>1234</v>
      </c>
      <c r="S633" s="42" t="s">
        <v>1235</v>
      </c>
      <c r="T633" s="42"/>
    </row>
    <row r="634" spans="1:20">
      <c r="A634" s="47" t="s">
        <v>1232</v>
      </c>
      <c r="B634" s="23" t="s">
        <v>1817</v>
      </c>
      <c r="C634" s="40"/>
      <c r="G634" t="s">
        <v>50</v>
      </c>
      <c r="H634" s="48" t="s">
        <v>351</v>
      </c>
      <c r="I634" s="42">
        <f>VLOOKUP(H634,'Client Invoices'!A:M,13,FALSE)</f>
        <v>0</v>
      </c>
      <c r="J634" s="42" t="str">
        <f>VLOOKUP(H634,'Client Invoices'!A:M,10,FALSE)</f>
        <v>SN01</v>
      </c>
      <c r="K634" s="42" t="str">
        <f>VLOOKUP(H634,'Client Invoices'!A:N,5,FALSE)</f>
        <v>Yes</v>
      </c>
      <c r="L634" s="42" t="str">
        <f>VLOOKUP(H634,'Client Invoices'!A:N,8,FALSE)</f>
        <v>M,V,P</v>
      </c>
      <c r="M634" s="42" t="str">
        <f>VLOOKUP(H634,'Client Invoices'!A:N,2,FALSE)</f>
        <v>Corporate</v>
      </c>
      <c r="N634" s="42" t="str">
        <f>VLOOKUP(H634,'Client Invoices'!A:N,3,FALSE)</f>
        <v>Corporate</v>
      </c>
      <c r="O634" s="42">
        <f>VLOOKUP(H634,'Client Invoices'!A:O,6,FALSE)</f>
        <v>0</v>
      </c>
      <c r="Q634" s="42">
        <f>IF(COUNTIF('Visit Rpts'!$B$5:$BH$204,B634)+COUNTIF('Membership Rpts'!$B$5:$BH$204,B634) = 0, 0, COUNTIF('Visit Rpts'!$B$5:$BH$204,B634)+COUNTIF('Membership Rpts'!$B$5:$BH$204,B634) &amp; "   (Visit Rpts: "&amp;COUNTIF('Visit Rpts'!$B$5:$BH$204,B634)&amp;"   Mbr Rpts: "&amp;COUNTIF('Membership Rpts'!$B$5:$BH$204,B634)&amp;")")</f>
        <v>0</v>
      </c>
      <c r="R634" s="76" t="s">
        <v>1234</v>
      </c>
      <c r="S634" s="42" t="s">
        <v>1235</v>
      </c>
      <c r="T634" s="42"/>
    </row>
    <row r="635" spans="1:20">
      <c r="A635" s="47" t="s">
        <v>1236</v>
      </c>
      <c r="B635" s="23" t="s">
        <v>1818</v>
      </c>
      <c r="C635" s="40"/>
      <c r="G635" t="s">
        <v>50</v>
      </c>
      <c r="H635" s="48" t="s">
        <v>351</v>
      </c>
      <c r="I635" s="42">
        <f>VLOOKUP(H635,'Client Invoices'!A:M,13,FALSE)</f>
        <v>0</v>
      </c>
      <c r="J635" s="42" t="str">
        <f>VLOOKUP(H635,'Client Invoices'!A:M,10,FALSE)</f>
        <v>SN01</v>
      </c>
      <c r="K635" s="42" t="str">
        <f>VLOOKUP(H635,'Client Invoices'!A:N,5,FALSE)</f>
        <v>Yes</v>
      </c>
      <c r="L635" s="42" t="str">
        <f>VLOOKUP(H635,'Client Invoices'!A:N,8,FALSE)</f>
        <v>M,V,P</v>
      </c>
      <c r="M635" s="42" t="str">
        <f>VLOOKUP(H635,'Client Invoices'!A:N,2,FALSE)</f>
        <v>Corporate</v>
      </c>
      <c r="N635" s="42" t="str">
        <f>VLOOKUP(H635,'Client Invoices'!A:N,3,FALSE)</f>
        <v>Corporate</v>
      </c>
      <c r="O635" s="42">
        <f>VLOOKUP(H635,'Client Invoices'!A:O,6,FALSE)</f>
        <v>0</v>
      </c>
      <c r="Q635" s="42" t="str">
        <f>IF(COUNTIF('Visit Rpts'!$B$5:$BH$204,B635)+COUNTIF('Membership Rpts'!$B$5:$BH$204,B635) = 0, 0, COUNTIF('Visit Rpts'!$B$5:$BH$204,B635)+COUNTIF('Membership Rpts'!$B$5:$BH$204,B635) &amp; "   (Visit Rpts: "&amp;COUNTIF('Visit Rpts'!$B$5:$BH$204,B635)&amp;"   Mbr Rpts: "&amp;COUNTIF('Membership Rpts'!$B$5:$BH$204,B635)&amp;")")</f>
        <v>1   (Visit Rpts: 1   Mbr Rpts: 0)</v>
      </c>
      <c r="R635" s="76">
        <v>269</v>
      </c>
      <c r="S635" s="42" t="s">
        <v>1110</v>
      </c>
      <c r="T635" s="42"/>
    </row>
    <row r="636" spans="1:20">
      <c r="A636" s="47" t="s">
        <v>1236</v>
      </c>
      <c r="B636" s="23" t="s">
        <v>1819</v>
      </c>
      <c r="C636" s="40"/>
      <c r="G636" t="s">
        <v>50</v>
      </c>
      <c r="H636" s="48" t="s">
        <v>351</v>
      </c>
      <c r="I636" s="42">
        <f>VLOOKUP(H636,'Client Invoices'!A:M,13,FALSE)</f>
        <v>0</v>
      </c>
      <c r="J636" s="42" t="str">
        <f>VLOOKUP(H636,'Client Invoices'!A:M,10,FALSE)</f>
        <v>SN01</v>
      </c>
      <c r="K636" s="42" t="str">
        <f>VLOOKUP(H636,'Client Invoices'!A:N,5,FALSE)</f>
        <v>Yes</v>
      </c>
      <c r="L636" s="42" t="str">
        <f>VLOOKUP(H636,'Client Invoices'!A:N,8,FALSE)</f>
        <v>M,V,P</v>
      </c>
      <c r="M636" s="42" t="str">
        <f>VLOOKUP(H636,'Client Invoices'!A:N,2,FALSE)</f>
        <v>Corporate</v>
      </c>
      <c r="N636" s="42" t="str">
        <f>VLOOKUP(H636,'Client Invoices'!A:N,3,FALSE)</f>
        <v>Corporate</v>
      </c>
      <c r="O636" s="42">
        <f>VLOOKUP(H636,'Client Invoices'!A:O,6,FALSE)</f>
        <v>0</v>
      </c>
      <c r="Q636" s="42" t="str">
        <f>IF(COUNTIF('Visit Rpts'!$B$5:$BH$204,B636)+COUNTIF('Membership Rpts'!$B$5:$BH$204,B636) = 0, 0, COUNTIF('Visit Rpts'!$B$5:$BH$204,B636)+COUNTIF('Membership Rpts'!$B$5:$BH$204,B636) &amp; "   (Visit Rpts: "&amp;COUNTIF('Visit Rpts'!$B$5:$BH$204,B636)&amp;"   Mbr Rpts: "&amp;COUNTIF('Membership Rpts'!$B$5:$BH$204,B636)&amp;")")</f>
        <v>1   (Visit Rpts: 1   Mbr Rpts: 0)</v>
      </c>
      <c r="R636" s="76">
        <v>79</v>
      </c>
      <c r="S636" s="42" t="s">
        <v>1110</v>
      </c>
      <c r="T636" s="42"/>
    </row>
    <row r="637" spans="1:20">
      <c r="A637" s="47" t="s">
        <v>1236</v>
      </c>
      <c r="B637" s="23" t="s">
        <v>1820</v>
      </c>
      <c r="C637" s="40"/>
      <c r="G637" t="s">
        <v>50</v>
      </c>
      <c r="H637" s="48" t="s">
        <v>872</v>
      </c>
      <c r="I637" s="42">
        <f>VLOOKUP(H637,'Client Invoices'!A:M,13,FALSE)</f>
        <v>0</v>
      </c>
      <c r="J637" s="42" t="str">
        <f>VLOOKUP(H637,'Client Invoices'!A:M,10,FALSE)</f>
        <v>WN01</v>
      </c>
      <c r="K637" s="42" t="str">
        <f>VLOOKUP(H637,'Client Invoices'!A:N,5,FALSE)</f>
        <v>Yes</v>
      </c>
      <c r="L637" s="42" t="str">
        <f>VLOOKUP(H637,'Client Invoices'!A:N,8,FALSE)</f>
        <v>M,V,P</v>
      </c>
      <c r="M637" s="42" t="str">
        <f>VLOOKUP(H637,'Client Invoices'!A:N,2,FALSE)</f>
        <v>Wholesale</v>
      </c>
      <c r="N637" s="42" t="str">
        <f>VLOOKUP(H637,'Client Invoices'!A:N,3,FALSE)</f>
        <v>Wholesale - Other</v>
      </c>
      <c r="O637" s="42">
        <f>VLOOKUP(H637,'Client Invoices'!A:O,6,FALSE)</f>
        <v>0</v>
      </c>
      <c r="Q637" s="42" t="str">
        <f>IF(COUNTIF('Visit Rpts'!$B$5:$BH$204,B637)+COUNTIF('Membership Rpts'!$B$5:$BH$204,B637) = 0, 0, COUNTIF('Visit Rpts'!$B$5:$BH$204,B637)+COUNTIF('Membership Rpts'!$B$5:$BH$204,B637) &amp; "   (Visit Rpts: "&amp;COUNTIF('Visit Rpts'!$B$5:$BH$204,B637)&amp;"   Mbr Rpts: "&amp;COUNTIF('Membership Rpts'!$B$5:$BH$204,B637)&amp;")")</f>
        <v>1   (Visit Rpts: 1   Mbr Rpts: 0)</v>
      </c>
      <c r="R637" s="76">
        <v>269</v>
      </c>
      <c r="S637" s="42" t="s">
        <v>1110</v>
      </c>
      <c r="T637" s="42"/>
    </row>
    <row r="638" spans="1:20">
      <c r="A638" s="47" t="s">
        <v>1232</v>
      </c>
      <c r="B638" s="23" t="s">
        <v>1821</v>
      </c>
      <c r="C638" s="40"/>
      <c r="G638" t="s">
        <v>50</v>
      </c>
      <c r="H638" s="48" t="s">
        <v>356</v>
      </c>
      <c r="I638" s="42">
        <f>VLOOKUP(H638,'Client Invoices'!A:M,13,FALSE)</f>
        <v>0</v>
      </c>
      <c r="J638" s="42" t="str">
        <f>VLOOKUP(H638,'Client Invoices'!A:M,10,FALSE)</f>
        <v>SN02</v>
      </c>
      <c r="K638" s="42" t="str">
        <f>VLOOKUP(H638,'Client Invoices'!A:N,5,FALSE)</f>
        <v>Yes</v>
      </c>
      <c r="L638" s="42" t="str">
        <f>VLOOKUP(H638,'Client Invoices'!A:N,8,FALSE)</f>
        <v>M,V,P</v>
      </c>
      <c r="M638" s="42" t="str">
        <f>VLOOKUP(H638,'Client Invoices'!A:N,2,FALSE)</f>
        <v>Corporate</v>
      </c>
      <c r="N638" s="42" t="str">
        <f>VLOOKUP(H638,'Client Invoices'!A:N,3,FALSE)</f>
        <v>Corporate</v>
      </c>
      <c r="O638" s="42">
        <f>VLOOKUP(H638,'Client Invoices'!A:O,6,FALSE)</f>
        <v>0</v>
      </c>
      <c r="Q638" s="42">
        <f>IF(COUNTIF('Visit Rpts'!$B$5:$BH$204,B638)+COUNTIF('Membership Rpts'!$B$5:$BH$204,B638) = 0, 0, COUNTIF('Visit Rpts'!$B$5:$BH$204,B638)+COUNTIF('Membership Rpts'!$B$5:$BH$204,B638) &amp; "   (Visit Rpts: "&amp;COUNTIF('Visit Rpts'!$B$5:$BH$204,B638)&amp;"   Mbr Rpts: "&amp;COUNTIF('Membership Rpts'!$B$5:$BH$204,B638)&amp;")")</f>
        <v>0</v>
      </c>
      <c r="R638" s="76" t="s">
        <v>1234</v>
      </c>
      <c r="S638" s="42" t="s">
        <v>1239</v>
      </c>
      <c r="T638" s="42"/>
    </row>
    <row r="639" spans="1:20">
      <c r="A639" s="47" t="s">
        <v>1232</v>
      </c>
      <c r="B639" s="23" t="s">
        <v>1822</v>
      </c>
      <c r="C639" s="40"/>
      <c r="G639" t="s">
        <v>50</v>
      </c>
      <c r="H639" s="48" t="s">
        <v>356</v>
      </c>
      <c r="I639" s="42">
        <f>VLOOKUP(H639,'Client Invoices'!A:M,13,FALSE)</f>
        <v>0</v>
      </c>
      <c r="J639" s="42" t="str">
        <f>VLOOKUP(H639,'Client Invoices'!A:M,10,FALSE)</f>
        <v>SN02</v>
      </c>
      <c r="K639" s="42" t="str">
        <f>VLOOKUP(H639,'Client Invoices'!A:N,5,FALSE)</f>
        <v>Yes</v>
      </c>
      <c r="L639" s="42" t="str">
        <f>VLOOKUP(H639,'Client Invoices'!A:N,8,FALSE)</f>
        <v>M,V,P</v>
      </c>
      <c r="M639" s="42" t="str">
        <f>VLOOKUP(H639,'Client Invoices'!A:N,2,FALSE)</f>
        <v>Corporate</v>
      </c>
      <c r="N639" s="42" t="str">
        <f>VLOOKUP(H639,'Client Invoices'!A:N,3,FALSE)</f>
        <v>Corporate</v>
      </c>
      <c r="O639" s="42">
        <f>VLOOKUP(H639,'Client Invoices'!A:O,6,FALSE)</f>
        <v>0</v>
      </c>
      <c r="Q639" s="42">
        <f>IF(COUNTIF('Visit Rpts'!$B$5:$BH$204,B639)+COUNTIF('Membership Rpts'!$B$5:$BH$204,B639) = 0, 0, COUNTIF('Visit Rpts'!$B$5:$BH$204,B639)+COUNTIF('Membership Rpts'!$B$5:$BH$204,B639) &amp; "   (Visit Rpts: "&amp;COUNTIF('Visit Rpts'!$B$5:$BH$204,B639)&amp;"   Mbr Rpts: "&amp;COUNTIF('Membership Rpts'!$B$5:$BH$204,B639)&amp;")")</f>
        <v>0</v>
      </c>
      <c r="R639" s="76" t="s">
        <v>1234</v>
      </c>
      <c r="S639" s="42" t="s">
        <v>1235</v>
      </c>
      <c r="T639" s="42"/>
    </row>
    <row r="640" spans="1:20">
      <c r="A640" s="47" t="s">
        <v>1236</v>
      </c>
      <c r="B640" s="23" t="s">
        <v>1823</v>
      </c>
      <c r="C640" s="40"/>
      <c r="G640" t="s">
        <v>50</v>
      </c>
      <c r="H640" s="48" t="s">
        <v>356</v>
      </c>
      <c r="I640" s="42">
        <f>VLOOKUP(H640,'Client Invoices'!A:M,13,FALSE)</f>
        <v>0</v>
      </c>
      <c r="J640" s="42" t="str">
        <f>VLOOKUP(H640,'Client Invoices'!A:M,10,FALSE)</f>
        <v>SN02</v>
      </c>
      <c r="K640" s="42" t="str">
        <f>VLOOKUP(H640,'Client Invoices'!A:N,5,FALSE)</f>
        <v>Yes</v>
      </c>
      <c r="L640" s="42" t="str">
        <f>VLOOKUP(H640,'Client Invoices'!A:N,8,FALSE)</f>
        <v>M,V,P</v>
      </c>
      <c r="M640" s="42" t="str">
        <f>VLOOKUP(H640,'Client Invoices'!A:N,2,FALSE)</f>
        <v>Corporate</v>
      </c>
      <c r="N640" s="42" t="str">
        <f>VLOOKUP(H640,'Client Invoices'!A:N,3,FALSE)</f>
        <v>Corporate</v>
      </c>
      <c r="O640" s="42">
        <f>VLOOKUP(H640,'Client Invoices'!A:O,6,FALSE)</f>
        <v>0</v>
      </c>
      <c r="Q640" s="42" t="str">
        <f>IF(COUNTIF('Visit Rpts'!$B$5:$BH$204,B640)+COUNTIF('Membership Rpts'!$B$5:$BH$204,B640) = 0, 0, COUNTIF('Visit Rpts'!$B$5:$BH$204,B640)+COUNTIF('Membership Rpts'!$B$5:$BH$204,B640) &amp; "   (Visit Rpts: "&amp;COUNTIF('Visit Rpts'!$B$5:$BH$204,B640)&amp;"   Mbr Rpts: "&amp;COUNTIF('Membership Rpts'!$B$5:$BH$204,B640)&amp;")")</f>
        <v>1   (Visit Rpts: 1   Mbr Rpts: 0)</v>
      </c>
      <c r="R640" s="76">
        <v>269</v>
      </c>
      <c r="S640" s="42" t="s">
        <v>1110</v>
      </c>
      <c r="T640" s="42"/>
    </row>
    <row r="641" spans="1:20">
      <c r="A641" s="47" t="s">
        <v>1232</v>
      </c>
      <c r="B641" s="23" t="s">
        <v>1824</v>
      </c>
      <c r="C641" s="40"/>
      <c r="G641" t="s">
        <v>50</v>
      </c>
      <c r="H641" s="48" t="s">
        <v>514</v>
      </c>
      <c r="I641" s="42">
        <f>VLOOKUP(H641,'Client Invoices'!A:M,13,FALSE)</f>
        <v>0</v>
      </c>
      <c r="J641" s="42">
        <f>VLOOKUP(H641,'Client Invoices'!A:M,10,FALSE)</f>
        <v>0</v>
      </c>
      <c r="K641" s="42" t="str">
        <f>VLOOKUP(H641,'Client Invoices'!A:N,5,FALSE)</f>
        <v>No</v>
      </c>
      <c r="L641" s="42">
        <f>VLOOKUP(H641,'Client Invoices'!A:N,8,FALSE)</f>
        <v>0</v>
      </c>
      <c r="M641" s="42" t="str">
        <f>VLOOKUP(H641,'Client Invoices'!A:N,2,FALSE)</f>
        <v>Corporate</v>
      </c>
      <c r="N641" s="42">
        <f>VLOOKUP(H641,'Client Invoices'!A:N,3,FALSE)</f>
        <v>0</v>
      </c>
      <c r="O641" s="42">
        <f>VLOOKUP(H641,'Client Invoices'!A:O,6,FALSE)</f>
        <v>0</v>
      </c>
      <c r="Q641" s="42">
        <f>IF(COUNTIF('Visit Rpts'!$B$5:$BH$204,B641)+COUNTIF('Membership Rpts'!$B$5:$BH$204,B641) = 0, 0, COUNTIF('Visit Rpts'!$B$5:$BH$204,B641)+COUNTIF('Membership Rpts'!$B$5:$BH$204,B641) &amp; "   (Visit Rpts: "&amp;COUNTIF('Visit Rpts'!$B$5:$BH$204,B641)&amp;"   Mbr Rpts: "&amp;COUNTIF('Membership Rpts'!$B$5:$BH$204,B641)&amp;")")</f>
        <v>0</v>
      </c>
      <c r="R641" s="76" t="s">
        <v>1234</v>
      </c>
      <c r="S641" s="42" t="s">
        <v>1239</v>
      </c>
      <c r="T641" s="42"/>
    </row>
    <row r="642" spans="1:20">
      <c r="A642" s="47" t="s">
        <v>1232</v>
      </c>
      <c r="B642" s="23" t="s">
        <v>1825</v>
      </c>
      <c r="C642" s="40"/>
      <c r="G642" t="s">
        <v>50</v>
      </c>
      <c r="H642" s="48" t="s">
        <v>514</v>
      </c>
      <c r="I642" s="42">
        <f>VLOOKUP(H642,'Client Invoices'!A:M,13,FALSE)</f>
        <v>0</v>
      </c>
      <c r="J642" s="42">
        <f>VLOOKUP(H642,'Client Invoices'!A:M,10,FALSE)</f>
        <v>0</v>
      </c>
      <c r="K642" s="42" t="str">
        <f>VLOOKUP(H642,'Client Invoices'!A:N,5,FALSE)</f>
        <v>No</v>
      </c>
      <c r="L642" s="42">
        <f>VLOOKUP(H642,'Client Invoices'!A:N,8,FALSE)</f>
        <v>0</v>
      </c>
      <c r="M642" s="42" t="str">
        <f>VLOOKUP(H642,'Client Invoices'!A:N,2,FALSE)</f>
        <v>Corporate</v>
      </c>
      <c r="N642" s="42">
        <f>VLOOKUP(H642,'Client Invoices'!A:N,3,FALSE)</f>
        <v>0</v>
      </c>
      <c r="O642" s="42">
        <f>VLOOKUP(H642,'Client Invoices'!A:O,6,FALSE)</f>
        <v>0</v>
      </c>
      <c r="Q642" s="42">
        <f>IF(COUNTIF('Visit Rpts'!$B$5:$BH$204,B642)+COUNTIF('Membership Rpts'!$B$5:$BH$204,B642) = 0, 0, COUNTIF('Visit Rpts'!$B$5:$BH$204,B642)+COUNTIF('Membership Rpts'!$B$5:$BH$204,B642) &amp; "   (Visit Rpts: "&amp;COUNTIF('Visit Rpts'!$B$5:$BH$204,B642)&amp;"   Mbr Rpts: "&amp;COUNTIF('Membership Rpts'!$B$5:$BH$204,B642)&amp;")")</f>
        <v>0</v>
      </c>
      <c r="R642" s="76" t="s">
        <v>1234</v>
      </c>
      <c r="S642" s="42" t="s">
        <v>1239</v>
      </c>
      <c r="T642" s="42"/>
    </row>
    <row r="643" spans="1:20">
      <c r="A643" s="47" t="s">
        <v>1232</v>
      </c>
      <c r="B643" s="23" t="s">
        <v>1826</v>
      </c>
      <c r="C643" s="40"/>
      <c r="G643" t="s">
        <v>50</v>
      </c>
      <c r="H643" s="48" t="s">
        <v>515</v>
      </c>
      <c r="I643" s="42">
        <f>VLOOKUP(H643,'Client Invoices'!A:M,13,FALSE)</f>
        <v>0</v>
      </c>
      <c r="J643" s="42">
        <f>VLOOKUP(H643,'Client Invoices'!A:M,10,FALSE)</f>
        <v>0</v>
      </c>
      <c r="K643" s="42" t="str">
        <f>VLOOKUP(H643,'Client Invoices'!A:N,5,FALSE)</f>
        <v>No</v>
      </c>
      <c r="L643" s="42">
        <f>VLOOKUP(H643,'Client Invoices'!A:N,8,FALSE)</f>
        <v>0</v>
      </c>
      <c r="M643" s="42" t="str">
        <f>VLOOKUP(H643,'Client Invoices'!A:N,2,FALSE)</f>
        <v>Corporate</v>
      </c>
      <c r="N643" s="42">
        <f>VLOOKUP(H643,'Client Invoices'!A:N,3,FALSE)</f>
        <v>0</v>
      </c>
      <c r="O643" s="42">
        <f>VLOOKUP(H643,'Client Invoices'!A:O,6,FALSE)</f>
        <v>0</v>
      </c>
      <c r="Q643" s="42">
        <f>IF(COUNTIF('Visit Rpts'!$B$5:$BH$204,B643)+COUNTIF('Membership Rpts'!$B$5:$BH$204,B643) = 0, 0, COUNTIF('Visit Rpts'!$B$5:$BH$204,B643)+COUNTIF('Membership Rpts'!$B$5:$BH$204,B643) &amp; "   (Visit Rpts: "&amp;COUNTIF('Visit Rpts'!$B$5:$BH$204,B643)&amp;"   Mbr Rpts: "&amp;COUNTIF('Membership Rpts'!$B$5:$BH$204,B643)&amp;")")</f>
        <v>0</v>
      </c>
      <c r="R643" s="76" t="s">
        <v>1234</v>
      </c>
      <c r="S643" s="42" t="s">
        <v>1239</v>
      </c>
      <c r="T643" s="42"/>
    </row>
    <row r="644" spans="1:20">
      <c r="A644" s="47" t="s">
        <v>1232</v>
      </c>
      <c r="B644" s="23" t="s">
        <v>1827</v>
      </c>
      <c r="C644" s="40"/>
      <c r="G644" t="s">
        <v>50</v>
      </c>
      <c r="H644" s="48" t="s">
        <v>516</v>
      </c>
      <c r="I644" s="42">
        <f>VLOOKUP(H644,'Client Invoices'!A:M,13,FALSE)</f>
        <v>0</v>
      </c>
      <c r="J644" s="42">
        <f>VLOOKUP(H644,'Client Invoices'!A:M,10,FALSE)</f>
        <v>0</v>
      </c>
      <c r="K644" s="42" t="str">
        <f>VLOOKUP(H644,'Client Invoices'!A:N,5,FALSE)</f>
        <v>No</v>
      </c>
      <c r="L644" s="42">
        <f>VLOOKUP(H644,'Client Invoices'!A:N,8,FALSE)</f>
        <v>0</v>
      </c>
      <c r="M644" s="42" t="str">
        <f>VLOOKUP(H644,'Client Invoices'!A:N,2,FALSE)</f>
        <v>Corporate</v>
      </c>
      <c r="N644" s="42">
        <f>VLOOKUP(H644,'Client Invoices'!A:N,3,FALSE)</f>
        <v>0</v>
      </c>
      <c r="O644" s="42">
        <f>VLOOKUP(H644,'Client Invoices'!A:O,6,FALSE)</f>
        <v>0</v>
      </c>
      <c r="Q644" s="42">
        <f>IF(COUNTIF('Visit Rpts'!$B$5:$BH$204,B644)+COUNTIF('Membership Rpts'!$B$5:$BH$204,B644) = 0, 0, COUNTIF('Visit Rpts'!$B$5:$BH$204,B644)+COUNTIF('Membership Rpts'!$B$5:$BH$204,B644) &amp; "   (Visit Rpts: "&amp;COUNTIF('Visit Rpts'!$B$5:$BH$204,B644)&amp;"   Mbr Rpts: "&amp;COUNTIF('Membership Rpts'!$B$5:$BH$204,B644)&amp;")")</f>
        <v>0</v>
      </c>
      <c r="R644" s="76" t="s">
        <v>1234</v>
      </c>
      <c r="S644" s="42" t="s">
        <v>1239</v>
      </c>
      <c r="T644" s="42"/>
    </row>
    <row r="645" spans="1:20">
      <c r="A645" s="47" t="s">
        <v>1232</v>
      </c>
      <c r="B645" s="23" t="s">
        <v>1828</v>
      </c>
      <c r="C645" s="40"/>
      <c r="G645" t="s">
        <v>50</v>
      </c>
      <c r="H645" s="48" t="s">
        <v>516</v>
      </c>
      <c r="I645" s="42">
        <f>VLOOKUP(H645,'Client Invoices'!A:M,13,FALSE)</f>
        <v>0</v>
      </c>
      <c r="J645" s="42">
        <f>VLOOKUP(H645,'Client Invoices'!A:M,10,FALSE)</f>
        <v>0</v>
      </c>
      <c r="K645" s="42" t="str">
        <f>VLOOKUP(H645,'Client Invoices'!A:N,5,FALSE)</f>
        <v>No</v>
      </c>
      <c r="L645" s="42">
        <f>VLOOKUP(H645,'Client Invoices'!A:N,8,FALSE)</f>
        <v>0</v>
      </c>
      <c r="M645" s="42" t="str">
        <f>VLOOKUP(H645,'Client Invoices'!A:N,2,FALSE)</f>
        <v>Corporate</v>
      </c>
      <c r="N645" s="42">
        <f>VLOOKUP(H645,'Client Invoices'!A:N,3,FALSE)</f>
        <v>0</v>
      </c>
      <c r="O645" s="42">
        <f>VLOOKUP(H645,'Client Invoices'!A:O,6,FALSE)</f>
        <v>0</v>
      </c>
      <c r="Q645" s="42">
        <f>IF(COUNTIF('Visit Rpts'!$B$5:$BH$204,B645)+COUNTIF('Membership Rpts'!$B$5:$BH$204,B645) = 0, 0, COUNTIF('Visit Rpts'!$B$5:$BH$204,B645)+COUNTIF('Membership Rpts'!$B$5:$BH$204,B645) &amp; "   (Visit Rpts: "&amp;COUNTIF('Visit Rpts'!$B$5:$BH$204,B645)&amp;"   Mbr Rpts: "&amp;COUNTIF('Membership Rpts'!$B$5:$BH$204,B645)&amp;")")</f>
        <v>0</v>
      </c>
      <c r="R645" s="76" t="s">
        <v>1234</v>
      </c>
      <c r="S645" s="42" t="s">
        <v>1239</v>
      </c>
      <c r="T645" s="42"/>
    </row>
    <row r="646" spans="1:20">
      <c r="A646" s="47" t="s">
        <v>1236</v>
      </c>
      <c r="B646" s="23" t="s">
        <v>1829</v>
      </c>
      <c r="C646" s="40"/>
      <c r="F646" t="s">
        <v>1239</v>
      </c>
      <c r="G646" t="s">
        <v>50</v>
      </c>
      <c r="H646" s="48" t="s">
        <v>971</v>
      </c>
      <c r="I646" s="42">
        <f>VLOOKUP(H646,'Client Invoices'!A:M,13,FALSE)</f>
        <v>0</v>
      </c>
      <c r="J646" s="42">
        <f>VLOOKUP(H646,'Client Invoices'!A:M,10,FALSE)</f>
        <v>0</v>
      </c>
      <c r="K646" s="42" t="str">
        <f>VLOOKUP(H646,'Client Invoices'!A:N,5,FALSE)</f>
        <v>No</v>
      </c>
      <c r="L646" s="42">
        <f>VLOOKUP(H646,'Client Invoices'!A:N,8,FALSE)</f>
        <v>0</v>
      </c>
      <c r="M646" s="42" t="str">
        <f>VLOOKUP(H646,'Client Invoices'!A:N,2,FALSE)</f>
        <v>Wholesale</v>
      </c>
      <c r="N646" s="42">
        <f>VLOOKUP(H646,'Client Invoices'!A:N,3,FALSE)</f>
        <v>0</v>
      </c>
      <c r="O646" s="42">
        <f>VLOOKUP(H646,'Client Invoices'!A:O,6,FALSE)</f>
        <v>0</v>
      </c>
      <c r="Q646" s="42">
        <f>IF(COUNTIF('Visit Rpts'!$B$5:$BH$204,B646)+COUNTIF('Membership Rpts'!$B$5:$BH$204,B646) = 0, 0, COUNTIF('Visit Rpts'!$B$5:$BH$204,B646)+COUNTIF('Membership Rpts'!$B$5:$BH$204,B646) &amp; "   (Visit Rpts: "&amp;COUNTIF('Visit Rpts'!$B$5:$BH$204,B646)&amp;"   Mbr Rpts: "&amp;COUNTIF('Membership Rpts'!$B$5:$BH$204,B646)&amp;")")</f>
        <v>0</v>
      </c>
      <c r="R646" s="76">
        <v>0</v>
      </c>
      <c r="S646" s="42" t="s">
        <v>1239</v>
      </c>
      <c r="T646" s="42"/>
    </row>
    <row r="647" spans="1:20">
      <c r="A647" s="47" t="s">
        <v>1232</v>
      </c>
      <c r="B647" s="23" t="s">
        <v>1830</v>
      </c>
      <c r="C647" s="40"/>
      <c r="G647" t="s">
        <v>50</v>
      </c>
      <c r="H647" s="48" t="s">
        <v>517</v>
      </c>
      <c r="I647" s="42">
        <f>VLOOKUP(H647,'Client Invoices'!A:M,13,FALSE)</f>
        <v>0</v>
      </c>
      <c r="J647" s="42">
        <f>VLOOKUP(H647,'Client Invoices'!A:M,10,FALSE)</f>
        <v>0</v>
      </c>
      <c r="K647" s="42" t="str">
        <f>VLOOKUP(H647,'Client Invoices'!A:N,5,FALSE)</f>
        <v>No</v>
      </c>
      <c r="L647" s="42">
        <f>VLOOKUP(H647,'Client Invoices'!A:N,8,FALSE)</f>
        <v>0</v>
      </c>
      <c r="M647" s="42" t="str">
        <f>VLOOKUP(H647,'Client Invoices'!A:N,2,FALSE)</f>
        <v>Corporate</v>
      </c>
      <c r="N647" s="42">
        <f>VLOOKUP(H647,'Client Invoices'!A:N,3,FALSE)</f>
        <v>0</v>
      </c>
      <c r="O647" s="42">
        <f>VLOOKUP(H647,'Client Invoices'!A:O,6,FALSE)</f>
        <v>0</v>
      </c>
      <c r="Q647" s="42">
        <f>IF(COUNTIF('Visit Rpts'!$B$5:$BH$204,B647)+COUNTIF('Membership Rpts'!$B$5:$BH$204,B647) = 0, 0, COUNTIF('Visit Rpts'!$B$5:$BH$204,B647)+COUNTIF('Membership Rpts'!$B$5:$BH$204,B647) &amp; "   (Visit Rpts: "&amp;COUNTIF('Visit Rpts'!$B$5:$BH$204,B647)&amp;"   Mbr Rpts: "&amp;COUNTIF('Membership Rpts'!$B$5:$BH$204,B647)&amp;")")</f>
        <v>0</v>
      </c>
      <c r="R647" s="76" t="s">
        <v>1234</v>
      </c>
      <c r="S647" s="42" t="s">
        <v>1239</v>
      </c>
      <c r="T647" s="42"/>
    </row>
    <row r="648" spans="1:20">
      <c r="A648" s="47" t="s">
        <v>1232</v>
      </c>
      <c r="B648" s="23" t="s">
        <v>1831</v>
      </c>
      <c r="C648" s="40"/>
      <c r="G648" t="s">
        <v>50</v>
      </c>
      <c r="H648" s="48" t="s">
        <v>518</v>
      </c>
      <c r="I648" s="42">
        <f>VLOOKUP(H648,'Client Invoices'!A:M,13,FALSE)</f>
        <v>0</v>
      </c>
      <c r="J648" s="42">
        <f>VLOOKUP(H648,'Client Invoices'!A:M,10,FALSE)</f>
        <v>0</v>
      </c>
      <c r="K648" s="42" t="str">
        <f>VLOOKUP(H648,'Client Invoices'!A:N,5,FALSE)</f>
        <v>No</v>
      </c>
      <c r="L648" s="42">
        <f>VLOOKUP(H648,'Client Invoices'!A:N,8,FALSE)</f>
        <v>0</v>
      </c>
      <c r="M648" s="42" t="str">
        <f>VLOOKUP(H648,'Client Invoices'!A:N,2,FALSE)</f>
        <v>Corporate</v>
      </c>
      <c r="N648" s="42">
        <f>VLOOKUP(H648,'Client Invoices'!A:N,3,FALSE)</f>
        <v>0</v>
      </c>
      <c r="O648" s="42">
        <f>VLOOKUP(H648,'Client Invoices'!A:O,6,FALSE)</f>
        <v>0</v>
      </c>
      <c r="Q648" s="42">
        <f>IF(COUNTIF('Visit Rpts'!$B$5:$BH$204,B648)+COUNTIF('Membership Rpts'!$B$5:$BH$204,B648) = 0, 0, COUNTIF('Visit Rpts'!$B$5:$BH$204,B648)+COUNTIF('Membership Rpts'!$B$5:$BH$204,B648) &amp; "   (Visit Rpts: "&amp;COUNTIF('Visit Rpts'!$B$5:$BH$204,B648)&amp;"   Mbr Rpts: "&amp;COUNTIF('Membership Rpts'!$B$5:$BH$204,B648)&amp;")")</f>
        <v>0</v>
      </c>
      <c r="R648" s="76" t="s">
        <v>1234</v>
      </c>
      <c r="S648" s="42" t="s">
        <v>1239</v>
      </c>
      <c r="T648" s="42"/>
    </row>
    <row r="649" spans="1:20">
      <c r="A649" s="47" t="s">
        <v>1232</v>
      </c>
      <c r="B649" s="23" t="s">
        <v>1832</v>
      </c>
      <c r="C649" s="40"/>
      <c r="G649" t="s">
        <v>50</v>
      </c>
      <c r="H649" s="48" t="s">
        <v>518</v>
      </c>
      <c r="I649" s="42">
        <f>VLOOKUP(H649,'Client Invoices'!A:M,13,FALSE)</f>
        <v>0</v>
      </c>
      <c r="J649" s="42">
        <f>VLOOKUP(H649,'Client Invoices'!A:M,10,FALSE)</f>
        <v>0</v>
      </c>
      <c r="K649" s="42" t="str">
        <f>VLOOKUP(H649,'Client Invoices'!A:N,5,FALSE)</f>
        <v>No</v>
      </c>
      <c r="L649" s="42">
        <f>VLOOKUP(H649,'Client Invoices'!A:N,8,FALSE)</f>
        <v>0</v>
      </c>
      <c r="M649" s="42" t="str">
        <f>VLOOKUP(H649,'Client Invoices'!A:N,2,FALSE)</f>
        <v>Corporate</v>
      </c>
      <c r="N649" s="42">
        <f>VLOOKUP(H649,'Client Invoices'!A:N,3,FALSE)</f>
        <v>0</v>
      </c>
      <c r="O649" s="42">
        <f>VLOOKUP(H649,'Client Invoices'!A:O,6,FALSE)</f>
        <v>0</v>
      </c>
      <c r="Q649" s="42">
        <f>IF(COUNTIF('Visit Rpts'!$B$5:$BH$204,B649)+COUNTIF('Membership Rpts'!$B$5:$BH$204,B649) = 0, 0, COUNTIF('Visit Rpts'!$B$5:$BH$204,B649)+COUNTIF('Membership Rpts'!$B$5:$BH$204,B649) &amp; "   (Visit Rpts: "&amp;COUNTIF('Visit Rpts'!$B$5:$BH$204,B649)&amp;"   Mbr Rpts: "&amp;COUNTIF('Membership Rpts'!$B$5:$BH$204,B649)&amp;")")</f>
        <v>0</v>
      </c>
      <c r="R649" s="76" t="s">
        <v>1234</v>
      </c>
      <c r="S649" s="42" t="s">
        <v>1239</v>
      </c>
      <c r="T649" s="42"/>
    </row>
    <row r="650" spans="1:20">
      <c r="A650" s="47" t="s">
        <v>1232</v>
      </c>
      <c r="B650" s="23" t="s">
        <v>1833</v>
      </c>
      <c r="C650" s="40"/>
      <c r="G650" t="s">
        <v>50</v>
      </c>
      <c r="H650" s="48" t="s">
        <v>518</v>
      </c>
      <c r="I650" s="42">
        <f>VLOOKUP(H650,'Client Invoices'!A:M,13,FALSE)</f>
        <v>0</v>
      </c>
      <c r="J650" s="42">
        <f>VLOOKUP(H650,'Client Invoices'!A:M,10,FALSE)</f>
        <v>0</v>
      </c>
      <c r="K650" s="42" t="str">
        <f>VLOOKUP(H650,'Client Invoices'!A:N,5,FALSE)</f>
        <v>No</v>
      </c>
      <c r="L650" s="42">
        <f>VLOOKUP(H650,'Client Invoices'!A:N,8,FALSE)</f>
        <v>0</v>
      </c>
      <c r="M650" s="42" t="str">
        <f>VLOOKUP(H650,'Client Invoices'!A:N,2,FALSE)</f>
        <v>Corporate</v>
      </c>
      <c r="N650" s="42">
        <f>VLOOKUP(H650,'Client Invoices'!A:N,3,FALSE)</f>
        <v>0</v>
      </c>
      <c r="O650" s="42">
        <f>VLOOKUP(H650,'Client Invoices'!A:O,6,FALSE)</f>
        <v>0</v>
      </c>
      <c r="Q650" s="42">
        <f>IF(COUNTIF('Visit Rpts'!$B$5:$BH$204,B650)+COUNTIF('Membership Rpts'!$B$5:$BH$204,B650) = 0, 0, COUNTIF('Visit Rpts'!$B$5:$BH$204,B650)+COUNTIF('Membership Rpts'!$B$5:$BH$204,B650) &amp; "   (Visit Rpts: "&amp;COUNTIF('Visit Rpts'!$B$5:$BH$204,B650)&amp;"   Mbr Rpts: "&amp;COUNTIF('Membership Rpts'!$B$5:$BH$204,B650)&amp;")")</f>
        <v>0</v>
      </c>
      <c r="R650" s="76" t="s">
        <v>1234</v>
      </c>
      <c r="S650" s="42" t="s">
        <v>1239</v>
      </c>
      <c r="T650" s="42"/>
    </row>
    <row r="651" spans="1:20">
      <c r="A651" s="47" t="s">
        <v>1232</v>
      </c>
      <c r="B651" s="23" t="s">
        <v>1834</v>
      </c>
      <c r="C651" s="40"/>
      <c r="G651" t="s">
        <v>50</v>
      </c>
      <c r="H651" s="48" t="s">
        <v>518</v>
      </c>
      <c r="I651" s="42">
        <f>VLOOKUP(H651,'Client Invoices'!A:M,13,FALSE)</f>
        <v>0</v>
      </c>
      <c r="J651" s="42">
        <f>VLOOKUP(H651,'Client Invoices'!A:M,10,FALSE)</f>
        <v>0</v>
      </c>
      <c r="K651" s="42" t="str">
        <f>VLOOKUP(H651,'Client Invoices'!A:N,5,FALSE)</f>
        <v>No</v>
      </c>
      <c r="L651" s="42">
        <f>VLOOKUP(H651,'Client Invoices'!A:N,8,FALSE)</f>
        <v>0</v>
      </c>
      <c r="M651" s="42" t="str">
        <f>VLOOKUP(H651,'Client Invoices'!A:N,2,FALSE)</f>
        <v>Corporate</v>
      </c>
      <c r="N651" s="42">
        <f>VLOOKUP(H651,'Client Invoices'!A:N,3,FALSE)</f>
        <v>0</v>
      </c>
      <c r="O651" s="42">
        <f>VLOOKUP(H651,'Client Invoices'!A:O,6,FALSE)</f>
        <v>0</v>
      </c>
      <c r="Q651" s="42">
        <f>IF(COUNTIF('Visit Rpts'!$B$5:$BH$204,B651)+COUNTIF('Membership Rpts'!$B$5:$BH$204,B651) = 0, 0, COUNTIF('Visit Rpts'!$B$5:$BH$204,B651)+COUNTIF('Membership Rpts'!$B$5:$BH$204,B651) &amp; "   (Visit Rpts: "&amp;COUNTIF('Visit Rpts'!$B$5:$BH$204,B651)&amp;"   Mbr Rpts: "&amp;COUNTIF('Membership Rpts'!$B$5:$BH$204,B651)&amp;")")</f>
        <v>0</v>
      </c>
      <c r="R651" s="76" t="s">
        <v>1234</v>
      </c>
      <c r="S651" s="42" t="s">
        <v>1239</v>
      </c>
      <c r="T651" s="42"/>
    </row>
    <row r="652" spans="1:20">
      <c r="A652" s="47" t="s">
        <v>1236</v>
      </c>
      <c r="B652" s="23" t="s">
        <v>1835</v>
      </c>
      <c r="C652" s="40"/>
      <c r="G652" t="s">
        <v>50</v>
      </c>
      <c r="H652" s="48" t="s">
        <v>875</v>
      </c>
      <c r="I652" s="42">
        <f>VLOOKUP(H652,'Client Invoices'!A:M,13,FALSE)</f>
        <v>0</v>
      </c>
      <c r="J652" s="42" t="str">
        <f>VLOOKUP(H652,'Client Invoices'!A:M,10,FALSE)</f>
        <v>WP01</v>
      </c>
      <c r="K652" s="42" t="str">
        <f>VLOOKUP(H652,'Client Invoices'!A:N,5,FALSE)</f>
        <v>Yes</v>
      </c>
      <c r="L652" s="42" t="str">
        <f>VLOOKUP(H652,'Client Invoices'!A:N,8,FALSE)</f>
        <v>M,V,P</v>
      </c>
      <c r="M652" s="42" t="str">
        <f>VLOOKUP(H652,'Client Invoices'!A:N,2,FALSE)</f>
        <v>Wholesale</v>
      </c>
      <c r="N652" s="42" t="str">
        <f>VLOOKUP(H652,'Client Invoices'!A:N,3,FALSE)</f>
        <v>Wholesale - Other</v>
      </c>
      <c r="O652" s="42">
        <f>VLOOKUP(H652,'Client Invoices'!A:O,6,FALSE)</f>
        <v>0</v>
      </c>
      <c r="Q652" s="42" t="str">
        <f>IF(COUNTIF('Visit Rpts'!$B$5:$BH$204,B652)+COUNTIF('Membership Rpts'!$B$5:$BH$204,B652) = 0, 0, COUNTIF('Visit Rpts'!$B$5:$BH$204,B652)+COUNTIF('Membership Rpts'!$B$5:$BH$204,B652) &amp; "   (Visit Rpts: "&amp;COUNTIF('Visit Rpts'!$B$5:$BH$204,B652)&amp;"   Mbr Rpts: "&amp;COUNTIF('Membership Rpts'!$B$5:$BH$204,B652)&amp;")")</f>
        <v>1   (Visit Rpts: 1   Mbr Rpts: 0)</v>
      </c>
      <c r="R652" s="76">
        <v>37</v>
      </c>
      <c r="S652" s="42" t="s">
        <v>1110</v>
      </c>
      <c r="T652" s="42"/>
    </row>
    <row r="653" spans="1:20">
      <c r="A653" s="47" t="s">
        <v>1236</v>
      </c>
      <c r="B653" s="23" t="s">
        <v>1836</v>
      </c>
      <c r="C653" s="40"/>
      <c r="G653" t="s">
        <v>224</v>
      </c>
      <c r="H653" s="48" t="s">
        <v>972</v>
      </c>
      <c r="I653" s="42">
        <f>VLOOKUP(H653,'Client Invoices'!A:M,13,FALSE)</f>
        <v>0</v>
      </c>
      <c r="J653" s="42" t="str">
        <f>VLOOKUP(H653,'Client Invoices'!A:M,10,FALSE)</f>
        <v>WP01</v>
      </c>
      <c r="K653" s="42" t="str">
        <f>VLOOKUP(H653,'Client Invoices'!A:N,5,FALSE)</f>
        <v>No</v>
      </c>
      <c r="L653" s="42">
        <f>VLOOKUP(H653,'Client Invoices'!A:N,8,FALSE)</f>
        <v>0</v>
      </c>
      <c r="M653" s="42" t="str">
        <f>VLOOKUP(H653,'Client Invoices'!A:N,2,FALSE)</f>
        <v>Wholesale</v>
      </c>
      <c r="N653" s="42">
        <f>VLOOKUP(H653,'Client Invoices'!A:N,3,FALSE)</f>
        <v>0</v>
      </c>
      <c r="O653" s="42">
        <f>VLOOKUP(H653,'Client Invoices'!A:O,6,FALSE)</f>
        <v>0</v>
      </c>
      <c r="Q653" s="42" t="str">
        <f>IF(COUNTIF('Visit Rpts'!$B$5:$BH$204,B653)+COUNTIF('Membership Rpts'!$B$5:$BH$204,B653) = 0, 0, COUNTIF('Visit Rpts'!$B$5:$BH$204,B653)+COUNTIF('Membership Rpts'!$B$5:$BH$204,B653) &amp; "   (Visit Rpts: "&amp;COUNTIF('Visit Rpts'!$B$5:$BH$204,B653)&amp;"   Mbr Rpts: "&amp;COUNTIF('Membership Rpts'!$B$5:$BH$204,B653)&amp;")")</f>
        <v>1   (Visit Rpts: 1   Mbr Rpts: 0)</v>
      </c>
      <c r="R653" s="76">
        <v>37</v>
      </c>
      <c r="S653" s="42" t="s">
        <v>1110</v>
      </c>
      <c r="T653" s="42"/>
    </row>
    <row r="654" spans="1:20">
      <c r="A654" s="47" t="s">
        <v>1236</v>
      </c>
      <c r="B654" s="23" t="s">
        <v>1837</v>
      </c>
      <c r="C654" s="40"/>
      <c r="G654" t="s">
        <v>224</v>
      </c>
      <c r="H654" s="48" t="s">
        <v>972</v>
      </c>
      <c r="I654" s="42">
        <f>VLOOKUP(H654,'Client Invoices'!A:M,13,FALSE)</f>
        <v>0</v>
      </c>
      <c r="J654" s="42" t="str">
        <f>VLOOKUP(H654,'Client Invoices'!A:M,10,FALSE)</f>
        <v>WP01</v>
      </c>
      <c r="K654" s="42" t="str">
        <f>VLOOKUP(H654,'Client Invoices'!A:N,5,FALSE)</f>
        <v>No</v>
      </c>
      <c r="L654" s="42">
        <f>VLOOKUP(H654,'Client Invoices'!A:N,8,FALSE)</f>
        <v>0</v>
      </c>
      <c r="M654" s="42" t="str">
        <f>VLOOKUP(H654,'Client Invoices'!A:N,2,FALSE)</f>
        <v>Wholesale</v>
      </c>
      <c r="N654" s="42">
        <f>VLOOKUP(H654,'Client Invoices'!A:N,3,FALSE)</f>
        <v>0</v>
      </c>
      <c r="O654" s="42">
        <f>VLOOKUP(H654,'Client Invoices'!A:O,6,FALSE)</f>
        <v>0</v>
      </c>
      <c r="Q654" s="42" t="str">
        <f>IF(COUNTIF('Visit Rpts'!$B$5:$BH$204,B654)+COUNTIF('Membership Rpts'!$B$5:$BH$204,B654) = 0, 0, COUNTIF('Visit Rpts'!$B$5:$BH$204,B654)+COUNTIF('Membership Rpts'!$B$5:$BH$204,B654) &amp; "   (Visit Rpts: "&amp;COUNTIF('Visit Rpts'!$B$5:$BH$204,B654)&amp;"   Mbr Rpts: "&amp;COUNTIF('Membership Rpts'!$B$5:$BH$204,B654)&amp;")")</f>
        <v>1   (Visit Rpts: 1   Mbr Rpts: 0)</v>
      </c>
      <c r="R654" s="76">
        <v>37</v>
      </c>
      <c r="S654" s="42" t="s">
        <v>1110</v>
      </c>
      <c r="T654" s="42"/>
    </row>
    <row r="655" spans="1:20">
      <c r="A655" s="47" t="s">
        <v>1236</v>
      </c>
      <c r="B655" s="23" t="s">
        <v>1838</v>
      </c>
      <c r="C655" s="40"/>
      <c r="G655" t="s">
        <v>50</v>
      </c>
      <c r="H655" s="48" t="s">
        <v>973</v>
      </c>
      <c r="I655" s="42">
        <f>VLOOKUP(H655,'Client Invoices'!A:M,13,FALSE)</f>
        <v>0</v>
      </c>
      <c r="J655" s="42">
        <f>VLOOKUP(H655,'Client Invoices'!A:M,10,FALSE)</f>
        <v>0</v>
      </c>
      <c r="K655" s="42">
        <f>VLOOKUP(H655,'Client Invoices'!A:N,5,FALSE)</f>
        <v>0</v>
      </c>
      <c r="L655" s="42">
        <f>VLOOKUP(H655,'Client Invoices'!A:N,8,FALSE)</f>
        <v>0</v>
      </c>
      <c r="M655" s="42" t="str">
        <f>VLOOKUP(H655,'Client Invoices'!A:N,2,FALSE)</f>
        <v>Wholesale</v>
      </c>
      <c r="N655" s="42">
        <f>VLOOKUP(H655,'Client Invoices'!A:N,3,FALSE)</f>
        <v>0</v>
      </c>
      <c r="O655" s="42">
        <f>VLOOKUP(H655,'Client Invoices'!A:O,6,FALSE)</f>
        <v>0</v>
      </c>
      <c r="Q655" s="42" t="str">
        <f>IF(COUNTIF('Visit Rpts'!$B$5:$BH$204,B655)+COUNTIF('Membership Rpts'!$B$5:$BH$204,B655) = 0, 0, COUNTIF('Visit Rpts'!$B$5:$BH$204,B655)+COUNTIF('Membership Rpts'!$B$5:$BH$204,B655) &amp; "   (Visit Rpts: "&amp;COUNTIF('Visit Rpts'!$B$5:$BH$204,B655)&amp;"   Mbr Rpts: "&amp;COUNTIF('Membership Rpts'!$B$5:$BH$204,B655)&amp;")")</f>
        <v>1   (Visit Rpts: 1   Mbr Rpts: 0)</v>
      </c>
      <c r="R655" s="76">
        <v>29</v>
      </c>
      <c r="S655" s="42" t="s">
        <v>1110</v>
      </c>
      <c r="T655" s="42"/>
    </row>
    <row r="656" spans="1:20">
      <c r="A656" s="47" t="s">
        <v>1236</v>
      </c>
      <c r="B656" s="23" t="s">
        <v>1839</v>
      </c>
      <c r="C656" s="40"/>
      <c r="G656" t="s">
        <v>50</v>
      </c>
      <c r="H656" s="48" t="s">
        <v>973</v>
      </c>
      <c r="I656" s="42">
        <f>VLOOKUP(H656,'Client Invoices'!A:M,13,FALSE)</f>
        <v>0</v>
      </c>
      <c r="J656" s="42">
        <f>VLOOKUP(H656,'Client Invoices'!A:M,10,FALSE)</f>
        <v>0</v>
      </c>
      <c r="K656" s="42">
        <f>VLOOKUP(H656,'Client Invoices'!A:N,5,FALSE)</f>
        <v>0</v>
      </c>
      <c r="L656" s="42">
        <f>VLOOKUP(H656,'Client Invoices'!A:N,8,FALSE)</f>
        <v>0</v>
      </c>
      <c r="M656" s="42" t="str">
        <f>VLOOKUP(H656,'Client Invoices'!A:N,2,FALSE)</f>
        <v>Wholesale</v>
      </c>
      <c r="N656" s="42">
        <f>VLOOKUP(H656,'Client Invoices'!A:N,3,FALSE)</f>
        <v>0</v>
      </c>
      <c r="O656" s="42">
        <f>VLOOKUP(H656,'Client Invoices'!A:O,6,FALSE)</f>
        <v>0</v>
      </c>
      <c r="Q656" s="42" t="str">
        <f>IF(COUNTIF('Visit Rpts'!$B$5:$BH$204,B656)+COUNTIF('Membership Rpts'!$B$5:$BH$204,B656) = 0, 0, COUNTIF('Visit Rpts'!$B$5:$BH$204,B656)+COUNTIF('Membership Rpts'!$B$5:$BH$204,B656) &amp; "   (Visit Rpts: "&amp;COUNTIF('Visit Rpts'!$B$5:$BH$204,B656)&amp;"   Mbr Rpts: "&amp;COUNTIF('Membership Rpts'!$B$5:$BH$204,B656)&amp;")")</f>
        <v>1   (Visit Rpts: 1   Mbr Rpts: 0)</v>
      </c>
      <c r="R656" s="76">
        <v>29</v>
      </c>
      <c r="S656" s="42" t="s">
        <v>1110</v>
      </c>
      <c r="T656" s="42"/>
    </row>
    <row r="657" spans="1:20">
      <c r="A657" s="47" t="s">
        <v>1236</v>
      </c>
      <c r="B657" s="23" t="s">
        <v>1840</v>
      </c>
      <c r="C657" s="40"/>
      <c r="G657" t="s">
        <v>50</v>
      </c>
      <c r="H657" s="48" t="s">
        <v>973</v>
      </c>
      <c r="I657" s="42">
        <f>VLOOKUP(H657,'Client Invoices'!A:M,13,FALSE)</f>
        <v>0</v>
      </c>
      <c r="J657" s="42">
        <f>VLOOKUP(H657,'Client Invoices'!A:M,10,FALSE)</f>
        <v>0</v>
      </c>
      <c r="K657" s="42">
        <f>VLOOKUP(H657,'Client Invoices'!A:N,5,FALSE)</f>
        <v>0</v>
      </c>
      <c r="L657" s="42">
        <f>VLOOKUP(H657,'Client Invoices'!A:N,8,FALSE)</f>
        <v>0</v>
      </c>
      <c r="M657" s="42" t="str">
        <f>VLOOKUP(H657,'Client Invoices'!A:N,2,FALSE)</f>
        <v>Wholesale</v>
      </c>
      <c r="N657" s="42">
        <f>VLOOKUP(H657,'Client Invoices'!A:N,3,FALSE)</f>
        <v>0</v>
      </c>
      <c r="O657" s="42">
        <f>VLOOKUP(H657,'Client Invoices'!A:O,6,FALSE)</f>
        <v>0</v>
      </c>
      <c r="Q657" s="42" t="str">
        <f>IF(COUNTIF('Visit Rpts'!$B$5:$BH$204,B657)+COUNTIF('Membership Rpts'!$B$5:$BH$204,B657) = 0, 0, COUNTIF('Visit Rpts'!$B$5:$BH$204,B657)+COUNTIF('Membership Rpts'!$B$5:$BH$204,B657) &amp; "   (Visit Rpts: "&amp;COUNTIF('Visit Rpts'!$B$5:$BH$204,B657)&amp;"   Mbr Rpts: "&amp;COUNTIF('Membership Rpts'!$B$5:$BH$204,B657)&amp;")")</f>
        <v>1   (Visit Rpts: 1   Mbr Rpts: 0)</v>
      </c>
      <c r="R657" s="76">
        <v>29</v>
      </c>
      <c r="S657" s="42" t="s">
        <v>1110</v>
      </c>
      <c r="T657" s="42"/>
    </row>
    <row r="658" spans="1:20">
      <c r="A658" s="47" t="s">
        <v>1236</v>
      </c>
      <c r="B658" s="23" t="s">
        <v>1841</v>
      </c>
      <c r="C658" s="40"/>
      <c r="F658" t="s">
        <v>1262</v>
      </c>
      <c r="G658" t="s">
        <v>50</v>
      </c>
      <c r="H658" s="48" t="s">
        <v>520</v>
      </c>
      <c r="I658" s="42">
        <f>VLOOKUP(H658,'Client Invoices'!A:M,13,FALSE)</f>
        <v>0</v>
      </c>
      <c r="J658" s="42">
        <f>VLOOKUP(H658,'Client Invoices'!A:M,10,FALSE)</f>
        <v>0</v>
      </c>
      <c r="K658" s="42" t="str">
        <f>VLOOKUP(H658,'Client Invoices'!A:N,5,FALSE)</f>
        <v>No</v>
      </c>
      <c r="L658" s="42">
        <f>VLOOKUP(H658,'Client Invoices'!A:N,8,FALSE)</f>
        <v>0</v>
      </c>
      <c r="M658" s="42" t="str">
        <f>VLOOKUP(H658,'Client Invoices'!A:N,2,FALSE)</f>
        <v>Corporate</v>
      </c>
      <c r="N658" s="42">
        <f>VLOOKUP(H658,'Client Invoices'!A:N,3,FALSE)</f>
        <v>0</v>
      </c>
      <c r="O658" s="42">
        <f>VLOOKUP(H658,'Client Invoices'!A:O,6,FALSE)</f>
        <v>0</v>
      </c>
      <c r="Q658" s="42">
        <f>IF(COUNTIF('Visit Rpts'!$B$5:$BH$204,B658)+COUNTIF('Membership Rpts'!$B$5:$BH$204,B658) = 0, 0, COUNTIF('Visit Rpts'!$B$5:$BH$204,B658)+COUNTIF('Membership Rpts'!$B$5:$BH$204,B658) &amp; "   (Visit Rpts: "&amp;COUNTIF('Visit Rpts'!$B$5:$BH$204,B658)&amp;"   Mbr Rpts: "&amp;COUNTIF('Membership Rpts'!$B$5:$BH$204,B658)&amp;")")</f>
        <v>0</v>
      </c>
      <c r="R658" s="76" t="s">
        <v>1234</v>
      </c>
      <c r="S658" s="42" t="s">
        <v>1262</v>
      </c>
      <c r="T658" s="42"/>
    </row>
    <row r="659" spans="1:20">
      <c r="A659" s="47" t="s">
        <v>1232</v>
      </c>
      <c r="B659" s="23" t="s">
        <v>1842</v>
      </c>
      <c r="C659" s="40"/>
      <c r="G659" t="s">
        <v>50</v>
      </c>
      <c r="H659" s="48" t="s">
        <v>521</v>
      </c>
      <c r="I659" s="42">
        <f>VLOOKUP(H659,'Client Invoices'!A:M,13,FALSE)</f>
        <v>0</v>
      </c>
      <c r="J659" s="42">
        <f>VLOOKUP(H659,'Client Invoices'!A:M,10,FALSE)</f>
        <v>0</v>
      </c>
      <c r="K659" s="42" t="str">
        <f>VLOOKUP(H659,'Client Invoices'!A:N,5,FALSE)</f>
        <v>No</v>
      </c>
      <c r="L659" s="42">
        <f>VLOOKUP(H659,'Client Invoices'!A:N,8,FALSE)</f>
        <v>0</v>
      </c>
      <c r="M659" s="42" t="str">
        <f>VLOOKUP(H659,'Client Invoices'!A:N,2,FALSE)</f>
        <v>Corporate</v>
      </c>
      <c r="N659" s="42">
        <f>VLOOKUP(H659,'Client Invoices'!A:N,3,FALSE)</f>
        <v>0</v>
      </c>
      <c r="O659" s="42">
        <f>VLOOKUP(H659,'Client Invoices'!A:O,6,FALSE)</f>
        <v>0</v>
      </c>
      <c r="Q659" s="42">
        <f>IF(COUNTIF('Visit Rpts'!$B$5:$BH$204,B659)+COUNTIF('Membership Rpts'!$B$5:$BH$204,B659) = 0, 0, COUNTIF('Visit Rpts'!$B$5:$BH$204,B659)+COUNTIF('Membership Rpts'!$B$5:$BH$204,B659) &amp; "   (Visit Rpts: "&amp;COUNTIF('Visit Rpts'!$B$5:$BH$204,B659)&amp;"   Mbr Rpts: "&amp;COUNTIF('Membership Rpts'!$B$5:$BH$204,B659)&amp;")")</f>
        <v>0</v>
      </c>
      <c r="R659" s="76" t="s">
        <v>1234</v>
      </c>
      <c r="S659" s="42" t="s">
        <v>1239</v>
      </c>
      <c r="T659" s="42"/>
    </row>
    <row r="660" spans="1:20">
      <c r="A660" s="47" t="s">
        <v>1232</v>
      </c>
      <c r="B660" s="23" t="s">
        <v>1843</v>
      </c>
      <c r="C660" s="40"/>
      <c r="G660" t="s">
        <v>50</v>
      </c>
      <c r="H660" s="48" t="s">
        <v>522</v>
      </c>
      <c r="I660" s="42">
        <f>VLOOKUP(H660,'Client Invoices'!A:M,13,FALSE)</f>
        <v>0</v>
      </c>
      <c r="J660" s="42">
        <f>VLOOKUP(H660,'Client Invoices'!A:M,10,FALSE)</f>
        <v>0</v>
      </c>
      <c r="K660" s="42" t="str">
        <f>VLOOKUP(H660,'Client Invoices'!A:N,5,FALSE)</f>
        <v>No</v>
      </c>
      <c r="L660" s="42">
        <f>VLOOKUP(H660,'Client Invoices'!A:N,8,FALSE)</f>
        <v>0</v>
      </c>
      <c r="M660" s="42" t="str">
        <f>VLOOKUP(H660,'Client Invoices'!A:N,2,FALSE)</f>
        <v>Corporate</v>
      </c>
      <c r="N660" s="42">
        <f>VLOOKUP(H660,'Client Invoices'!A:N,3,FALSE)</f>
        <v>0</v>
      </c>
      <c r="O660" s="42">
        <f>VLOOKUP(H660,'Client Invoices'!A:O,6,FALSE)</f>
        <v>0</v>
      </c>
      <c r="Q660" s="42">
        <f>IF(COUNTIF('Visit Rpts'!$B$5:$BH$204,B660)+COUNTIF('Membership Rpts'!$B$5:$BH$204,B660) = 0, 0, COUNTIF('Visit Rpts'!$B$5:$BH$204,B660)+COUNTIF('Membership Rpts'!$B$5:$BH$204,B660) &amp; "   (Visit Rpts: "&amp;COUNTIF('Visit Rpts'!$B$5:$BH$204,B660)&amp;"   Mbr Rpts: "&amp;COUNTIF('Membership Rpts'!$B$5:$BH$204,B660)&amp;")")</f>
        <v>0</v>
      </c>
      <c r="R660" s="76" t="s">
        <v>1234</v>
      </c>
      <c r="S660" s="42" t="s">
        <v>1239</v>
      </c>
      <c r="T660" s="42"/>
    </row>
    <row r="661" spans="1:20">
      <c r="A661" s="47" t="s">
        <v>1236</v>
      </c>
      <c r="B661" s="23" t="s">
        <v>1844</v>
      </c>
      <c r="C661" s="40"/>
      <c r="F661" t="s">
        <v>1239</v>
      </c>
      <c r="G661" t="s">
        <v>50</v>
      </c>
      <c r="H661" s="48" t="s">
        <v>976</v>
      </c>
      <c r="I661" s="42">
        <f>VLOOKUP(H661,'Client Invoices'!A:M,13,FALSE)</f>
        <v>0</v>
      </c>
      <c r="J661" s="42">
        <f>VLOOKUP(H661,'Client Invoices'!A:M,10,FALSE)</f>
        <v>0</v>
      </c>
      <c r="K661" s="42" t="str">
        <f>VLOOKUP(H661,'Client Invoices'!A:N,5,FALSE)</f>
        <v>No</v>
      </c>
      <c r="L661" s="42">
        <f>VLOOKUP(H661,'Client Invoices'!A:N,8,FALSE)</f>
        <v>0</v>
      </c>
      <c r="M661" s="42" t="str">
        <f>VLOOKUP(H661,'Client Invoices'!A:N,2,FALSE)</f>
        <v>Wholesale</v>
      </c>
      <c r="N661" s="42">
        <f>VLOOKUP(H661,'Client Invoices'!A:N,3,FALSE)</f>
        <v>0</v>
      </c>
      <c r="O661" s="42">
        <f>VLOOKUP(H661,'Client Invoices'!A:O,6,FALSE)</f>
        <v>0</v>
      </c>
      <c r="Q661" s="42">
        <f>IF(COUNTIF('Visit Rpts'!$B$5:$BH$204,B661)+COUNTIF('Membership Rpts'!$B$5:$BH$204,B661) = 0, 0, COUNTIF('Visit Rpts'!$B$5:$BH$204,B661)+COUNTIF('Membership Rpts'!$B$5:$BH$204,B661) &amp; "   (Visit Rpts: "&amp;COUNTIF('Visit Rpts'!$B$5:$BH$204,B661)&amp;"   Mbr Rpts: "&amp;COUNTIF('Membership Rpts'!$B$5:$BH$204,B661)&amp;")")</f>
        <v>0</v>
      </c>
      <c r="R661" s="76">
        <v>0</v>
      </c>
      <c r="S661" s="42" t="s">
        <v>1239</v>
      </c>
      <c r="T661" s="42"/>
    </row>
    <row r="662" spans="1:20" ht="14.25" customHeight="1">
      <c r="A662" s="47" t="s">
        <v>1232</v>
      </c>
      <c r="B662" s="23" t="s">
        <v>1845</v>
      </c>
      <c r="C662" s="40"/>
      <c r="G662" t="s">
        <v>50</v>
      </c>
      <c r="H662" s="48" t="s">
        <v>523</v>
      </c>
      <c r="I662" s="42">
        <f>VLOOKUP(H662,'Client Invoices'!A:M,13,FALSE)</f>
        <v>0</v>
      </c>
      <c r="J662" s="42" t="str">
        <f>VLOOKUP(H662,'Client Invoices'!A:M,10,FALSE)</f>
        <v>SP06</v>
      </c>
      <c r="K662" s="42" t="str">
        <f>VLOOKUP(H662,'Client Invoices'!A:N,5,FALSE)</f>
        <v>No</v>
      </c>
      <c r="L662" s="42">
        <f>VLOOKUP(H662,'Client Invoices'!A:N,8,FALSE)</f>
        <v>0</v>
      </c>
      <c r="M662" s="42" t="str">
        <f>VLOOKUP(H662,'Client Invoices'!A:N,2,FALSE)</f>
        <v>Corporate</v>
      </c>
      <c r="N662" s="42">
        <f>VLOOKUP(H662,'Client Invoices'!A:N,3,FALSE)</f>
        <v>0</v>
      </c>
      <c r="O662" s="42">
        <f>VLOOKUP(H662,'Client Invoices'!A:O,6,FALSE)</f>
        <v>0</v>
      </c>
      <c r="Q662" s="42">
        <f>IF(COUNTIF('Visit Rpts'!$B$5:$BH$204,B662)+COUNTIF('Membership Rpts'!$B$5:$BH$204,B662) = 0, 0, COUNTIF('Visit Rpts'!$B$5:$BH$204,B662)+COUNTIF('Membership Rpts'!$B$5:$BH$204,B662) &amp; "   (Visit Rpts: "&amp;COUNTIF('Visit Rpts'!$B$5:$BH$204,B662)&amp;"   Mbr Rpts: "&amp;COUNTIF('Membership Rpts'!$B$5:$BH$204,B662)&amp;")")</f>
        <v>0</v>
      </c>
      <c r="R662" s="76" t="s">
        <v>1234</v>
      </c>
      <c r="S662" s="42" t="s">
        <v>1239</v>
      </c>
      <c r="T662" s="42"/>
    </row>
    <row r="663" spans="1:20">
      <c r="A663" s="47" t="s">
        <v>1232</v>
      </c>
      <c r="B663" s="23" t="s">
        <v>1846</v>
      </c>
      <c r="C663" s="40"/>
      <c r="G663" t="s">
        <v>50</v>
      </c>
      <c r="H663" s="48" t="s">
        <v>526</v>
      </c>
      <c r="I663" s="42">
        <f>VLOOKUP(H663,'Client Invoices'!A:M,13,FALSE)</f>
        <v>0</v>
      </c>
      <c r="J663" s="42">
        <f>VLOOKUP(H663,'Client Invoices'!A:M,10,FALSE)</f>
        <v>0</v>
      </c>
      <c r="K663" s="42" t="str">
        <f>VLOOKUP(H663,'Client Invoices'!A:N,5,FALSE)</f>
        <v>No</v>
      </c>
      <c r="L663" s="42">
        <f>VLOOKUP(H663,'Client Invoices'!A:N,8,FALSE)</f>
        <v>0</v>
      </c>
      <c r="M663" s="42" t="str">
        <f>VLOOKUP(H663,'Client Invoices'!A:N,2,FALSE)</f>
        <v>Corporate</v>
      </c>
      <c r="N663" s="42">
        <f>VLOOKUP(H663,'Client Invoices'!A:N,3,FALSE)</f>
        <v>0</v>
      </c>
      <c r="O663" s="42">
        <f>VLOOKUP(H663,'Client Invoices'!A:O,6,FALSE)</f>
        <v>0</v>
      </c>
      <c r="Q663" s="42">
        <f>IF(COUNTIF('Visit Rpts'!$B$5:$BH$204,B663)+COUNTIF('Membership Rpts'!$B$5:$BH$204,B663) = 0, 0, COUNTIF('Visit Rpts'!$B$5:$BH$204,B663)+COUNTIF('Membership Rpts'!$B$5:$BH$204,B663) &amp; "   (Visit Rpts: "&amp;COUNTIF('Visit Rpts'!$B$5:$BH$204,B663)&amp;"   Mbr Rpts: "&amp;COUNTIF('Membership Rpts'!$B$5:$BH$204,B663)&amp;")")</f>
        <v>0</v>
      </c>
      <c r="R663" s="76" t="s">
        <v>1234</v>
      </c>
      <c r="S663" s="42" t="s">
        <v>1239</v>
      </c>
      <c r="T663" s="42"/>
    </row>
    <row r="664" spans="1:20">
      <c r="A664" s="47" t="s">
        <v>1232</v>
      </c>
      <c r="B664" s="23" t="s">
        <v>1847</v>
      </c>
      <c r="C664" s="40"/>
      <c r="G664" t="s">
        <v>50</v>
      </c>
      <c r="H664" s="48" t="s">
        <v>527</v>
      </c>
      <c r="I664" s="42">
        <f>VLOOKUP(H664,'Client Invoices'!A:M,13,FALSE)</f>
        <v>0</v>
      </c>
      <c r="J664" s="42">
        <f>VLOOKUP(H664,'Client Invoices'!A:M,10,FALSE)</f>
        <v>0</v>
      </c>
      <c r="K664" s="42" t="str">
        <f>VLOOKUP(H664,'Client Invoices'!A:N,5,FALSE)</f>
        <v>No</v>
      </c>
      <c r="L664" s="42">
        <f>VLOOKUP(H664,'Client Invoices'!A:N,8,FALSE)</f>
        <v>0</v>
      </c>
      <c r="M664" s="42" t="str">
        <f>VLOOKUP(H664,'Client Invoices'!A:N,2,FALSE)</f>
        <v>Corporate</v>
      </c>
      <c r="N664" s="42">
        <f>VLOOKUP(H664,'Client Invoices'!A:N,3,FALSE)</f>
        <v>0</v>
      </c>
      <c r="O664" s="42">
        <f>VLOOKUP(H664,'Client Invoices'!A:O,6,FALSE)</f>
        <v>0</v>
      </c>
      <c r="Q664" s="42">
        <f>IF(COUNTIF('Visit Rpts'!$B$5:$BH$204,B664)+COUNTIF('Membership Rpts'!$B$5:$BH$204,B664) = 0, 0, COUNTIF('Visit Rpts'!$B$5:$BH$204,B664)+COUNTIF('Membership Rpts'!$B$5:$BH$204,B664) &amp; "   (Visit Rpts: "&amp;COUNTIF('Visit Rpts'!$B$5:$BH$204,B664)&amp;"   Mbr Rpts: "&amp;COUNTIF('Membership Rpts'!$B$5:$BH$204,B664)&amp;")")</f>
        <v>0</v>
      </c>
      <c r="R664" s="76" t="s">
        <v>1234</v>
      </c>
      <c r="S664" s="42" t="s">
        <v>1239</v>
      </c>
      <c r="T664" s="42"/>
    </row>
    <row r="665" spans="1:20">
      <c r="A665" s="47" t="s">
        <v>1232</v>
      </c>
      <c r="B665" s="23" t="s">
        <v>1848</v>
      </c>
      <c r="C665" s="40"/>
      <c r="G665" t="s">
        <v>50</v>
      </c>
      <c r="H665" s="48" t="s">
        <v>527</v>
      </c>
      <c r="I665" s="42">
        <f>VLOOKUP(H665,'Client Invoices'!A:M,13,FALSE)</f>
        <v>0</v>
      </c>
      <c r="J665" s="42">
        <f>VLOOKUP(H665,'Client Invoices'!A:M,10,FALSE)</f>
        <v>0</v>
      </c>
      <c r="K665" s="42" t="str">
        <f>VLOOKUP(H665,'Client Invoices'!A:N,5,FALSE)</f>
        <v>No</v>
      </c>
      <c r="L665" s="42">
        <f>VLOOKUP(H665,'Client Invoices'!A:N,8,FALSE)</f>
        <v>0</v>
      </c>
      <c r="M665" s="42" t="str">
        <f>VLOOKUP(H665,'Client Invoices'!A:N,2,FALSE)</f>
        <v>Corporate</v>
      </c>
      <c r="N665" s="42">
        <f>VLOOKUP(H665,'Client Invoices'!A:N,3,FALSE)</f>
        <v>0</v>
      </c>
      <c r="O665" s="42">
        <f>VLOOKUP(H665,'Client Invoices'!A:O,6,FALSE)</f>
        <v>0</v>
      </c>
      <c r="Q665" s="42">
        <f>IF(COUNTIF('Visit Rpts'!$B$5:$BH$204,B665)+COUNTIF('Membership Rpts'!$B$5:$BH$204,B665) = 0, 0, COUNTIF('Visit Rpts'!$B$5:$BH$204,B665)+COUNTIF('Membership Rpts'!$B$5:$BH$204,B665) &amp; "   (Visit Rpts: "&amp;COUNTIF('Visit Rpts'!$B$5:$BH$204,B665)&amp;"   Mbr Rpts: "&amp;COUNTIF('Membership Rpts'!$B$5:$BH$204,B665)&amp;")")</f>
        <v>0</v>
      </c>
      <c r="R665" s="76" t="s">
        <v>1234</v>
      </c>
      <c r="S665" s="42" t="s">
        <v>1239</v>
      </c>
      <c r="T665" s="42"/>
    </row>
    <row r="666" spans="1:20">
      <c r="A666" s="47" t="s">
        <v>1236</v>
      </c>
      <c r="B666" s="23" t="s">
        <v>1849</v>
      </c>
      <c r="C666" s="40"/>
      <c r="G666" t="s">
        <v>50</v>
      </c>
      <c r="H666" s="48" t="s">
        <v>880</v>
      </c>
      <c r="I666" s="42">
        <f>VLOOKUP(H666,'Client Invoices'!A:M,13,FALSE)</f>
        <v>0</v>
      </c>
      <c r="J666" s="42" t="str">
        <f>VLOOKUP(H666,'Client Invoices'!A:M,10,FALSE)</f>
        <v>WR04</v>
      </c>
      <c r="K666" s="42" t="str">
        <f>VLOOKUP(H666,'Client Invoices'!A:N,5,FALSE)</f>
        <v>Yes - Prepaid</v>
      </c>
      <c r="L666" s="42" t="str">
        <f>VLOOKUP(H666,'Client Invoices'!A:N,8,FALSE)</f>
        <v>M,V,P</v>
      </c>
      <c r="M666" s="42" t="str">
        <f>VLOOKUP(H666,'Client Invoices'!A:N,2,FALSE)</f>
        <v>Wholesale</v>
      </c>
      <c r="N666" s="42" t="str">
        <f>VLOOKUP(H666,'Client Invoices'!A:N,3,FALSE)</f>
        <v>Wholesale - Other</v>
      </c>
      <c r="O666" s="42">
        <f>VLOOKUP(H666,'Client Invoices'!A:O,6,FALSE)</f>
        <v>0</v>
      </c>
      <c r="Q666" s="42" t="str">
        <f>IF(COUNTIF('Visit Rpts'!$B$5:$BH$204,B666)+COUNTIF('Membership Rpts'!$B$5:$BH$204,B666) = 0, 0, COUNTIF('Visit Rpts'!$B$5:$BH$204,B666)+COUNTIF('Membership Rpts'!$B$5:$BH$204,B666) &amp; "   (Visit Rpts: "&amp;COUNTIF('Visit Rpts'!$B$5:$BH$204,B666)&amp;"   Mbr Rpts: "&amp;COUNTIF('Membership Rpts'!$B$5:$BH$204,B666)&amp;")")</f>
        <v>1   (Visit Rpts: 1   Mbr Rpts: 0)</v>
      </c>
      <c r="R666" s="76">
        <v>37</v>
      </c>
      <c r="S666" s="42" t="s">
        <v>1110</v>
      </c>
      <c r="T666" s="42"/>
    </row>
    <row r="667" spans="1:20">
      <c r="A667" s="47" t="s">
        <v>1232</v>
      </c>
      <c r="B667" s="23" t="s">
        <v>1850</v>
      </c>
      <c r="C667" s="40"/>
      <c r="G667" t="s">
        <v>50</v>
      </c>
      <c r="H667" s="48" t="s">
        <v>528</v>
      </c>
      <c r="I667" s="42">
        <f>VLOOKUP(H667,'Client Invoices'!A:M,13,FALSE)</f>
        <v>0</v>
      </c>
      <c r="J667" s="42">
        <f>VLOOKUP(H667,'Client Invoices'!A:M,10,FALSE)</f>
        <v>0</v>
      </c>
      <c r="K667" s="42" t="str">
        <f>VLOOKUP(H667,'Client Invoices'!A:N,5,FALSE)</f>
        <v>No</v>
      </c>
      <c r="L667" s="42">
        <f>VLOOKUP(H667,'Client Invoices'!A:N,8,FALSE)</f>
        <v>0</v>
      </c>
      <c r="M667" s="42" t="str">
        <f>VLOOKUP(H667,'Client Invoices'!A:N,2,FALSE)</f>
        <v>Corporate</v>
      </c>
      <c r="N667" s="42">
        <f>VLOOKUP(H667,'Client Invoices'!A:N,3,FALSE)</f>
        <v>0</v>
      </c>
      <c r="O667" s="42">
        <f>VLOOKUP(H667,'Client Invoices'!A:O,6,FALSE)</f>
        <v>0</v>
      </c>
      <c r="Q667" s="42">
        <f>IF(COUNTIF('Visit Rpts'!$B$5:$BH$204,B667)+COUNTIF('Membership Rpts'!$B$5:$BH$204,B667) = 0, 0, COUNTIF('Visit Rpts'!$B$5:$BH$204,B667)+COUNTIF('Membership Rpts'!$B$5:$BH$204,B667) &amp; "   (Visit Rpts: "&amp;COUNTIF('Visit Rpts'!$B$5:$BH$204,B667)&amp;"   Mbr Rpts: "&amp;COUNTIF('Membership Rpts'!$B$5:$BH$204,B667)&amp;")")</f>
        <v>0</v>
      </c>
      <c r="R667" s="76" t="s">
        <v>1234</v>
      </c>
      <c r="S667" s="42" t="s">
        <v>1239</v>
      </c>
      <c r="T667" s="42"/>
    </row>
    <row r="668" spans="1:20">
      <c r="A668" s="47" t="s">
        <v>1236</v>
      </c>
      <c r="B668" s="23" t="s">
        <v>1851</v>
      </c>
      <c r="C668" s="40"/>
      <c r="G668" t="s">
        <v>50</v>
      </c>
      <c r="H668" s="48" t="s">
        <v>882</v>
      </c>
      <c r="I668" s="42">
        <f>VLOOKUP(H668,'Client Invoices'!A:M,13,FALSE)</f>
        <v>0</v>
      </c>
      <c r="J668" s="42" t="str">
        <f>VLOOKUP(H668,'Client Invoices'!A:M,10,FALSE)</f>
        <v>WR01</v>
      </c>
      <c r="K668" s="42" t="str">
        <f>VLOOKUP(H668,'Client Invoices'!A:N,5,FALSE)</f>
        <v>Yes</v>
      </c>
      <c r="L668" s="42" t="str">
        <f>VLOOKUP(H668,'Client Invoices'!A:N,8,FALSE)</f>
        <v>M,V,P</v>
      </c>
      <c r="M668" s="42" t="str">
        <f>VLOOKUP(H668,'Client Invoices'!A:N,2,FALSE)</f>
        <v>Wholesale</v>
      </c>
      <c r="N668" s="42" t="str">
        <f>VLOOKUP(H668,'Client Invoices'!A:N,3,FALSE)</f>
        <v>Wholesale - Other</v>
      </c>
      <c r="O668" s="42">
        <f>VLOOKUP(H668,'Client Invoices'!A:O,6,FALSE)</f>
        <v>0</v>
      </c>
      <c r="Q668" s="42" t="str">
        <f>IF(COUNTIF('Visit Rpts'!$B$5:$BH$204,B668)+COUNTIF('Membership Rpts'!$B$5:$BH$204,B668) = 0, 0, COUNTIF('Visit Rpts'!$B$5:$BH$204,B668)+COUNTIF('Membership Rpts'!$B$5:$BH$204,B668) &amp; "   (Visit Rpts: "&amp;COUNTIF('Visit Rpts'!$B$5:$BH$204,B668)&amp;"   Mbr Rpts: "&amp;COUNTIF('Membership Rpts'!$B$5:$BH$204,B668)&amp;")")</f>
        <v>1   (Visit Rpts: 1   Mbr Rpts: 0)</v>
      </c>
      <c r="R668" s="76">
        <v>42</v>
      </c>
      <c r="S668" s="42" t="s">
        <v>1110</v>
      </c>
      <c r="T668" s="42"/>
    </row>
    <row r="669" spans="1:20">
      <c r="A669" s="47" t="s">
        <v>1236</v>
      </c>
      <c r="B669" s="23" t="s">
        <v>1852</v>
      </c>
      <c r="C669" s="40"/>
      <c r="G669" t="s">
        <v>50</v>
      </c>
      <c r="H669" s="48" t="s">
        <v>882</v>
      </c>
      <c r="I669" s="42">
        <f>VLOOKUP(H669,'Client Invoices'!A:M,13,FALSE)</f>
        <v>0</v>
      </c>
      <c r="J669" s="42" t="str">
        <f>VLOOKUP(H669,'Client Invoices'!A:M,10,FALSE)</f>
        <v>WR01</v>
      </c>
      <c r="K669" s="42" t="str">
        <f>VLOOKUP(H669,'Client Invoices'!A:N,5,FALSE)</f>
        <v>Yes</v>
      </c>
      <c r="L669" s="42" t="str">
        <f>VLOOKUP(H669,'Client Invoices'!A:N,8,FALSE)</f>
        <v>M,V,P</v>
      </c>
      <c r="M669" s="42" t="str">
        <f>VLOOKUP(H669,'Client Invoices'!A:N,2,FALSE)</f>
        <v>Wholesale</v>
      </c>
      <c r="N669" s="42" t="str">
        <f>VLOOKUP(H669,'Client Invoices'!A:N,3,FALSE)</f>
        <v>Wholesale - Other</v>
      </c>
      <c r="O669" s="42">
        <f>VLOOKUP(H669,'Client Invoices'!A:O,6,FALSE)</f>
        <v>0</v>
      </c>
      <c r="Q669" s="42" t="str">
        <f>IF(COUNTIF('Visit Rpts'!$B$5:$BH$204,B669)+COUNTIF('Membership Rpts'!$B$5:$BH$204,B669) = 0, 0, COUNTIF('Visit Rpts'!$B$5:$BH$204,B669)+COUNTIF('Membership Rpts'!$B$5:$BH$204,B669) &amp; "   (Visit Rpts: "&amp;COUNTIF('Visit Rpts'!$B$5:$BH$204,B669)&amp;"   Mbr Rpts: "&amp;COUNTIF('Membership Rpts'!$B$5:$BH$204,B669)&amp;")")</f>
        <v>1   (Visit Rpts: 1   Mbr Rpts: 0)</v>
      </c>
      <c r="R669" s="76">
        <v>42</v>
      </c>
      <c r="S669" s="42" t="s">
        <v>1110</v>
      </c>
      <c r="T669" s="42"/>
    </row>
    <row r="670" spans="1:20">
      <c r="A670" s="47" t="s">
        <v>1232</v>
      </c>
      <c r="B670" s="23" t="s">
        <v>1853</v>
      </c>
      <c r="C670" s="40"/>
      <c r="G670" t="s">
        <v>50</v>
      </c>
      <c r="H670" s="48" t="s">
        <v>361</v>
      </c>
      <c r="I670" s="42">
        <f>VLOOKUP(H670,'Client Invoices'!A:M,13,FALSE)</f>
        <v>0</v>
      </c>
      <c r="J670" s="42" t="str">
        <f>VLOOKUP(H670,'Client Invoices'!A:M,10,FALSE)</f>
        <v>SR04</v>
      </c>
      <c r="K670" s="42" t="str">
        <f>VLOOKUP(H670,'Client Invoices'!A:N,5,FALSE)</f>
        <v>Yes</v>
      </c>
      <c r="L670" s="42" t="str">
        <f>VLOOKUP(H670,'Client Invoices'!A:N,8,FALSE)</f>
        <v>M,V,P</v>
      </c>
      <c r="M670" s="42" t="str">
        <f>VLOOKUP(H670,'Client Invoices'!A:N,2,FALSE)</f>
        <v>Corporate</v>
      </c>
      <c r="N670" s="42" t="str">
        <f>VLOOKUP(H670,'Client Invoices'!A:N,3,FALSE)</f>
        <v>Corporate</v>
      </c>
      <c r="O670" s="42">
        <f>VLOOKUP(H670,'Client Invoices'!A:O,6,FALSE)</f>
        <v>0</v>
      </c>
      <c r="Q670" s="42">
        <f>IF(COUNTIF('Visit Rpts'!$B$5:$BH$204,B670)+COUNTIF('Membership Rpts'!$B$5:$BH$204,B670) = 0, 0, COUNTIF('Visit Rpts'!$B$5:$BH$204,B670)+COUNTIF('Membership Rpts'!$B$5:$BH$204,B670) &amp; "   (Visit Rpts: "&amp;COUNTIF('Visit Rpts'!$B$5:$BH$204,B670)&amp;"   Mbr Rpts: "&amp;COUNTIF('Membership Rpts'!$B$5:$BH$204,B670)&amp;")")</f>
        <v>0</v>
      </c>
      <c r="R670" s="76" t="s">
        <v>1234</v>
      </c>
      <c r="S670" s="42" t="s">
        <v>1235</v>
      </c>
      <c r="T670" s="42"/>
    </row>
    <row r="671" spans="1:20">
      <c r="A671" s="47" t="s">
        <v>1236</v>
      </c>
      <c r="B671" s="23" t="s">
        <v>1854</v>
      </c>
      <c r="G671" t="s">
        <v>50</v>
      </c>
      <c r="H671" s="48" t="s">
        <v>361</v>
      </c>
      <c r="I671" s="42">
        <f>VLOOKUP(H671,'Client Invoices'!A:M,13,FALSE)</f>
        <v>0</v>
      </c>
      <c r="J671" s="42" t="str">
        <f>VLOOKUP(H671,'Client Invoices'!A:M,10,FALSE)</f>
        <v>SR04</v>
      </c>
      <c r="K671" s="42" t="str">
        <f>VLOOKUP(H671,'Client Invoices'!A:N,5,FALSE)</f>
        <v>Yes</v>
      </c>
      <c r="L671" s="42" t="str">
        <f>VLOOKUP(H671,'Client Invoices'!A:N,8,FALSE)</f>
        <v>M,V,P</v>
      </c>
      <c r="M671" s="42" t="str">
        <f>VLOOKUP(H671,'Client Invoices'!A:N,2,FALSE)</f>
        <v>Corporate</v>
      </c>
      <c r="N671" s="42" t="str">
        <f>VLOOKUP(H671,'Client Invoices'!A:N,3,FALSE)</f>
        <v>Corporate</v>
      </c>
      <c r="O671" s="42">
        <f>VLOOKUP(H671,'Client Invoices'!A:O,6,FALSE)</f>
        <v>0</v>
      </c>
      <c r="Q671" s="42" t="str">
        <f>IF(COUNTIF('Visit Rpts'!$B$5:$BH$204,B671)+COUNTIF('Membership Rpts'!$B$5:$BH$204,B671) = 0, 0, COUNTIF('Visit Rpts'!$B$5:$BH$204,B671)+COUNTIF('Membership Rpts'!$B$5:$BH$204,B671) &amp; "   (Visit Rpts: "&amp;COUNTIF('Visit Rpts'!$B$5:$BH$204,B671)&amp;"   Mbr Rpts: "&amp;COUNTIF('Membership Rpts'!$B$5:$BH$204,B671)&amp;")")</f>
        <v>1   (Visit Rpts: 1   Mbr Rpts: 0)</v>
      </c>
      <c r="R671" s="77">
        <v>269</v>
      </c>
      <c r="S671" s="42" t="s">
        <v>1110</v>
      </c>
      <c r="T671" s="42"/>
    </row>
    <row r="672" spans="1:20">
      <c r="A672" s="47" t="s">
        <v>1236</v>
      </c>
      <c r="B672" s="23" t="s">
        <v>1855</v>
      </c>
      <c r="C672" s="40"/>
      <c r="F672" t="s">
        <v>1239</v>
      </c>
      <c r="G672" t="s">
        <v>50</v>
      </c>
      <c r="H672" s="48" t="s">
        <v>978</v>
      </c>
      <c r="I672" s="42">
        <f>VLOOKUP(H672,'Client Invoices'!A:M,13,FALSE)</f>
        <v>0</v>
      </c>
      <c r="J672" s="42" t="str">
        <f>VLOOKUP(H672,'Client Invoices'!A:M,10,FALSE)</f>
        <v>WR02</v>
      </c>
      <c r="K672" s="42" t="str">
        <f>VLOOKUP(H672,'Client Invoices'!A:N,5,FALSE)</f>
        <v>No</v>
      </c>
      <c r="L672" s="42">
        <f>VLOOKUP(H672,'Client Invoices'!A:N,8,FALSE)</f>
        <v>0</v>
      </c>
      <c r="M672" s="42" t="str">
        <f>VLOOKUP(H672,'Client Invoices'!A:N,2,FALSE)</f>
        <v>Wholesale</v>
      </c>
      <c r="N672" s="42">
        <f>VLOOKUP(H672,'Client Invoices'!A:N,3,FALSE)</f>
        <v>0</v>
      </c>
      <c r="O672" s="42">
        <f>VLOOKUP(H672,'Client Invoices'!A:O,6,FALSE)</f>
        <v>0</v>
      </c>
      <c r="Q672" s="42">
        <f>IF(COUNTIF('Visit Rpts'!$B$5:$BH$204,B672)+COUNTIF('Membership Rpts'!$B$5:$BH$204,B672) = 0, 0, COUNTIF('Visit Rpts'!$B$5:$BH$204,B672)+COUNTIF('Membership Rpts'!$B$5:$BH$204,B672) &amp; "   (Visit Rpts: "&amp;COUNTIF('Visit Rpts'!$B$5:$BH$204,B672)&amp;"   Mbr Rpts: "&amp;COUNTIF('Membership Rpts'!$B$5:$BH$204,B672)&amp;")")</f>
        <v>0</v>
      </c>
      <c r="R672" s="76">
        <v>0</v>
      </c>
      <c r="S672" s="42" t="s">
        <v>1239</v>
      </c>
      <c r="T672" s="42"/>
    </row>
    <row r="673" spans="1:20">
      <c r="A673" s="47" t="s">
        <v>1236</v>
      </c>
      <c r="B673" s="23" t="s">
        <v>1856</v>
      </c>
      <c r="C673" s="40"/>
      <c r="F673" t="s">
        <v>1239</v>
      </c>
      <c r="G673" t="s">
        <v>50</v>
      </c>
      <c r="H673" s="48" t="s">
        <v>978</v>
      </c>
      <c r="I673" s="42">
        <f>VLOOKUP(H673,'Client Invoices'!A:M,13,FALSE)</f>
        <v>0</v>
      </c>
      <c r="J673" s="42" t="str">
        <f>VLOOKUP(H673,'Client Invoices'!A:M,10,FALSE)</f>
        <v>WR02</v>
      </c>
      <c r="K673" s="42" t="str">
        <f>VLOOKUP(H673,'Client Invoices'!A:N,5,FALSE)</f>
        <v>No</v>
      </c>
      <c r="L673" s="42">
        <f>VLOOKUP(H673,'Client Invoices'!A:N,8,FALSE)</f>
        <v>0</v>
      </c>
      <c r="M673" s="42" t="str">
        <f>VLOOKUP(H673,'Client Invoices'!A:N,2,FALSE)</f>
        <v>Wholesale</v>
      </c>
      <c r="N673" s="42">
        <f>VLOOKUP(H673,'Client Invoices'!A:N,3,FALSE)</f>
        <v>0</v>
      </c>
      <c r="O673" s="42">
        <f>VLOOKUP(H673,'Client Invoices'!A:O,6,FALSE)</f>
        <v>0</v>
      </c>
      <c r="Q673" s="42">
        <f>IF(COUNTIF('Visit Rpts'!$B$5:$BH$204,B673)+COUNTIF('Membership Rpts'!$B$5:$BH$204,B673) = 0, 0, COUNTIF('Visit Rpts'!$B$5:$BH$204,B673)+COUNTIF('Membership Rpts'!$B$5:$BH$204,B673) &amp; "   (Visit Rpts: "&amp;COUNTIF('Visit Rpts'!$B$5:$BH$204,B673)&amp;"   Mbr Rpts: "&amp;COUNTIF('Membership Rpts'!$B$5:$BH$204,B673)&amp;")")</f>
        <v>0</v>
      </c>
      <c r="R673" s="76">
        <v>0</v>
      </c>
      <c r="S673" s="42" t="s">
        <v>1239</v>
      </c>
      <c r="T673" s="42"/>
    </row>
    <row r="674" spans="1:20">
      <c r="A674" s="47" t="s">
        <v>1232</v>
      </c>
      <c r="B674" s="23" t="s">
        <v>1857</v>
      </c>
      <c r="C674" s="40"/>
      <c r="G674" t="s">
        <v>50</v>
      </c>
      <c r="H674" s="48" t="s">
        <v>365</v>
      </c>
      <c r="I674" s="42">
        <f>VLOOKUP(H674,'Client Invoices'!A:M,13,FALSE)</f>
        <v>0</v>
      </c>
      <c r="J674" s="42" t="str">
        <f>VLOOKUP(H674,'Client Invoices'!A:M,10,FALSE)</f>
        <v>SS09</v>
      </c>
      <c r="K674" s="42" t="str">
        <f>VLOOKUP(H674,'Client Invoices'!A:N,5,FALSE)</f>
        <v>Yes</v>
      </c>
      <c r="L674" s="42" t="str">
        <f>VLOOKUP(H674,'Client Invoices'!A:N,8,FALSE)</f>
        <v>M,V,P</v>
      </c>
      <c r="M674" s="42" t="str">
        <f>VLOOKUP(H674,'Client Invoices'!A:N,2,FALSE)</f>
        <v>Corporate</v>
      </c>
      <c r="N674" s="42" t="str">
        <f>VLOOKUP(H674,'Client Invoices'!A:N,3,FALSE)</f>
        <v>Corporate</v>
      </c>
      <c r="O674" s="42">
        <f>VLOOKUP(H674,'Client Invoices'!A:O,6,FALSE)</f>
        <v>0</v>
      </c>
      <c r="Q674" s="42">
        <f>IF(COUNTIF('Visit Rpts'!$B$5:$BH$204,B674)+COUNTIF('Membership Rpts'!$B$5:$BH$204,B674) = 0, 0, COUNTIF('Visit Rpts'!$B$5:$BH$204,B674)+COUNTIF('Membership Rpts'!$B$5:$BH$204,B674) &amp; "   (Visit Rpts: "&amp;COUNTIF('Visit Rpts'!$B$5:$BH$204,B674)&amp;"   Mbr Rpts: "&amp;COUNTIF('Membership Rpts'!$B$5:$BH$204,B674)&amp;")")</f>
        <v>0</v>
      </c>
      <c r="R674" s="76" t="s">
        <v>1234</v>
      </c>
      <c r="S674" s="42" t="s">
        <v>1235</v>
      </c>
      <c r="T674" s="42"/>
    </row>
    <row r="675" spans="1:20">
      <c r="A675" s="47" t="s">
        <v>1232</v>
      </c>
      <c r="B675" s="23" t="s">
        <v>1858</v>
      </c>
      <c r="C675" s="40"/>
      <c r="G675" t="s">
        <v>50</v>
      </c>
      <c r="H675" s="48" t="s">
        <v>365</v>
      </c>
      <c r="I675" s="42">
        <f>VLOOKUP(H675,'Client Invoices'!A:M,13,FALSE)</f>
        <v>0</v>
      </c>
      <c r="J675" s="42" t="str">
        <f>VLOOKUP(H675,'Client Invoices'!A:M,10,FALSE)</f>
        <v>SS09</v>
      </c>
      <c r="K675" s="42" t="str">
        <f>VLOOKUP(H675,'Client Invoices'!A:N,5,FALSE)</f>
        <v>Yes</v>
      </c>
      <c r="L675" s="42" t="str">
        <f>VLOOKUP(H675,'Client Invoices'!A:N,8,FALSE)</f>
        <v>M,V,P</v>
      </c>
      <c r="M675" s="42" t="str">
        <f>VLOOKUP(H675,'Client Invoices'!A:N,2,FALSE)</f>
        <v>Corporate</v>
      </c>
      <c r="N675" s="42" t="str">
        <f>VLOOKUP(H675,'Client Invoices'!A:N,3,FALSE)</f>
        <v>Corporate</v>
      </c>
      <c r="O675" s="42">
        <f>VLOOKUP(H675,'Client Invoices'!A:O,6,FALSE)</f>
        <v>0</v>
      </c>
      <c r="Q675" s="42">
        <f>IF(COUNTIF('Visit Rpts'!$B$5:$BH$204,B675)+COUNTIF('Membership Rpts'!$B$5:$BH$204,B675) = 0, 0, COUNTIF('Visit Rpts'!$B$5:$BH$204,B675)+COUNTIF('Membership Rpts'!$B$5:$BH$204,B675) &amp; "   (Visit Rpts: "&amp;COUNTIF('Visit Rpts'!$B$5:$BH$204,B675)&amp;"   Mbr Rpts: "&amp;COUNTIF('Membership Rpts'!$B$5:$BH$204,B675)&amp;")")</f>
        <v>0</v>
      </c>
      <c r="R675" s="76" t="s">
        <v>1234</v>
      </c>
      <c r="S675" s="42" t="s">
        <v>1235</v>
      </c>
      <c r="T675" s="42"/>
    </row>
    <row r="676" spans="1:20">
      <c r="A676" s="47" t="s">
        <v>1236</v>
      </c>
      <c r="B676" s="23" t="s">
        <v>1859</v>
      </c>
      <c r="G676" t="s">
        <v>50</v>
      </c>
      <c r="H676" s="48" t="s">
        <v>365</v>
      </c>
      <c r="I676" s="42">
        <f>VLOOKUP(H676,'Client Invoices'!A:M,13,FALSE)</f>
        <v>0</v>
      </c>
      <c r="J676" s="42" t="str">
        <f>VLOOKUP(H676,'Client Invoices'!A:M,10,FALSE)</f>
        <v>SS09</v>
      </c>
      <c r="K676" s="42" t="str">
        <f>VLOOKUP(H676,'Client Invoices'!A:N,5,FALSE)</f>
        <v>Yes</v>
      </c>
      <c r="L676" s="42" t="str">
        <f>VLOOKUP(H676,'Client Invoices'!A:N,8,FALSE)</f>
        <v>M,V,P</v>
      </c>
      <c r="M676" s="42" t="str">
        <f>VLOOKUP(H676,'Client Invoices'!A:N,2,FALSE)</f>
        <v>Corporate</v>
      </c>
      <c r="N676" s="42" t="str">
        <f>VLOOKUP(H676,'Client Invoices'!A:N,3,FALSE)</f>
        <v>Corporate</v>
      </c>
      <c r="O676" s="42">
        <f>VLOOKUP(H676,'Client Invoices'!A:O,6,FALSE)</f>
        <v>0</v>
      </c>
      <c r="Q676" s="42" t="str">
        <f>IF(COUNTIF('Visit Rpts'!$B$5:$BH$204,B676)+COUNTIF('Membership Rpts'!$B$5:$BH$204,B676) = 0, 0, COUNTIF('Visit Rpts'!$B$5:$BH$204,B676)+COUNTIF('Membership Rpts'!$B$5:$BH$204,B676) &amp; "   (Visit Rpts: "&amp;COUNTIF('Visit Rpts'!$B$5:$BH$204,B676)&amp;"   Mbr Rpts: "&amp;COUNTIF('Membership Rpts'!$B$5:$BH$204,B676)&amp;")")</f>
        <v>1   (Visit Rpts: 1   Mbr Rpts: 0)</v>
      </c>
      <c r="R676" s="77">
        <v>386</v>
      </c>
      <c r="S676" s="42" t="s">
        <v>1110</v>
      </c>
      <c r="T676" s="42"/>
    </row>
    <row r="677" spans="1:20">
      <c r="A677" s="47" t="s">
        <v>1236</v>
      </c>
      <c r="B677" s="23" t="s">
        <v>1860</v>
      </c>
      <c r="G677" t="s">
        <v>50</v>
      </c>
      <c r="H677" s="48" t="s">
        <v>365</v>
      </c>
      <c r="I677" s="42">
        <f>VLOOKUP(H677,'Client Invoices'!A:M,13,FALSE)</f>
        <v>0</v>
      </c>
      <c r="J677" s="42" t="str">
        <f>VLOOKUP(H677,'Client Invoices'!A:M,10,FALSE)</f>
        <v>SS09</v>
      </c>
      <c r="K677" s="42" t="str">
        <f>VLOOKUP(H677,'Client Invoices'!A:N,5,FALSE)</f>
        <v>Yes</v>
      </c>
      <c r="L677" s="42" t="str">
        <f>VLOOKUP(H677,'Client Invoices'!A:N,8,FALSE)</f>
        <v>M,V,P</v>
      </c>
      <c r="M677" s="42" t="str">
        <f>VLOOKUP(H677,'Client Invoices'!A:N,2,FALSE)</f>
        <v>Corporate</v>
      </c>
      <c r="N677" s="42" t="str">
        <f>VLOOKUP(H677,'Client Invoices'!A:N,3,FALSE)</f>
        <v>Corporate</v>
      </c>
      <c r="O677" s="42">
        <f>VLOOKUP(H677,'Client Invoices'!A:O,6,FALSE)</f>
        <v>0</v>
      </c>
      <c r="Q677" s="42" t="str">
        <f>IF(COUNTIF('Visit Rpts'!$B$5:$BH$204,B677)+COUNTIF('Membership Rpts'!$B$5:$BH$204,B677) = 0, 0, COUNTIF('Visit Rpts'!$B$5:$BH$204,B677)+COUNTIF('Membership Rpts'!$B$5:$BH$204,B677) &amp; "   (Visit Rpts: "&amp;COUNTIF('Visit Rpts'!$B$5:$BH$204,B677)&amp;"   Mbr Rpts: "&amp;COUNTIF('Membership Rpts'!$B$5:$BH$204,B677)&amp;")")</f>
        <v>1   (Visit Rpts: 1   Mbr Rpts: 0)</v>
      </c>
      <c r="R677" s="77">
        <v>269</v>
      </c>
      <c r="S677" s="42" t="s">
        <v>1110</v>
      </c>
      <c r="T677" s="42"/>
    </row>
    <row r="678" spans="1:20">
      <c r="A678" s="47" t="s">
        <v>1236</v>
      </c>
      <c r="B678" s="23" t="s">
        <v>1861</v>
      </c>
      <c r="C678" s="40"/>
      <c r="F678" t="s">
        <v>1239</v>
      </c>
      <c r="G678" t="s">
        <v>50</v>
      </c>
      <c r="H678" s="48" t="s">
        <v>659</v>
      </c>
      <c r="I678" s="42">
        <f>VLOOKUP(H678,'Client Invoices'!A:M,13,FALSE)</f>
        <v>0</v>
      </c>
      <c r="J678" s="42" t="str">
        <f>VLOOKUP(H678,'Client Invoices'!A:M,10,FALSE)</f>
        <v>WS02</v>
      </c>
      <c r="K678" s="42" t="str">
        <f>VLOOKUP(H678,'Client Invoices'!A:N,5,FALSE)</f>
        <v>No</v>
      </c>
      <c r="L678" s="42">
        <f>VLOOKUP(H678,'Client Invoices'!A:N,8,FALSE)</f>
        <v>0</v>
      </c>
      <c r="M678" s="42" t="str">
        <f>VLOOKUP(H678,'Client Invoices'!A:N,2,FALSE)</f>
        <v>MC Wholesale</v>
      </c>
      <c r="N678" s="42">
        <f>VLOOKUP(H678,'Client Invoices'!A:N,3,FALSE)</f>
        <v>0</v>
      </c>
      <c r="O678" s="42">
        <f>VLOOKUP(H678,'Client Invoices'!A:O,6,FALSE)</f>
        <v>0</v>
      </c>
      <c r="Q678" s="42" t="str">
        <f>IF(COUNTIF('Visit Rpts'!$B$5:$BH$204,B678)+COUNTIF('Membership Rpts'!$B$5:$BH$204,B678) = 0, 0, COUNTIF('Visit Rpts'!$B$5:$BH$204,B678)+COUNTIF('Membership Rpts'!$B$5:$BH$204,B678) &amp; "   (Visit Rpts: "&amp;COUNTIF('Visit Rpts'!$B$5:$BH$204,B678)&amp;"   Mbr Rpts: "&amp;COUNTIF('Membership Rpts'!$B$5:$BH$204,B678)&amp;")")</f>
        <v>1   (Visit Rpts: 1   Mbr Rpts: 0)</v>
      </c>
      <c r="R678" s="76" t="s">
        <v>1234</v>
      </c>
      <c r="S678" s="42" t="s">
        <v>1239</v>
      </c>
      <c r="T678" s="42"/>
    </row>
    <row r="679" spans="1:20">
      <c r="A679" s="47" t="s">
        <v>1232</v>
      </c>
      <c r="B679" s="23" t="s">
        <v>1862</v>
      </c>
      <c r="C679" s="40"/>
      <c r="G679" t="s">
        <v>50</v>
      </c>
      <c r="H679" s="48" t="s">
        <v>533</v>
      </c>
      <c r="I679" s="42">
        <f>VLOOKUP(H679,'Client Invoices'!A:M,13,FALSE)</f>
        <v>0</v>
      </c>
      <c r="J679" s="42">
        <f>VLOOKUP(H679,'Client Invoices'!A:M,10,FALSE)</f>
        <v>0</v>
      </c>
      <c r="K679" s="42" t="str">
        <f>VLOOKUP(H679,'Client Invoices'!A:N,5,FALSE)</f>
        <v>No</v>
      </c>
      <c r="L679" s="42">
        <f>VLOOKUP(H679,'Client Invoices'!A:N,8,FALSE)</f>
        <v>0</v>
      </c>
      <c r="M679" s="42" t="str">
        <f>VLOOKUP(H679,'Client Invoices'!A:N,2,FALSE)</f>
        <v>Corporate</v>
      </c>
      <c r="N679" s="42">
        <f>VLOOKUP(H679,'Client Invoices'!A:N,3,FALSE)</f>
        <v>0</v>
      </c>
      <c r="O679" s="42">
        <f>VLOOKUP(H679,'Client Invoices'!A:O,6,FALSE)</f>
        <v>0</v>
      </c>
      <c r="Q679" s="42">
        <f>IF(COUNTIF('Visit Rpts'!$B$5:$BH$204,B679)+COUNTIF('Membership Rpts'!$B$5:$BH$204,B679) = 0, 0, COUNTIF('Visit Rpts'!$B$5:$BH$204,B679)+COUNTIF('Membership Rpts'!$B$5:$BH$204,B679) &amp; "   (Visit Rpts: "&amp;COUNTIF('Visit Rpts'!$B$5:$BH$204,B679)&amp;"   Mbr Rpts: "&amp;COUNTIF('Membership Rpts'!$B$5:$BH$204,B679)&amp;")")</f>
        <v>0</v>
      </c>
      <c r="R679" s="76" t="s">
        <v>1234</v>
      </c>
      <c r="S679" s="42" t="s">
        <v>1262</v>
      </c>
      <c r="T679" s="42"/>
    </row>
    <row r="680" spans="1:20">
      <c r="A680" s="47" t="s">
        <v>1232</v>
      </c>
      <c r="B680" s="23" t="s">
        <v>1863</v>
      </c>
      <c r="C680" s="40"/>
      <c r="G680" t="s">
        <v>50</v>
      </c>
      <c r="H680" s="48" t="s">
        <v>533</v>
      </c>
      <c r="I680" s="42">
        <f>VLOOKUP(H680,'Client Invoices'!A:M,13,FALSE)</f>
        <v>0</v>
      </c>
      <c r="J680" s="42">
        <f>VLOOKUP(H680,'Client Invoices'!A:M,10,FALSE)</f>
        <v>0</v>
      </c>
      <c r="K680" s="42" t="str">
        <f>VLOOKUP(H680,'Client Invoices'!A:N,5,FALSE)</f>
        <v>No</v>
      </c>
      <c r="L680" s="42">
        <f>VLOOKUP(H680,'Client Invoices'!A:N,8,FALSE)</f>
        <v>0</v>
      </c>
      <c r="M680" s="42" t="str">
        <f>VLOOKUP(H680,'Client Invoices'!A:N,2,FALSE)</f>
        <v>Corporate</v>
      </c>
      <c r="N680" s="42">
        <f>VLOOKUP(H680,'Client Invoices'!A:N,3,FALSE)</f>
        <v>0</v>
      </c>
      <c r="O680" s="42">
        <f>VLOOKUP(H680,'Client Invoices'!A:O,6,FALSE)</f>
        <v>0</v>
      </c>
      <c r="Q680" s="42">
        <f>IF(COUNTIF('Visit Rpts'!$B$5:$BH$204,B680)+COUNTIF('Membership Rpts'!$B$5:$BH$204,B680) = 0, 0, COUNTIF('Visit Rpts'!$B$5:$BH$204,B680)+COUNTIF('Membership Rpts'!$B$5:$BH$204,B680) &amp; "   (Visit Rpts: "&amp;COUNTIF('Visit Rpts'!$B$5:$BH$204,B680)&amp;"   Mbr Rpts: "&amp;COUNTIF('Membership Rpts'!$B$5:$BH$204,B680)&amp;")")</f>
        <v>0</v>
      </c>
      <c r="R680" s="76" t="s">
        <v>1234</v>
      </c>
      <c r="S680" s="42" t="s">
        <v>1262</v>
      </c>
      <c r="T680" s="42"/>
    </row>
    <row r="681" spans="1:20">
      <c r="A681" s="47" t="s">
        <v>1232</v>
      </c>
      <c r="B681" s="23" t="s">
        <v>1864</v>
      </c>
      <c r="C681" s="40"/>
      <c r="G681" t="s">
        <v>50</v>
      </c>
      <c r="H681" s="49" t="s">
        <v>254</v>
      </c>
      <c r="I681" s="42">
        <f>VLOOKUP(H681,'Client Invoices'!A:M,13,FALSE)</f>
        <v>0</v>
      </c>
      <c r="J681" s="42" t="str">
        <f>VLOOKUP(H681,'Client Invoices'!A:M,10,FALSE)</f>
        <v>SA13</v>
      </c>
      <c r="K681" s="42" t="str">
        <f>VLOOKUP(H681,'Client Invoices'!A:N,5,FALSE)</f>
        <v>Yes</v>
      </c>
      <c r="L681" s="42" t="str">
        <f>VLOOKUP(H681,'Client Invoices'!A:N,8,FALSE)</f>
        <v>M,V,P</v>
      </c>
      <c r="M681" s="42" t="str">
        <f>VLOOKUP(H681,'Client Invoices'!A:N,2,FALSE)</f>
        <v>Corporate</v>
      </c>
      <c r="N681" s="42" t="str">
        <f>VLOOKUP(H681,'Client Invoices'!A:N,3,FALSE)</f>
        <v>Corporate</v>
      </c>
      <c r="O681" s="42">
        <f>VLOOKUP(H681,'Client Invoices'!A:O,6,FALSE)</f>
        <v>0</v>
      </c>
      <c r="Q681" s="42">
        <f>IF(COUNTIF('Visit Rpts'!$B$5:$BH$204,B681)+COUNTIF('Membership Rpts'!$B$5:$BH$204,B681) = 0, 0, COUNTIF('Visit Rpts'!$B$5:$BH$204,B681)+COUNTIF('Membership Rpts'!$B$5:$BH$204,B681) &amp; "   (Visit Rpts: "&amp;COUNTIF('Visit Rpts'!$B$5:$BH$204,B681)&amp;"   Mbr Rpts: "&amp;COUNTIF('Membership Rpts'!$B$5:$BH$204,B681)&amp;")")</f>
        <v>0</v>
      </c>
      <c r="R681" s="76" t="s">
        <v>1234</v>
      </c>
      <c r="S681" s="42" t="s">
        <v>1235</v>
      </c>
      <c r="T681" s="42"/>
    </row>
    <row r="682" spans="1:20">
      <c r="A682" s="47" t="s">
        <v>1236</v>
      </c>
      <c r="B682" s="23" t="s">
        <v>1865</v>
      </c>
      <c r="C682" s="40"/>
      <c r="G682" t="s">
        <v>50</v>
      </c>
      <c r="H682" s="49" t="s">
        <v>254</v>
      </c>
      <c r="I682" s="42">
        <f>VLOOKUP(H682,'Client Invoices'!A:M,13,FALSE)</f>
        <v>0</v>
      </c>
      <c r="J682" s="42" t="str">
        <f>VLOOKUP(H682,'Client Invoices'!A:M,10,FALSE)</f>
        <v>SA13</v>
      </c>
      <c r="K682" s="42" t="str">
        <f>VLOOKUP(H682,'Client Invoices'!A:N,5,FALSE)</f>
        <v>Yes</v>
      </c>
      <c r="L682" s="42" t="str">
        <f>VLOOKUP(H682,'Client Invoices'!A:N,8,FALSE)</f>
        <v>M,V,P</v>
      </c>
      <c r="M682" s="42" t="str">
        <f>VLOOKUP(H682,'Client Invoices'!A:N,2,FALSE)</f>
        <v>Corporate</v>
      </c>
      <c r="N682" s="42" t="str">
        <f>VLOOKUP(H682,'Client Invoices'!A:N,3,FALSE)</f>
        <v>Corporate</v>
      </c>
      <c r="O682" s="42">
        <f>VLOOKUP(H682,'Client Invoices'!A:O,6,FALSE)</f>
        <v>0</v>
      </c>
      <c r="Q682" s="42" t="str">
        <f>IF(COUNTIF('Visit Rpts'!$B$5:$BH$204,B682)+COUNTIF('Membership Rpts'!$B$5:$BH$204,B682) = 0, 0, COUNTIF('Visit Rpts'!$B$5:$BH$204,B682)+COUNTIF('Membership Rpts'!$B$5:$BH$204,B682) &amp; "   (Visit Rpts: "&amp;COUNTIF('Visit Rpts'!$B$5:$BH$204,B682)&amp;"   Mbr Rpts: "&amp;COUNTIF('Membership Rpts'!$B$5:$BH$204,B682)&amp;")")</f>
        <v>1   (Visit Rpts: 1   Mbr Rpts: 0)</v>
      </c>
      <c r="R682" s="76">
        <v>343</v>
      </c>
      <c r="S682" s="42" t="s">
        <v>1110</v>
      </c>
      <c r="T682" s="42"/>
    </row>
    <row r="683" spans="1:20">
      <c r="A683" s="47" t="s">
        <v>1236</v>
      </c>
      <c r="B683" s="23" t="s">
        <v>1866</v>
      </c>
      <c r="C683" s="40"/>
      <c r="G683" t="s">
        <v>50</v>
      </c>
      <c r="H683" s="49" t="s">
        <v>254</v>
      </c>
      <c r="I683" s="42">
        <f>VLOOKUP(H683,'Client Invoices'!A:M,13,FALSE)</f>
        <v>0</v>
      </c>
      <c r="J683" s="42" t="str">
        <f>VLOOKUP(H683,'Client Invoices'!A:M,10,FALSE)</f>
        <v>SA13</v>
      </c>
      <c r="K683" s="42" t="str">
        <f>VLOOKUP(H683,'Client Invoices'!A:N,5,FALSE)</f>
        <v>Yes</v>
      </c>
      <c r="L683" s="42" t="str">
        <f>VLOOKUP(H683,'Client Invoices'!A:N,8,FALSE)</f>
        <v>M,V,P</v>
      </c>
      <c r="M683" s="42" t="str">
        <f>VLOOKUP(H683,'Client Invoices'!A:N,2,FALSE)</f>
        <v>Corporate</v>
      </c>
      <c r="N683" s="42" t="str">
        <f>VLOOKUP(H683,'Client Invoices'!A:N,3,FALSE)</f>
        <v>Corporate</v>
      </c>
      <c r="O683" s="42">
        <f>VLOOKUP(H683,'Client Invoices'!A:O,6,FALSE)</f>
        <v>0</v>
      </c>
      <c r="Q683" s="42" t="str">
        <f>IF(COUNTIF('Visit Rpts'!$B$5:$BH$204,B683)+COUNTIF('Membership Rpts'!$B$5:$BH$204,B683) = 0, 0, COUNTIF('Visit Rpts'!$B$5:$BH$204,B683)+COUNTIF('Membership Rpts'!$B$5:$BH$204,B683) &amp; "   (Visit Rpts: "&amp;COUNTIF('Visit Rpts'!$B$5:$BH$204,B683)&amp;"   Mbr Rpts: "&amp;COUNTIF('Membership Rpts'!$B$5:$BH$204,B683)&amp;")")</f>
        <v>1   (Visit Rpts: 1   Mbr Rpts: 0)</v>
      </c>
      <c r="R683" s="76">
        <v>343</v>
      </c>
      <c r="S683" s="42" t="s">
        <v>1110</v>
      </c>
      <c r="T683" s="42"/>
    </row>
    <row r="684" spans="1:20">
      <c r="A684" s="47" t="s">
        <v>1232</v>
      </c>
      <c r="B684" s="23" t="s">
        <v>1867</v>
      </c>
      <c r="C684" s="40"/>
      <c r="G684" t="s">
        <v>50</v>
      </c>
      <c r="H684" s="48" t="s">
        <v>534</v>
      </c>
      <c r="I684" s="42">
        <f>VLOOKUP(H684,'Client Invoices'!A:M,13,FALSE)</f>
        <v>0</v>
      </c>
      <c r="J684" s="42">
        <f>VLOOKUP(H684,'Client Invoices'!A:M,10,FALSE)</f>
        <v>0</v>
      </c>
      <c r="K684" s="42" t="str">
        <f>VLOOKUP(H684,'Client Invoices'!A:N,5,FALSE)</f>
        <v>No</v>
      </c>
      <c r="L684" s="42">
        <f>VLOOKUP(H684,'Client Invoices'!A:N,8,FALSE)</f>
        <v>0</v>
      </c>
      <c r="M684" s="42" t="str">
        <f>VLOOKUP(H684,'Client Invoices'!A:N,2,FALSE)</f>
        <v>Corporate</v>
      </c>
      <c r="N684" s="42">
        <f>VLOOKUP(H684,'Client Invoices'!A:N,3,FALSE)</f>
        <v>0</v>
      </c>
      <c r="O684" s="42">
        <f>VLOOKUP(H684,'Client Invoices'!A:O,6,FALSE)</f>
        <v>0</v>
      </c>
      <c r="Q684" s="42">
        <f>IF(COUNTIF('Visit Rpts'!$B$5:$BH$204,B684)+COUNTIF('Membership Rpts'!$B$5:$BH$204,B684) = 0, 0, COUNTIF('Visit Rpts'!$B$5:$BH$204,B684)+COUNTIF('Membership Rpts'!$B$5:$BH$204,B684) &amp; "   (Visit Rpts: "&amp;COUNTIF('Visit Rpts'!$B$5:$BH$204,B684)&amp;"   Mbr Rpts: "&amp;COUNTIF('Membership Rpts'!$B$5:$BH$204,B684)&amp;")")</f>
        <v>0</v>
      </c>
      <c r="R684" s="76" t="s">
        <v>1234</v>
      </c>
      <c r="S684" s="42" t="s">
        <v>1239</v>
      </c>
      <c r="T684" s="42"/>
    </row>
    <row r="685" spans="1:20">
      <c r="A685" s="47" t="s">
        <v>1232</v>
      </c>
      <c r="B685" s="23" t="s">
        <v>1868</v>
      </c>
      <c r="C685" s="40"/>
      <c r="G685" t="s">
        <v>50</v>
      </c>
      <c r="H685" s="48" t="s">
        <v>535</v>
      </c>
      <c r="I685" s="42">
        <f>VLOOKUP(H685,'Client Invoices'!A:M,13,FALSE)</f>
        <v>0</v>
      </c>
      <c r="J685" s="42">
        <f>VLOOKUP(H685,'Client Invoices'!A:M,10,FALSE)</f>
        <v>0</v>
      </c>
      <c r="K685" s="42" t="str">
        <f>VLOOKUP(H685,'Client Invoices'!A:N,5,FALSE)</f>
        <v>No</v>
      </c>
      <c r="L685" s="42">
        <f>VLOOKUP(H685,'Client Invoices'!A:N,8,FALSE)</f>
        <v>0</v>
      </c>
      <c r="M685" s="42" t="str">
        <f>VLOOKUP(H685,'Client Invoices'!A:N,2,FALSE)</f>
        <v>Corporate</v>
      </c>
      <c r="N685" s="42">
        <f>VLOOKUP(H685,'Client Invoices'!A:N,3,FALSE)</f>
        <v>0</v>
      </c>
      <c r="O685" s="42">
        <f>VLOOKUP(H685,'Client Invoices'!A:O,6,FALSE)</f>
        <v>0</v>
      </c>
      <c r="Q685" s="42">
        <f>IF(COUNTIF('Visit Rpts'!$B$5:$BH$204,B685)+COUNTIF('Membership Rpts'!$B$5:$BH$204,B685) = 0, 0, COUNTIF('Visit Rpts'!$B$5:$BH$204,B685)+COUNTIF('Membership Rpts'!$B$5:$BH$204,B685) &amp; "   (Visit Rpts: "&amp;COUNTIF('Visit Rpts'!$B$5:$BH$204,B685)&amp;"   Mbr Rpts: "&amp;COUNTIF('Membership Rpts'!$B$5:$BH$204,B685)&amp;")")</f>
        <v>0</v>
      </c>
      <c r="R685" s="76" t="s">
        <v>1234</v>
      </c>
      <c r="S685" s="42" t="s">
        <v>1239</v>
      </c>
      <c r="T685" s="42"/>
    </row>
    <row r="686" spans="1:20">
      <c r="A686" s="47" t="s">
        <v>1232</v>
      </c>
      <c r="B686" s="23" t="s">
        <v>1869</v>
      </c>
      <c r="C686" s="40"/>
      <c r="G686" t="s">
        <v>50</v>
      </c>
      <c r="H686" s="48" t="s">
        <v>536</v>
      </c>
      <c r="I686" s="42">
        <f>VLOOKUP(H686,'Client Invoices'!A:M,13,FALSE)</f>
        <v>0</v>
      </c>
      <c r="J686" s="42">
        <f>VLOOKUP(H686,'Client Invoices'!A:M,10,FALSE)</f>
        <v>0</v>
      </c>
      <c r="K686" s="42" t="str">
        <f>VLOOKUP(H686,'Client Invoices'!A:N,5,FALSE)</f>
        <v>No</v>
      </c>
      <c r="L686" s="42">
        <f>VLOOKUP(H686,'Client Invoices'!A:N,8,FALSE)</f>
        <v>0</v>
      </c>
      <c r="M686" s="42" t="str">
        <f>VLOOKUP(H686,'Client Invoices'!A:N,2,FALSE)</f>
        <v>Corporate</v>
      </c>
      <c r="N686" s="42">
        <f>VLOOKUP(H686,'Client Invoices'!A:N,3,FALSE)</f>
        <v>0</v>
      </c>
      <c r="O686" s="42">
        <f>VLOOKUP(H686,'Client Invoices'!A:O,6,FALSE)</f>
        <v>0</v>
      </c>
      <c r="Q686" s="42">
        <f>IF(COUNTIF('Visit Rpts'!$B$5:$BH$204,B686)+COUNTIF('Membership Rpts'!$B$5:$BH$204,B686) = 0, 0, COUNTIF('Visit Rpts'!$B$5:$BH$204,B686)+COUNTIF('Membership Rpts'!$B$5:$BH$204,B686) &amp; "   (Visit Rpts: "&amp;COUNTIF('Visit Rpts'!$B$5:$BH$204,B686)&amp;"   Mbr Rpts: "&amp;COUNTIF('Membership Rpts'!$B$5:$BH$204,B686)&amp;")")</f>
        <v>0</v>
      </c>
      <c r="R686" s="76" t="s">
        <v>1234</v>
      </c>
      <c r="S686" s="42" t="s">
        <v>1239</v>
      </c>
      <c r="T686" s="42"/>
    </row>
    <row r="687" spans="1:20">
      <c r="A687" s="47" t="s">
        <v>1232</v>
      </c>
      <c r="B687" s="23" t="s">
        <v>1870</v>
      </c>
      <c r="C687" s="40"/>
      <c r="G687" t="s">
        <v>50</v>
      </c>
      <c r="H687" s="48" t="s">
        <v>368</v>
      </c>
      <c r="I687" s="42">
        <f>VLOOKUP(H687,'Client Invoices'!A:M,13,FALSE)</f>
        <v>0</v>
      </c>
      <c r="J687" s="42" t="str">
        <f>VLOOKUP(H687,'Client Invoices'!A:M,10,FALSE)</f>
        <v>SS13</v>
      </c>
      <c r="K687" s="42" t="str">
        <f>VLOOKUP(H687,'Client Invoices'!A:N,5,FALSE)</f>
        <v>Yes</v>
      </c>
      <c r="L687" s="42" t="str">
        <f>VLOOKUP(H687,'Client Invoices'!A:N,8,FALSE)</f>
        <v>M,V,P</v>
      </c>
      <c r="M687" s="42" t="str">
        <f>VLOOKUP(H687,'Client Invoices'!A:N,2,FALSE)</f>
        <v>Corporate</v>
      </c>
      <c r="N687" s="42" t="str">
        <f>VLOOKUP(H687,'Client Invoices'!A:N,3,FALSE)</f>
        <v>Corporate</v>
      </c>
      <c r="O687" s="42">
        <f>VLOOKUP(H687,'Client Invoices'!A:O,6,FALSE)</f>
        <v>0</v>
      </c>
      <c r="Q687" s="42">
        <f>IF(COUNTIF('Visit Rpts'!$B$5:$BH$204,B687)+COUNTIF('Membership Rpts'!$B$5:$BH$204,B687) = 0, 0, COUNTIF('Visit Rpts'!$B$5:$BH$204,B687)+COUNTIF('Membership Rpts'!$B$5:$BH$204,B687) &amp; "   (Visit Rpts: "&amp;COUNTIF('Visit Rpts'!$B$5:$BH$204,B687)&amp;"   Mbr Rpts: "&amp;COUNTIF('Membership Rpts'!$B$5:$BH$204,B687)&amp;")")</f>
        <v>0</v>
      </c>
      <c r="R687" s="76" t="s">
        <v>1234</v>
      </c>
      <c r="S687" s="42" t="s">
        <v>1578</v>
      </c>
      <c r="T687" s="42"/>
    </row>
    <row r="688" spans="1:20">
      <c r="A688" s="47" t="s">
        <v>1232</v>
      </c>
      <c r="B688" s="23" t="s">
        <v>1871</v>
      </c>
      <c r="C688" s="40"/>
      <c r="G688" t="s">
        <v>50</v>
      </c>
      <c r="H688" s="48" t="s">
        <v>368</v>
      </c>
      <c r="I688" s="42">
        <f>VLOOKUP(H688,'Client Invoices'!A:M,13,FALSE)</f>
        <v>0</v>
      </c>
      <c r="J688" s="42" t="str">
        <f>VLOOKUP(H688,'Client Invoices'!A:M,10,FALSE)</f>
        <v>SS13</v>
      </c>
      <c r="K688" s="42" t="str">
        <f>VLOOKUP(H688,'Client Invoices'!A:N,5,FALSE)</f>
        <v>Yes</v>
      </c>
      <c r="L688" s="42" t="str">
        <f>VLOOKUP(H688,'Client Invoices'!A:N,8,FALSE)</f>
        <v>M,V,P</v>
      </c>
      <c r="M688" s="42" t="str">
        <f>VLOOKUP(H688,'Client Invoices'!A:N,2,FALSE)</f>
        <v>Corporate</v>
      </c>
      <c r="N688" s="42" t="str">
        <f>VLOOKUP(H688,'Client Invoices'!A:N,3,FALSE)</f>
        <v>Corporate</v>
      </c>
      <c r="O688" s="42">
        <f>VLOOKUP(H688,'Client Invoices'!A:O,6,FALSE)</f>
        <v>0</v>
      </c>
      <c r="Q688" s="42">
        <f>IF(COUNTIF('Visit Rpts'!$B$5:$BH$204,B688)+COUNTIF('Membership Rpts'!$B$5:$BH$204,B688) = 0, 0, COUNTIF('Visit Rpts'!$B$5:$BH$204,B688)+COUNTIF('Membership Rpts'!$B$5:$BH$204,B688) &amp; "   (Visit Rpts: "&amp;COUNTIF('Visit Rpts'!$B$5:$BH$204,B688)&amp;"   Mbr Rpts: "&amp;COUNTIF('Membership Rpts'!$B$5:$BH$204,B688)&amp;")")</f>
        <v>0</v>
      </c>
      <c r="R688" s="76" t="s">
        <v>1234</v>
      </c>
      <c r="S688" s="42" t="s">
        <v>1578</v>
      </c>
      <c r="T688" s="42"/>
    </row>
    <row r="689" spans="1:20">
      <c r="A689" s="47" t="s">
        <v>1232</v>
      </c>
      <c r="B689" s="23" t="s">
        <v>1872</v>
      </c>
      <c r="C689" s="40"/>
      <c r="G689" t="s">
        <v>50</v>
      </c>
      <c r="H689" s="48" t="s">
        <v>539</v>
      </c>
      <c r="I689" s="42">
        <f>VLOOKUP(H689,'Client Invoices'!A:M,13,FALSE)</f>
        <v>0</v>
      </c>
      <c r="J689" s="42">
        <f>VLOOKUP(H689,'Client Invoices'!A:M,10,FALSE)</f>
        <v>0</v>
      </c>
      <c r="K689" s="42" t="str">
        <f>VLOOKUP(H689,'Client Invoices'!A:N,5,FALSE)</f>
        <v>No</v>
      </c>
      <c r="L689" s="42">
        <f>VLOOKUP(H689,'Client Invoices'!A:N,8,FALSE)</f>
        <v>0</v>
      </c>
      <c r="M689" s="42" t="str">
        <f>VLOOKUP(H689,'Client Invoices'!A:N,2,FALSE)</f>
        <v>Corporate</v>
      </c>
      <c r="N689" s="42">
        <f>VLOOKUP(H689,'Client Invoices'!A:N,3,FALSE)</f>
        <v>0</v>
      </c>
      <c r="O689" s="42">
        <f>VLOOKUP(H689,'Client Invoices'!A:O,6,FALSE)</f>
        <v>0</v>
      </c>
      <c r="Q689" s="42">
        <f>IF(COUNTIF('Visit Rpts'!$B$5:$BH$204,B689)+COUNTIF('Membership Rpts'!$B$5:$BH$204,B689) = 0, 0, COUNTIF('Visit Rpts'!$B$5:$BH$204,B689)+COUNTIF('Membership Rpts'!$B$5:$BH$204,B689) &amp; "   (Visit Rpts: "&amp;COUNTIF('Visit Rpts'!$B$5:$BH$204,B689)&amp;"   Mbr Rpts: "&amp;COUNTIF('Membership Rpts'!$B$5:$BH$204,B689)&amp;")")</f>
        <v>0</v>
      </c>
      <c r="R689" s="76" t="s">
        <v>1234</v>
      </c>
      <c r="S689" s="42" t="s">
        <v>1239</v>
      </c>
      <c r="T689" s="42"/>
    </row>
    <row r="690" spans="1:20">
      <c r="A690" s="47" t="s">
        <v>1236</v>
      </c>
      <c r="B690" s="23" t="s">
        <v>1873</v>
      </c>
      <c r="C690" s="40"/>
      <c r="G690" t="s">
        <v>50</v>
      </c>
      <c r="H690" s="48" t="s">
        <v>884</v>
      </c>
      <c r="I690" s="42">
        <f>VLOOKUP(H690,'Client Invoices'!A:M,13,FALSE)</f>
        <v>0</v>
      </c>
      <c r="J690" s="42" t="str">
        <f>VLOOKUP(H690,'Client Invoices'!A:M,10,FALSE)</f>
        <v>WS01</v>
      </c>
      <c r="K690" s="42" t="str">
        <f>VLOOKUP(H690,'Client Invoices'!A:N,5,FALSE)</f>
        <v>Yes</v>
      </c>
      <c r="L690" s="42" t="str">
        <f>VLOOKUP(H690,'Client Invoices'!A:N,8,FALSE)</f>
        <v>M,V,P</v>
      </c>
      <c r="M690" s="42" t="str">
        <f>VLOOKUP(H690,'Client Invoices'!A:N,2,FALSE)</f>
        <v>Wholesale</v>
      </c>
      <c r="N690" s="42" t="str">
        <f>VLOOKUP(H690,'Client Invoices'!A:N,3,FALSE)</f>
        <v>Wholesale - Other</v>
      </c>
      <c r="O690" s="42">
        <f>VLOOKUP(H690,'Client Invoices'!A:O,6,FALSE)</f>
        <v>0</v>
      </c>
      <c r="Q690" s="42" t="str">
        <f>IF(COUNTIF('Visit Rpts'!$B$5:$BH$204,B690)+COUNTIF('Membership Rpts'!$B$5:$BH$204,B690) = 0, 0, COUNTIF('Visit Rpts'!$B$5:$BH$204,B690)+COUNTIF('Membership Rpts'!$B$5:$BH$204,B690) &amp; "   (Visit Rpts: "&amp;COUNTIF('Visit Rpts'!$B$5:$BH$204,B690)&amp;"   Mbr Rpts: "&amp;COUNTIF('Membership Rpts'!$B$5:$BH$204,B690)&amp;")")</f>
        <v>1   (Visit Rpts: 1   Mbr Rpts: 0)</v>
      </c>
      <c r="R690" s="76">
        <v>29</v>
      </c>
      <c r="S690" s="42" t="s">
        <v>1110</v>
      </c>
      <c r="T690" s="42"/>
    </row>
    <row r="691" spans="1:20">
      <c r="A691" s="47" t="s">
        <v>1236</v>
      </c>
      <c r="B691" s="23" t="s">
        <v>1874</v>
      </c>
      <c r="C691" s="40"/>
      <c r="G691" t="s">
        <v>224</v>
      </c>
      <c r="H691" s="48" t="s">
        <v>981</v>
      </c>
      <c r="I691" s="42">
        <f>VLOOKUP(H691,'Client Invoices'!A:M,13,FALSE)</f>
        <v>0</v>
      </c>
      <c r="J691" s="42" t="str">
        <f>VLOOKUP(H691,'Client Invoices'!A:M,10,FALSE)</f>
        <v>WS01</v>
      </c>
      <c r="K691" s="42" t="str">
        <f>VLOOKUP(H691,'Client Invoices'!A:N,5,FALSE)</f>
        <v>No</v>
      </c>
      <c r="L691" s="42">
        <f>VLOOKUP(H691,'Client Invoices'!A:N,8,FALSE)</f>
        <v>0</v>
      </c>
      <c r="M691" s="42" t="str">
        <f>VLOOKUP(H691,'Client Invoices'!A:N,2,FALSE)</f>
        <v>Wholesale</v>
      </c>
      <c r="N691" s="42">
        <f>VLOOKUP(H691,'Client Invoices'!A:N,3,FALSE)</f>
        <v>0</v>
      </c>
      <c r="O691" s="42">
        <f>VLOOKUP(H691,'Client Invoices'!A:O,6,FALSE)</f>
        <v>0</v>
      </c>
      <c r="Q691" s="42" t="str">
        <f>IF(COUNTIF('Visit Rpts'!$B$5:$BH$204,B691)+COUNTIF('Membership Rpts'!$B$5:$BH$204,B691) = 0, 0, COUNTIF('Visit Rpts'!$B$5:$BH$204,B691)+COUNTIF('Membership Rpts'!$B$5:$BH$204,B691) &amp; "   (Visit Rpts: "&amp;COUNTIF('Visit Rpts'!$B$5:$BH$204,B691)&amp;"   Mbr Rpts: "&amp;COUNTIF('Membership Rpts'!$B$5:$BH$204,B691)&amp;")")</f>
        <v>1   (Visit Rpts: 1   Mbr Rpts: 0)</v>
      </c>
      <c r="R691" s="76">
        <v>29</v>
      </c>
      <c r="S691" s="42" t="s">
        <v>1110</v>
      </c>
      <c r="T691" s="42"/>
    </row>
    <row r="692" spans="1:20">
      <c r="A692" s="47" t="s">
        <v>1236</v>
      </c>
      <c r="B692" s="23" t="s">
        <v>1875</v>
      </c>
      <c r="C692" s="40"/>
      <c r="G692" t="s">
        <v>224</v>
      </c>
      <c r="H692" s="48" t="s">
        <v>981</v>
      </c>
      <c r="I692" s="42">
        <f>VLOOKUP(H692,'Client Invoices'!A:M,13,FALSE)</f>
        <v>0</v>
      </c>
      <c r="J692" s="42" t="str">
        <f>VLOOKUP(H692,'Client Invoices'!A:M,10,FALSE)</f>
        <v>WS01</v>
      </c>
      <c r="K692" s="42" t="str">
        <f>VLOOKUP(H692,'Client Invoices'!A:N,5,FALSE)</f>
        <v>No</v>
      </c>
      <c r="L692" s="42">
        <f>VLOOKUP(H692,'Client Invoices'!A:N,8,FALSE)</f>
        <v>0</v>
      </c>
      <c r="M692" s="42" t="str">
        <f>VLOOKUP(H692,'Client Invoices'!A:N,2,FALSE)</f>
        <v>Wholesale</v>
      </c>
      <c r="N692" s="42">
        <f>VLOOKUP(H692,'Client Invoices'!A:N,3,FALSE)</f>
        <v>0</v>
      </c>
      <c r="O692" s="42">
        <f>VLOOKUP(H692,'Client Invoices'!A:O,6,FALSE)</f>
        <v>0</v>
      </c>
      <c r="Q692" s="42" t="str">
        <f>IF(COUNTIF('Visit Rpts'!$B$5:$BH$204,B692)+COUNTIF('Membership Rpts'!$B$5:$BH$204,B692) = 0, 0, COUNTIF('Visit Rpts'!$B$5:$BH$204,B692)+COUNTIF('Membership Rpts'!$B$5:$BH$204,B692) &amp; "   (Visit Rpts: "&amp;COUNTIF('Visit Rpts'!$B$5:$BH$204,B692)&amp;"   Mbr Rpts: "&amp;COUNTIF('Membership Rpts'!$B$5:$BH$204,B692)&amp;")")</f>
        <v>1   (Visit Rpts: 1   Mbr Rpts: 0)</v>
      </c>
      <c r="R692" s="76">
        <v>29</v>
      </c>
      <c r="S692" s="42" t="s">
        <v>1110</v>
      </c>
      <c r="T692" s="42"/>
    </row>
    <row r="693" spans="1:20">
      <c r="A693" s="47" t="s">
        <v>1236</v>
      </c>
      <c r="B693" s="23" t="s">
        <v>1876</v>
      </c>
      <c r="C693" s="40"/>
      <c r="G693" t="s">
        <v>224</v>
      </c>
      <c r="H693" s="48" t="s">
        <v>981</v>
      </c>
      <c r="I693" s="42">
        <f>VLOOKUP(H693,'Client Invoices'!A:M,13,FALSE)</f>
        <v>0</v>
      </c>
      <c r="J693" s="42" t="str">
        <f>VLOOKUP(H693,'Client Invoices'!A:M,10,FALSE)</f>
        <v>WS01</v>
      </c>
      <c r="K693" s="42" t="str">
        <f>VLOOKUP(H693,'Client Invoices'!A:N,5,FALSE)</f>
        <v>No</v>
      </c>
      <c r="L693" s="42">
        <f>VLOOKUP(H693,'Client Invoices'!A:N,8,FALSE)</f>
        <v>0</v>
      </c>
      <c r="M693" s="42" t="str">
        <f>VLOOKUP(H693,'Client Invoices'!A:N,2,FALSE)</f>
        <v>Wholesale</v>
      </c>
      <c r="N693" s="42">
        <f>VLOOKUP(H693,'Client Invoices'!A:N,3,FALSE)</f>
        <v>0</v>
      </c>
      <c r="O693" s="42">
        <f>VLOOKUP(H693,'Client Invoices'!A:O,6,FALSE)</f>
        <v>0</v>
      </c>
      <c r="Q693" s="42" t="str">
        <f>IF(COUNTIF('Visit Rpts'!$B$5:$BH$204,B693)+COUNTIF('Membership Rpts'!$B$5:$BH$204,B693) = 0, 0, COUNTIF('Visit Rpts'!$B$5:$BH$204,B693)+COUNTIF('Membership Rpts'!$B$5:$BH$204,B693) &amp; "   (Visit Rpts: "&amp;COUNTIF('Visit Rpts'!$B$5:$BH$204,B693)&amp;"   Mbr Rpts: "&amp;COUNTIF('Membership Rpts'!$B$5:$BH$204,B693)&amp;")")</f>
        <v>1   (Visit Rpts: 1   Mbr Rpts: 0)</v>
      </c>
      <c r="R693" s="76">
        <v>29</v>
      </c>
      <c r="S693" s="42" t="s">
        <v>1110</v>
      </c>
      <c r="T693" s="42"/>
    </row>
    <row r="694" spans="1:20">
      <c r="A694" s="47" t="s">
        <v>1232</v>
      </c>
      <c r="B694" s="23" t="s">
        <v>1877</v>
      </c>
      <c r="C694" s="40"/>
      <c r="G694" t="s">
        <v>50</v>
      </c>
      <c r="H694" s="48" t="s">
        <v>541</v>
      </c>
      <c r="I694" s="42">
        <f>VLOOKUP(H694,'Client Invoices'!A:M,13,FALSE)</f>
        <v>0</v>
      </c>
      <c r="J694" s="42" t="str">
        <f>VLOOKUP(H694,'Client Invoices'!A:M,10,FALSE)</f>
        <v>SS02</v>
      </c>
      <c r="K694" s="42" t="str">
        <f>VLOOKUP(H694,'Client Invoices'!A:N,5,FALSE)</f>
        <v>No</v>
      </c>
      <c r="L694" s="42">
        <f>VLOOKUP(H694,'Client Invoices'!A:N,8,FALSE)</f>
        <v>0</v>
      </c>
      <c r="M694" s="42" t="str">
        <f>VLOOKUP(H694,'Client Invoices'!A:N,2,FALSE)</f>
        <v>Corporate</v>
      </c>
      <c r="N694" s="42">
        <f>VLOOKUP(H694,'Client Invoices'!A:N,3,FALSE)</f>
        <v>0</v>
      </c>
      <c r="O694" s="42">
        <f>VLOOKUP(H694,'Client Invoices'!A:O,6,FALSE)</f>
        <v>0</v>
      </c>
      <c r="Q694" s="42">
        <f>IF(COUNTIF('Visit Rpts'!$B$5:$BH$204,B694)+COUNTIF('Membership Rpts'!$B$5:$BH$204,B694) = 0, 0, COUNTIF('Visit Rpts'!$B$5:$BH$204,B694)+COUNTIF('Membership Rpts'!$B$5:$BH$204,B694) &amp; "   (Visit Rpts: "&amp;COUNTIF('Visit Rpts'!$B$5:$BH$204,B694)&amp;"   Mbr Rpts: "&amp;COUNTIF('Membership Rpts'!$B$5:$BH$204,B694)&amp;")")</f>
        <v>0</v>
      </c>
      <c r="R694" s="76" t="s">
        <v>1234</v>
      </c>
      <c r="S694" s="42" t="s">
        <v>1239</v>
      </c>
      <c r="T694" s="42"/>
    </row>
    <row r="695" spans="1:20">
      <c r="A695" s="47" t="s">
        <v>1232</v>
      </c>
      <c r="B695" s="23" t="s">
        <v>1878</v>
      </c>
      <c r="C695" s="40"/>
      <c r="G695" t="s">
        <v>50</v>
      </c>
      <c r="H695" s="48" t="s">
        <v>544</v>
      </c>
      <c r="I695" s="42">
        <f>VLOOKUP(H695,'Client Invoices'!A:M,13,FALSE)</f>
        <v>0</v>
      </c>
      <c r="J695" s="42">
        <f>VLOOKUP(H695,'Client Invoices'!A:M,10,FALSE)</f>
        <v>0</v>
      </c>
      <c r="K695" s="42" t="str">
        <f>VLOOKUP(H695,'Client Invoices'!A:N,5,FALSE)</f>
        <v>No</v>
      </c>
      <c r="L695" s="42">
        <f>VLOOKUP(H695,'Client Invoices'!A:N,8,FALSE)</f>
        <v>0</v>
      </c>
      <c r="M695" s="42" t="str">
        <f>VLOOKUP(H695,'Client Invoices'!A:N,2,FALSE)</f>
        <v>Corporate</v>
      </c>
      <c r="N695" s="42">
        <f>VLOOKUP(H695,'Client Invoices'!A:N,3,FALSE)</f>
        <v>0</v>
      </c>
      <c r="O695" s="42">
        <f>VLOOKUP(H695,'Client Invoices'!A:O,6,FALSE)</f>
        <v>0</v>
      </c>
      <c r="Q695" s="42">
        <f>IF(COUNTIF('Visit Rpts'!$B$5:$BH$204,B695)+COUNTIF('Membership Rpts'!$B$5:$BH$204,B695) = 0, 0, COUNTIF('Visit Rpts'!$B$5:$BH$204,B695)+COUNTIF('Membership Rpts'!$B$5:$BH$204,B695) &amp; "   (Visit Rpts: "&amp;COUNTIF('Visit Rpts'!$B$5:$BH$204,B695)&amp;"   Mbr Rpts: "&amp;COUNTIF('Membership Rpts'!$B$5:$BH$204,B695)&amp;")")</f>
        <v>0</v>
      </c>
      <c r="R695" s="76" t="s">
        <v>1234</v>
      </c>
      <c r="S695" s="42" t="s">
        <v>1239</v>
      </c>
      <c r="T695" s="42"/>
    </row>
    <row r="696" spans="1:20">
      <c r="A696" s="47" t="s">
        <v>1236</v>
      </c>
      <c r="B696" s="23" t="s">
        <v>1879</v>
      </c>
      <c r="C696" s="40"/>
      <c r="G696" t="s">
        <v>50</v>
      </c>
      <c r="H696" s="48" t="s">
        <v>888</v>
      </c>
      <c r="I696" s="42">
        <f>VLOOKUP(H696,'Client Invoices'!A:M,13,FALSE)</f>
        <v>0</v>
      </c>
      <c r="J696" s="42" t="str">
        <f>VLOOKUP(H696,'Client Invoices'!A:M,10,FALSE)</f>
        <v>WS03</v>
      </c>
      <c r="K696" s="42" t="str">
        <f>VLOOKUP(H696,'Client Invoices'!A:N,5,FALSE)</f>
        <v>Yes - Prepaid</v>
      </c>
      <c r="L696" s="42" t="str">
        <f>VLOOKUP(H696,'Client Invoices'!A:N,8,FALSE)</f>
        <v>M,V,P</v>
      </c>
      <c r="M696" s="42" t="str">
        <f>VLOOKUP(H696,'Client Invoices'!A:N,2,FALSE)</f>
        <v>Wholesale</v>
      </c>
      <c r="N696" s="42" t="str">
        <f>VLOOKUP(H696,'Client Invoices'!A:N,3,FALSE)</f>
        <v>Wholesale - Other</v>
      </c>
      <c r="O696" s="42">
        <f>VLOOKUP(H696,'Client Invoices'!A:O,6,FALSE)</f>
        <v>0</v>
      </c>
      <c r="Q696" s="42" t="str">
        <f>IF(COUNTIF('Visit Rpts'!$B$5:$BH$204,B696)+COUNTIF('Membership Rpts'!$B$5:$BH$204,B696) = 0, 0, COUNTIF('Visit Rpts'!$B$5:$BH$204,B696)+COUNTIF('Membership Rpts'!$B$5:$BH$204,B696) &amp; "   (Visit Rpts: "&amp;COUNTIF('Visit Rpts'!$B$5:$BH$204,B696)&amp;"   Mbr Rpts: "&amp;COUNTIF('Membership Rpts'!$B$5:$BH$204,B696)&amp;")")</f>
        <v>1   (Visit Rpts: 1   Mbr Rpts: 0)</v>
      </c>
      <c r="R696" s="76">
        <v>29</v>
      </c>
      <c r="S696" s="42" t="s">
        <v>1110</v>
      </c>
      <c r="T696" s="42"/>
    </row>
    <row r="697" spans="1:20">
      <c r="A697" s="47" t="s">
        <v>1236</v>
      </c>
      <c r="B697" s="23" t="s">
        <v>1880</v>
      </c>
      <c r="C697" s="40"/>
      <c r="G697" t="s">
        <v>50</v>
      </c>
      <c r="H697" s="48" t="s">
        <v>888</v>
      </c>
      <c r="I697" s="42">
        <f>VLOOKUP(H697,'Client Invoices'!A:M,13,FALSE)</f>
        <v>0</v>
      </c>
      <c r="J697" s="42" t="str">
        <f>VLOOKUP(H697,'Client Invoices'!A:M,10,FALSE)</f>
        <v>WS03</v>
      </c>
      <c r="K697" s="42" t="str">
        <f>VLOOKUP(H697,'Client Invoices'!A:N,5,FALSE)</f>
        <v>Yes - Prepaid</v>
      </c>
      <c r="L697" s="42" t="str">
        <f>VLOOKUP(H697,'Client Invoices'!A:N,8,FALSE)</f>
        <v>M,V,P</v>
      </c>
      <c r="M697" s="42" t="str">
        <f>VLOOKUP(H697,'Client Invoices'!A:N,2,FALSE)</f>
        <v>Wholesale</v>
      </c>
      <c r="N697" s="42" t="str">
        <f>VLOOKUP(H697,'Client Invoices'!A:N,3,FALSE)</f>
        <v>Wholesale - Other</v>
      </c>
      <c r="O697" s="42">
        <f>VLOOKUP(H697,'Client Invoices'!A:O,6,FALSE)</f>
        <v>0</v>
      </c>
      <c r="Q697" s="42" t="str">
        <f>IF(COUNTIF('Visit Rpts'!$B$5:$BH$204,B697)+COUNTIF('Membership Rpts'!$B$5:$BH$204,B697) = 0, 0, COUNTIF('Visit Rpts'!$B$5:$BH$204,B697)+COUNTIF('Membership Rpts'!$B$5:$BH$204,B697) &amp; "   (Visit Rpts: "&amp;COUNTIF('Visit Rpts'!$B$5:$BH$204,B697)&amp;"   Mbr Rpts: "&amp;COUNTIF('Membership Rpts'!$B$5:$BH$204,B697)&amp;")")</f>
        <v>1   (Visit Rpts: 1   Mbr Rpts: 0)</v>
      </c>
      <c r="R697" s="76">
        <v>29</v>
      </c>
      <c r="S697" s="42" t="s">
        <v>1110</v>
      </c>
      <c r="T697" s="42"/>
    </row>
    <row r="698" spans="1:20">
      <c r="A698" s="47" t="s">
        <v>1236</v>
      </c>
      <c r="B698" s="23" t="s">
        <v>1881</v>
      </c>
      <c r="C698" s="40"/>
      <c r="G698" t="s">
        <v>50</v>
      </c>
      <c r="H698" s="48" t="s">
        <v>888</v>
      </c>
      <c r="I698" s="42">
        <f>VLOOKUP(H698,'Client Invoices'!A:M,13,FALSE)</f>
        <v>0</v>
      </c>
      <c r="J698" s="42" t="str">
        <f>VLOOKUP(H698,'Client Invoices'!A:M,10,FALSE)</f>
        <v>WS03</v>
      </c>
      <c r="K698" s="42" t="str">
        <f>VLOOKUP(H698,'Client Invoices'!A:N,5,FALSE)</f>
        <v>Yes - Prepaid</v>
      </c>
      <c r="L698" s="42" t="str">
        <f>VLOOKUP(H698,'Client Invoices'!A:N,8,FALSE)</f>
        <v>M,V,P</v>
      </c>
      <c r="M698" s="42" t="str">
        <f>VLOOKUP(H698,'Client Invoices'!A:N,2,FALSE)</f>
        <v>Wholesale</v>
      </c>
      <c r="N698" s="42" t="str">
        <f>VLOOKUP(H698,'Client Invoices'!A:N,3,FALSE)</f>
        <v>Wholesale - Other</v>
      </c>
      <c r="O698" s="42">
        <f>VLOOKUP(H698,'Client Invoices'!A:O,6,FALSE)</f>
        <v>0</v>
      </c>
      <c r="Q698" s="42" t="str">
        <f>IF(COUNTIF('Visit Rpts'!$B$5:$BH$204,B698)+COUNTIF('Membership Rpts'!$B$5:$BH$204,B698) = 0, 0, COUNTIF('Visit Rpts'!$B$5:$BH$204,B698)+COUNTIF('Membership Rpts'!$B$5:$BH$204,B698) &amp; "   (Visit Rpts: "&amp;COUNTIF('Visit Rpts'!$B$5:$BH$204,B698)&amp;"   Mbr Rpts: "&amp;COUNTIF('Membership Rpts'!$B$5:$BH$204,B698)&amp;")")</f>
        <v>1   (Visit Rpts: 1   Mbr Rpts: 0)</v>
      </c>
      <c r="R698" s="76">
        <v>29</v>
      </c>
      <c r="S698" s="42" t="s">
        <v>1110</v>
      </c>
      <c r="T698" s="42"/>
    </row>
    <row r="699" spans="1:20">
      <c r="A699" s="47" t="s">
        <v>1232</v>
      </c>
      <c r="B699" s="23" t="s">
        <v>1882</v>
      </c>
      <c r="C699" s="40"/>
      <c r="G699" t="s">
        <v>50</v>
      </c>
      <c r="H699" s="48" t="s">
        <v>373</v>
      </c>
      <c r="I699" s="42">
        <f>VLOOKUP(H699,'Client Invoices'!A:M,13,FALSE)</f>
        <v>0</v>
      </c>
      <c r="J699" s="42" t="str">
        <f>VLOOKUP(H699,'Client Invoices'!A:M,10,FALSE)</f>
        <v>SS10</v>
      </c>
      <c r="K699" s="42" t="str">
        <f>VLOOKUP(H699,'Client Invoices'!A:N,5,FALSE)</f>
        <v>Yes</v>
      </c>
      <c r="L699" s="42" t="str">
        <f>VLOOKUP(H699,'Client Invoices'!A:N,8,FALSE)</f>
        <v>M,V,P</v>
      </c>
      <c r="M699" s="42" t="str">
        <f>VLOOKUP(H699,'Client Invoices'!A:N,2,FALSE)</f>
        <v>Corporate</v>
      </c>
      <c r="N699" s="42" t="str">
        <f>VLOOKUP(H699,'Client Invoices'!A:N,3,FALSE)</f>
        <v>Corporate</v>
      </c>
      <c r="O699" s="42">
        <f>VLOOKUP(H699,'Client Invoices'!A:O,6,FALSE)</f>
        <v>0</v>
      </c>
      <c r="Q699" s="42">
        <f>IF(COUNTIF('Visit Rpts'!$B$5:$BH$204,B699)+COUNTIF('Membership Rpts'!$B$5:$BH$204,B699) = 0, 0, COUNTIF('Visit Rpts'!$B$5:$BH$204,B699)+COUNTIF('Membership Rpts'!$B$5:$BH$204,B699) &amp; "   (Visit Rpts: "&amp;COUNTIF('Visit Rpts'!$B$5:$BH$204,B699)&amp;"   Mbr Rpts: "&amp;COUNTIF('Membership Rpts'!$B$5:$BH$204,B699)&amp;")")</f>
        <v>0</v>
      </c>
      <c r="R699" s="76" t="s">
        <v>1234</v>
      </c>
      <c r="S699" s="42" t="s">
        <v>1110</v>
      </c>
      <c r="T699" s="42"/>
    </row>
    <row r="700" spans="1:20">
      <c r="A700" s="47" t="s">
        <v>1232</v>
      </c>
      <c r="B700" s="23" t="s">
        <v>1883</v>
      </c>
      <c r="C700" s="40"/>
      <c r="G700" t="s">
        <v>50</v>
      </c>
      <c r="H700" s="48" t="s">
        <v>376</v>
      </c>
      <c r="I700" s="42">
        <f>VLOOKUP(H700,'Client Invoices'!A:M,13,FALSE)</f>
        <v>0</v>
      </c>
      <c r="J700" s="42" t="str">
        <f>VLOOKUP(H700,'Client Invoices'!A:M,10,FALSE)</f>
        <v>SS04</v>
      </c>
      <c r="K700" s="42" t="str">
        <f>VLOOKUP(H700,'Client Invoices'!A:N,5,FALSE)</f>
        <v>Yes</v>
      </c>
      <c r="L700" s="42" t="str">
        <f>VLOOKUP(H700,'Client Invoices'!A:N,8,FALSE)</f>
        <v>M,V,P</v>
      </c>
      <c r="M700" s="42" t="str">
        <f>VLOOKUP(H700,'Client Invoices'!A:N,2,FALSE)</f>
        <v>Corporate</v>
      </c>
      <c r="N700" s="42" t="str">
        <f>VLOOKUP(H700,'Client Invoices'!A:N,3,FALSE)</f>
        <v>Corporate</v>
      </c>
      <c r="O700" s="42">
        <f>VLOOKUP(H700,'Client Invoices'!A:O,6,FALSE)</f>
        <v>0</v>
      </c>
      <c r="Q700" s="42">
        <f>IF(COUNTIF('Visit Rpts'!$B$5:$BH$204,B700)+COUNTIF('Membership Rpts'!$B$5:$BH$204,B700) = 0, 0, COUNTIF('Visit Rpts'!$B$5:$BH$204,B700)+COUNTIF('Membership Rpts'!$B$5:$BH$204,B700) &amp; "   (Visit Rpts: "&amp;COUNTIF('Visit Rpts'!$B$5:$BH$204,B700)&amp;"   Mbr Rpts: "&amp;COUNTIF('Membership Rpts'!$B$5:$BH$204,B700)&amp;")")</f>
        <v>0</v>
      </c>
      <c r="R700" s="76" t="s">
        <v>1234</v>
      </c>
      <c r="S700" s="42" t="s">
        <v>1235</v>
      </c>
      <c r="T700" s="42"/>
    </row>
    <row r="701" spans="1:20">
      <c r="A701" s="47" t="s">
        <v>1232</v>
      </c>
      <c r="B701" s="23" t="s">
        <v>1884</v>
      </c>
      <c r="C701" s="40"/>
      <c r="G701" t="s">
        <v>50</v>
      </c>
      <c r="H701" s="48" t="s">
        <v>376</v>
      </c>
      <c r="I701" s="42">
        <f>VLOOKUP(H701,'Client Invoices'!A:M,13,FALSE)</f>
        <v>0</v>
      </c>
      <c r="J701" s="42" t="str">
        <f>VLOOKUP(H701,'Client Invoices'!A:M,10,FALSE)</f>
        <v>SS04</v>
      </c>
      <c r="K701" s="42" t="str">
        <f>VLOOKUP(H701,'Client Invoices'!A:N,5,FALSE)</f>
        <v>Yes</v>
      </c>
      <c r="L701" s="42" t="str">
        <f>VLOOKUP(H701,'Client Invoices'!A:N,8,FALSE)</f>
        <v>M,V,P</v>
      </c>
      <c r="M701" s="42" t="str">
        <f>VLOOKUP(H701,'Client Invoices'!A:N,2,FALSE)</f>
        <v>Corporate</v>
      </c>
      <c r="N701" s="42" t="str">
        <f>VLOOKUP(H701,'Client Invoices'!A:N,3,FALSE)</f>
        <v>Corporate</v>
      </c>
      <c r="O701" s="42">
        <f>VLOOKUP(H701,'Client Invoices'!A:O,6,FALSE)</f>
        <v>0</v>
      </c>
      <c r="Q701" s="42">
        <f>IF(COUNTIF('Visit Rpts'!$B$5:$BH$204,B701)+COUNTIF('Membership Rpts'!$B$5:$BH$204,B701) = 0, 0, COUNTIF('Visit Rpts'!$B$5:$BH$204,B701)+COUNTIF('Membership Rpts'!$B$5:$BH$204,B701) &amp; "   (Visit Rpts: "&amp;COUNTIF('Visit Rpts'!$B$5:$BH$204,B701)&amp;"   Mbr Rpts: "&amp;COUNTIF('Membership Rpts'!$B$5:$BH$204,B701)&amp;")")</f>
        <v>0</v>
      </c>
      <c r="R701" s="76" t="s">
        <v>1234</v>
      </c>
      <c r="S701" s="42" t="s">
        <v>1235</v>
      </c>
      <c r="T701" s="42"/>
    </row>
    <row r="702" spans="1:20">
      <c r="A702" s="47" t="s">
        <v>1232</v>
      </c>
      <c r="B702" s="23" t="s">
        <v>1885</v>
      </c>
      <c r="C702" s="40"/>
      <c r="G702" t="s">
        <v>50</v>
      </c>
      <c r="H702" s="48" t="s">
        <v>376</v>
      </c>
      <c r="I702" s="42">
        <f>VLOOKUP(H702,'Client Invoices'!A:M,13,FALSE)</f>
        <v>0</v>
      </c>
      <c r="J702" s="42" t="str">
        <f>VLOOKUP(H702,'Client Invoices'!A:M,10,FALSE)</f>
        <v>SS04</v>
      </c>
      <c r="K702" s="42" t="str">
        <f>VLOOKUP(H702,'Client Invoices'!A:N,5,FALSE)</f>
        <v>Yes</v>
      </c>
      <c r="L702" s="42" t="str">
        <f>VLOOKUP(H702,'Client Invoices'!A:N,8,FALSE)</f>
        <v>M,V,P</v>
      </c>
      <c r="M702" s="42" t="str">
        <f>VLOOKUP(H702,'Client Invoices'!A:N,2,FALSE)</f>
        <v>Corporate</v>
      </c>
      <c r="N702" s="42" t="str">
        <f>VLOOKUP(H702,'Client Invoices'!A:N,3,FALSE)</f>
        <v>Corporate</v>
      </c>
      <c r="O702" s="42">
        <f>VLOOKUP(H702,'Client Invoices'!A:O,6,FALSE)</f>
        <v>0</v>
      </c>
      <c r="Q702" s="42">
        <f>IF(COUNTIF('Visit Rpts'!$B$5:$BH$204,B702)+COUNTIF('Membership Rpts'!$B$5:$BH$204,B702) = 0, 0, COUNTIF('Visit Rpts'!$B$5:$BH$204,B702)+COUNTIF('Membership Rpts'!$B$5:$BH$204,B702) &amp; "   (Visit Rpts: "&amp;COUNTIF('Visit Rpts'!$B$5:$BH$204,B702)&amp;"   Mbr Rpts: "&amp;COUNTIF('Membership Rpts'!$B$5:$BH$204,B702)&amp;")")</f>
        <v>0</v>
      </c>
      <c r="R702" s="76" t="s">
        <v>1234</v>
      </c>
      <c r="S702" s="42" t="s">
        <v>1235</v>
      </c>
      <c r="T702" s="42"/>
    </row>
    <row r="703" spans="1:20">
      <c r="A703" s="47" t="s">
        <v>1236</v>
      </c>
      <c r="B703" s="23" t="s">
        <v>1886</v>
      </c>
      <c r="C703" s="40"/>
      <c r="G703" t="s">
        <v>50</v>
      </c>
      <c r="H703" s="48" t="s">
        <v>376</v>
      </c>
      <c r="I703" s="42">
        <f>VLOOKUP(H703,'Client Invoices'!A:M,13,FALSE)</f>
        <v>0</v>
      </c>
      <c r="J703" s="42" t="str">
        <f>VLOOKUP(H703,'Client Invoices'!A:M,10,FALSE)</f>
        <v>SS04</v>
      </c>
      <c r="K703" s="42" t="str">
        <f>VLOOKUP(H703,'Client Invoices'!A:N,5,FALSE)</f>
        <v>Yes</v>
      </c>
      <c r="L703" s="42" t="str">
        <f>VLOOKUP(H703,'Client Invoices'!A:N,8,FALSE)</f>
        <v>M,V,P</v>
      </c>
      <c r="M703" s="42" t="str">
        <f>VLOOKUP(H703,'Client Invoices'!A:N,2,FALSE)</f>
        <v>Corporate</v>
      </c>
      <c r="N703" s="42" t="str">
        <f>VLOOKUP(H703,'Client Invoices'!A:N,3,FALSE)</f>
        <v>Corporate</v>
      </c>
      <c r="O703" s="42">
        <f>VLOOKUP(H703,'Client Invoices'!A:O,6,FALSE)</f>
        <v>0</v>
      </c>
      <c r="Q703" s="42" t="str">
        <f>IF(COUNTIF('Visit Rpts'!$B$5:$BH$204,B703)+COUNTIF('Membership Rpts'!$B$5:$BH$204,B703) = 0, 0, COUNTIF('Visit Rpts'!$B$5:$BH$204,B703)+COUNTIF('Membership Rpts'!$B$5:$BH$204,B703) &amp; "   (Visit Rpts: "&amp;COUNTIF('Visit Rpts'!$B$5:$BH$204,B703)&amp;"   Mbr Rpts: "&amp;COUNTIF('Membership Rpts'!$B$5:$BH$204,B703)&amp;")")</f>
        <v>1   (Visit Rpts: 1   Mbr Rpts: 0)</v>
      </c>
      <c r="R703" s="76">
        <v>269</v>
      </c>
      <c r="S703" s="42" t="s">
        <v>1110</v>
      </c>
      <c r="T703" s="42"/>
    </row>
    <row r="704" spans="1:20">
      <c r="A704" s="47" t="s">
        <v>1236</v>
      </c>
      <c r="B704" s="23" t="s">
        <v>1887</v>
      </c>
      <c r="C704" s="40"/>
      <c r="G704" t="s">
        <v>50</v>
      </c>
      <c r="H704" s="48" t="s">
        <v>376</v>
      </c>
      <c r="I704" s="42">
        <f>VLOOKUP(H704,'Client Invoices'!A:M,13,FALSE)</f>
        <v>0</v>
      </c>
      <c r="J704" s="42" t="str">
        <f>VLOOKUP(H704,'Client Invoices'!A:M,10,FALSE)</f>
        <v>SS04</v>
      </c>
      <c r="K704" s="42" t="str">
        <f>VLOOKUP(H704,'Client Invoices'!A:N,5,FALSE)</f>
        <v>Yes</v>
      </c>
      <c r="L704" s="42" t="str">
        <f>VLOOKUP(H704,'Client Invoices'!A:N,8,FALSE)</f>
        <v>M,V,P</v>
      </c>
      <c r="M704" s="42" t="str">
        <f>VLOOKUP(H704,'Client Invoices'!A:N,2,FALSE)</f>
        <v>Corporate</v>
      </c>
      <c r="N704" s="42" t="str">
        <f>VLOOKUP(H704,'Client Invoices'!A:N,3,FALSE)</f>
        <v>Corporate</v>
      </c>
      <c r="O704" s="42">
        <f>VLOOKUP(H704,'Client Invoices'!A:O,6,FALSE)</f>
        <v>0</v>
      </c>
      <c r="Q704" s="42" t="str">
        <f>IF(COUNTIF('Visit Rpts'!$B$5:$BH$204,B704)+COUNTIF('Membership Rpts'!$B$5:$BH$204,B704) = 0, 0, COUNTIF('Visit Rpts'!$B$5:$BH$204,B704)+COUNTIF('Membership Rpts'!$B$5:$BH$204,B704) &amp; "   (Visit Rpts: "&amp;COUNTIF('Visit Rpts'!$B$5:$BH$204,B704)&amp;"   Mbr Rpts: "&amp;COUNTIF('Membership Rpts'!$B$5:$BH$204,B704)&amp;")")</f>
        <v>1   (Visit Rpts: 1   Mbr Rpts: 0)</v>
      </c>
      <c r="R704" s="76">
        <v>79</v>
      </c>
      <c r="S704" s="42" t="s">
        <v>1110</v>
      </c>
      <c r="T704" s="42"/>
    </row>
    <row r="705" spans="1:20">
      <c r="A705" s="47" t="s">
        <v>1232</v>
      </c>
      <c r="B705" s="23" t="s">
        <v>1888</v>
      </c>
      <c r="C705" s="40"/>
      <c r="G705" t="s">
        <v>50</v>
      </c>
      <c r="H705" s="48" t="s">
        <v>545</v>
      </c>
      <c r="I705" s="42">
        <f>VLOOKUP(H705,'Client Invoices'!A:M,13,FALSE)</f>
        <v>0</v>
      </c>
      <c r="J705" s="42" t="str">
        <f>VLOOKUP(H705,'Client Invoices'!A:M,10,FALSE)</f>
        <v>SS11</v>
      </c>
      <c r="K705" s="42" t="str">
        <f>VLOOKUP(H705,'Client Invoices'!A:N,5,FALSE)</f>
        <v>No</v>
      </c>
      <c r="L705" s="42">
        <f>VLOOKUP(H705,'Client Invoices'!A:N,8,FALSE)</f>
        <v>0</v>
      </c>
      <c r="M705" s="42" t="str">
        <f>VLOOKUP(H705,'Client Invoices'!A:N,2,FALSE)</f>
        <v>Corporate</v>
      </c>
      <c r="N705" s="42">
        <f>VLOOKUP(H705,'Client Invoices'!A:N,3,FALSE)</f>
        <v>0</v>
      </c>
      <c r="O705" s="42">
        <f>VLOOKUP(H705,'Client Invoices'!A:O,6,FALSE)</f>
        <v>0</v>
      </c>
      <c r="Q705" s="42">
        <f>IF(COUNTIF('Visit Rpts'!$B$5:$BH$204,B705)+COUNTIF('Membership Rpts'!$B$5:$BH$204,B705) = 0, 0, COUNTIF('Visit Rpts'!$B$5:$BH$204,B705)+COUNTIF('Membership Rpts'!$B$5:$BH$204,B705) &amp; "   (Visit Rpts: "&amp;COUNTIF('Visit Rpts'!$B$5:$BH$204,B705)&amp;"   Mbr Rpts: "&amp;COUNTIF('Membership Rpts'!$B$5:$BH$204,B705)&amp;")")</f>
        <v>0</v>
      </c>
      <c r="R705" s="76" t="s">
        <v>1234</v>
      </c>
      <c r="S705" s="42" t="s">
        <v>1239</v>
      </c>
      <c r="T705" s="42"/>
    </row>
    <row r="706" spans="1:20">
      <c r="A706" s="47" t="s">
        <v>1236</v>
      </c>
      <c r="B706" s="23" t="s">
        <v>1889</v>
      </c>
      <c r="C706" s="40"/>
      <c r="F706" t="s">
        <v>1542</v>
      </c>
      <c r="G706" t="s">
        <v>224</v>
      </c>
      <c r="H706" s="48" t="s">
        <v>1017</v>
      </c>
      <c r="I706" s="42">
        <f>VLOOKUP(H706,'Client Invoices'!A:M,13,FALSE)</f>
        <v>0</v>
      </c>
      <c r="J706" s="42">
        <f>VLOOKUP(H706,'Client Invoices'!A:M,10,FALSE)</f>
        <v>0</v>
      </c>
      <c r="K706" s="42" t="str">
        <f>VLOOKUP(H706,'Client Invoices'!A:N,5,FALSE)</f>
        <v>No</v>
      </c>
      <c r="L706" s="42">
        <f>VLOOKUP(H706,'Client Invoices'!A:N,8,FALSE)</f>
        <v>0</v>
      </c>
      <c r="M706" s="42">
        <f>VLOOKUP(H706,'Client Invoices'!A:N,2,FALSE)</f>
        <v>0</v>
      </c>
      <c r="N706" s="42">
        <f>VLOOKUP(H706,'Client Invoices'!A:N,3,FALSE)</f>
        <v>0</v>
      </c>
      <c r="O706" s="42">
        <f>VLOOKUP(H706,'Client Invoices'!A:O,6,FALSE)</f>
        <v>0</v>
      </c>
      <c r="Q706" s="42">
        <f>IF(COUNTIF('Visit Rpts'!$B$5:$BH$204,B706)+COUNTIF('Membership Rpts'!$B$5:$BH$204,B706) = 0, 0, COUNTIF('Visit Rpts'!$B$5:$BH$204,B706)+COUNTIF('Membership Rpts'!$B$5:$BH$204,B706) &amp; "   (Visit Rpts: "&amp;COUNTIF('Visit Rpts'!$B$5:$BH$204,B706)&amp;"   Mbr Rpts: "&amp;COUNTIF('Membership Rpts'!$B$5:$BH$204,B706)&amp;")")</f>
        <v>0</v>
      </c>
      <c r="R706" s="76" t="s">
        <v>1234</v>
      </c>
      <c r="S706" s="42" t="s">
        <v>1262</v>
      </c>
      <c r="T706" s="42"/>
    </row>
    <row r="707" spans="1:20">
      <c r="A707" s="47" t="s">
        <v>1232</v>
      </c>
      <c r="B707" s="23" t="s">
        <v>1890</v>
      </c>
      <c r="C707" s="40"/>
      <c r="G707" t="s">
        <v>50</v>
      </c>
      <c r="H707" s="48" t="s">
        <v>548</v>
      </c>
      <c r="I707" s="42">
        <f>VLOOKUP(H707,'Client Invoices'!A:M,13,FALSE)</f>
        <v>0</v>
      </c>
      <c r="J707" s="42">
        <f>VLOOKUP(H707,'Client Invoices'!A:M,10,FALSE)</f>
        <v>0</v>
      </c>
      <c r="K707" s="42" t="str">
        <f>VLOOKUP(H707,'Client Invoices'!A:N,5,FALSE)</f>
        <v>No</v>
      </c>
      <c r="L707" s="42">
        <f>VLOOKUP(H707,'Client Invoices'!A:N,8,FALSE)</f>
        <v>0</v>
      </c>
      <c r="M707" s="42" t="str">
        <f>VLOOKUP(H707,'Client Invoices'!A:N,2,FALSE)</f>
        <v>Corporate</v>
      </c>
      <c r="N707" s="42">
        <f>VLOOKUP(H707,'Client Invoices'!A:N,3,FALSE)</f>
        <v>0</v>
      </c>
      <c r="O707" s="42">
        <f>VLOOKUP(H707,'Client Invoices'!A:O,6,FALSE)</f>
        <v>0</v>
      </c>
      <c r="Q707" s="42">
        <f>IF(COUNTIF('Visit Rpts'!$B$5:$BH$204,B707)+COUNTIF('Membership Rpts'!$B$5:$BH$204,B707) = 0, 0, COUNTIF('Visit Rpts'!$B$5:$BH$204,B707)+COUNTIF('Membership Rpts'!$B$5:$BH$204,B707) &amp; "   (Visit Rpts: "&amp;COUNTIF('Visit Rpts'!$B$5:$BH$204,B707)&amp;"   Mbr Rpts: "&amp;COUNTIF('Membership Rpts'!$B$5:$BH$204,B707)&amp;")")</f>
        <v>0</v>
      </c>
      <c r="R707" s="76" t="s">
        <v>1234</v>
      </c>
      <c r="S707" s="42" t="s">
        <v>1239</v>
      </c>
      <c r="T707" s="42"/>
    </row>
    <row r="708" spans="1:20">
      <c r="A708" s="47" t="s">
        <v>1236</v>
      </c>
      <c r="B708" s="23" t="s">
        <v>1891</v>
      </c>
      <c r="C708" s="40"/>
      <c r="G708" t="s">
        <v>50</v>
      </c>
      <c r="H708" s="48" t="s">
        <v>890</v>
      </c>
      <c r="I708" s="42">
        <f>VLOOKUP(H708,'Client Invoices'!A:M,13,FALSE)</f>
        <v>0</v>
      </c>
      <c r="J708" s="42" t="str">
        <f>VLOOKUP(H708,'Client Invoices'!A:M,10,FALSE)</f>
        <v>WT04</v>
      </c>
      <c r="K708" s="42" t="str">
        <f>VLOOKUP(H708,'Client Invoices'!A:N,5,FALSE)</f>
        <v>Yes - Prepaid</v>
      </c>
      <c r="L708" s="42" t="str">
        <f>VLOOKUP(H708,'Client Invoices'!A:N,8,FALSE)</f>
        <v>M,V,P</v>
      </c>
      <c r="M708" s="42" t="str">
        <f>VLOOKUP(H708,'Client Invoices'!A:N,2,FALSE)</f>
        <v>Wholesale</v>
      </c>
      <c r="N708" s="42" t="str">
        <f>VLOOKUP(H708,'Client Invoices'!A:N,3,FALSE)</f>
        <v>Wholesale - Other</v>
      </c>
      <c r="O708" s="42">
        <f>VLOOKUP(H708,'Client Invoices'!A:O,6,FALSE)</f>
        <v>0</v>
      </c>
      <c r="Q708" s="42" t="str">
        <f>IF(COUNTIF('Visit Rpts'!$B$5:$BH$204,B708)+COUNTIF('Membership Rpts'!$B$5:$BH$204,B708) = 0, 0, COUNTIF('Visit Rpts'!$B$5:$BH$204,B708)+COUNTIF('Membership Rpts'!$B$5:$BH$204,B708) &amp; "   (Visit Rpts: "&amp;COUNTIF('Visit Rpts'!$B$5:$BH$204,B708)&amp;"   Mbr Rpts: "&amp;COUNTIF('Membership Rpts'!$B$5:$BH$204,B708)&amp;")")</f>
        <v>1   (Visit Rpts: 1   Mbr Rpts: 0)</v>
      </c>
      <c r="R708" s="76">
        <v>26</v>
      </c>
      <c r="S708" s="42" t="s">
        <v>1110</v>
      </c>
      <c r="T708" s="42"/>
    </row>
    <row r="709" spans="1:20">
      <c r="A709" s="47" t="s">
        <v>1236</v>
      </c>
      <c r="B709" s="23" t="s">
        <v>1892</v>
      </c>
      <c r="C709" s="40"/>
      <c r="G709" t="s">
        <v>50</v>
      </c>
      <c r="H709" s="48" t="s">
        <v>890</v>
      </c>
      <c r="I709" s="42">
        <f>VLOOKUP(H709,'Client Invoices'!A:M,13,FALSE)</f>
        <v>0</v>
      </c>
      <c r="J709" s="42" t="str">
        <f>VLOOKUP(H709,'Client Invoices'!A:M,10,FALSE)</f>
        <v>WT04</v>
      </c>
      <c r="K709" s="42" t="str">
        <f>VLOOKUP(H709,'Client Invoices'!A:N,5,FALSE)</f>
        <v>Yes - Prepaid</v>
      </c>
      <c r="L709" s="42" t="str">
        <f>VLOOKUP(H709,'Client Invoices'!A:N,8,FALSE)</f>
        <v>M,V,P</v>
      </c>
      <c r="M709" s="42" t="str">
        <f>VLOOKUP(H709,'Client Invoices'!A:N,2,FALSE)</f>
        <v>Wholesale</v>
      </c>
      <c r="N709" s="42" t="str">
        <f>VLOOKUP(H709,'Client Invoices'!A:N,3,FALSE)</f>
        <v>Wholesale - Other</v>
      </c>
      <c r="O709" s="42">
        <f>VLOOKUP(H709,'Client Invoices'!A:O,6,FALSE)</f>
        <v>0</v>
      </c>
      <c r="Q709" s="42" t="str">
        <f>IF(COUNTIF('Visit Rpts'!$B$5:$BH$204,B709)+COUNTIF('Membership Rpts'!$B$5:$BH$204,B709) = 0, 0, COUNTIF('Visit Rpts'!$B$5:$BH$204,B709)+COUNTIF('Membership Rpts'!$B$5:$BH$204,B709) &amp; "   (Visit Rpts: "&amp;COUNTIF('Visit Rpts'!$B$5:$BH$204,B709)&amp;"   Mbr Rpts: "&amp;COUNTIF('Membership Rpts'!$B$5:$BH$204,B709)&amp;")")</f>
        <v>1   (Visit Rpts: 1   Mbr Rpts: 0)</v>
      </c>
      <c r="R709" s="76">
        <v>26</v>
      </c>
      <c r="S709" s="42" t="s">
        <v>1110</v>
      </c>
      <c r="T709" s="42"/>
    </row>
    <row r="710" spans="1:20">
      <c r="A710" s="47" t="s">
        <v>1232</v>
      </c>
      <c r="B710" s="23" t="s">
        <v>1893</v>
      </c>
      <c r="C710" s="40"/>
      <c r="G710" t="s">
        <v>50</v>
      </c>
      <c r="H710" s="48" t="s">
        <v>549</v>
      </c>
      <c r="I710" s="42">
        <f>VLOOKUP(H710,'Client Invoices'!A:M,13,FALSE)</f>
        <v>0</v>
      </c>
      <c r="J710" s="42">
        <f>VLOOKUP(H710,'Client Invoices'!A:M,10,FALSE)</f>
        <v>0</v>
      </c>
      <c r="K710" s="42" t="str">
        <f>VLOOKUP(H710,'Client Invoices'!A:N,5,FALSE)</f>
        <v>No</v>
      </c>
      <c r="L710" s="42">
        <f>VLOOKUP(H710,'Client Invoices'!A:N,8,FALSE)</f>
        <v>0</v>
      </c>
      <c r="M710" s="42" t="str">
        <f>VLOOKUP(H710,'Client Invoices'!A:N,2,FALSE)</f>
        <v>Corporate</v>
      </c>
      <c r="N710" s="42">
        <f>VLOOKUP(H710,'Client Invoices'!A:N,3,FALSE)</f>
        <v>0</v>
      </c>
      <c r="O710" s="42">
        <f>VLOOKUP(H710,'Client Invoices'!A:O,6,FALSE)</f>
        <v>0</v>
      </c>
      <c r="Q710" s="42">
        <f>IF(COUNTIF('Visit Rpts'!$B$5:$BH$204,B710)+COUNTIF('Membership Rpts'!$B$5:$BH$204,B710) = 0, 0, COUNTIF('Visit Rpts'!$B$5:$BH$204,B710)+COUNTIF('Membership Rpts'!$B$5:$BH$204,B710) &amp; "   (Visit Rpts: "&amp;COUNTIF('Visit Rpts'!$B$5:$BH$204,B710)&amp;"   Mbr Rpts: "&amp;COUNTIF('Membership Rpts'!$B$5:$BH$204,B710)&amp;")")</f>
        <v>0</v>
      </c>
      <c r="R710" s="76" t="s">
        <v>1234</v>
      </c>
      <c r="S710" s="42" t="s">
        <v>1239</v>
      </c>
      <c r="T710" s="42"/>
    </row>
    <row r="711" spans="1:20">
      <c r="A711" s="47" t="s">
        <v>1236</v>
      </c>
      <c r="B711" s="23" t="s">
        <v>1894</v>
      </c>
      <c r="C711" s="40"/>
      <c r="G711" t="s">
        <v>50</v>
      </c>
      <c r="H711" s="48" t="s">
        <v>893</v>
      </c>
      <c r="I711" s="42">
        <f>VLOOKUP(H711,'Client Invoices'!A:M,13,FALSE)</f>
        <v>0</v>
      </c>
      <c r="J711" s="42" t="str">
        <f>VLOOKUP(H711,'Client Invoices'!A:M,10,FALSE)</f>
        <v>WT01</v>
      </c>
      <c r="K711" s="42" t="str">
        <f>VLOOKUP(H711,'Client Invoices'!A:N,5,FALSE)</f>
        <v>Yes</v>
      </c>
      <c r="L711" s="42" t="str">
        <f>VLOOKUP(H711,'Client Invoices'!A:N,8,FALSE)</f>
        <v>M,V,P</v>
      </c>
      <c r="M711" s="42" t="str">
        <f>VLOOKUP(H711,'Client Invoices'!A:N,2,FALSE)</f>
        <v>Wholesale</v>
      </c>
      <c r="N711" s="42" t="str">
        <f>VLOOKUP(H711,'Client Invoices'!A:N,3,FALSE)</f>
        <v>Wholesale - Other</v>
      </c>
      <c r="O711" s="42">
        <f>VLOOKUP(H711,'Client Invoices'!A:O,6,FALSE)</f>
        <v>0</v>
      </c>
      <c r="Q711" s="42" t="str">
        <f>IF(COUNTIF('Visit Rpts'!$B$5:$BH$204,B711)+COUNTIF('Membership Rpts'!$B$5:$BH$204,B711) = 0, 0, COUNTIF('Visit Rpts'!$B$5:$BH$204,B711)+COUNTIF('Membership Rpts'!$B$5:$BH$204,B711) &amp; "   (Visit Rpts: "&amp;COUNTIF('Visit Rpts'!$B$5:$BH$204,B711)&amp;"   Mbr Rpts: "&amp;COUNTIF('Membership Rpts'!$B$5:$BH$204,B711)&amp;")")</f>
        <v>1   (Visit Rpts: 1   Mbr Rpts: 0)</v>
      </c>
      <c r="R711" s="76">
        <v>37</v>
      </c>
      <c r="S711" s="42" t="s">
        <v>1110</v>
      </c>
      <c r="T711" s="42"/>
    </row>
    <row r="712" spans="1:20">
      <c r="A712" s="47" t="s">
        <v>1236</v>
      </c>
      <c r="B712" s="23" t="s">
        <v>1895</v>
      </c>
      <c r="C712" s="40"/>
      <c r="G712" t="s">
        <v>50</v>
      </c>
      <c r="H712" s="48" t="s">
        <v>893</v>
      </c>
      <c r="I712" s="42">
        <f>VLOOKUP(H712,'Client Invoices'!A:M,13,FALSE)</f>
        <v>0</v>
      </c>
      <c r="J712" s="42" t="str">
        <f>VLOOKUP(H712,'Client Invoices'!A:M,10,FALSE)</f>
        <v>WT01</v>
      </c>
      <c r="K712" s="42" t="str">
        <f>VLOOKUP(H712,'Client Invoices'!A:N,5,FALSE)</f>
        <v>Yes</v>
      </c>
      <c r="L712" s="42" t="str">
        <f>VLOOKUP(H712,'Client Invoices'!A:N,8,FALSE)</f>
        <v>M,V,P</v>
      </c>
      <c r="M712" s="42" t="str">
        <f>VLOOKUP(H712,'Client Invoices'!A:N,2,FALSE)</f>
        <v>Wholesale</v>
      </c>
      <c r="N712" s="42" t="str">
        <f>VLOOKUP(H712,'Client Invoices'!A:N,3,FALSE)</f>
        <v>Wholesale - Other</v>
      </c>
      <c r="O712" s="42">
        <f>VLOOKUP(H712,'Client Invoices'!A:O,6,FALSE)</f>
        <v>0</v>
      </c>
      <c r="Q712" s="42" t="str">
        <f>IF(COUNTIF('Visit Rpts'!$B$5:$BH$204,B712)+COUNTIF('Membership Rpts'!$B$5:$BH$204,B712) = 0, 0, COUNTIF('Visit Rpts'!$B$5:$BH$204,B712)+COUNTIF('Membership Rpts'!$B$5:$BH$204,B712) &amp; "   (Visit Rpts: "&amp;COUNTIF('Visit Rpts'!$B$5:$BH$204,B712)&amp;"   Mbr Rpts: "&amp;COUNTIF('Membership Rpts'!$B$5:$BH$204,B712)&amp;")")</f>
        <v>1   (Visit Rpts: 1   Mbr Rpts: 0)</v>
      </c>
      <c r="R712" s="76">
        <v>37</v>
      </c>
      <c r="S712" s="42" t="s">
        <v>1110</v>
      </c>
      <c r="T712" s="42"/>
    </row>
    <row r="713" spans="1:20">
      <c r="A713" s="47" t="s">
        <v>1236</v>
      </c>
      <c r="B713" s="23" t="s">
        <v>1896</v>
      </c>
      <c r="C713" s="40"/>
      <c r="F713" t="s">
        <v>1239</v>
      </c>
      <c r="G713" t="s">
        <v>50</v>
      </c>
      <c r="H713" s="48" t="s">
        <v>982</v>
      </c>
      <c r="I713" s="42">
        <f>VLOOKUP(H713,'Client Invoices'!A:M,13,FALSE)</f>
        <v>0</v>
      </c>
      <c r="J713" s="42">
        <f>VLOOKUP(H713,'Client Invoices'!A:M,10,FALSE)</f>
        <v>0</v>
      </c>
      <c r="K713" s="42" t="str">
        <f>VLOOKUP(H713,'Client Invoices'!A:N,5,FALSE)</f>
        <v>No</v>
      </c>
      <c r="L713" s="42">
        <f>VLOOKUP(H713,'Client Invoices'!A:N,8,FALSE)</f>
        <v>0</v>
      </c>
      <c r="M713" s="42" t="str">
        <f>VLOOKUP(H713,'Client Invoices'!A:N,2,FALSE)</f>
        <v>Wholesale</v>
      </c>
      <c r="N713" s="42">
        <f>VLOOKUP(H713,'Client Invoices'!A:N,3,FALSE)</f>
        <v>0</v>
      </c>
      <c r="O713" s="42">
        <f>VLOOKUP(H713,'Client Invoices'!A:O,6,FALSE)</f>
        <v>0</v>
      </c>
      <c r="Q713" s="42">
        <f>IF(COUNTIF('Visit Rpts'!$B$5:$BH$204,B713)+COUNTIF('Membership Rpts'!$B$5:$BH$204,B713) = 0, 0, COUNTIF('Visit Rpts'!$B$5:$BH$204,B713)+COUNTIF('Membership Rpts'!$B$5:$BH$204,B713) &amp; "   (Visit Rpts: "&amp;COUNTIF('Visit Rpts'!$B$5:$BH$204,B713)&amp;"   Mbr Rpts: "&amp;COUNTIF('Membership Rpts'!$B$5:$BH$204,B713)&amp;")")</f>
        <v>0</v>
      </c>
      <c r="R713" s="76">
        <v>0</v>
      </c>
      <c r="S713" s="42" t="s">
        <v>1239</v>
      </c>
      <c r="T713" s="42"/>
    </row>
    <row r="714" spans="1:20">
      <c r="A714" s="47" t="s">
        <v>1236</v>
      </c>
      <c r="B714" s="23" t="s">
        <v>1897</v>
      </c>
      <c r="C714" s="40"/>
      <c r="G714" t="s">
        <v>50</v>
      </c>
      <c r="H714" s="48" t="s">
        <v>896</v>
      </c>
      <c r="I714" s="42">
        <f>VLOOKUP(H714,'Client Invoices'!A:M,13,FALSE)</f>
        <v>0</v>
      </c>
      <c r="J714" s="42" t="str">
        <f>VLOOKUP(H714,'Client Invoices'!A:M,10,FALSE)</f>
        <v>WR03</v>
      </c>
      <c r="K714" s="42" t="str">
        <f>VLOOKUP(H714,'Client Invoices'!A:N,5,FALSE)</f>
        <v>Yes - Prepaid</v>
      </c>
      <c r="L714" s="42" t="str">
        <f>VLOOKUP(H714,'Client Invoices'!A:N,8,FALSE)</f>
        <v>M,V,P</v>
      </c>
      <c r="M714" s="42" t="str">
        <f>VLOOKUP(H714,'Client Invoices'!A:N,2,FALSE)</f>
        <v>Wholesale</v>
      </c>
      <c r="N714" s="42" t="str">
        <f>VLOOKUP(H714,'Client Invoices'!A:N,3,FALSE)</f>
        <v>Wholesale - Other</v>
      </c>
      <c r="O714" s="42">
        <f>VLOOKUP(H714,'Client Invoices'!A:O,6,FALSE)</f>
        <v>0</v>
      </c>
      <c r="Q714" s="42" t="str">
        <f>IF(COUNTIF('Visit Rpts'!$B$5:$BH$204,B714)+COUNTIF('Membership Rpts'!$B$5:$BH$204,B714) = 0, 0, COUNTIF('Visit Rpts'!$B$5:$BH$204,B714)+COUNTIF('Membership Rpts'!$B$5:$BH$204,B714) &amp; "   (Visit Rpts: "&amp;COUNTIF('Visit Rpts'!$B$5:$BH$204,B714)&amp;"   Mbr Rpts: "&amp;COUNTIF('Membership Rpts'!$B$5:$BH$204,B714)&amp;")")</f>
        <v>1   (Visit Rpts: 1   Mbr Rpts: 0)</v>
      </c>
      <c r="R714" s="76">
        <v>37</v>
      </c>
      <c r="S714" s="42" t="s">
        <v>1110</v>
      </c>
      <c r="T714" s="42"/>
    </row>
    <row r="715" spans="1:20">
      <c r="A715" s="47" t="s">
        <v>1232</v>
      </c>
      <c r="B715" s="23" t="s">
        <v>1898</v>
      </c>
      <c r="C715" s="40"/>
      <c r="G715" t="s">
        <v>50</v>
      </c>
      <c r="H715" s="48" t="s">
        <v>1899</v>
      </c>
      <c r="I715" s="42">
        <f>VLOOKUP(H715,'Client Invoices'!A:M,13,FALSE)</f>
        <v>0</v>
      </c>
      <c r="J715" s="42" t="str">
        <f>VLOOKUP(H715,'Client Invoices'!A:M,10,FALSE)</f>
        <v>ST02</v>
      </c>
      <c r="K715" s="42" t="str">
        <f>VLOOKUP(H715,'Client Invoices'!A:N,5,FALSE)</f>
        <v>Yes</v>
      </c>
      <c r="L715" s="42" t="str">
        <f>VLOOKUP(H715,'Client Invoices'!A:N,8,FALSE)</f>
        <v>M,V,P</v>
      </c>
      <c r="M715" s="42" t="str">
        <f>VLOOKUP(H715,'Client Invoices'!A:N,2,FALSE)</f>
        <v>Corporate</v>
      </c>
      <c r="N715" s="42" t="str">
        <f>VLOOKUP(H715,'Client Invoices'!A:N,3,FALSE)</f>
        <v>Corporate</v>
      </c>
      <c r="O715" s="42">
        <f>VLOOKUP(H715,'Client Invoices'!A:O,6,FALSE)</f>
        <v>0</v>
      </c>
      <c r="Q715" s="42">
        <f>IF(COUNTIF('Visit Rpts'!$B$5:$BH$204,B715)+COUNTIF('Membership Rpts'!$B$5:$BH$204,B715) = 0, 0, COUNTIF('Visit Rpts'!$B$5:$BH$204,B715)+COUNTIF('Membership Rpts'!$B$5:$BH$204,B715) &amp; "   (Visit Rpts: "&amp;COUNTIF('Visit Rpts'!$B$5:$BH$204,B715)&amp;"   Mbr Rpts: "&amp;COUNTIF('Membership Rpts'!$B$5:$BH$204,B715)&amp;")")</f>
        <v>0</v>
      </c>
      <c r="R715" s="76" t="s">
        <v>1234</v>
      </c>
      <c r="S715" s="42" t="s">
        <v>1235</v>
      </c>
      <c r="T715" s="42"/>
    </row>
    <row r="716" spans="1:20">
      <c r="A716" s="47" t="s">
        <v>1236</v>
      </c>
      <c r="B716" s="23" t="s">
        <v>1900</v>
      </c>
      <c r="C716" s="40"/>
      <c r="G716" t="s">
        <v>50</v>
      </c>
      <c r="H716" s="48" t="s">
        <v>379</v>
      </c>
      <c r="I716" s="42">
        <f>VLOOKUP(H716,'Client Invoices'!A:M,13,FALSE)</f>
        <v>0</v>
      </c>
      <c r="J716" s="42" t="str">
        <f>VLOOKUP(H716,'Client Invoices'!A:M,10,FALSE)</f>
        <v>ST02</v>
      </c>
      <c r="K716" s="42" t="str">
        <f>VLOOKUP(H716,'Client Invoices'!A:N,5,FALSE)</f>
        <v>Yes</v>
      </c>
      <c r="L716" s="42" t="str">
        <f>VLOOKUP(H716,'Client Invoices'!A:N,8,FALSE)</f>
        <v>M,V,P</v>
      </c>
      <c r="M716" s="42" t="str">
        <f>VLOOKUP(H716,'Client Invoices'!A:N,2,FALSE)</f>
        <v>Corporate</v>
      </c>
      <c r="N716" s="42" t="str">
        <f>VLOOKUP(H716,'Client Invoices'!A:N,3,FALSE)</f>
        <v>Corporate</v>
      </c>
      <c r="O716" s="42">
        <f>VLOOKUP(H716,'Client Invoices'!A:O,6,FALSE)</f>
        <v>0</v>
      </c>
      <c r="Q716" s="42" t="str">
        <f>IF(COUNTIF('Visit Rpts'!$B$5:$BH$204,B716)+COUNTIF('Membership Rpts'!$B$5:$BH$204,B716) = 0, 0, COUNTIF('Visit Rpts'!$B$5:$BH$204,B716)+COUNTIF('Membership Rpts'!$B$5:$BH$204,B716) &amp; "   (Visit Rpts: "&amp;COUNTIF('Visit Rpts'!$B$5:$BH$204,B716)&amp;"   Mbr Rpts: "&amp;COUNTIF('Membership Rpts'!$B$5:$BH$204,B716)&amp;")")</f>
        <v>1   (Visit Rpts: 1   Mbr Rpts: 0)</v>
      </c>
      <c r="R716" s="76">
        <v>239</v>
      </c>
      <c r="S716" s="42" t="s">
        <v>1110</v>
      </c>
      <c r="T716" s="42"/>
    </row>
    <row r="717" spans="1:20">
      <c r="A717" s="47" t="s">
        <v>1236</v>
      </c>
      <c r="B717" s="23" t="s">
        <v>1901</v>
      </c>
      <c r="C717" s="40"/>
      <c r="G717" t="s">
        <v>50</v>
      </c>
      <c r="H717" s="49" t="s">
        <v>383</v>
      </c>
      <c r="I717" s="42">
        <f>VLOOKUP(H717,'Client Invoices'!A:M,13,FALSE)</f>
        <v>0</v>
      </c>
      <c r="J717" s="42" t="str">
        <f>VLOOKUP(H717,'Client Invoices'!A:M,10,FALSE)</f>
        <v>ST05</v>
      </c>
      <c r="K717" s="42" t="str">
        <f>VLOOKUP(H717,'Client Invoices'!A:N,5,FALSE)</f>
        <v>Yes</v>
      </c>
      <c r="L717" s="42" t="str">
        <f>VLOOKUP(H717,'Client Invoices'!A:N,8,FALSE)</f>
        <v>M,V,P</v>
      </c>
      <c r="M717" s="42" t="str">
        <f>VLOOKUP(H717,'Client Invoices'!A:N,2,FALSE)</f>
        <v>Corporate</v>
      </c>
      <c r="N717" s="42" t="str">
        <f>VLOOKUP(H717,'Client Invoices'!A:N,3,FALSE)</f>
        <v>Corporate</v>
      </c>
      <c r="O717" s="42">
        <f>VLOOKUP(H717,'Client Invoices'!A:O,6,FALSE)</f>
        <v>0</v>
      </c>
      <c r="Q717" s="42" t="str">
        <f>IF(COUNTIF('Visit Rpts'!$B$5:$BH$204,B717)+COUNTIF('Membership Rpts'!$B$5:$BH$204,B717) = 0, 0, COUNTIF('Visit Rpts'!$B$5:$BH$204,B717)+COUNTIF('Membership Rpts'!$B$5:$BH$204,B717) &amp; "   (Visit Rpts: "&amp;COUNTIF('Visit Rpts'!$B$5:$BH$204,B717)&amp;"   Mbr Rpts: "&amp;COUNTIF('Membership Rpts'!$B$5:$BH$204,B717)&amp;")")</f>
        <v>1   (Visit Rpts: 1   Mbr Rpts: 0)</v>
      </c>
      <c r="R717" s="76">
        <v>343</v>
      </c>
      <c r="S717" s="42" t="s">
        <v>1110</v>
      </c>
      <c r="T717" s="42"/>
    </row>
    <row r="718" spans="1:20">
      <c r="A718" s="47" t="s">
        <v>1236</v>
      </c>
      <c r="B718" s="23" t="s">
        <v>1902</v>
      </c>
      <c r="C718" s="40"/>
      <c r="G718" t="s">
        <v>50</v>
      </c>
      <c r="H718" s="49" t="s">
        <v>383</v>
      </c>
      <c r="I718" s="42">
        <f>VLOOKUP(H718,'Client Invoices'!A:M,13,FALSE)</f>
        <v>0</v>
      </c>
      <c r="J718" s="42" t="str">
        <f>VLOOKUP(H718,'Client Invoices'!A:M,10,FALSE)</f>
        <v>ST05</v>
      </c>
      <c r="K718" s="42" t="str">
        <f>VLOOKUP(H718,'Client Invoices'!A:N,5,FALSE)</f>
        <v>Yes</v>
      </c>
      <c r="L718" s="42" t="str">
        <f>VLOOKUP(H718,'Client Invoices'!A:N,8,FALSE)</f>
        <v>M,V,P</v>
      </c>
      <c r="M718" s="42" t="str">
        <f>VLOOKUP(H718,'Client Invoices'!A:N,2,FALSE)</f>
        <v>Corporate</v>
      </c>
      <c r="N718" s="42" t="str">
        <f>VLOOKUP(H718,'Client Invoices'!A:N,3,FALSE)</f>
        <v>Corporate</v>
      </c>
      <c r="O718" s="42">
        <f>VLOOKUP(H718,'Client Invoices'!A:O,6,FALSE)</f>
        <v>0</v>
      </c>
      <c r="Q718" s="42" t="str">
        <f>IF(COUNTIF('Visit Rpts'!$B$5:$BH$204,B718)+COUNTIF('Membership Rpts'!$B$5:$BH$204,B718) = 0, 0, COUNTIF('Visit Rpts'!$B$5:$BH$204,B718)+COUNTIF('Membership Rpts'!$B$5:$BH$204,B718) &amp; "   (Visit Rpts: "&amp;COUNTIF('Visit Rpts'!$B$5:$BH$204,B718)&amp;"   Mbr Rpts: "&amp;COUNTIF('Membership Rpts'!$B$5:$BH$204,B718)&amp;")")</f>
        <v>1   (Visit Rpts: 1   Mbr Rpts: 0)</v>
      </c>
      <c r="R718" s="76">
        <v>343</v>
      </c>
      <c r="S718" s="42" t="s">
        <v>1110</v>
      </c>
      <c r="T718" s="42"/>
    </row>
    <row r="719" spans="1:20">
      <c r="A719" s="47" t="s">
        <v>1236</v>
      </c>
      <c r="B719" s="23" t="s">
        <v>1903</v>
      </c>
      <c r="C719" s="40"/>
      <c r="G719" t="s">
        <v>50</v>
      </c>
      <c r="H719" s="49" t="s">
        <v>383</v>
      </c>
      <c r="I719" s="42">
        <f>VLOOKUP(H719,'Client Invoices'!A:M,13,FALSE)</f>
        <v>0</v>
      </c>
      <c r="J719" s="42" t="str">
        <f>VLOOKUP(H719,'Client Invoices'!A:M,10,FALSE)</f>
        <v>ST05</v>
      </c>
      <c r="K719" s="42" t="str">
        <f>VLOOKUP(H719,'Client Invoices'!A:N,5,FALSE)</f>
        <v>Yes</v>
      </c>
      <c r="L719" s="42" t="str">
        <f>VLOOKUP(H719,'Client Invoices'!A:N,8,FALSE)</f>
        <v>M,V,P</v>
      </c>
      <c r="M719" s="42" t="str">
        <f>VLOOKUP(H719,'Client Invoices'!A:N,2,FALSE)</f>
        <v>Corporate</v>
      </c>
      <c r="N719" s="42" t="str">
        <f>VLOOKUP(H719,'Client Invoices'!A:N,3,FALSE)</f>
        <v>Corporate</v>
      </c>
      <c r="O719" s="42">
        <f>VLOOKUP(H719,'Client Invoices'!A:O,6,FALSE)</f>
        <v>0</v>
      </c>
      <c r="Q719" s="42" t="str">
        <f>IF(COUNTIF('Visit Rpts'!$B$5:$BH$204,B719)+COUNTIF('Membership Rpts'!$B$5:$BH$204,B719) = 0, 0, COUNTIF('Visit Rpts'!$B$5:$BH$204,B719)+COUNTIF('Membership Rpts'!$B$5:$BH$204,B719) &amp; "   (Visit Rpts: "&amp;COUNTIF('Visit Rpts'!$B$5:$BH$204,B719)&amp;"   Mbr Rpts: "&amp;COUNTIF('Membership Rpts'!$B$5:$BH$204,B719)&amp;")")</f>
        <v>1   (Visit Rpts: 1   Mbr Rpts: 0)</v>
      </c>
      <c r="R719" s="76">
        <v>343</v>
      </c>
      <c r="S719" s="42" t="s">
        <v>1110</v>
      </c>
      <c r="T719" s="42"/>
    </row>
    <row r="720" spans="1:20">
      <c r="A720" s="47" t="s">
        <v>1236</v>
      </c>
      <c r="B720" s="23" t="s">
        <v>1904</v>
      </c>
      <c r="C720" s="40"/>
      <c r="G720" t="s">
        <v>50</v>
      </c>
      <c r="H720" s="48" t="s">
        <v>900</v>
      </c>
      <c r="I720" s="42">
        <f>VLOOKUP(H720,'Client Invoices'!A:M,13,FALSE)</f>
        <v>0</v>
      </c>
      <c r="J720" s="42" t="str">
        <f>VLOOKUP(H720,'Client Invoices'!A:M,10,FALSE)</f>
        <v>WT03</v>
      </c>
      <c r="K720" s="42" t="str">
        <f>VLOOKUP(H720,'Client Invoices'!A:N,5,FALSE)</f>
        <v>Yes</v>
      </c>
      <c r="L720" s="42" t="str">
        <f>VLOOKUP(H720,'Client Invoices'!A:N,8,FALSE)</f>
        <v>M,V,P</v>
      </c>
      <c r="M720" s="42" t="str">
        <f>VLOOKUP(H720,'Client Invoices'!A:N,2,FALSE)</f>
        <v>Wholesale</v>
      </c>
      <c r="N720" s="42" t="str">
        <f>VLOOKUP(H720,'Client Invoices'!A:N,3,FALSE)</f>
        <v>Wholesale - Other</v>
      </c>
      <c r="O720" s="42">
        <f>VLOOKUP(H720,'Client Invoices'!A:O,6,FALSE)</f>
        <v>0</v>
      </c>
      <c r="Q720" s="42" t="str">
        <f>IF(COUNTIF('Visit Rpts'!$B$5:$BH$204,B720)+COUNTIF('Membership Rpts'!$B$5:$BH$204,B720) = 0, 0, COUNTIF('Visit Rpts'!$B$5:$BH$204,B720)+COUNTIF('Membership Rpts'!$B$5:$BH$204,B720) &amp; "   (Visit Rpts: "&amp;COUNTIF('Visit Rpts'!$B$5:$BH$204,B720)&amp;"   Mbr Rpts: "&amp;COUNTIF('Membership Rpts'!$B$5:$BH$204,B720)&amp;")")</f>
        <v>1   (Visit Rpts: 1   Mbr Rpts: 0)</v>
      </c>
      <c r="R720" s="76">
        <v>26</v>
      </c>
      <c r="S720" s="42" t="s">
        <v>1110</v>
      </c>
      <c r="T720" s="42"/>
    </row>
    <row r="721" spans="1:20">
      <c r="A721" s="47" t="s">
        <v>1236</v>
      </c>
      <c r="B721" s="23" t="s">
        <v>1905</v>
      </c>
      <c r="C721" s="40"/>
      <c r="G721" t="s">
        <v>50</v>
      </c>
      <c r="H721" s="48" t="s">
        <v>900</v>
      </c>
      <c r="I721" s="42">
        <f>VLOOKUP(H721,'Client Invoices'!A:M,13,FALSE)</f>
        <v>0</v>
      </c>
      <c r="J721" s="42" t="str">
        <f>VLOOKUP(H721,'Client Invoices'!A:M,10,FALSE)</f>
        <v>WT03</v>
      </c>
      <c r="K721" s="42" t="str">
        <f>VLOOKUP(H721,'Client Invoices'!A:N,5,FALSE)</f>
        <v>Yes</v>
      </c>
      <c r="L721" s="42" t="str">
        <f>VLOOKUP(H721,'Client Invoices'!A:N,8,FALSE)</f>
        <v>M,V,P</v>
      </c>
      <c r="M721" s="42" t="str">
        <f>VLOOKUP(H721,'Client Invoices'!A:N,2,FALSE)</f>
        <v>Wholesale</v>
      </c>
      <c r="N721" s="42" t="str">
        <f>VLOOKUP(H721,'Client Invoices'!A:N,3,FALSE)</f>
        <v>Wholesale - Other</v>
      </c>
      <c r="O721" s="42">
        <f>VLOOKUP(H721,'Client Invoices'!A:O,6,FALSE)</f>
        <v>0</v>
      </c>
      <c r="Q721" s="42" t="str">
        <f>IF(COUNTIF('Visit Rpts'!$B$5:$BH$204,B721)+COUNTIF('Membership Rpts'!$B$5:$BH$204,B721) = 0, 0, COUNTIF('Visit Rpts'!$B$5:$BH$204,B721)+COUNTIF('Membership Rpts'!$B$5:$BH$204,B721) &amp; "   (Visit Rpts: "&amp;COUNTIF('Visit Rpts'!$B$5:$BH$204,B721)&amp;"   Mbr Rpts: "&amp;COUNTIF('Membership Rpts'!$B$5:$BH$204,B721)&amp;")")</f>
        <v>1   (Visit Rpts: 1   Mbr Rpts: 0)</v>
      </c>
      <c r="R721" s="76">
        <v>26</v>
      </c>
      <c r="S721" s="42" t="s">
        <v>1110</v>
      </c>
      <c r="T721" s="42"/>
    </row>
    <row r="722" spans="1:20">
      <c r="A722" s="47" t="s">
        <v>1236</v>
      </c>
      <c r="B722" s="23" t="s">
        <v>1906</v>
      </c>
      <c r="C722" s="40"/>
      <c r="G722" t="s">
        <v>50</v>
      </c>
      <c r="H722" s="48" t="s">
        <v>900</v>
      </c>
      <c r="I722" s="42">
        <f>VLOOKUP(H722,'Client Invoices'!A:M,13,FALSE)</f>
        <v>0</v>
      </c>
      <c r="J722" s="42" t="str">
        <f>VLOOKUP(H722,'Client Invoices'!A:M,10,FALSE)</f>
        <v>WT03</v>
      </c>
      <c r="K722" s="42" t="str">
        <f>VLOOKUP(H722,'Client Invoices'!A:N,5,FALSE)</f>
        <v>Yes</v>
      </c>
      <c r="L722" s="42" t="str">
        <f>VLOOKUP(H722,'Client Invoices'!A:N,8,FALSE)</f>
        <v>M,V,P</v>
      </c>
      <c r="M722" s="42" t="str">
        <f>VLOOKUP(H722,'Client Invoices'!A:N,2,FALSE)</f>
        <v>Wholesale</v>
      </c>
      <c r="N722" s="42" t="str">
        <f>VLOOKUP(H722,'Client Invoices'!A:N,3,FALSE)</f>
        <v>Wholesale - Other</v>
      </c>
      <c r="O722" s="42">
        <f>VLOOKUP(H722,'Client Invoices'!A:O,6,FALSE)</f>
        <v>0</v>
      </c>
      <c r="Q722" s="42" t="str">
        <f>IF(COUNTIF('Visit Rpts'!$B$5:$BH$204,B722)+COUNTIF('Membership Rpts'!$B$5:$BH$204,B722) = 0, 0, COUNTIF('Visit Rpts'!$B$5:$BH$204,B722)+COUNTIF('Membership Rpts'!$B$5:$BH$204,B722) &amp; "   (Visit Rpts: "&amp;COUNTIF('Visit Rpts'!$B$5:$BH$204,B722)&amp;"   Mbr Rpts: "&amp;COUNTIF('Membership Rpts'!$B$5:$BH$204,B722)&amp;")")</f>
        <v>1   (Visit Rpts: 1   Mbr Rpts: 0)</v>
      </c>
      <c r="R722" s="76">
        <v>26</v>
      </c>
      <c r="S722" s="42" t="s">
        <v>1110</v>
      </c>
      <c r="T722" s="42"/>
    </row>
    <row r="723" spans="1:20">
      <c r="A723" s="47" t="s">
        <v>1236</v>
      </c>
      <c r="B723" s="23" t="s">
        <v>1907</v>
      </c>
      <c r="C723" s="40"/>
      <c r="G723" t="s">
        <v>50</v>
      </c>
      <c r="H723" s="48" t="s">
        <v>900</v>
      </c>
      <c r="I723" s="42">
        <f>VLOOKUP(H723,'Client Invoices'!A:M,13,FALSE)</f>
        <v>0</v>
      </c>
      <c r="J723" s="42" t="str">
        <f>VLOOKUP(H723,'Client Invoices'!A:M,10,FALSE)</f>
        <v>WT03</v>
      </c>
      <c r="K723" s="42" t="str">
        <f>VLOOKUP(H723,'Client Invoices'!A:N,5,FALSE)</f>
        <v>Yes</v>
      </c>
      <c r="L723" s="42" t="str">
        <f>VLOOKUP(H723,'Client Invoices'!A:N,8,FALSE)</f>
        <v>M,V,P</v>
      </c>
      <c r="M723" s="42" t="str">
        <f>VLOOKUP(H723,'Client Invoices'!A:N,2,FALSE)</f>
        <v>Wholesale</v>
      </c>
      <c r="N723" s="42" t="str">
        <f>VLOOKUP(H723,'Client Invoices'!A:N,3,FALSE)</f>
        <v>Wholesale - Other</v>
      </c>
      <c r="O723" s="42">
        <f>VLOOKUP(H723,'Client Invoices'!A:O,6,FALSE)</f>
        <v>0</v>
      </c>
      <c r="Q723" s="42" t="str">
        <f>IF(COUNTIF('Visit Rpts'!$B$5:$BH$204,B723)+COUNTIF('Membership Rpts'!$B$5:$BH$204,B723) = 0, 0, COUNTIF('Visit Rpts'!$B$5:$BH$204,B723)+COUNTIF('Membership Rpts'!$B$5:$BH$204,B723) &amp; "   (Visit Rpts: "&amp;COUNTIF('Visit Rpts'!$B$5:$BH$204,B723)&amp;"   Mbr Rpts: "&amp;COUNTIF('Membership Rpts'!$B$5:$BH$204,B723)&amp;")")</f>
        <v>1   (Visit Rpts: 1   Mbr Rpts: 0)</v>
      </c>
      <c r="R723" s="76">
        <v>26</v>
      </c>
      <c r="S723" s="42" t="s">
        <v>1110</v>
      </c>
      <c r="T723" s="42"/>
    </row>
    <row r="724" spans="1:20">
      <c r="A724" s="47" t="s">
        <v>1236</v>
      </c>
      <c r="B724" s="23" t="s">
        <v>1908</v>
      </c>
      <c r="C724" s="40"/>
      <c r="F724" t="s">
        <v>1239</v>
      </c>
      <c r="G724" t="s">
        <v>50</v>
      </c>
      <c r="H724" s="48" t="s">
        <v>983</v>
      </c>
      <c r="I724" s="42">
        <f>VLOOKUP(H724,'Client Invoices'!A:M,13,FALSE)</f>
        <v>0</v>
      </c>
      <c r="J724" s="42">
        <f>VLOOKUP(H724,'Client Invoices'!A:M,10,FALSE)</f>
        <v>0</v>
      </c>
      <c r="K724" s="42" t="str">
        <f>VLOOKUP(H724,'Client Invoices'!A:N,5,FALSE)</f>
        <v>No</v>
      </c>
      <c r="L724" s="42">
        <f>VLOOKUP(H724,'Client Invoices'!A:N,8,FALSE)</f>
        <v>0</v>
      </c>
      <c r="M724" s="42" t="str">
        <f>VLOOKUP(H724,'Client Invoices'!A:N,2,FALSE)</f>
        <v>Wholesale</v>
      </c>
      <c r="N724" s="42">
        <f>VLOOKUP(H724,'Client Invoices'!A:N,3,FALSE)</f>
        <v>0</v>
      </c>
      <c r="O724" s="42">
        <f>VLOOKUP(H724,'Client Invoices'!A:O,6,FALSE)</f>
        <v>0</v>
      </c>
      <c r="Q724" s="42">
        <f>IF(COUNTIF('Visit Rpts'!$B$5:$BH$204,B724)+COUNTIF('Membership Rpts'!$B$5:$BH$204,B724) = 0, 0, COUNTIF('Visit Rpts'!$B$5:$BH$204,B724)+COUNTIF('Membership Rpts'!$B$5:$BH$204,B724) &amp; "   (Visit Rpts: "&amp;COUNTIF('Visit Rpts'!$B$5:$BH$204,B724)&amp;"   Mbr Rpts: "&amp;COUNTIF('Membership Rpts'!$B$5:$BH$204,B724)&amp;")")</f>
        <v>0</v>
      </c>
      <c r="R724" s="76">
        <v>0</v>
      </c>
      <c r="S724" s="42" t="s">
        <v>1239</v>
      </c>
      <c r="T724" s="42"/>
    </row>
    <row r="725" spans="1:20">
      <c r="A725" s="47" t="s">
        <v>1236</v>
      </c>
      <c r="B725" s="23" t="s">
        <v>1909</v>
      </c>
      <c r="C725" s="40"/>
      <c r="F725" t="s">
        <v>1239</v>
      </c>
      <c r="G725" t="s">
        <v>50</v>
      </c>
      <c r="H725" s="48" t="s">
        <v>984</v>
      </c>
      <c r="I725" s="42">
        <f>VLOOKUP(H725,'Client Invoices'!A:M,13,FALSE)</f>
        <v>0</v>
      </c>
      <c r="J725" s="42">
        <f>VLOOKUP(H725,'Client Invoices'!A:M,10,FALSE)</f>
        <v>0</v>
      </c>
      <c r="K725" s="42" t="str">
        <f>VLOOKUP(H725,'Client Invoices'!A:N,5,FALSE)</f>
        <v>No</v>
      </c>
      <c r="L725" s="42">
        <f>VLOOKUP(H725,'Client Invoices'!A:N,8,FALSE)</f>
        <v>0</v>
      </c>
      <c r="M725" s="42" t="str">
        <f>VLOOKUP(H725,'Client Invoices'!A:N,2,FALSE)</f>
        <v>Wholesale</v>
      </c>
      <c r="N725" s="42">
        <f>VLOOKUP(H725,'Client Invoices'!A:N,3,FALSE)</f>
        <v>0</v>
      </c>
      <c r="O725" s="42">
        <f>VLOOKUP(H725,'Client Invoices'!A:O,6,FALSE)</f>
        <v>0</v>
      </c>
      <c r="Q725" s="42">
        <f>IF(COUNTIF('Visit Rpts'!$B$5:$BH$204,B725)+COUNTIF('Membership Rpts'!$B$5:$BH$204,B725) = 0, 0, COUNTIF('Visit Rpts'!$B$5:$BH$204,B725)+COUNTIF('Membership Rpts'!$B$5:$BH$204,B725) &amp; "   (Visit Rpts: "&amp;COUNTIF('Visit Rpts'!$B$5:$BH$204,B725)&amp;"   Mbr Rpts: "&amp;COUNTIF('Membership Rpts'!$B$5:$BH$204,B725)&amp;")")</f>
        <v>0</v>
      </c>
      <c r="R725" s="76">
        <v>0</v>
      </c>
      <c r="S725" s="42" t="s">
        <v>1239</v>
      </c>
      <c r="T725" s="42"/>
    </row>
    <row r="726" spans="1:20">
      <c r="A726" s="47" t="s">
        <v>1236</v>
      </c>
      <c r="B726" s="23" t="s">
        <v>1910</v>
      </c>
      <c r="C726" s="40"/>
      <c r="F726" t="s">
        <v>1239</v>
      </c>
      <c r="G726" t="s">
        <v>50</v>
      </c>
      <c r="H726" s="48" t="s">
        <v>984</v>
      </c>
      <c r="I726" s="42">
        <f>VLOOKUP(H726,'Client Invoices'!A:M,13,FALSE)</f>
        <v>0</v>
      </c>
      <c r="J726" s="42">
        <f>VLOOKUP(H726,'Client Invoices'!A:M,10,FALSE)</f>
        <v>0</v>
      </c>
      <c r="K726" s="42" t="str">
        <f>VLOOKUP(H726,'Client Invoices'!A:N,5,FALSE)</f>
        <v>No</v>
      </c>
      <c r="L726" s="42">
        <f>VLOOKUP(H726,'Client Invoices'!A:N,8,FALSE)</f>
        <v>0</v>
      </c>
      <c r="M726" s="42" t="str">
        <f>VLOOKUP(H726,'Client Invoices'!A:N,2,FALSE)</f>
        <v>Wholesale</v>
      </c>
      <c r="N726" s="42">
        <f>VLOOKUP(H726,'Client Invoices'!A:N,3,FALSE)</f>
        <v>0</v>
      </c>
      <c r="O726" s="42">
        <f>VLOOKUP(H726,'Client Invoices'!A:O,6,FALSE)</f>
        <v>0</v>
      </c>
      <c r="Q726" s="42">
        <f>IF(COUNTIF('Visit Rpts'!$B$5:$BH$204,B726)+COUNTIF('Membership Rpts'!$B$5:$BH$204,B726) = 0, 0, COUNTIF('Visit Rpts'!$B$5:$BH$204,B726)+COUNTIF('Membership Rpts'!$B$5:$BH$204,B726) &amp; "   (Visit Rpts: "&amp;COUNTIF('Visit Rpts'!$B$5:$BH$204,B726)&amp;"   Mbr Rpts: "&amp;COUNTIF('Membership Rpts'!$B$5:$BH$204,B726)&amp;")")</f>
        <v>0</v>
      </c>
      <c r="R726" s="76">
        <v>0</v>
      </c>
      <c r="S726" s="42" t="s">
        <v>1239</v>
      </c>
      <c r="T726" s="42"/>
    </row>
    <row r="727" spans="1:20">
      <c r="A727" s="47" t="s">
        <v>1232</v>
      </c>
      <c r="B727" s="23" t="s">
        <v>1911</v>
      </c>
      <c r="C727" s="40"/>
      <c r="G727" t="s">
        <v>50</v>
      </c>
      <c r="H727" s="48" t="s">
        <v>550</v>
      </c>
      <c r="I727" s="42">
        <f>VLOOKUP(H727,'Client Invoices'!A:M,13,FALSE)</f>
        <v>0</v>
      </c>
      <c r="J727" s="42">
        <f>VLOOKUP(H727,'Client Invoices'!A:M,10,FALSE)</f>
        <v>0</v>
      </c>
      <c r="K727" s="42" t="str">
        <f>VLOOKUP(H727,'Client Invoices'!A:N,5,FALSE)</f>
        <v>No</v>
      </c>
      <c r="L727" s="42">
        <f>VLOOKUP(H727,'Client Invoices'!A:N,8,FALSE)</f>
        <v>0</v>
      </c>
      <c r="M727" s="42" t="str">
        <f>VLOOKUP(H727,'Client Invoices'!A:N,2,FALSE)</f>
        <v>Corporate</v>
      </c>
      <c r="N727" s="42">
        <f>VLOOKUP(H727,'Client Invoices'!A:N,3,FALSE)</f>
        <v>0</v>
      </c>
      <c r="O727" s="42">
        <f>VLOOKUP(H727,'Client Invoices'!A:O,6,FALSE)</f>
        <v>0</v>
      </c>
      <c r="Q727" s="42">
        <f>IF(COUNTIF('Visit Rpts'!$B$5:$BH$204,B727)+COUNTIF('Membership Rpts'!$B$5:$BH$204,B727) = 0, 0, COUNTIF('Visit Rpts'!$B$5:$BH$204,B727)+COUNTIF('Membership Rpts'!$B$5:$BH$204,B727) &amp; "   (Visit Rpts: "&amp;COUNTIF('Visit Rpts'!$B$5:$BH$204,B727)&amp;"   Mbr Rpts: "&amp;COUNTIF('Membership Rpts'!$B$5:$BH$204,B727)&amp;")")</f>
        <v>0</v>
      </c>
      <c r="R727" s="76" t="s">
        <v>1234</v>
      </c>
      <c r="S727" s="42" t="s">
        <v>1239</v>
      </c>
      <c r="T727" s="42"/>
    </row>
    <row r="728" spans="1:20">
      <c r="A728" s="47" t="s">
        <v>1236</v>
      </c>
      <c r="B728" s="23" t="s">
        <v>1912</v>
      </c>
      <c r="G728" t="s">
        <v>50</v>
      </c>
      <c r="H728" s="48" t="s">
        <v>1021</v>
      </c>
      <c r="I728" s="42">
        <f>VLOOKUP(H728,'Client Invoices'!A:M,13,FALSE)</f>
        <v>0</v>
      </c>
      <c r="J728" s="42" t="str">
        <f>VLOOKUP(H728,'Client Invoices'!A:M,10,FALSE)</f>
        <v>ST06</v>
      </c>
      <c r="K728" s="42" t="str">
        <f>VLOOKUP(H728,'Client Invoices'!A:N,5,FALSE)</f>
        <v>Yes - Prepaid</v>
      </c>
      <c r="L728" s="42" t="str">
        <f>VLOOKUP(H728,'Client Invoices'!A:N,8,FALSE)</f>
        <v>M,V,P</v>
      </c>
      <c r="M728" s="42" t="str">
        <f>VLOOKUP(H728,'Client Invoices'!A:N,2,FALSE)</f>
        <v>Corporate</v>
      </c>
      <c r="N728" s="42" t="str">
        <f>VLOOKUP(H728,'Client Invoices'!A:N,3,FALSE)</f>
        <v>Corporate</v>
      </c>
      <c r="O728" s="42">
        <f>VLOOKUP(H728,'Client Invoices'!A:O,6,FALSE)</f>
        <v>0</v>
      </c>
      <c r="Q728" s="42" t="str">
        <f>IF(COUNTIF('Visit Rpts'!$B$5:$BH$204,B728)+COUNTIF('Membership Rpts'!$B$5:$BH$204,B728) = 0, 0, COUNTIF('Visit Rpts'!$B$5:$BH$204,B728)+COUNTIF('Membership Rpts'!$B$5:$BH$204,B728) &amp; "   (Visit Rpts: "&amp;COUNTIF('Visit Rpts'!$B$5:$BH$204,B728)&amp;"   Mbr Rpts: "&amp;COUNTIF('Membership Rpts'!$B$5:$BH$204,B728)&amp;")")</f>
        <v>1   (Visit Rpts: 1   Mbr Rpts: 0)</v>
      </c>
      <c r="R728" s="77">
        <v>386</v>
      </c>
      <c r="S728" s="42" t="s">
        <v>1110</v>
      </c>
      <c r="T728" s="42"/>
    </row>
    <row r="729" spans="1:20">
      <c r="A729" s="47" t="s">
        <v>1236</v>
      </c>
      <c r="B729" s="23" t="s">
        <v>1913</v>
      </c>
      <c r="C729" s="40"/>
      <c r="G729" t="s">
        <v>50</v>
      </c>
      <c r="H729" s="48" t="s">
        <v>903</v>
      </c>
      <c r="I729" s="42">
        <f>VLOOKUP(H729,'Client Invoices'!A:M,13,FALSE)</f>
        <v>0</v>
      </c>
      <c r="J729" s="42" t="str">
        <f>VLOOKUP(H729,'Client Invoices'!A:M,10,FALSE)</f>
        <v>ZU01</v>
      </c>
      <c r="K729" s="42" t="str">
        <f>VLOOKUP(H729,'Client Invoices'!A:N,5,FALSE)</f>
        <v>Yes</v>
      </c>
      <c r="L729" s="42" t="str">
        <f>VLOOKUP(H729,'Client Invoices'!A:N,8,FALSE)</f>
        <v>M,V,P</v>
      </c>
      <c r="M729" s="42" t="str">
        <f>VLOOKUP(H729,'Client Invoices'!A:N,2,FALSE)</f>
        <v>Wholesale</v>
      </c>
      <c r="N729" s="42" t="str">
        <f>VLOOKUP(H729,'Client Invoices'!A:N,3,FALSE)</f>
        <v>Wholesale - Other</v>
      </c>
      <c r="O729" s="42">
        <f>VLOOKUP(H729,'Client Invoices'!A:O,6,FALSE)</f>
        <v>0</v>
      </c>
      <c r="Q729" s="42" t="str">
        <f>IF(COUNTIF('Visit Rpts'!$B$5:$BH$204,B729)+COUNTIF('Membership Rpts'!$B$5:$BH$204,B729) = 0, 0, COUNTIF('Visit Rpts'!$B$5:$BH$204,B729)+COUNTIF('Membership Rpts'!$B$5:$BH$204,B729) &amp; "   (Visit Rpts: "&amp;COUNTIF('Visit Rpts'!$B$5:$BH$204,B729)&amp;"   Mbr Rpts: "&amp;COUNTIF('Membership Rpts'!$B$5:$BH$204,B729)&amp;")")</f>
        <v>1   (Visit Rpts: 1   Mbr Rpts: 0)</v>
      </c>
      <c r="R729" s="76">
        <v>20</v>
      </c>
      <c r="S729" s="42" t="s">
        <v>1110</v>
      </c>
      <c r="T729" s="42"/>
    </row>
    <row r="730" spans="1:20">
      <c r="A730" s="47" t="s">
        <v>1236</v>
      </c>
      <c r="B730" s="23" t="s">
        <v>1914</v>
      </c>
      <c r="C730" s="40"/>
      <c r="G730" t="s">
        <v>50</v>
      </c>
      <c r="H730" s="48" t="s">
        <v>903</v>
      </c>
      <c r="I730" s="42">
        <f>VLOOKUP(H730,'Client Invoices'!A:M,13,FALSE)</f>
        <v>0</v>
      </c>
      <c r="J730" s="42" t="str">
        <f>VLOOKUP(H730,'Client Invoices'!A:M,10,FALSE)</f>
        <v>ZU01</v>
      </c>
      <c r="K730" s="42" t="str">
        <f>VLOOKUP(H730,'Client Invoices'!A:N,5,FALSE)</f>
        <v>Yes</v>
      </c>
      <c r="L730" s="42" t="str">
        <f>VLOOKUP(H730,'Client Invoices'!A:N,8,FALSE)</f>
        <v>M,V,P</v>
      </c>
      <c r="M730" s="42" t="str">
        <f>VLOOKUP(H730,'Client Invoices'!A:N,2,FALSE)</f>
        <v>Wholesale</v>
      </c>
      <c r="N730" s="42" t="str">
        <f>VLOOKUP(H730,'Client Invoices'!A:N,3,FALSE)</f>
        <v>Wholesale - Other</v>
      </c>
      <c r="O730" s="42">
        <f>VLOOKUP(H730,'Client Invoices'!A:O,6,FALSE)</f>
        <v>0</v>
      </c>
      <c r="Q730" s="42" t="str">
        <f>IF(COUNTIF('Visit Rpts'!$B$5:$BH$204,B730)+COUNTIF('Membership Rpts'!$B$5:$BH$204,B730) = 0, 0, COUNTIF('Visit Rpts'!$B$5:$BH$204,B730)+COUNTIF('Membership Rpts'!$B$5:$BH$204,B730) &amp; "   (Visit Rpts: "&amp;COUNTIF('Visit Rpts'!$B$5:$BH$204,B730)&amp;"   Mbr Rpts: "&amp;COUNTIF('Membership Rpts'!$B$5:$BH$204,B730)&amp;")")</f>
        <v>1   (Visit Rpts: 1   Mbr Rpts: 0)</v>
      </c>
      <c r="R730" s="76">
        <v>20</v>
      </c>
      <c r="S730" s="42" t="s">
        <v>1110</v>
      </c>
      <c r="T730" s="42"/>
    </row>
    <row r="731" spans="1:20">
      <c r="A731" s="47" t="s">
        <v>1236</v>
      </c>
      <c r="B731" s="23" t="s">
        <v>1915</v>
      </c>
      <c r="C731" s="40"/>
      <c r="G731" t="s">
        <v>50</v>
      </c>
      <c r="H731" s="48" t="s">
        <v>903</v>
      </c>
      <c r="I731" s="42">
        <f>VLOOKUP(H731,'Client Invoices'!A:M,13,FALSE)</f>
        <v>0</v>
      </c>
      <c r="J731" s="42" t="str">
        <f>VLOOKUP(H731,'Client Invoices'!A:M,10,FALSE)</f>
        <v>ZU01</v>
      </c>
      <c r="K731" s="42" t="str">
        <f>VLOOKUP(H731,'Client Invoices'!A:N,5,FALSE)</f>
        <v>Yes</v>
      </c>
      <c r="L731" s="42" t="str">
        <f>VLOOKUP(H731,'Client Invoices'!A:N,8,FALSE)</f>
        <v>M,V,P</v>
      </c>
      <c r="M731" s="42" t="str">
        <f>VLOOKUP(H731,'Client Invoices'!A:N,2,FALSE)</f>
        <v>Wholesale</v>
      </c>
      <c r="N731" s="42" t="str">
        <f>VLOOKUP(H731,'Client Invoices'!A:N,3,FALSE)</f>
        <v>Wholesale - Other</v>
      </c>
      <c r="O731" s="42">
        <f>VLOOKUP(H731,'Client Invoices'!A:O,6,FALSE)</f>
        <v>0</v>
      </c>
      <c r="Q731" s="42" t="str">
        <f>IF(COUNTIF('Visit Rpts'!$B$5:$BH$204,B731)+COUNTIF('Membership Rpts'!$B$5:$BH$204,B731) = 0, 0, COUNTIF('Visit Rpts'!$B$5:$BH$204,B731)+COUNTIF('Membership Rpts'!$B$5:$BH$204,B731) &amp; "   (Visit Rpts: "&amp;COUNTIF('Visit Rpts'!$B$5:$BH$204,B731)&amp;"   Mbr Rpts: "&amp;COUNTIF('Membership Rpts'!$B$5:$BH$204,B731)&amp;")")</f>
        <v>1   (Visit Rpts: 1   Mbr Rpts: 0)</v>
      </c>
      <c r="R731" s="76">
        <v>20</v>
      </c>
      <c r="S731" s="42" t="s">
        <v>1110</v>
      </c>
      <c r="T731" s="42"/>
    </row>
    <row r="732" spans="1:20">
      <c r="A732" s="47" t="s">
        <v>1236</v>
      </c>
      <c r="B732" s="23" t="s">
        <v>1916</v>
      </c>
      <c r="C732" s="40"/>
      <c r="G732" t="s">
        <v>50</v>
      </c>
      <c r="H732" s="48" t="s">
        <v>903</v>
      </c>
      <c r="I732" s="42">
        <f>VLOOKUP(H732,'Client Invoices'!A:M,13,FALSE)</f>
        <v>0</v>
      </c>
      <c r="J732" s="42" t="str">
        <f>VLOOKUP(H732,'Client Invoices'!A:M,10,FALSE)</f>
        <v>ZU01</v>
      </c>
      <c r="K732" s="42" t="str">
        <f>VLOOKUP(H732,'Client Invoices'!A:N,5,FALSE)</f>
        <v>Yes</v>
      </c>
      <c r="L732" s="42" t="str">
        <f>VLOOKUP(H732,'Client Invoices'!A:N,8,FALSE)</f>
        <v>M,V,P</v>
      </c>
      <c r="M732" s="42" t="str">
        <f>VLOOKUP(H732,'Client Invoices'!A:N,2,FALSE)</f>
        <v>Wholesale</v>
      </c>
      <c r="N732" s="42" t="str">
        <f>VLOOKUP(H732,'Client Invoices'!A:N,3,FALSE)</f>
        <v>Wholesale - Other</v>
      </c>
      <c r="O732" s="42">
        <f>VLOOKUP(H732,'Client Invoices'!A:O,6,FALSE)</f>
        <v>0</v>
      </c>
      <c r="Q732" s="42" t="str">
        <f>IF(COUNTIF('Visit Rpts'!$B$5:$BH$204,B732)+COUNTIF('Membership Rpts'!$B$5:$BH$204,B732) = 0, 0, COUNTIF('Visit Rpts'!$B$5:$BH$204,B732)+COUNTIF('Membership Rpts'!$B$5:$BH$204,B732) &amp; "   (Visit Rpts: "&amp;COUNTIF('Visit Rpts'!$B$5:$BH$204,B732)&amp;"   Mbr Rpts: "&amp;COUNTIF('Membership Rpts'!$B$5:$BH$204,B732)&amp;")")</f>
        <v>1   (Visit Rpts: 1   Mbr Rpts: 0)</v>
      </c>
      <c r="R732" s="76">
        <v>20</v>
      </c>
      <c r="S732" s="42" t="s">
        <v>1110</v>
      </c>
      <c r="T732" s="42"/>
    </row>
    <row r="733" spans="1:20">
      <c r="A733" s="47" t="s">
        <v>1236</v>
      </c>
      <c r="B733" s="23" t="s">
        <v>1917</v>
      </c>
      <c r="C733" s="40"/>
      <c r="F733" t="s">
        <v>1239</v>
      </c>
      <c r="G733" t="s">
        <v>50</v>
      </c>
      <c r="H733" s="48" t="s">
        <v>985</v>
      </c>
      <c r="I733" s="42">
        <f>VLOOKUP(H733,'Client Invoices'!A:M,13,FALSE)</f>
        <v>0</v>
      </c>
      <c r="J733" s="42">
        <f>VLOOKUP(H733,'Client Invoices'!A:M,10,FALSE)</f>
        <v>0</v>
      </c>
      <c r="K733" s="42" t="str">
        <f>VLOOKUP(H733,'Client Invoices'!A:N,5,FALSE)</f>
        <v>No</v>
      </c>
      <c r="L733" s="42">
        <f>VLOOKUP(H733,'Client Invoices'!A:N,8,FALSE)</f>
        <v>0</v>
      </c>
      <c r="M733" s="42" t="str">
        <f>VLOOKUP(H733,'Client Invoices'!A:N,2,FALSE)</f>
        <v>Wholesale</v>
      </c>
      <c r="N733" s="42">
        <f>VLOOKUP(H733,'Client Invoices'!A:N,3,FALSE)</f>
        <v>0</v>
      </c>
      <c r="O733" s="42">
        <f>VLOOKUP(H733,'Client Invoices'!A:O,6,FALSE)</f>
        <v>0</v>
      </c>
      <c r="Q733" s="42">
        <f>IF(COUNTIF('Visit Rpts'!$B$5:$BH$204,B733)+COUNTIF('Membership Rpts'!$B$5:$BH$204,B733) = 0, 0, COUNTIF('Visit Rpts'!$B$5:$BH$204,B733)+COUNTIF('Membership Rpts'!$B$5:$BH$204,B733) &amp; "   (Visit Rpts: "&amp;COUNTIF('Visit Rpts'!$B$5:$BH$204,B733)&amp;"   Mbr Rpts: "&amp;COUNTIF('Membership Rpts'!$B$5:$BH$204,B733)&amp;")")</f>
        <v>0</v>
      </c>
      <c r="R733" s="76">
        <v>0</v>
      </c>
      <c r="S733" s="42" t="s">
        <v>1239</v>
      </c>
      <c r="T733" s="42"/>
    </row>
    <row r="734" spans="1:20">
      <c r="A734" s="47" t="s">
        <v>1232</v>
      </c>
      <c r="B734" s="23" t="s">
        <v>1918</v>
      </c>
      <c r="C734" s="40"/>
      <c r="G734" t="s">
        <v>50</v>
      </c>
      <c r="H734" s="48" t="s">
        <v>551</v>
      </c>
      <c r="I734" s="42">
        <f>VLOOKUP(H734,'Client Invoices'!A:M,13,FALSE)</f>
        <v>0</v>
      </c>
      <c r="J734" s="42" t="str">
        <f>VLOOKUP(H734,'Client Invoices'!A:M,10,FALSE)</f>
        <v>SU02</v>
      </c>
      <c r="K734" s="42" t="str">
        <f>VLOOKUP(H734,'Client Invoices'!A:N,5,FALSE)</f>
        <v>No</v>
      </c>
      <c r="L734" s="42">
        <f>VLOOKUP(H734,'Client Invoices'!A:N,8,FALSE)</f>
        <v>0</v>
      </c>
      <c r="M734" s="42" t="str">
        <f>VLOOKUP(H734,'Client Invoices'!A:N,2,FALSE)</f>
        <v>Corporate</v>
      </c>
      <c r="N734" s="42">
        <f>VLOOKUP(H734,'Client Invoices'!A:N,3,FALSE)</f>
        <v>0</v>
      </c>
      <c r="O734" s="42">
        <f>VLOOKUP(H734,'Client Invoices'!A:O,6,FALSE)</f>
        <v>0</v>
      </c>
      <c r="Q734" s="42">
        <f>IF(COUNTIF('Visit Rpts'!$B$5:$BH$204,B734)+COUNTIF('Membership Rpts'!$B$5:$BH$204,B734) = 0, 0, COUNTIF('Visit Rpts'!$B$5:$BH$204,B734)+COUNTIF('Membership Rpts'!$B$5:$BH$204,B734) &amp; "   (Visit Rpts: "&amp;COUNTIF('Visit Rpts'!$B$5:$BH$204,B734)&amp;"   Mbr Rpts: "&amp;COUNTIF('Membership Rpts'!$B$5:$BH$204,B734)&amp;")")</f>
        <v>0</v>
      </c>
      <c r="R734" s="76" t="s">
        <v>1234</v>
      </c>
      <c r="S734" s="42" t="s">
        <v>1239</v>
      </c>
      <c r="T734" s="42"/>
    </row>
    <row r="735" spans="1:20">
      <c r="A735" s="47" t="s">
        <v>1236</v>
      </c>
      <c r="B735" s="23" t="s">
        <v>1919</v>
      </c>
      <c r="C735" s="40"/>
      <c r="G735" t="s">
        <v>50</v>
      </c>
      <c r="H735" s="48" t="s">
        <v>202</v>
      </c>
      <c r="I735" s="42" t="str">
        <f>VLOOKUP(H735,'Client Invoices'!A:M,13,FALSE)</f>
        <v>Amex US Centurion</v>
      </c>
      <c r="J735" s="42" t="str">
        <f>VLOOKUP(H735,'Client Invoices'!A:M,10,FALSE)</f>
        <v>WA20</v>
      </c>
      <c r="K735" s="42" t="str">
        <f>VLOOKUP(H735,'Client Invoices'!A:N,5,FALSE)</f>
        <v>Yes</v>
      </c>
      <c r="L735" s="42" t="str">
        <f>VLOOKUP(H735,'Client Invoices'!A:N,8,FALSE)</f>
        <v>M,V,P</v>
      </c>
      <c r="M735" s="42" t="str">
        <f>VLOOKUP(H735,'Client Invoices'!A:N,2,FALSE)</f>
        <v>Amex</v>
      </c>
      <c r="N735" s="42" t="str">
        <f>VLOOKUP(H735,'Client Invoices'!A:N,3,FALSE)</f>
        <v>Amex Wholesale</v>
      </c>
      <c r="O735" s="42">
        <f>VLOOKUP(H735,'Client Invoices'!A:O,6,FALSE)</f>
        <v>0</v>
      </c>
      <c r="Q735" s="42">
        <f>IF(COUNTIF('Visit Rpts'!$B$5:$BH$204,B735)+COUNTIF('Membership Rpts'!$B$5:$BH$204,B735) = 0, 0, COUNTIF('Visit Rpts'!$B$5:$BH$204,B735)+COUNTIF('Membership Rpts'!$B$5:$BH$204,B735) &amp; "   (Visit Rpts: "&amp;COUNTIF('Visit Rpts'!$B$5:$BH$204,B735)&amp;"   Mbr Rpts: "&amp;COUNTIF('Membership Rpts'!$B$5:$BH$204,B735)&amp;")")</f>
        <v>0</v>
      </c>
      <c r="R735" s="76" t="s">
        <v>1234</v>
      </c>
      <c r="S735" s="42" t="s">
        <v>53</v>
      </c>
      <c r="T735" s="42"/>
    </row>
    <row r="736" spans="1:20">
      <c r="A736" s="47" t="s">
        <v>1236</v>
      </c>
      <c r="B736" s="23" t="s">
        <v>1920</v>
      </c>
      <c r="C736" s="40"/>
      <c r="G736" t="s">
        <v>50</v>
      </c>
      <c r="H736" s="48" t="s">
        <v>202</v>
      </c>
      <c r="I736" s="42" t="str">
        <f>VLOOKUP(H736,'Client Invoices'!A:M,13,FALSE)</f>
        <v>Amex US Centurion</v>
      </c>
      <c r="J736" s="42" t="str">
        <f>VLOOKUP(H736,'Client Invoices'!A:M,10,FALSE)</f>
        <v>WA20</v>
      </c>
      <c r="K736" s="42" t="str">
        <f>VLOOKUP(H736,'Client Invoices'!A:N,5,FALSE)</f>
        <v>Yes</v>
      </c>
      <c r="L736" s="42" t="str">
        <f>VLOOKUP(H736,'Client Invoices'!A:N,8,FALSE)</f>
        <v>M,V,P</v>
      </c>
      <c r="M736" s="42" t="str">
        <f>VLOOKUP(H736,'Client Invoices'!A:N,2,FALSE)</f>
        <v>Amex</v>
      </c>
      <c r="N736" s="42" t="str">
        <f>VLOOKUP(H736,'Client Invoices'!A:N,3,FALSE)</f>
        <v>Amex Wholesale</v>
      </c>
      <c r="O736" s="42">
        <f>VLOOKUP(H736,'Client Invoices'!A:O,6,FALSE)</f>
        <v>0</v>
      </c>
      <c r="Q736" s="42">
        <f>IF(COUNTIF('Visit Rpts'!$B$5:$BH$204,B736)+COUNTIF('Membership Rpts'!$B$5:$BH$204,B736) = 0, 0, COUNTIF('Visit Rpts'!$B$5:$BH$204,B736)+COUNTIF('Membership Rpts'!$B$5:$BH$204,B736) &amp; "   (Visit Rpts: "&amp;COUNTIF('Visit Rpts'!$B$5:$BH$204,B736)&amp;"   Mbr Rpts: "&amp;COUNTIF('Membership Rpts'!$B$5:$BH$204,B736)&amp;")")</f>
        <v>0</v>
      </c>
      <c r="R736" s="76" t="s">
        <v>1234</v>
      </c>
      <c r="S736" s="42" t="s">
        <v>53</v>
      </c>
      <c r="T736" s="42"/>
    </row>
    <row r="737" spans="1:20">
      <c r="A737" s="47" t="s">
        <v>1236</v>
      </c>
      <c r="B737" s="23" t="s">
        <v>1921</v>
      </c>
      <c r="C737" s="40"/>
      <c r="G737" t="s">
        <v>50</v>
      </c>
      <c r="H737" s="48" t="s">
        <v>202</v>
      </c>
      <c r="I737" s="42" t="str">
        <f>VLOOKUP(H737,'Client Invoices'!A:M,13,FALSE)</f>
        <v>Amex US Centurion</v>
      </c>
      <c r="J737" s="42" t="str">
        <f>VLOOKUP(H737,'Client Invoices'!A:M,10,FALSE)</f>
        <v>WA20</v>
      </c>
      <c r="K737" s="42" t="str">
        <f>VLOOKUP(H737,'Client Invoices'!A:N,5,FALSE)</f>
        <v>Yes</v>
      </c>
      <c r="L737" s="42" t="str">
        <f>VLOOKUP(H737,'Client Invoices'!A:N,8,FALSE)</f>
        <v>M,V,P</v>
      </c>
      <c r="M737" s="42" t="str">
        <f>VLOOKUP(H737,'Client Invoices'!A:N,2,FALSE)</f>
        <v>Amex</v>
      </c>
      <c r="N737" s="42" t="str">
        <f>VLOOKUP(H737,'Client Invoices'!A:N,3,FALSE)</f>
        <v>Amex Wholesale</v>
      </c>
      <c r="O737" s="42">
        <f>VLOOKUP(H737,'Client Invoices'!A:O,6,FALSE)</f>
        <v>0</v>
      </c>
      <c r="Q737" s="42">
        <f>IF(COUNTIF('Visit Rpts'!$B$5:$BH$204,B737)+COUNTIF('Membership Rpts'!$B$5:$BH$204,B737) = 0, 0, COUNTIF('Visit Rpts'!$B$5:$BH$204,B737)+COUNTIF('Membership Rpts'!$B$5:$BH$204,B737) &amp; "   (Visit Rpts: "&amp;COUNTIF('Visit Rpts'!$B$5:$BH$204,B737)&amp;"   Mbr Rpts: "&amp;COUNTIF('Membership Rpts'!$B$5:$BH$204,B737)&amp;")")</f>
        <v>0</v>
      </c>
      <c r="R737" s="76" t="s">
        <v>1234</v>
      </c>
      <c r="S737" s="42" t="s">
        <v>53</v>
      </c>
      <c r="T737" s="42"/>
    </row>
    <row r="738" spans="1:20">
      <c r="A738" s="47" t="s">
        <v>1236</v>
      </c>
      <c r="B738" s="23" t="s">
        <v>1922</v>
      </c>
      <c r="C738" s="40"/>
      <c r="G738" t="s">
        <v>50</v>
      </c>
      <c r="H738" s="48" t="s">
        <v>202</v>
      </c>
      <c r="I738" s="42" t="str">
        <f>VLOOKUP(H738,'Client Invoices'!A:M,13,FALSE)</f>
        <v>Amex US Centurion</v>
      </c>
      <c r="J738" s="42" t="str">
        <f>VLOOKUP(H738,'Client Invoices'!A:M,10,FALSE)</f>
        <v>WA20</v>
      </c>
      <c r="K738" s="42" t="str">
        <f>VLOOKUP(H738,'Client Invoices'!A:N,5,FALSE)</f>
        <v>Yes</v>
      </c>
      <c r="L738" s="42" t="str">
        <f>VLOOKUP(H738,'Client Invoices'!A:N,8,FALSE)</f>
        <v>M,V,P</v>
      </c>
      <c r="M738" s="42" t="str">
        <f>VLOOKUP(H738,'Client Invoices'!A:N,2,FALSE)</f>
        <v>Amex</v>
      </c>
      <c r="N738" s="42" t="str">
        <f>VLOOKUP(H738,'Client Invoices'!A:N,3,FALSE)</f>
        <v>Amex Wholesale</v>
      </c>
      <c r="O738" s="42">
        <f>VLOOKUP(H738,'Client Invoices'!A:O,6,FALSE)</f>
        <v>0</v>
      </c>
      <c r="Q738" s="42">
        <f>IF(COUNTIF('Visit Rpts'!$B$5:$BH$204,B738)+COUNTIF('Membership Rpts'!$B$5:$BH$204,B738) = 0, 0, COUNTIF('Visit Rpts'!$B$5:$BH$204,B738)+COUNTIF('Membership Rpts'!$B$5:$BH$204,B738) &amp; "   (Visit Rpts: "&amp;COUNTIF('Visit Rpts'!$B$5:$BH$204,B738)&amp;"   Mbr Rpts: "&amp;COUNTIF('Membership Rpts'!$B$5:$BH$204,B738)&amp;")")</f>
        <v>0</v>
      </c>
      <c r="R738" s="76" t="s">
        <v>1234</v>
      </c>
      <c r="S738" s="42" t="s">
        <v>53</v>
      </c>
      <c r="T738" s="42"/>
    </row>
    <row r="739" spans="1:20">
      <c r="A739" s="47" t="s">
        <v>1236</v>
      </c>
      <c r="B739" s="23" t="s">
        <v>1923</v>
      </c>
      <c r="C739" s="40"/>
      <c r="G739" t="s">
        <v>50</v>
      </c>
      <c r="H739" s="48" t="s">
        <v>207</v>
      </c>
      <c r="I739" s="42" t="str">
        <f>VLOOKUP(H739,'Client Invoices'!A:M,13,FALSE)</f>
        <v>Amex US Corp Centurion</v>
      </c>
      <c r="J739" s="42" t="str">
        <f>VLOOKUP(H739,'Client Invoices'!A:M,10,FALSE)</f>
        <v>WA08</v>
      </c>
      <c r="K739" s="42" t="str">
        <f>VLOOKUP(H739,'Client Invoices'!A:N,5,FALSE)</f>
        <v>Yes</v>
      </c>
      <c r="L739" s="42" t="str">
        <f>VLOOKUP(H739,'Client Invoices'!A:N,8,FALSE)</f>
        <v>M,V,P</v>
      </c>
      <c r="M739" s="42" t="str">
        <f>VLOOKUP(H739,'Client Invoices'!A:N,2,FALSE)</f>
        <v>Amex</v>
      </c>
      <c r="N739" s="42" t="str">
        <f>VLOOKUP(H739,'Client Invoices'!A:N,3,FALSE)</f>
        <v>Amex Wholesale</v>
      </c>
      <c r="O739" s="42">
        <f>VLOOKUP(H739,'Client Invoices'!A:O,6,FALSE)</f>
        <v>0</v>
      </c>
      <c r="Q739" s="42">
        <f>IF(COUNTIF('Visit Rpts'!$B$5:$BH$204,B739)+COUNTIF('Membership Rpts'!$B$5:$BH$204,B739) = 0, 0, COUNTIF('Visit Rpts'!$B$5:$BH$204,B739)+COUNTIF('Membership Rpts'!$B$5:$BH$204,B739) &amp; "   (Visit Rpts: "&amp;COUNTIF('Visit Rpts'!$B$5:$BH$204,B739)&amp;"   Mbr Rpts: "&amp;COUNTIF('Membership Rpts'!$B$5:$BH$204,B739)&amp;")")</f>
        <v>0</v>
      </c>
      <c r="R739" s="76" t="s">
        <v>1234</v>
      </c>
      <c r="S739" s="42" t="s">
        <v>53</v>
      </c>
      <c r="T739" s="42"/>
    </row>
    <row r="740" spans="1:20">
      <c r="A740" s="47" t="s">
        <v>1236</v>
      </c>
      <c r="B740" s="23" t="s">
        <v>1924</v>
      </c>
      <c r="C740" s="40"/>
      <c r="G740" t="s">
        <v>50</v>
      </c>
      <c r="H740" s="48" t="s">
        <v>212</v>
      </c>
      <c r="I740" s="42" t="str">
        <f>VLOOKUP(H740,'Client Invoices'!A:M,13,FALSE)</f>
        <v>Amex US Corp Platinum</v>
      </c>
      <c r="J740" s="42" t="str">
        <f>VLOOKUP(H740,'Client Invoices'!A:M,10,FALSE)</f>
        <v>WA08</v>
      </c>
      <c r="K740" s="42" t="str">
        <f>VLOOKUP(H740,'Client Invoices'!A:N,5,FALSE)</f>
        <v>Yes</v>
      </c>
      <c r="L740" s="42" t="str">
        <f>VLOOKUP(H740,'Client Invoices'!A:N,8,FALSE)</f>
        <v>M,V,P</v>
      </c>
      <c r="M740" s="42" t="str">
        <f>VLOOKUP(H740,'Client Invoices'!A:N,2,FALSE)</f>
        <v>Amex</v>
      </c>
      <c r="N740" s="42" t="str">
        <f>VLOOKUP(H740,'Client Invoices'!A:N,3,FALSE)</f>
        <v>Amex Wholesale</v>
      </c>
      <c r="O740" s="42">
        <f>VLOOKUP(H740,'Client Invoices'!A:O,6,FALSE)</f>
        <v>0</v>
      </c>
      <c r="Q740" s="42">
        <f>IF(COUNTIF('Visit Rpts'!$B$5:$BH$204,B740)+COUNTIF('Membership Rpts'!$B$5:$BH$204,B740) = 0, 0, COUNTIF('Visit Rpts'!$B$5:$BH$204,B740)+COUNTIF('Membership Rpts'!$B$5:$BH$204,B740) &amp; "   (Visit Rpts: "&amp;COUNTIF('Visit Rpts'!$B$5:$BH$204,B740)&amp;"   Mbr Rpts: "&amp;COUNTIF('Membership Rpts'!$B$5:$BH$204,B740)&amp;")")</f>
        <v>0</v>
      </c>
      <c r="R740" s="76" t="s">
        <v>1234</v>
      </c>
      <c r="S740" s="42" t="s">
        <v>53</v>
      </c>
      <c r="T740" s="42"/>
    </row>
    <row r="741" spans="1:20">
      <c r="A741" s="47" t="s">
        <v>1232</v>
      </c>
      <c r="B741" s="23" t="s">
        <v>1925</v>
      </c>
      <c r="C741" s="40"/>
      <c r="G741" t="s">
        <v>50</v>
      </c>
      <c r="H741" s="48" t="s">
        <v>553</v>
      </c>
      <c r="I741" s="42">
        <f>VLOOKUP(H741,'Client Invoices'!A:M,13,FALSE)</f>
        <v>0</v>
      </c>
      <c r="J741" s="42" t="str">
        <f>VLOOKUP(H741,'Client Invoices'!A:M,10,FALSE)</f>
        <v>SU01</v>
      </c>
      <c r="K741" s="42" t="str">
        <f>VLOOKUP(H741,'Client Invoices'!A:N,5,FALSE)</f>
        <v>No</v>
      </c>
      <c r="L741" s="42">
        <f>VLOOKUP(H741,'Client Invoices'!A:N,8,FALSE)</f>
        <v>0</v>
      </c>
      <c r="M741" s="42" t="str">
        <f>VLOOKUP(H741,'Client Invoices'!A:N,2,FALSE)</f>
        <v>Corporate</v>
      </c>
      <c r="N741" s="42">
        <f>VLOOKUP(H741,'Client Invoices'!A:N,3,FALSE)</f>
        <v>0</v>
      </c>
      <c r="O741" s="42">
        <f>VLOOKUP(H741,'Client Invoices'!A:O,6,FALSE)</f>
        <v>0</v>
      </c>
      <c r="Q741" s="42">
        <f>IF(COUNTIF('Visit Rpts'!$B$5:$BH$204,B741)+COUNTIF('Membership Rpts'!$B$5:$BH$204,B741) = 0, 0, COUNTIF('Visit Rpts'!$B$5:$BH$204,B741)+COUNTIF('Membership Rpts'!$B$5:$BH$204,B741) &amp; "   (Visit Rpts: "&amp;COUNTIF('Visit Rpts'!$B$5:$BH$204,B741)&amp;"   Mbr Rpts: "&amp;COUNTIF('Membership Rpts'!$B$5:$BH$204,B741)&amp;")")</f>
        <v>0</v>
      </c>
      <c r="R741" s="76" t="s">
        <v>1234</v>
      </c>
      <c r="S741" s="42" t="s">
        <v>1239</v>
      </c>
      <c r="T741" s="42"/>
    </row>
    <row r="742" spans="1:20">
      <c r="A742" s="47" t="s">
        <v>1236</v>
      </c>
      <c r="B742" s="23" t="s">
        <v>1926</v>
      </c>
      <c r="C742" s="40"/>
      <c r="G742" t="s">
        <v>50</v>
      </c>
      <c r="H742" s="48" t="s">
        <v>215</v>
      </c>
      <c r="I742" s="42" t="str">
        <f>VLOOKUP(H742,'Client Invoices'!A:M,13,FALSE)</f>
        <v>AMEX US Marriott Bonvoy Brillant</v>
      </c>
      <c r="J742" s="42" t="str">
        <f>VLOOKUP(H742,'Client Invoices'!A:M,10,FALSE)</f>
        <v>WA30</v>
      </c>
      <c r="K742" s="42" t="str">
        <f>VLOOKUP(H742,'Client Invoices'!A:N,5,FALSE)</f>
        <v>Yes</v>
      </c>
      <c r="L742" s="42" t="str">
        <f>VLOOKUP(H742,'Client Invoices'!A:N,8,FALSE)</f>
        <v>M,V,P</v>
      </c>
      <c r="M742" s="42" t="str">
        <f>VLOOKUP(H742,'Client Invoices'!A:N,2,FALSE)</f>
        <v>Amex</v>
      </c>
      <c r="N742" s="42" t="str">
        <f>VLOOKUP(H742,'Client Invoices'!A:N,3,FALSE)</f>
        <v>Amex Wholesale</v>
      </c>
      <c r="O742" s="42">
        <f>VLOOKUP(H742,'Client Invoices'!A:O,6,FALSE)</f>
        <v>0</v>
      </c>
      <c r="Q742" s="42">
        <f>IF(COUNTIF('Visit Rpts'!$B$5:$BH$204,B742)+COUNTIF('Membership Rpts'!$B$5:$BH$204,B742) = 0, 0, COUNTIF('Visit Rpts'!$B$5:$BH$204,B742)+COUNTIF('Membership Rpts'!$B$5:$BH$204,B742) &amp; "   (Visit Rpts: "&amp;COUNTIF('Visit Rpts'!$B$5:$BH$204,B742)&amp;"   Mbr Rpts: "&amp;COUNTIF('Membership Rpts'!$B$5:$BH$204,B742)&amp;")")</f>
        <v>0</v>
      </c>
      <c r="R742" s="76" t="s">
        <v>1234</v>
      </c>
      <c r="S742" s="42" t="s">
        <v>53</v>
      </c>
      <c r="T742" s="42"/>
    </row>
    <row r="743" spans="1:20">
      <c r="A743" s="47" t="s">
        <v>1236</v>
      </c>
      <c r="B743" s="23" t="s">
        <v>1927</v>
      </c>
      <c r="C743" s="40"/>
      <c r="G743" t="s">
        <v>50</v>
      </c>
      <c r="H743" s="48" t="s">
        <v>219</v>
      </c>
      <c r="I743" s="42" t="str">
        <f>VLOOKUP(H743,'Client Invoices'!A:M,13,FALSE)</f>
        <v>Amex US Platinum</v>
      </c>
      <c r="J743" s="42" t="str">
        <f>VLOOKUP(H743,'Client Invoices'!A:M,10,FALSE)</f>
        <v>WA19</v>
      </c>
      <c r="K743" s="42" t="str">
        <f>VLOOKUP(H743,'Client Invoices'!A:N,5,FALSE)</f>
        <v>Yes</v>
      </c>
      <c r="L743" s="42" t="str">
        <f>VLOOKUP(H743,'Client Invoices'!A:N,8,FALSE)</f>
        <v>M,V,P</v>
      </c>
      <c r="M743" s="42" t="str">
        <f>VLOOKUP(H743,'Client Invoices'!A:N,2,FALSE)</f>
        <v>Amex</v>
      </c>
      <c r="N743" s="42" t="str">
        <f>VLOOKUP(H743,'Client Invoices'!A:N,3,FALSE)</f>
        <v>Amex Wholesale</v>
      </c>
      <c r="O743" s="42">
        <f>VLOOKUP(H743,'Client Invoices'!A:O,6,FALSE)</f>
        <v>0</v>
      </c>
      <c r="Q743" s="42">
        <f>IF(COUNTIF('Visit Rpts'!$B$5:$BH$204,B743)+COUNTIF('Membership Rpts'!$B$5:$BH$204,B743) = 0, 0, COUNTIF('Visit Rpts'!$B$5:$BH$204,B743)+COUNTIF('Membership Rpts'!$B$5:$BH$204,B743) &amp; "   (Visit Rpts: "&amp;COUNTIF('Visit Rpts'!$B$5:$BH$204,B743)&amp;"   Mbr Rpts: "&amp;COUNTIF('Membership Rpts'!$B$5:$BH$204,B743)&amp;")")</f>
        <v>0</v>
      </c>
      <c r="R743" s="76" t="s">
        <v>1234</v>
      </c>
      <c r="S743" s="42" t="s">
        <v>53</v>
      </c>
      <c r="T743" s="42"/>
    </row>
    <row r="744" spans="1:20">
      <c r="A744" s="47" t="s">
        <v>1236</v>
      </c>
      <c r="B744" s="23" t="s">
        <v>1928</v>
      </c>
      <c r="C744" s="40"/>
      <c r="G744" t="s">
        <v>50</v>
      </c>
      <c r="H744" s="48" t="s">
        <v>219</v>
      </c>
      <c r="I744" s="42" t="str">
        <f>VLOOKUP(H744,'Client Invoices'!A:M,13,FALSE)</f>
        <v>Amex US Platinum</v>
      </c>
      <c r="J744" s="42" t="str">
        <f>VLOOKUP(H744,'Client Invoices'!A:M,10,FALSE)</f>
        <v>WA19</v>
      </c>
      <c r="K744" s="42" t="str">
        <f>VLOOKUP(H744,'Client Invoices'!A:N,5,FALSE)</f>
        <v>Yes</v>
      </c>
      <c r="L744" s="42" t="str">
        <f>VLOOKUP(H744,'Client Invoices'!A:N,8,FALSE)</f>
        <v>M,V,P</v>
      </c>
      <c r="M744" s="42" t="str">
        <f>VLOOKUP(H744,'Client Invoices'!A:N,2,FALSE)</f>
        <v>Amex</v>
      </c>
      <c r="N744" s="42" t="str">
        <f>VLOOKUP(H744,'Client Invoices'!A:N,3,FALSE)</f>
        <v>Amex Wholesale</v>
      </c>
      <c r="O744" s="42">
        <f>VLOOKUP(H744,'Client Invoices'!A:O,6,FALSE)</f>
        <v>0</v>
      </c>
      <c r="Q744" s="42">
        <f>IF(COUNTIF('Visit Rpts'!$B$5:$BH$204,B744)+COUNTIF('Membership Rpts'!$B$5:$BH$204,B744) = 0, 0, COUNTIF('Visit Rpts'!$B$5:$BH$204,B744)+COUNTIF('Membership Rpts'!$B$5:$BH$204,B744) &amp; "   (Visit Rpts: "&amp;COUNTIF('Visit Rpts'!$B$5:$BH$204,B744)&amp;"   Mbr Rpts: "&amp;COUNTIF('Membership Rpts'!$B$5:$BH$204,B744)&amp;")")</f>
        <v>0</v>
      </c>
      <c r="R744" s="76" t="s">
        <v>1234</v>
      </c>
      <c r="S744" s="42" t="s">
        <v>53</v>
      </c>
      <c r="T744" s="42"/>
    </row>
    <row r="745" spans="1:20">
      <c r="A745" s="47" t="s">
        <v>1236</v>
      </c>
      <c r="B745" s="23" t="s">
        <v>1929</v>
      </c>
      <c r="C745" s="40"/>
      <c r="G745" t="s">
        <v>50</v>
      </c>
      <c r="H745" s="48" t="s">
        <v>219</v>
      </c>
      <c r="I745" s="42" t="str">
        <f>VLOOKUP(H745,'Client Invoices'!A:M,13,FALSE)</f>
        <v>Amex US Platinum</v>
      </c>
      <c r="J745" s="42" t="str">
        <f>VLOOKUP(H745,'Client Invoices'!A:M,10,FALSE)</f>
        <v>WA19</v>
      </c>
      <c r="K745" s="42" t="str">
        <f>VLOOKUP(H745,'Client Invoices'!A:N,5,FALSE)</f>
        <v>Yes</v>
      </c>
      <c r="L745" s="42" t="str">
        <f>VLOOKUP(H745,'Client Invoices'!A:N,8,FALSE)</f>
        <v>M,V,P</v>
      </c>
      <c r="M745" s="42" t="str">
        <f>VLOOKUP(H745,'Client Invoices'!A:N,2,FALSE)</f>
        <v>Amex</v>
      </c>
      <c r="N745" s="42" t="str">
        <f>VLOOKUP(H745,'Client Invoices'!A:N,3,FALSE)</f>
        <v>Amex Wholesale</v>
      </c>
      <c r="O745" s="42">
        <f>VLOOKUP(H745,'Client Invoices'!A:O,6,FALSE)</f>
        <v>0</v>
      </c>
      <c r="Q745" s="42">
        <f>IF(COUNTIF('Visit Rpts'!$B$5:$BH$204,B745)+COUNTIF('Membership Rpts'!$B$5:$BH$204,B745) = 0, 0, COUNTIF('Visit Rpts'!$B$5:$BH$204,B745)+COUNTIF('Membership Rpts'!$B$5:$BH$204,B745) &amp; "   (Visit Rpts: "&amp;COUNTIF('Visit Rpts'!$B$5:$BH$204,B745)&amp;"   Mbr Rpts: "&amp;COUNTIF('Membership Rpts'!$B$5:$BH$204,B745)&amp;")")</f>
        <v>0</v>
      </c>
      <c r="R745" s="76" t="s">
        <v>1234</v>
      </c>
      <c r="S745" s="42" t="s">
        <v>53</v>
      </c>
      <c r="T745" s="42"/>
    </row>
    <row r="746" spans="1:20">
      <c r="A746" s="47" t="s">
        <v>1236</v>
      </c>
      <c r="B746" s="23" t="s">
        <v>1930</v>
      </c>
      <c r="C746" s="40"/>
      <c r="G746" t="s">
        <v>50</v>
      </c>
      <c r="H746" s="48" t="s">
        <v>219</v>
      </c>
      <c r="I746" s="42" t="str">
        <f>VLOOKUP(H746,'Client Invoices'!A:M,13,FALSE)</f>
        <v>Amex US Platinum</v>
      </c>
      <c r="J746" s="42" t="str">
        <f>VLOOKUP(H746,'Client Invoices'!A:M,10,FALSE)</f>
        <v>WA19</v>
      </c>
      <c r="K746" s="42" t="str">
        <f>VLOOKUP(H746,'Client Invoices'!A:N,5,FALSE)</f>
        <v>Yes</v>
      </c>
      <c r="L746" s="42" t="str">
        <f>VLOOKUP(H746,'Client Invoices'!A:N,8,FALSE)</f>
        <v>M,V,P</v>
      </c>
      <c r="M746" s="42" t="str">
        <f>VLOOKUP(H746,'Client Invoices'!A:N,2,FALSE)</f>
        <v>Amex</v>
      </c>
      <c r="N746" s="42" t="str">
        <f>VLOOKUP(H746,'Client Invoices'!A:N,3,FALSE)</f>
        <v>Amex Wholesale</v>
      </c>
      <c r="O746" s="42">
        <f>VLOOKUP(H746,'Client Invoices'!A:O,6,FALSE)</f>
        <v>0</v>
      </c>
      <c r="Q746" s="42">
        <f>IF(COUNTIF('Visit Rpts'!$B$5:$BH$204,B746)+COUNTIF('Membership Rpts'!$B$5:$BH$204,B746) = 0, 0, COUNTIF('Visit Rpts'!$B$5:$BH$204,B746)+COUNTIF('Membership Rpts'!$B$5:$BH$204,B746) &amp; "   (Visit Rpts: "&amp;COUNTIF('Visit Rpts'!$B$5:$BH$204,B746)&amp;"   Mbr Rpts: "&amp;COUNTIF('Membership Rpts'!$B$5:$BH$204,B746)&amp;")")</f>
        <v>0</v>
      </c>
      <c r="R746" s="76" t="s">
        <v>1234</v>
      </c>
      <c r="S746" s="42" t="s">
        <v>53</v>
      </c>
      <c r="T746" s="42"/>
    </row>
    <row r="747" spans="1:20">
      <c r="A747" s="47" t="s">
        <v>1236</v>
      </c>
      <c r="B747" s="23" t="s">
        <v>1931</v>
      </c>
      <c r="C747" s="40"/>
      <c r="F747" t="s">
        <v>1239</v>
      </c>
      <c r="G747" t="s">
        <v>50</v>
      </c>
      <c r="H747" s="48" t="s">
        <v>986</v>
      </c>
      <c r="I747" s="42">
        <f>VLOOKUP(H747,'Client Invoices'!A:M,13,FALSE)</f>
        <v>0</v>
      </c>
      <c r="J747" s="42">
        <f>VLOOKUP(H747,'Client Invoices'!A:M,10,FALSE)</f>
        <v>0</v>
      </c>
      <c r="K747" s="42" t="str">
        <f>VLOOKUP(H747,'Client Invoices'!A:N,5,FALSE)</f>
        <v>No</v>
      </c>
      <c r="L747" s="42">
        <f>VLOOKUP(H747,'Client Invoices'!A:N,8,FALSE)</f>
        <v>0</v>
      </c>
      <c r="M747" s="42" t="str">
        <f>VLOOKUP(H747,'Client Invoices'!A:N,2,FALSE)</f>
        <v>Wholesale</v>
      </c>
      <c r="N747" s="42">
        <f>VLOOKUP(H747,'Client Invoices'!A:N,3,FALSE)</f>
        <v>0</v>
      </c>
      <c r="O747" s="42">
        <f>VLOOKUP(H747,'Client Invoices'!A:O,6,FALSE)</f>
        <v>0</v>
      </c>
      <c r="Q747" s="42">
        <f>IF(COUNTIF('Visit Rpts'!$B$5:$BH$204,B747)+COUNTIF('Membership Rpts'!$B$5:$BH$204,B747) = 0, 0, COUNTIF('Visit Rpts'!$B$5:$BH$204,B747)+COUNTIF('Membership Rpts'!$B$5:$BH$204,B747) &amp; "   (Visit Rpts: "&amp;COUNTIF('Visit Rpts'!$B$5:$BH$204,B747)&amp;"   Mbr Rpts: "&amp;COUNTIF('Membership Rpts'!$B$5:$BH$204,B747)&amp;")")</f>
        <v>0</v>
      </c>
      <c r="R747" s="76">
        <v>0</v>
      </c>
      <c r="S747" s="42" t="s">
        <v>1239</v>
      </c>
      <c r="T747" s="42"/>
    </row>
    <row r="748" spans="1:20">
      <c r="A748" s="47" t="s">
        <v>1236</v>
      </c>
      <c r="B748" s="23" t="s">
        <v>1932</v>
      </c>
      <c r="C748" s="40"/>
      <c r="F748" t="s">
        <v>1239</v>
      </c>
      <c r="G748" t="s">
        <v>50</v>
      </c>
      <c r="H748" s="48" t="s">
        <v>986</v>
      </c>
      <c r="I748" s="42">
        <f>VLOOKUP(H748,'Client Invoices'!A:M,13,FALSE)</f>
        <v>0</v>
      </c>
      <c r="J748" s="42">
        <f>VLOOKUP(H748,'Client Invoices'!A:M,10,FALSE)</f>
        <v>0</v>
      </c>
      <c r="K748" s="42" t="str">
        <f>VLOOKUP(H748,'Client Invoices'!A:N,5,FALSE)</f>
        <v>No</v>
      </c>
      <c r="L748" s="42">
        <f>VLOOKUP(H748,'Client Invoices'!A:N,8,FALSE)</f>
        <v>0</v>
      </c>
      <c r="M748" s="42" t="str">
        <f>VLOOKUP(H748,'Client Invoices'!A:N,2,FALSE)</f>
        <v>Wholesale</v>
      </c>
      <c r="N748" s="42">
        <f>VLOOKUP(H748,'Client Invoices'!A:N,3,FALSE)</f>
        <v>0</v>
      </c>
      <c r="O748" s="42">
        <f>VLOOKUP(H748,'Client Invoices'!A:O,6,FALSE)</f>
        <v>0</v>
      </c>
      <c r="Q748" s="42">
        <f>IF(COUNTIF('Visit Rpts'!$B$5:$BH$204,B748)+COUNTIF('Membership Rpts'!$B$5:$BH$204,B748) = 0, 0, COUNTIF('Visit Rpts'!$B$5:$BH$204,B748)+COUNTIF('Membership Rpts'!$B$5:$BH$204,B748) &amp; "   (Visit Rpts: "&amp;COUNTIF('Visit Rpts'!$B$5:$BH$204,B748)&amp;"   Mbr Rpts: "&amp;COUNTIF('Membership Rpts'!$B$5:$BH$204,B748)&amp;")")</f>
        <v>0</v>
      </c>
      <c r="R748" s="76">
        <v>0</v>
      </c>
      <c r="S748" s="42" t="s">
        <v>1239</v>
      </c>
      <c r="T748" s="42"/>
    </row>
    <row r="749" spans="1:20">
      <c r="A749" s="47" t="s">
        <v>1236</v>
      </c>
      <c r="B749" s="23" t="s">
        <v>1933</v>
      </c>
      <c r="C749" s="40"/>
      <c r="F749" t="s">
        <v>1239</v>
      </c>
      <c r="G749" t="s">
        <v>50</v>
      </c>
      <c r="H749" s="48" t="s">
        <v>986</v>
      </c>
      <c r="I749" s="42">
        <f>VLOOKUP(H749,'Client Invoices'!A:M,13,FALSE)</f>
        <v>0</v>
      </c>
      <c r="J749" s="42">
        <f>VLOOKUP(H749,'Client Invoices'!A:M,10,FALSE)</f>
        <v>0</v>
      </c>
      <c r="K749" s="42" t="str">
        <f>VLOOKUP(H749,'Client Invoices'!A:N,5,FALSE)</f>
        <v>No</v>
      </c>
      <c r="L749" s="42">
        <f>VLOOKUP(H749,'Client Invoices'!A:N,8,FALSE)</f>
        <v>0</v>
      </c>
      <c r="M749" s="42" t="str">
        <f>VLOOKUP(H749,'Client Invoices'!A:N,2,FALSE)</f>
        <v>Wholesale</v>
      </c>
      <c r="N749" s="42">
        <f>VLOOKUP(H749,'Client Invoices'!A:N,3,FALSE)</f>
        <v>0</v>
      </c>
      <c r="O749" s="42">
        <f>VLOOKUP(H749,'Client Invoices'!A:O,6,FALSE)</f>
        <v>0</v>
      </c>
      <c r="Q749" s="42">
        <f>IF(COUNTIF('Visit Rpts'!$B$5:$BH$204,B749)+COUNTIF('Membership Rpts'!$B$5:$BH$204,B749) = 0, 0, COUNTIF('Visit Rpts'!$B$5:$BH$204,B749)+COUNTIF('Membership Rpts'!$B$5:$BH$204,B749) &amp; "   (Visit Rpts: "&amp;COUNTIF('Visit Rpts'!$B$5:$BH$204,B749)&amp;"   Mbr Rpts: "&amp;COUNTIF('Membership Rpts'!$B$5:$BH$204,B749)&amp;")")</f>
        <v>0</v>
      </c>
      <c r="R749" s="76">
        <v>0</v>
      </c>
      <c r="S749" s="42" t="s">
        <v>1239</v>
      </c>
      <c r="T749" s="42"/>
    </row>
    <row r="750" spans="1:20">
      <c r="A750" s="47" t="s">
        <v>1236</v>
      </c>
      <c r="B750" s="23" t="s">
        <v>1934</v>
      </c>
      <c r="C750" s="40"/>
      <c r="F750" t="s">
        <v>1239</v>
      </c>
      <c r="G750" t="s">
        <v>50</v>
      </c>
      <c r="H750" s="48" t="s">
        <v>986</v>
      </c>
      <c r="I750" s="42">
        <f>VLOOKUP(H750,'Client Invoices'!A:M,13,FALSE)</f>
        <v>0</v>
      </c>
      <c r="J750" s="42">
        <f>VLOOKUP(H750,'Client Invoices'!A:M,10,FALSE)</f>
        <v>0</v>
      </c>
      <c r="K750" s="42" t="str">
        <f>VLOOKUP(H750,'Client Invoices'!A:N,5,FALSE)</f>
        <v>No</v>
      </c>
      <c r="L750" s="42">
        <f>VLOOKUP(H750,'Client Invoices'!A:N,8,FALSE)</f>
        <v>0</v>
      </c>
      <c r="M750" s="42" t="str">
        <f>VLOOKUP(H750,'Client Invoices'!A:N,2,FALSE)</f>
        <v>Wholesale</v>
      </c>
      <c r="N750" s="42">
        <f>VLOOKUP(H750,'Client Invoices'!A:N,3,FALSE)</f>
        <v>0</v>
      </c>
      <c r="O750" s="42">
        <f>VLOOKUP(H750,'Client Invoices'!A:O,6,FALSE)</f>
        <v>0</v>
      </c>
      <c r="Q750" s="42">
        <f>IF(COUNTIF('Visit Rpts'!$B$5:$BH$204,B750)+COUNTIF('Membership Rpts'!$B$5:$BH$204,B750) = 0, 0, COUNTIF('Visit Rpts'!$B$5:$BH$204,B750)+COUNTIF('Membership Rpts'!$B$5:$BH$204,B750) &amp; "   (Visit Rpts: "&amp;COUNTIF('Visit Rpts'!$B$5:$BH$204,B750)&amp;"   Mbr Rpts: "&amp;COUNTIF('Membership Rpts'!$B$5:$BH$204,B750)&amp;")")</f>
        <v>0</v>
      </c>
      <c r="R750" s="76">
        <v>0</v>
      </c>
      <c r="S750" s="42" t="s">
        <v>1239</v>
      </c>
      <c r="T750" s="42"/>
    </row>
    <row r="751" spans="1:20">
      <c r="A751" s="47" t="s">
        <v>1236</v>
      </c>
      <c r="B751" s="23" t="s">
        <v>1935</v>
      </c>
      <c r="C751" s="40"/>
      <c r="G751" t="s">
        <v>50</v>
      </c>
      <c r="H751" s="48" t="s">
        <v>388</v>
      </c>
      <c r="I751" s="42">
        <f>VLOOKUP(H751,'Client Invoices'!A:M,13,FALSE)</f>
        <v>0</v>
      </c>
      <c r="J751" s="42" t="str">
        <f>VLOOKUP(H751,'Client Invoices'!A:M,10,FALSE)</f>
        <v>SE01</v>
      </c>
      <c r="K751" s="42" t="str">
        <f>VLOOKUP(H751,'Client Invoices'!A:N,5,FALSE)</f>
        <v>Yes</v>
      </c>
      <c r="L751" s="42" t="str">
        <f>VLOOKUP(H751,'Client Invoices'!A:N,8,FALSE)</f>
        <v>M,V,P</v>
      </c>
      <c r="M751" s="42" t="str">
        <f>VLOOKUP(H751,'Client Invoices'!A:N,2,FALSE)</f>
        <v>Corporate</v>
      </c>
      <c r="N751" s="42" t="str">
        <f>VLOOKUP(H751,'Client Invoices'!A:N,3,FALSE)</f>
        <v>Corporate</v>
      </c>
      <c r="O751" s="42">
        <f>VLOOKUP(H751,'Client Invoices'!A:O,6,FALSE)</f>
        <v>0</v>
      </c>
      <c r="Q751" s="42" t="str">
        <f>IF(COUNTIF('Visit Rpts'!$B$5:$BH$204,B751)+COUNTIF('Membership Rpts'!$B$5:$BH$204,B751) = 0, 0, COUNTIF('Visit Rpts'!$B$5:$BH$204,B751)+COUNTIF('Membership Rpts'!$B$5:$BH$204,B751) &amp; "   (Visit Rpts: "&amp;COUNTIF('Visit Rpts'!$B$5:$BH$204,B751)&amp;"   Mbr Rpts: "&amp;COUNTIF('Membership Rpts'!$B$5:$BH$204,B751)&amp;")")</f>
        <v>1   (Visit Rpts: 1   Mbr Rpts: 0)</v>
      </c>
      <c r="R751" s="76">
        <v>343</v>
      </c>
      <c r="S751" s="42" t="s">
        <v>1110</v>
      </c>
      <c r="T751" s="42"/>
    </row>
    <row r="752" spans="1:20">
      <c r="A752" s="47" t="s">
        <v>1236</v>
      </c>
      <c r="B752" s="23" t="s">
        <v>1936</v>
      </c>
      <c r="C752" s="40"/>
      <c r="G752" t="s">
        <v>50</v>
      </c>
      <c r="H752" s="48" t="s">
        <v>388</v>
      </c>
      <c r="I752" s="42">
        <f>VLOOKUP(H752,'Client Invoices'!A:M,13,FALSE)</f>
        <v>0</v>
      </c>
      <c r="J752" s="42" t="str">
        <f>VLOOKUP(H752,'Client Invoices'!A:M,10,FALSE)</f>
        <v>SE01</v>
      </c>
      <c r="K752" s="42" t="str">
        <f>VLOOKUP(H752,'Client Invoices'!A:N,5,FALSE)</f>
        <v>Yes</v>
      </c>
      <c r="L752" s="42" t="str">
        <f>VLOOKUP(H752,'Client Invoices'!A:N,8,FALSE)</f>
        <v>M,V,P</v>
      </c>
      <c r="M752" s="42" t="str">
        <f>VLOOKUP(H752,'Client Invoices'!A:N,2,FALSE)</f>
        <v>Corporate</v>
      </c>
      <c r="N752" s="42" t="str">
        <f>VLOOKUP(H752,'Client Invoices'!A:N,3,FALSE)</f>
        <v>Corporate</v>
      </c>
      <c r="O752" s="42">
        <f>VLOOKUP(H752,'Client Invoices'!A:O,6,FALSE)</f>
        <v>0</v>
      </c>
      <c r="Q752" s="42" t="str">
        <f>IF(COUNTIF('Visit Rpts'!$B$5:$BH$204,B752)+COUNTIF('Membership Rpts'!$B$5:$BH$204,B752) = 0, 0, COUNTIF('Visit Rpts'!$B$5:$BH$204,B752)+COUNTIF('Membership Rpts'!$B$5:$BH$204,B752) &amp; "   (Visit Rpts: "&amp;COUNTIF('Visit Rpts'!$B$5:$BH$204,B752)&amp;"   Mbr Rpts: "&amp;COUNTIF('Membership Rpts'!$B$5:$BH$204,B752)&amp;")")</f>
        <v>1   (Visit Rpts: 1   Mbr Rpts: 0)</v>
      </c>
      <c r="R752" s="76">
        <v>239</v>
      </c>
      <c r="S752" s="42" t="s">
        <v>1110</v>
      </c>
      <c r="T752" s="42"/>
    </row>
    <row r="753" spans="1:20">
      <c r="A753" s="47" t="s">
        <v>1232</v>
      </c>
      <c r="B753" s="23" t="s">
        <v>1937</v>
      </c>
      <c r="C753" s="40"/>
      <c r="G753" t="s">
        <v>50</v>
      </c>
      <c r="H753" s="48" t="s">
        <v>555</v>
      </c>
      <c r="I753" s="42">
        <f>VLOOKUP(H753,'Client Invoices'!A:M,13,FALSE)</f>
        <v>0</v>
      </c>
      <c r="J753" s="42" t="str">
        <f>VLOOKUP(H753,'Client Invoices'!A:M,10,FALSE)</f>
        <v>SV02</v>
      </c>
      <c r="K753" s="42" t="str">
        <f>VLOOKUP(H753,'Client Invoices'!A:N,5,FALSE)</f>
        <v>No</v>
      </c>
      <c r="L753" s="42">
        <f>VLOOKUP(H753,'Client Invoices'!A:N,8,FALSE)</f>
        <v>0</v>
      </c>
      <c r="M753" s="42" t="str">
        <f>VLOOKUP(H753,'Client Invoices'!A:N,2,FALSE)</f>
        <v>Corporate</v>
      </c>
      <c r="N753" s="42">
        <f>VLOOKUP(H753,'Client Invoices'!A:N,3,FALSE)</f>
        <v>0</v>
      </c>
      <c r="O753" s="42">
        <f>VLOOKUP(H753,'Client Invoices'!A:O,6,FALSE)</f>
        <v>0</v>
      </c>
      <c r="Q753" s="42">
        <f>IF(COUNTIF('Visit Rpts'!$B$5:$BH$204,B753)+COUNTIF('Membership Rpts'!$B$5:$BH$204,B753) = 0, 0, COUNTIF('Visit Rpts'!$B$5:$BH$204,B753)+COUNTIF('Membership Rpts'!$B$5:$BH$204,B753) &amp; "   (Visit Rpts: "&amp;COUNTIF('Visit Rpts'!$B$5:$BH$204,B753)&amp;"   Mbr Rpts: "&amp;COUNTIF('Membership Rpts'!$B$5:$BH$204,B753)&amp;")")</f>
        <v>0</v>
      </c>
      <c r="R753" s="76" t="s">
        <v>1234</v>
      </c>
      <c r="S753" s="42" t="s">
        <v>1239</v>
      </c>
      <c r="T753" s="42"/>
    </row>
    <row r="754" spans="1:20">
      <c r="A754" s="47" t="s">
        <v>1232</v>
      </c>
      <c r="B754" s="23" t="s">
        <v>1938</v>
      </c>
      <c r="C754" s="40"/>
      <c r="G754" t="s">
        <v>50</v>
      </c>
      <c r="H754" s="48" t="s">
        <v>555</v>
      </c>
      <c r="I754" s="42">
        <f>VLOOKUP(H754,'Client Invoices'!A:M,13,FALSE)</f>
        <v>0</v>
      </c>
      <c r="J754" s="42" t="str">
        <f>VLOOKUP(H754,'Client Invoices'!A:M,10,FALSE)</f>
        <v>SV02</v>
      </c>
      <c r="K754" s="42" t="str">
        <f>VLOOKUP(H754,'Client Invoices'!A:N,5,FALSE)</f>
        <v>No</v>
      </c>
      <c r="L754" s="42">
        <f>VLOOKUP(H754,'Client Invoices'!A:N,8,FALSE)</f>
        <v>0</v>
      </c>
      <c r="M754" s="42" t="str">
        <f>VLOOKUP(H754,'Client Invoices'!A:N,2,FALSE)</f>
        <v>Corporate</v>
      </c>
      <c r="N754" s="42">
        <f>VLOOKUP(H754,'Client Invoices'!A:N,3,FALSE)</f>
        <v>0</v>
      </c>
      <c r="O754" s="42">
        <f>VLOOKUP(H754,'Client Invoices'!A:O,6,FALSE)</f>
        <v>0</v>
      </c>
      <c r="Q754" s="42">
        <f>IF(COUNTIF('Visit Rpts'!$B$5:$BH$204,B754)+COUNTIF('Membership Rpts'!$B$5:$BH$204,B754) = 0, 0, COUNTIF('Visit Rpts'!$B$5:$BH$204,B754)+COUNTIF('Membership Rpts'!$B$5:$BH$204,B754) &amp; "   (Visit Rpts: "&amp;COUNTIF('Visit Rpts'!$B$5:$BH$204,B754)&amp;"   Mbr Rpts: "&amp;COUNTIF('Membership Rpts'!$B$5:$BH$204,B754)&amp;")")</f>
        <v>0</v>
      </c>
      <c r="R754" s="76" t="s">
        <v>1234</v>
      </c>
      <c r="S754" s="42" t="s">
        <v>1239</v>
      </c>
      <c r="T754" s="42"/>
    </row>
    <row r="755" spans="1:20">
      <c r="A755" s="47" t="s">
        <v>1232</v>
      </c>
      <c r="B755" s="23" t="s">
        <v>1939</v>
      </c>
      <c r="C755" s="40"/>
      <c r="F755" t="s">
        <v>1262</v>
      </c>
      <c r="G755" t="s">
        <v>50</v>
      </c>
      <c r="H755" s="48" t="s">
        <v>559</v>
      </c>
      <c r="I755" s="42">
        <f>VLOOKUP(H755,'Client Invoices'!A:M,13,FALSE)</f>
        <v>0</v>
      </c>
      <c r="J755" s="42">
        <f>VLOOKUP(H755,'Client Invoices'!A:M,10,FALSE)</f>
        <v>0</v>
      </c>
      <c r="K755" s="42" t="str">
        <f>VLOOKUP(H755,'Client Invoices'!A:N,5,FALSE)</f>
        <v>No</v>
      </c>
      <c r="L755" s="42">
        <f>VLOOKUP(H755,'Client Invoices'!A:N,8,FALSE)</f>
        <v>0</v>
      </c>
      <c r="M755" s="42" t="str">
        <f>VLOOKUP(H755,'Client Invoices'!A:N,2,FALSE)</f>
        <v>Corporate</v>
      </c>
      <c r="N755" s="42">
        <f>VLOOKUP(H755,'Client Invoices'!A:N,3,FALSE)</f>
        <v>0</v>
      </c>
      <c r="O755" s="42">
        <f>VLOOKUP(H755,'Client Invoices'!A:O,6,FALSE)</f>
        <v>0</v>
      </c>
      <c r="Q755" s="42">
        <f>IF(COUNTIF('Visit Rpts'!$B$5:$BH$204,B755)+COUNTIF('Membership Rpts'!$B$5:$BH$204,B755) = 0, 0, COUNTIF('Visit Rpts'!$B$5:$BH$204,B755)+COUNTIF('Membership Rpts'!$B$5:$BH$204,B755) &amp; "   (Visit Rpts: "&amp;COUNTIF('Visit Rpts'!$B$5:$BH$204,B755)&amp;"   Mbr Rpts: "&amp;COUNTIF('Membership Rpts'!$B$5:$BH$204,B755)&amp;")")</f>
        <v>0</v>
      </c>
      <c r="R755" s="76" t="s">
        <v>1234</v>
      </c>
      <c r="S755" s="42" t="s">
        <v>1262</v>
      </c>
      <c r="T755" s="42"/>
    </row>
    <row r="756" spans="1:20">
      <c r="A756" s="47" t="s">
        <v>1236</v>
      </c>
      <c r="B756" s="23" t="s">
        <v>1940</v>
      </c>
      <c r="C756" s="40"/>
      <c r="G756" t="s">
        <v>50</v>
      </c>
      <c r="H756" s="48" t="s">
        <v>559</v>
      </c>
      <c r="I756" s="42">
        <f>VLOOKUP(H756,'Client Invoices'!A:M,13,FALSE)</f>
        <v>0</v>
      </c>
      <c r="J756" s="42">
        <f>VLOOKUP(H756,'Client Invoices'!A:M,10,FALSE)</f>
        <v>0</v>
      </c>
      <c r="K756" s="42" t="str">
        <f>VLOOKUP(H756,'Client Invoices'!A:N,5,FALSE)</f>
        <v>No</v>
      </c>
      <c r="L756" s="42">
        <f>VLOOKUP(H756,'Client Invoices'!A:N,8,FALSE)</f>
        <v>0</v>
      </c>
      <c r="M756" s="42" t="str">
        <f>VLOOKUP(H756,'Client Invoices'!A:N,2,FALSE)</f>
        <v>Corporate</v>
      </c>
      <c r="N756" s="42">
        <f>VLOOKUP(H756,'Client Invoices'!A:N,3,FALSE)</f>
        <v>0</v>
      </c>
      <c r="O756" s="42">
        <f>VLOOKUP(H756,'Client Invoices'!A:O,6,FALSE)</f>
        <v>0</v>
      </c>
      <c r="Q756" s="42" t="str">
        <f>IF(COUNTIF('Visit Rpts'!$B$5:$BH$204,B756)+COUNTIF('Membership Rpts'!$B$5:$BH$204,B756) = 0, 0, COUNTIF('Visit Rpts'!$B$5:$BH$204,B756)+COUNTIF('Membership Rpts'!$B$5:$BH$204,B756) &amp; "   (Visit Rpts: "&amp;COUNTIF('Visit Rpts'!$B$5:$BH$204,B756)&amp;"   Mbr Rpts: "&amp;COUNTIF('Membership Rpts'!$B$5:$BH$204,B756)&amp;")")</f>
        <v>1   (Visit Rpts: 1   Mbr Rpts: 0)</v>
      </c>
      <c r="R756" s="76">
        <v>343</v>
      </c>
      <c r="S756" s="42" t="s">
        <v>1110</v>
      </c>
      <c r="T756" s="42"/>
    </row>
    <row r="757" spans="1:20">
      <c r="A757" s="47" t="s">
        <v>1232</v>
      </c>
      <c r="B757" s="23" t="s">
        <v>1941</v>
      </c>
      <c r="C757" s="40"/>
      <c r="G757" t="s">
        <v>50</v>
      </c>
      <c r="H757" s="48" t="s">
        <v>560</v>
      </c>
      <c r="I757" s="42">
        <f>VLOOKUP(H757,'Client Invoices'!A:M,13,FALSE)</f>
        <v>0</v>
      </c>
      <c r="J757" s="42" t="str">
        <f>VLOOKUP(H757,'Client Invoices'!A:M,10,FALSE)</f>
        <v>SV01</v>
      </c>
      <c r="K757" s="42" t="str">
        <f>VLOOKUP(H757,'Client Invoices'!A:N,5,FALSE)</f>
        <v>No</v>
      </c>
      <c r="L757" s="42">
        <f>VLOOKUP(H757,'Client Invoices'!A:N,8,FALSE)</f>
        <v>0</v>
      </c>
      <c r="M757" s="42" t="str">
        <f>VLOOKUP(H757,'Client Invoices'!A:N,2,FALSE)</f>
        <v>Corporate</v>
      </c>
      <c r="N757" s="42">
        <f>VLOOKUP(H757,'Client Invoices'!A:N,3,FALSE)</f>
        <v>0</v>
      </c>
      <c r="O757" s="42">
        <f>VLOOKUP(H757,'Client Invoices'!A:O,6,FALSE)</f>
        <v>0</v>
      </c>
      <c r="Q757" s="42">
        <f>IF(COUNTIF('Visit Rpts'!$B$5:$BH$204,B757)+COUNTIF('Membership Rpts'!$B$5:$BH$204,B757) = 0, 0, COUNTIF('Visit Rpts'!$B$5:$BH$204,B757)+COUNTIF('Membership Rpts'!$B$5:$BH$204,B757) &amp; "   (Visit Rpts: "&amp;COUNTIF('Visit Rpts'!$B$5:$BH$204,B757)&amp;"   Mbr Rpts: "&amp;COUNTIF('Membership Rpts'!$B$5:$BH$204,B757)&amp;")")</f>
        <v>0</v>
      </c>
      <c r="R757" s="76" t="s">
        <v>1234</v>
      </c>
      <c r="S757" s="42" t="s">
        <v>1239</v>
      </c>
      <c r="T757" s="42"/>
    </row>
    <row r="758" spans="1:20">
      <c r="A758" s="47" t="s">
        <v>1232</v>
      </c>
      <c r="B758" s="23" t="s">
        <v>1942</v>
      </c>
      <c r="C758" s="40"/>
      <c r="G758" t="s">
        <v>50</v>
      </c>
      <c r="H758" s="48" t="s">
        <v>393</v>
      </c>
      <c r="I758" s="42">
        <f>VLOOKUP(H758,'Client Invoices'!A:M,13,FALSE)</f>
        <v>0</v>
      </c>
      <c r="J758" s="42" t="str">
        <f>VLOOKUP(H758,'Client Invoices'!A:M,10,FALSE)</f>
        <v>SV03</v>
      </c>
      <c r="K758" s="42" t="str">
        <f>VLOOKUP(H758,'Client Invoices'!A:N,5,FALSE)</f>
        <v>Yes</v>
      </c>
      <c r="L758" s="42" t="str">
        <f>VLOOKUP(H758,'Client Invoices'!A:N,8,FALSE)</f>
        <v>M,V,P</v>
      </c>
      <c r="M758" s="42" t="str">
        <f>VLOOKUP(H758,'Client Invoices'!A:N,2,FALSE)</f>
        <v>Corporate</v>
      </c>
      <c r="N758" s="42" t="str">
        <f>VLOOKUP(H758,'Client Invoices'!A:N,3,FALSE)</f>
        <v>Corporate</v>
      </c>
      <c r="O758" s="42">
        <f>VLOOKUP(H758,'Client Invoices'!A:O,6,FALSE)</f>
        <v>0</v>
      </c>
      <c r="Q758" s="42">
        <f>IF(COUNTIF('Visit Rpts'!$B$5:$BH$204,B758)+COUNTIF('Membership Rpts'!$B$5:$BH$204,B758) = 0, 0, COUNTIF('Visit Rpts'!$B$5:$BH$204,B758)+COUNTIF('Membership Rpts'!$B$5:$BH$204,B758) &amp; "   (Visit Rpts: "&amp;COUNTIF('Visit Rpts'!$B$5:$BH$204,B758)&amp;"   Mbr Rpts: "&amp;COUNTIF('Membership Rpts'!$B$5:$BH$204,B758)&amp;")")</f>
        <v>0</v>
      </c>
      <c r="R758" s="76" t="s">
        <v>1234</v>
      </c>
      <c r="S758" s="42" t="s">
        <v>1235</v>
      </c>
      <c r="T758" s="42"/>
    </row>
    <row r="759" spans="1:20">
      <c r="A759" s="47" t="s">
        <v>1236</v>
      </c>
      <c r="B759" s="23" t="s">
        <v>1943</v>
      </c>
      <c r="C759" s="40"/>
      <c r="G759" t="s">
        <v>50</v>
      </c>
      <c r="H759" s="48" t="s">
        <v>393</v>
      </c>
      <c r="I759" s="42">
        <f>VLOOKUP(H759,'Client Invoices'!A:M,13,FALSE)</f>
        <v>0</v>
      </c>
      <c r="J759" s="42" t="str">
        <f>VLOOKUP(H759,'Client Invoices'!A:M,10,FALSE)</f>
        <v>SV03</v>
      </c>
      <c r="K759" s="42" t="str">
        <f>VLOOKUP(H759,'Client Invoices'!A:N,5,FALSE)</f>
        <v>Yes</v>
      </c>
      <c r="L759" s="42" t="str">
        <f>VLOOKUP(H759,'Client Invoices'!A:N,8,FALSE)</f>
        <v>M,V,P</v>
      </c>
      <c r="M759" s="42" t="str">
        <f>VLOOKUP(H759,'Client Invoices'!A:N,2,FALSE)</f>
        <v>Corporate</v>
      </c>
      <c r="N759" s="42" t="str">
        <f>VLOOKUP(H759,'Client Invoices'!A:N,3,FALSE)</f>
        <v>Corporate</v>
      </c>
      <c r="O759" s="42">
        <f>VLOOKUP(H759,'Client Invoices'!A:O,6,FALSE)</f>
        <v>0</v>
      </c>
      <c r="Q759" s="42" t="str">
        <f>IF(COUNTIF('Visit Rpts'!$B$5:$BH$204,B759)+COUNTIF('Membership Rpts'!$B$5:$BH$204,B759) = 0, 0, COUNTIF('Visit Rpts'!$B$5:$BH$204,B759)+COUNTIF('Membership Rpts'!$B$5:$BH$204,B759) &amp; "   (Visit Rpts: "&amp;COUNTIF('Visit Rpts'!$B$5:$BH$204,B759)&amp;"   Mbr Rpts: "&amp;COUNTIF('Membership Rpts'!$B$5:$BH$204,B759)&amp;")")</f>
        <v>1   (Visit Rpts: 1   Mbr Rpts: 0)</v>
      </c>
      <c r="R759" s="76">
        <v>386</v>
      </c>
      <c r="S759" s="42" t="s">
        <v>1110</v>
      </c>
      <c r="T759" s="42"/>
    </row>
    <row r="760" spans="1:20">
      <c r="A760" s="47" t="s">
        <v>1236</v>
      </c>
      <c r="B760" s="23" t="s">
        <v>1944</v>
      </c>
      <c r="C760" s="40"/>
      <c r="G760" t="s">
        <v>50</v>
      </c>
      <c r="H760" s="48" t="s">
        <v>696</v>
      </c>
      <c r="I760" s="42">
        <f>VLOOKUP(H760,'Client Invoices'!A:M,13,FALSE)</f>
        <v>0</v>
      </c>
      <c r="J760" s="42">
        <f>VLOOKUP(H760,'Client Invoices'!A:M,10,FALSE)</f>
        <v>0</v>
      </c>
      <c r="K760" s="42" t="str">
        <f>VLOOKUP(H760,'Client Invoices'!A:N,5,FALSE)</f>
        <v>-</v>
      </c>
      <c r="L760" s="42">
        <f>VLOOKUP(H760,'Client Invoices'!A:N,8,FALSE)</f>
        <v>0</v>
      </c>
      <c r="M760" s="42" t="str">
        <f>VLOOKUP(H760,'Client Invoices'!A:N,2,FALSE)</f>
        <v>Visa Canada</v>
      </c>
      <c r="N760" s="42" t="str">
        <f>VLOOKUP(H760,'Client Invoices'!A:N,3,FALSE)</f>
        <v>Visa Wholesale</v>
      </c>
      <c r="O760" s="42">
        <f>VLOOKUP(H760,'Client Invoices'!A:O,6,FALSE)</f>
        <v>0</v>
      </c>
      <c r="Q760" s="42">
        <f>IF(COUNTIF('Visit Rpts'!$B$5:$BH$204,B760)+COUNTIF('Membership Rpts'!$B$5:$BH$204,B760) = 0, 0, COUNTIF('Visit Rpts'!$B$5:$BH$204,B760)+COUNTIF('Membership Rpts'!$B$5:$BH$204,B760) &amp; "   (Visit Rpts: "&amp;COUNTIF('Visit Rpts'!$B$5:$BH$204,B760)&amp;"   Mbr Rpts: "&amp;COUNTIF('Membership Rpts'!$B$5:$BH$204,B760)&amp;")")</f>
        <v>0</v>
      </c>
      <c r="R760" s="76" t="s">
        <v>1234</v>
      </c>
      <c r="S760" s="42" t="s">
        <v>576</v>
      </c>
      <c r="T760" s="42"/>
    </row>
    <row r="761" spans="1:20">
      <c r="A761" s="47" t="s">
        <v>1236</v>
      </c>
      <c r="B761" s="23" t="s">
        <v>1945</v>
      </c>
      <c r="C761" s="40"/>
      <c r="G761" t="s">
        <v>50</v>
      </c>
      <c r="H761" s="48" t="s">
        <v>665</v>
      </c>
      <c r="I761" s="42">
        <f>VLOOKUP(H761,'Client Invoices'!A:M,13,FALSE)</f>
        <v>0</v>
      </c>
      <c r="J761" s="42" t="str">
        <f>VLOOKUP(H761,'Client Invoices'!A:M,10,FALSE)</f>
        <v>WV02</v>
      </c>
      <c r="K761" s="42" t="str">
        <f>VLOOKUP(H761,'Client Invoices'!A:N,5,FALSE)</f>
        <v>Yes</v>
      </c>
      <c r="L761" s="42" t="str">
        <f>VLOOKUP(H761,'Client Invoices'!A:N,8,FALSE)</f>
        <v>M,V,P</v>
      </c>
      <c r="M761" s="42" t="str">
        <f>VLOOKUP(H761,'Client Invoices'!A:N,2,FALSE)</f>
        <v>Visa Canada</v>
      </c>
      <c r="N761" s="42" t="str">
        <f>VLOOKUP(H761,'Client Invoices'!A:N,3,FALSE)</f>
        <v>Visa Wholesale</v>
      </c>
      <c r="O761" s="42">
        <f>VLOOKUP(H761,'Client Invoices'!A:O,6,FALSE)</f>
        <v>0</v>
      </c>
      <c r="Q761" s="42" t="str">
        <f>IF(COUNTIF('Visit Rpts'!$B$5:$BH$204,B761)+COUNTIF('Membership Rpts'!$B$5:$BH$204,B761) = 0, 0, COUNTIF('Visit Rpts'!$B$5:$BH$204,B761)+COUNTIF('Membership Rpts'!$B$5:$BH$204,B761) &amp; "   (Visit Rpts: "&amp;COUNTIF('Visit Rpts'!$B$5:$BH$204,B761)&amp;"   Mbr Rpts: "&amp;COUNTIF('Membership Rpts'!$B$5:$BH$204,B761)&amp;")")</f>
        <v>2   (Visit Rpts: 1   Mbr Rpts: 1)</v>
      </c>
      <c r="R761" s="76">
        <v>5.2</v>
      </c>
      <c r="S761" s="42" t="s">
        <v>576</v>
      </c>
      <c r="T761" s="42"/>
    </row>
    <row r="762" spans="1:20">
      <c r="A762" s="47" t="s">
        <v>1236</v>
      </c>
      <c r="B762" s="23" t="s">
        <v>1946</v>
      </c>
      <c r="C762" s="40"/>
      <c r="G762" t="s">
        <v>50</v>
      </c>
      <c r="H762" s="48" t="s">
        <v>665</v>
      </c>
      <c r="I762" s="42">
        <f>VLOOKUP(H762,'Client Invoices'!A:M,13,FALSE)</f>
        <v>0</v>
      </c>
      <c r="J762" s="42" t="str">
        <f>VLOOKUP(H762,'Client Invoices'!A:M,10,FALSE)</f>
        <v>WV02</v>
      </c>
      <c r="K762" s="42" t="str">
        <f>VLOOKUP(H762,'Client Invoices'!A:N,5,FALSE)</f>
        <v>Yes</v>
      </c>
      <c r="L762" s="42" t="str">
        <f>VLOOKUP(H762,'Client Invoices'!A:N,8,FALSE)</f>
        <v>M,V,P</v>
      </c>
      <c r="M762" s="42" t="str">
        <f>VLOOKUP(H762,'Client Invoices'!A:N,2,FALSE)</f>
        <v>Visa Canada</v>
      </c>
      <c r="N762" s="42" t="str">
        <f>VLOOKUP(H762,'Client Invoices'!A:N,3,FALSE)</f>
        <v>Visa Wholesale</v>
      </c>
      <c r="O762" s="42">
        <f>VLOOKUP(H762,'Client Invoices'!A:O,6,FALSE)</f>
        <v>0</v>
      </c>
      <c r="Q762" s="42" t="str">
        <f>IF(COUNTIF('Visit Rpts'!$B$5:$BH$204,B762)+COUNTIF('Membership Rpts'!$B$5:$BH$204,B762) = 0, 0, COUNTIF('Visit Rpts'!$B$5:$BH$204,B762)+COUNTIF('Membership Rpts'!$B$5:$BH$204,B762) &amp; "   (Visit Rpts: "&amp;COUNTIF('Visit Rpts'!$B$5:$BH$204,B762)&amp;"   Mbr Rpts: "&amp;COUNTIF('Membership Rpts'!$B$5:$BH$204,B762)&amp;")")</f>
        <v>2   (Visit Rpts: 1   Mbr Rpts: 1)</v>
      </c>
      <c r="R762" s="76">
        <v>5.2</v>
      </c>
      <c r="S762" s="42" t="s">
        <v>576</v>
      </c>
      <c r="T762" s="42"/>
    </row>
    <row r="763" spans="1:20">
      <c r="A763" s="47" t="s">
        <v>1236</v>
      </c>
      <c r="B763" s="23" t="s">
        <v>1947</v>
      </c>
      <c r="C763" s="40"/>
      <c r="G763" t="s">
        <v>50</v>
      </c>
      <c r="H763" s="48" t="s">
        <v>665</v>
      </c>
      <c r="I763" s="42">
        <f>VLOOKUP(H763,'Client Invoices'!A:M,13,FALSE)</f>
        <v>0</v>
      </c>
      <c r="J763" s="42" t="str">
        <f>VLOOKUP(H763,'Client Invoices'!A:M,10,FALSE)</f>
        <v>WV02</v>
      </c>
      <c r="K763" s="42" t="str">
        <f>VLOOKUP(H763,'Client Invoices'!A:N,5,FALSE)</f>
        <v>Yes</v>
      </c>
      <c r="L763" s="42" t="str">
        <f>VLOOKUP(H763,'Client Invoices'!A:N,8,FALSE)</f>
        <v>M,V,P</v>
      </c>
      <c r="M763" s="42" t="str">
        <f>VLOOKUP(H763,'Client Invoices'!A:N,2,FALSE)</f>
        <v>Visa Canada</v>
      </c>
      <c r="N763" s="42" t="str">
        <f>VLOOKUP(H763,'Client Invoices'!A:N,3,FALSE)</f>
        <v>Visa Wholesale</v>
      </c>
      <c r="O763" s="42">
        <f>VLOOKUP(H763,'Client Invoices'!A:O,6,FALSE)</f>
        <v>0</v>
      </c>
      <c r="Q763" s="42" t="str">
        <f>IF(COUNTIF('Visit Rpts'!$B$5:$BH$204,B763)+COUNTIF('Membership Rpts'!$B$5:$BH$204,B763) = 0, 0, COUNTIF('Visit Rpts'!$B$5:$BH$204,B763)+COUNTIF('Membership Rpts'!$B$5:$BH$204,B763) &amp; "   (Visit Rpts: "&amp;COUNTIF('Visit Rpts'!$B$5:$BH$204,B763)&amp;"   Mbr Rpts: "&amp;COUNTIF('Membership Rpts'!$B$5:$BH$204,B763)&amp;")")</f>
        <v>2   (Visit Rpts: 1   Mbr Rpts: 1)</v>
      </c>
      <c r="R763" s="76">
        <v>5.2</v>
      </c>
      <c r="S763" s="42" t="s">
        <v>576</v>
      </c>
      <c r="T763" s="42"/>
    </row>
    <row r="764" spans="1:20">
      <c r="A764" s="47" t="s">
        <v>1236</v>
      </c>
      <c r="B764" s="23" t="s">
        <v>1948</v>
      </c>
      <c r="C764" s="40"/>
      <c r="G764" t="s">
        <v>50</v>
      </c>
      <c r="H764" s="48" t="s">
        <v>665</v>
      </c>
      <c r="I764" s="42">
        <f>VLOOKUP(H764,'Client Invoices'!A:M,13,FALSE)</f>
        <v>0</v>
      </c>
      <c r="J764" s="42" t="str">
        <f>VLOOKUP(H764,'Client Invoices'!A:M,10,FALSE)</f>
        <v>WV02</v>
      </c>
      <c r="K764" s="42" t="str">
        <f>VLOOKUP(H764,'Client Invoices'!A:N,5,FALSE)</f>
        <v>Yes</v>
      </c>
      <c r="L764" s="42" t="str">
        <f>VLOOKUP(H764,'Client Invoices'!A:N,8,FALSE)</f>
        <v>M,V,P</v>
      </c>
      <c r="M764" s="42" t="str">
        <f>VLOOKUP(H764,'Client Invoices'!A:N,2,FALSE)</f>
        <v>Visa Canada</v>
      </c>
      <c r="N764" s="42" t="str">
        <f>VLOOKUP(H764,'Client Invoices'!A:N,3,FALSE)</f>
        <v>Visa Wholesale</v>
      </c>
      <c r="O764" s="42">
        <f>VLOOKUP(H764,'Client Invoices'!A:O,6,FALSE)</f>
        <v>0</v>
      </c>
      <c r="Q764" s="42" t="str">
        <f>IF(COUNTIF('Visit Rpts'!$B$5:$BH$204,B764)+COUNTIF('Membership Rpts'!$B$5:$BH$204,B764) = 0, 0, COUNTIF('Visit Rpts'!$B$5:$BH$204,B764)+COUNTIF('Membership Rpts'!$B$5:$BH$204,B764) &amp; "   (Visit Rpts: "&amp;COUNTIF('Visit Rpts'!$B$5:$BH$204,B764)&amp;"   Mbr Rpts: "&amp;COUNTIF('Membership Rpts'!$B$5:$BH$204,B764)&amp;")")</f>
        <v>2   (Visit Rpts: 1   Mbr Rpts: 1)</v>
      </c>
      <c r="R764" s="76">
        <v>5.2</v>
      </c>
      <c r="S764" s="42" t="s">
        <v>576</v>
      </c>
      <c r="T764" s="42"/>
    </row>
    <row r="765" spans="1:20">
      <c r="A765" s="47" t="s">
        <v>1236</v>
      </c>
      <c r="B765" s="23" t="s">
        <v>1949</v>
      </c>
      <c r="C765" s="40"/>
      <c r="G765" t="s">
        <v>50</v>
      </c>
      <c r="H765" s="48" t="s">
        <v>665</v>
      </c>
      <c r="I765" s="42">
        <f>VLOOKUP(H765,'Client Invoices'!A:M,13,FALSE)</f>
        <v>0</v>
      </c>
      <c r="J765" s="42" t="str">
        <f>VLOOKUP(H765,'Client Invoices'!A:M,10,FALSE)</f>
        <v>WV02</v>
      </c>
      <c r="K765" s="42" t="str">
        <f>VLOOKUP(H765,'Client Invoices'!A:N,5,FALSE)</f>
        <v>Yes</v>
      </c>
      <c r="L765" s="42" t="str">
        <f>VLOOKUP(H765,'Client Invoices'!A:N,8,FALSE)</f>
        <v>M,V,P</v>
      </c>
      <c r="M765" s="42" t="str">
        <f>VLOOKUP(H765,'Client Invoices'!A:N,2,FALSE)</f>
        <v>Visa Canada</v>
      </c>
      <c r="N765" s="42" t="str">
        <f>VLOOKUP(H765,'Client Invoices'!A:N,3,FALSE)</f>
        <v>Visa Wholesale</v>
      </c>
      <c r="O765" s="42">
        <f>VLOOKUP(H765,'Client Invoices'!A:O,6,FALSE)</f>
        <v>0</v>
      </c>
      <c r="Q765" s="42" t="str">
        <f>IF(COUNTIF('Visit Rpts'!$B$5:$BH$204,B765)+COUNTIF('Membership Rpts'!$B$5:$BH$204,B765) = 0, 0, COUNTIF('Visit Rpts'!$B$5:$BH$204,B765)+COUNTIF('Membership Rpts'!$B$5:$BH$204,B765) &amp; "   (Visit Rpts: "&amp;COUNTIF('Visit Rpts'!$B$5:$BH$204,B765)&amp;"   Mbr Rpts: "&amp;COUNTIF('Membership Rpts'!$B$5:$BH$204,B765)&amp;")")</f>
        <v>2   (Visit Rpts: 1   Mbr Rpts: 1)</v>
      </c>
      <c r="R765" s="76">
        <v>5.2</v>
      </c>
      <c r="S765" s="42" t="s">
        <v>576</v>
      </c>
      <c r="T765" s="42"/>
    </row>
    <row r="766" spans="1:20">
      <c r="A766" s="47" t="s">
        <v>1236</v>
      </c>
      <c r="B766" s="23" t="s">
        <v>1950</v>
      </c>
      <c r="C766" s="40"/>
      <c r="G766" t="s">
        <v>50</v>
      </c>
      <c r="H766" s="48" t="s">
        <v>665</v>
      </c>
      <c r="I766" s="42">
        <f>VLOOKUP(H766,'Client Invoices'!A:M,13,FALSE)</f>
        <v>0</v>
      </c>
      <c r="J766" s="42" t="str">
        <f>VLOOKUP(H766,'Client Invoices'!A:M,10,FALSE)</f>
        <v>WV02</v>
      </c>
      <c r="K766" s="42" t="str">
        <f>VLOOKUP(H766,'Client Invoices'!A:N,5,FALSE)</f>
        <v>Yes</v>
      </c>
      <c r="L766" s="42" t="str">
        <f>VLOOKUP(H766,'Client Invoices'!A:N,8,FALSE)</f>
        <v>M,V,P</v>
      </c>
      <c r="M766" s="42" t="str">
        <f>VLOOKUP(H766,'Client Invoices'!A:N,2,FALSE)</f>
        <v>Visa Canada</v>
      </c>
      <c r="N766" s="42" t="str">
        <f>VLOOKUP(H766,'Client Invoices'!A:N,3,FALSE)</f>
        <v>Visa Wholesale</v>
      </c>
      <c r="O766" s="42">
        <f>VLOOKUP(H766,'Client Invoices'!A:O,6,FALSE)</f>
        <v>0</v>
      </c>
      <c r="Q766" s="42" t="str">
        <f>IF(COUNTIF('Visit Rpts'!$B$5:$BH$204,B766)+COUNTIF('Membership Rpts'!$B$5:$BH$204,B766) = 0, 0, COUNTIF('Visit Rpts'!$B$5:$BH$204,B766)+COUNTIF('Membership Rpts'!$B$5:$BH$204,B766) &amp; "   (Visit Rpts: "&amp;COUNTIF('Visit Rpts'!$B$5:$BH$204,B766)&amp;"   Mbr Rpts: "&amp;COUNTIF('Membership Rpts'!$B$5:$BH$204,B766)&amp;")")</f>
        <v>1   (Visit Rpts: 1   Mbr Rpts: 0)</v>
      </c>
      <c r="R766" s="76">
        <v>5.2</v>
      </c>
      <c r="S766" s="42" t="s">
        <v>576</v>
      </c>
      <c r="T766" s="42"/>
    </row>
    <row r="767" spans="1:20">
      <c r="A767" s="47" t="s">
        <v>1236</v>
      </c>
      <c r="B767" s="23" t="s">
        <v>1951</v>
      </c>
      <c r="C767" s="40"/>
      <c r="G767" t="s">
        <v>50</v>
      </c>
      <c r="H767" s="48" t="s">
        <v>665</v>
      </c>
      <c r="I767" s="42">
        <f>VLOOKUP(H767,'Client Invoices'!A:M,13,FALSE)</f>
        <v>0</v>
      </c>
      <c r="J767" s="42" t="str">
        <f>VLOOKUP(H767,'Client Invoices'!A:M,10,FALSE)</f>
        <v>WV02</v>
      </c>
      <c r="K767" s="42" t="str">
        <f>VLOOKUP(H767,'Client Invoices'!A:N,5,FALSE)</f>
        <v>Yes</v>
      </c>
      <c r="L767" s="42" t="str">
        <f>VLOOKUP(H767,'Client Invoices'!A:N,8,FALSE)</f>
        <v>M,V,P</v>
      </c>
      <c r="M767" s="42" t="str">
        <f>VLOOKUP(H767,'Client Invoices'!A:N,2,FALSE)</f>
        <v>Visa Canada</v>
      </c>
      <c r="N767" s="42" t="str">
        <f>VLOOKUP(H767,'Client Invoices'!A:N,3,FALSE)</f>
        <v>Visa Wholesale</v>
      </c>
      <c r="O767" s="42">
        <f>VLOOKUP(H767,'Client Invoices'!A:O,6,FALSE)</f>
        <v>0</v>
      </c>
      <c r="Q767" s="42" t="str">
        <f>IF(COUNTIF('Visit Rpts'!$B$5:$BH$204,B767)+COUNTIF('Membership Rpts'!$B$5:$BH$204,B767) = 0, 0, COUNTIF('Visit Rpts'!$B$5:$BH$204,B767)+COUNTIF('Membership Rpts'!$B$5:$BH$204,B767) &amp; "   (Visit Rpts: "&amp;COUNTIF('Visit Rpts'!$B$5:$BH$204,B767)&amp;"   Mbr Rpts: "&amp;COUNTIF('Membership Rpts'!$B$5:$BH$204,B767)&amp;")")</f>
        <v>2   (Visit Rpts: 1   Mbr Rpts: 1)</v>
      </c>
      <c r="R767" s="76">
        <v>5.2</v>
      </c>
      <c r="S767" s="42" t="s">
        <v>576</v>
      </c>
      <c r="T767" s="42"/>
    </row>
    <row r="768" spans="1:20">
      <c r="A768" s="47" t="s">
        <v>1236</v>
      </c>
      <c r="B768" s="23" t="s">
        <v>1952</v>
      </c>
      <c r="C768" s="40"/>
      <c r="G768" t="s">
        <v>50</v>
      </c>
      <c r="H768" s="48" t="s">
        <v>665</v>
      </c>
      <c r="I768" s="42">
        <f>VLOOKUP(H768,'Client Invoices'!A:M,13,FALSE)</f>
        <v>0</v>
      </c>
      <c r="J768" s="42" t="str">
        <f>VLOOKUP(H768,'Client Invoices'!A:M,10,FALSE)</f>
        <v>WV02</v>
      </c>
      <c r="K768" s="42" t="str">
        <f>VLOOKUP(H768,'Client Invoices'!A:N,5,FALSE)</f>
        <v>Yes</v>
      </c>
      <c r="L768" s="42" t="str">
        <f>VLOOKUP(H768,'Client Invoices'!A:N,8,FALSE)</f>
        <v>M,V,P</v>
      </c>
      <c r="M768" s="42" t="str">
        <f>VLOOKUP(H768,'Client Invoices'!A:N,2,FALSE)</f>
        <v>Visa Canada</v>
      </c>
      <c r="N768" s="42" t="str">
        <f>VLOOKUP(H768,'Client Invoices'!A:N,3,FALSE)</f>
        <v>Visa Wholesale</v>
      </c>
      <c r="O768" s="42">
        <f>VLOOKUP(H768,'Client Invoices'!A:O,6,FALSE)</f>
        <v>0</v>
      </c>
      <c r="Q768" s="42" t="str">
        <f>IF(COUNTIF('Visit Rpts'!$B$5:$BH$204,B768)+COUNTIF('Membership Rpts'!$B$5:$BH$204,B768) = 0, 0, COUNTIF('Visit Rpts'!$B$5:$BH$204,B768)+COUNTIF('Membership Rpts'!$B$5:$BH$204,B768) &amp; "   (Visit Rpts: "&amp;COUNTIF('Visit Rpts'!$B$5:$BH$204,B768)&amp;"   Mbr Rpts: "&amp;COUNTIF('Membership Rpts'!$B$5:$BH$204,B768)&amp;")")</f>
        <v>2   (Visit Rpts: 1   Mbr Rpts: 1)</v>
      </c>
      <c r="R768" s="76">
        <v>5.2</v>
      </c>
      <c r="S768" s="42" t="s">
        <v>576</v>
      </c>
      <c r="T768" s="42"/>
    </row>
    <row r="769" spans="1:20">
      <c r="A769" s="47" t="s">
        <v>1236</v>
      </c>
      <c r="B769" s="23" t="s">
        <v>1953</v>
      </c>
      <c r="C769" s="40"/>
      <c r="G769" t="s">
        <v>50</v>
      </c>
      <c r="H769" s="48" t="s">
        <v>665</v>
      </c>
      <c r="I769" s="42">
        <f>VLOOKUP(H769,'Client Invoices'!A:M,13,FALSE)</f>
        <v>0</v>
      </c>
      <c r="J769" s="42" t="str">
        <f>VLOOKUP(H769,'Client Invoices'!A:M,10,FALSE)</f>
        <v>WV02</v>
      </c>
      <c r="K769" s="42" t="str">
        <f>VLOOKUP(H769,'Client Invoices'!A:N,5,FALSE)</f>
        <v>Yes</v>
      </c>
      <c r="L769" s="42" t="str">
        <f>VLOOKUP(H769,'Client Invoices'!A:N,8,FALSE)</f>
        <v>M,V,P</v>
      </c>
      <c r="M769" s="42" t="str">
        <f>VLOOKUP(H769,'Client Invoices'!A:N,2,FALSE)</f>
        <v>Visa Canada</v>
      </c>
      <c r="N769" s="42" t="str">
        <f>VLOOKUP(H769,'Client Invoices'!A:N,3,FALSE)</f>
        <v>Visa Wholesale</v>
      </c>
      <c r="O769" s="42">
        <f>VLOOKUP(H769,'Client Invoices'!A:O,6,FALSE)</f>
        <v>0</v>
      </c>
      <c r="Q769" s="42" t="str">
        <f>IF(COUNTIF('Visit Rpts'!$B$5:$BH$204,B769)+COUNTIF('Membership Rpts'!$B$5:$BH$204,B769) = 0, 0, COUNTIF('Visit Rpts'!$B$5:$BH$204,B769)+COUNTIF('Membership Rpts'!$B$5:$BH$204,B769) &amp; "   (Visit Rpts: "&amp;COUNTIF('Visit Rpts'!$B$5:$BH$204,B769)&amp;"   Mbr Rpts: "&amp;COUNTIF('Membership Rpts'!$B$5:$BH$204,B769)&amp;")")</f>
        <v>2   (Visit Rpts: 1   Mbr Rpts: 1)</v>
      </c>
      <c r="R769" s="76">
        <v>5.2</v>
      </c>
      <c r="S769" s="42" t="s">
        <v>576</v>
      </c>
      <c r="T769" s="42"/>
    </row>
    <row r="770" spans="1:20">
      <c r="A770" s="47" t="s">
        <v>1236</v>
      </c>
      <c r="B770" s="23" t="s">
        <v>1954</v>
      </c>
      <c r="C770" s="40"/>
      <c r="G770" t="s">
        <v>50</v>
      </c>
      <c r="H770" s="48" t="s">
        <v>665</v>
      </c>
      <c r="I770" s="42">
        <f>VLOOKUP(H770,'Client Invoices'!A:M,13,FALSE)</f>
        <v>0</v>
      </c>
      <c r="J770" s="42" t="str">
        <f>VLOOKUP(H770,'Client Invoices'!A:M,10,FALSE)</f>
        <v>WV02</v>
      </c>
      <c r="K770" s="42" t="str">
        <f>VLOOKUP(H770,'Client Invoices'!A:N,5,FALSE)</f>
        <v>Yes</v>
      </c>
      <c r="L770" s="42" t="str">
        <f>VLOOKUP(H770,'Client Invoices'!A:N,8,FALSE)</f>
        <v>M,V,P</v>
      </c>
      <c r="M770" s="42" t="str">
        <f>VLOOKUP(H770,'Client Invoices'!A:N,2,FALSE)</f>
        <v>Visa Canada</v>
      </c>
      <c r="N770" s="42" t="str">
        <f>VLOOKUP(H770,'Client Invoices'!A:N,3,FALSE)</f>
        <v>Visa Wholesale</v>
      </c>
      <c r="O770" s="42">
        <f>VLOOKUP(H770,'Client Invoices'!A:O,6,FALSE)</f>
        <v>0</v>
      </c>
      <c r="Q770" s="42" t="str">
        <f>IF(COUNTIF('Visit Rpts'!$B$5:$BH$204,B770)+COUNTIF('Membership Rpts'!$B$5:$BH$204,B770) = 0, 0, COUNTIF('Visit Rpts'!$B$5:$BH$204,B770)+COUNTIF('Membership Rpts'!$B$5:$BH$204,B770) &amp; "   (Visit Rpts: "&amp;COUNTIF('Visit Rpts'!$B$5:$BH$204,B770)&amp;"   Mbr Rpts: "&amp;COUNTIF('Membership Rpts'!$B$5:$BH$204,B770)&amp;")")</f>
        <v>2   (Visit Rpts: 1   Mbr Rpts: 1)</v>
      </c>
      <c r="R770" s="76">
        <v>5.2</v>
      </c>
      <c r="S770" s="42" t="s">
        <v>576</v>
      </c>
      <c r="T770" s="42"/>
    </row>
    <row r="771" spans="1:20">
      <c r="A771" s="47" t="s">
        <v>1236</v>
      </c>
      <c r="B771" s="23" t="s">
        <v>1955</v>
      </c>
      <c r="C771" s="40"/>
      <c r="G771" t="s">
        <v>50</v>
      </c>
      <c r="H771" s="48" t="s">
        <v>665</v>
      </c>
      <c r="I771" s="42">
        <f>VLOOKUP(H771,'Client Invoices'!A:M,13,FALSE)</f>
        <v>0</v>
      </c>
      <c r="J771" s="42" t="str">
        <f>VLOOKUP(H771,'Client Invoices'!A:M,10,FALSE)</f>
        <v>WV02</v>
      </c>
      <c r="K771" s="42" t="str">
        <f>VLOOKUP(H771,'Client Invoices'!A:N,5,FALSE)</f>
        <v>Yes</v>
      </c>
      <c r="L771" s="42" t="str">
        <f>VLOOKUP(H771,'Client Invoices'!A:N,8,FALSE)</f>
        <v>M,V,P</v>
      </c>
      <c r="M771" s="42" t="str">
        <f>VLOOKUP(H771,'Client Invoices'!A:N,2,FALSE)</f>
        <v>Visa Canada</v>
      </c>
      <c r="N771" s="42" t="str">
        <f>VLOOKUP(H771,'Client Invoices'!A:N,3,FALSE)</f>
        <v>Visa Wholesale</v>
      </c>
      <c r="O771" s="42">
        <f>VLOOKUP(H771,'Client Invoices'!A:O,6,FALSE)</f>
        <v>0</v>
      </c>
      <c r="Q771" s="42">
        <f>IF(COUNTIF('Visit Rpts'!$B$5:$BH$204,B771)+COUNTIF('Membership Rpts'!$B$5:$BH$204,B771) = 0, 0, COUNTIF('Visit Rpts'!$B$5:$BH$204,B771)+COUNTIF('Membership Rpts'!$B$5:$BH$204,B771) &amp; "   (Visit Rpts: "&amp;COUNTIF('Visit Rpts'!$B$5:$BH$204,B771)&amp;"   Mbr Rpts: "&amp;COUNTIF('Membership Rpts'!$B$5:$BH$204,B771)&amp;")")</f>
        <v>0</v>
      </c>
      <c r="R771" s="76">
        <v>5.2</v>
      </c>
      <c r="S771" s="42" t="s">
        <v>576</v>
      </c>
      <c r="T771" s="42"/>
    </row>
    <row r="772" spans="1:20">
      <c r="A772" s="47" t="s">
        <v>1236</v>
      </c>
      <c r="B772" s="23" t="s">
        <v>1956</v>
      </c>
      <c r="C772" s="40"/>
      <c r="G772" t="s">
        <v>50</v>
      </c>
      <c r="H772" s="48" t="s">
        <v>665</v>
      </c>
      <c r="I772" s="42">
        <f>VLOOKUP(H772,'Client Invoices'!A:M,13,FALSE)</f>
        <v>0</v>
      </c>
      <c r="J772" s="42" t="str">
        <f>VLOOKUP(H772,'Client Invoices'!A:M,10,FALSE)</f>
        <v>WV02</v>
      </c>
      <c r="K772" s="42" t="str">
        <f>VLOOKUP(H772,'Client Invoices'!A:N,5,FALSE)</f>
        <v>Yes</v>
      </c>
      <c r="L772" s="42" t="str">
        <f>VLOOKUP(H772,'Client Invoices'!A:N,8,FALSE)</f>
        <v>M,V,P</v>
      </c>
      <c r="M772" s="42" t="str">
        <f>VLOOKUP(H772,'Client Invoices'!A:N,2,FALSE)</f>
        <v>Visa Canada</v>
      </c>
      <c r="N772" s="42" t="str">
        <f>VLOOKUP(H772,'Client Invoices'!A:N,3,FALSE)</f>
        <v>Visa Wholesale</v>
      </c>
      <c r="O772" s="42">
        <f>VLOOKUP(H772,'Client Invoices'!A:O,6,FALSE)</f>
        <v>0</v>
      </c>
      <c r="Q772" s="42">
        <f>IF(COUNTIF('Visit Rpts'!$B$5:$BH$204,B772)+COUNTIF('Membership Rpts'!$B$5:$BH$204,B772) = 0, 0, COUNTIF('Visit Rpts'!$B$5:$BH$204,B772)+COUNTIF('Membership Rpts'!$B$5:$BH$204,B772) &amp; "   (Visit Rpts: "&amp;COUNTIF('Visit Rpts'!$B$5:$BH$204,B772)&amp;"   Mbr Rpts: "&amp;COUNTIF('Membership Rpts'!$B$5:$BH$204,B772)&amp;")")</f>
        <v>0</v>
      </c>
      <c r="R772" s="76">
        <v>5.2</v>
      </c>
      <c r="S772" s="42" t="s">
        <v>576</v>
      </c>
      <c r="T772" s="42"/>
    </row>
    <row r="773" spans="1:20">
      <c r="A773" s="47" t="s">
        <v>1236</v>
      </c>
      <c r="B773" s="23" t="s">
        <v>1957</v>
      </c>
      <c r="C773" s="40"/>
      <c r="G773" t="s">
        <v>50</v>
      </c>
      <c r="H773" s="48" t="s">
        <v>665</v>
      </c>
      <c r="I773" s="42">
        <f>VLOOKUP(H773,'Client Invoices'!A:M,13,FALSE)</f>
        <v>0</v>
      </c>
      <c r="J773" s="42" t="str">
        <f>VLOOKUP(H773,'Client Invoices'!A:M,10,FALSE)</f>
        <v>WV02</v>
      </c>
      <c r="K773" s="42" t="str">
        <f>VLOOKUP(H773,'Client Invoices'!A:N,5,FALSE)</f>
        <v>Yes</v>
      </c>
      <c r="L773" s="42" t="str">
        <f>VLOOKUP(H773,'Client Invoices'!A:N,8,FALSE)</f>
        <v>M,V,P</v>
      </c>
      <c r="M773" s="42" t="str">
        <f>VLOOKUP(H773,'Client Invoices'!A:N,2,FALSE)</f>
        <v>Visa Canada</v>
      </c>
      <c r="N773" s="42" t="str">
        <f>VLOOKUP(H773,'Client Invoices'!A:N,3,FALSE)</f>
        <v>Visa Wholesale</v>
      </c>
      <c r="O773" s="42">
        <f>VLOOKUP(H773,'Client Invoices'!A:O,6,FALSE)</f>
        <v>0</v>
      </c>
      <c r="Q773" s="42">
        <f>IF(COUNTIF('Visit Rpts'!$B$5:$BH$204,B773)+COUNTIF('Membership Rpts'!$B$5:$BH$204,B773) = 0, 0, COUNTIF('Visit Rpts'!$B$5:$BH$204,B773)+COUNTIF('Membership Rpts'!$B$5:$BH$204,B773) &amp; "   (Visit Rpts: "&amp;COUNTIF('Visit Rpts'!$B$5:$BH$204,B773)&amp;"   Mbr Rpts: "&amp;COUNTIF('Membership Rpts'!$B$5:$BH$204,B773)&amp;")")</f>
        <v>0</v>
      </c>
      <c r="R773" s="76">
        <v>5.2</v>
      </c>
      <c r="S773" s="42" t="s">
        <v>576</v>
      </c>
      <c r="T773" s="42"/>
    </row>
    <row r="774" spans="1:20">
      <c r="A774" s="47" t="s">
        <v>1236</v>
      </c>
      <c r="B774" s="23" t="s">
        <v>1958</v>
      </c>
      <c r="C774" s="40"/>
      <c r="G774" t="s">
        <v>50</v>
      </c>
      <c r="H774" s="48" t="s">
        <v>665</v>
      </c>
      <c r="I774" s="42">
        <f>VLOOKUP(H774,'Client Invoices'!A:M,13,FALSE)</f>
        <v>0</v>
      </c>
      <c r="J774" s="42" t="str">
        <f>VLOOKUP(H774,'Client Invoices'!A:M,10,FALSE)</f>
        <v>WV02</v>
      </c>
      <c r="K774" s="42" t="str">
        <f>VLOOKUP(H774,'Client Invoices'!A:N,5,FALSE)</f>
        <v>Yes</v>
      </c>
      <c r="L774" s="42" t="str">
        <f>VLOOKUP(H774,'Client Invoices'!A:N,8,FALSE)</f>
        <v>M,V,P</v>
      </c>
      <c r="M774" s="42" t="str">
        <f>VLOOKUP(H774,'Client Invoices'!A:N,2,FALSE)</f>
        <v>Visa Canada</v>
      </c>
      <c r="N774" s="42" t="str">
        <f>VLOOKUP(H774,'Client Invoices'!A:N,3,FALSE)</f>
        <v>Visa Wholesale</v>
      </c>
      <c r="O774" s="42">
        <f>VLOOKUP(H774,'Client Invoices'!A:O,6,FALSE)</f>
        <v>0</v>
      </c>
      <c r="Q774" s="42">
        <f>IF(COUNTIF('Visit Rpts'!$B$5:$BH$204,B774)+COUNTIF('Membership Rpts'!$B$5:$BH$204,B774) = 0, 0, COUNTIF('Visit Rpts'!$B$5:$BH$204,B774)+COUNTIF('Membership Rpts'!$B$5:$BH$204,B774) &amp; "   (Visit Rpts: "&amp;COUNTIF('Visit Rpts'!$B$5:$BH$204,B774)&amp;"   Mbr Rpts: "&amp;COUNTIF('Membership Rpts'!$B$5:$BH$204,B774)&amp;")")</f>
        <v>0</v>
      </c>
      <c r="R774" s="76">
        <v>5.2</v>
      </c>
      <c r="S774" s="42" t="s">
        <v>576</v>
      </c>
      <c r="T774" s="42"/>
    </row>
    <row r="775" spans="1:20">
      <c r="A775" s="47" t="s">
        <v>1236</v>
      </c>
      <c r="B775" s="23" t="s">
        <v>1959</v>
      </c>
      <c r="C775" s="40"/>
      <c r="G775" t="s">
        <v>50</v>
      </c>
      <c r="H775" s="48" t="s">
        <v>665</v>
      </c>
      <c r="I775" s="42">
        <f>VLOOKUP(H775,'Client Invoices'!A:M,13,FALSE)</f>
        <v>0</v>
      </c>
      <c r="J775" s="42" t="str">
        <f>VLOOKUP(H775,'Client Invoices'!A:M,10,FALSE)</f>
        <v>WV02</v>
      </c>
      <c r="K775" s="42" t="str">
        <f>VLOOKUP(H775,'Client Invoices'!A:N,5,FALSE)</f>
        <v>Yes</v>
      </c>
      <c r="L775" s="42" t="str">
        <f>VLOOKUP(H775,'Client Invoices'!A:N,8,FALSE)</f>
        <v>M,V,P</v>
      </c>
      <c r="M775" s="42" t="str">
        <f>VLOOKUP(H775,'Client Invoices'!A:N,2,FALSE)</f>
        <v>Visa Canada</v>
      </c>
      <c r="N775" s="42" t="str">
        <f>VLOOKUP(H775,'Client Invoices'!A:N,3,FALSE)</f>
        <v>Visa Wholesale</v>
      </c>
      <c r="O775" s="42">
        <f>VLOOKUP(H775,'Client Invoices'!A:O,6,FALSE)</f>
        <v>0</v>
      </c>
      <c r="Q775" s="42" t="str">
        <f>IF(COUNTIF('Visit Rpts'!$B$5:$BH$204,B775)+COUNTIF('Membership Rpts'!$B$5:$BH$204,B775) = 0, 0, COUNTIF('Visit Rpts'!$B$5:$BH$204,B775)+COUNTIF('Membership Rpts'!$B$5:$BH$204,B775) &amp; "   (Visit Rpts: "&amp;COUNTIF('Visit Rpts'!$B$5:$BH$204,B775)&amp;"   Mbr Rpts: "&amp;COUNTIF('Membership Rpts'!$B$5:$BH$204,B775)&amp;")")</f>
        <v>2   (Visit Rpts: 1   Mbr Rpts: 1)</v>
      </c>
      <c r="R775" s="76">
        <v>5.2</v>
      </c>
      <c r="S775" s="42" t="s">
        <v>576</v>
      </c>
      <c r="T775" s="42"/>
    </row>
    <row r="776" spans="1:20">
      <c r="A776" s="47" t="s">
        <v>1236</v>
      </c>
      <c r="B776" s="23" t="s">
        <v>1960</v>
      </c>
      <c r="C776" s="40"/>
      <c r="G776" t="s">
        <v>50</v>
      </c>
      <c r="H776" s="48" t="s">
        <v>665</v>
      </c>
      <c r="I776" s="42">
        <f>VLOOKUP(H776,'Client Invoices'!A:M,13,FALSE)</f>
        <v>0</v>
      </c>
      <c r="J776" s="42" t="str">
        <f>VLOOKUP(H776,'Client Invoices'!A:M,10,FALSE)</f>
        <v>WV02</v>
      </c>
      <c r="K776" s="42" t="str">
        <f>VLOOKUP(H776,'Client Invoices'!A:N,5,FALSE)</f>
        <v>Yes</v>
      </c>
      <c r="L776" s="42" t="str">
        <f>VLOOKUP(H776,'Client Invoices'!A:N,8,FALSE)</f>
        <v>M,V,P</v>
      </c>
      <c r="M776" s="42" t="str">
        <f>VLOOKUP(H776,'Client Invoices'!A:N,2,FALSE)</f>
        <v>Visa Canada</v>
      </c>
      <c r="N776" s="42" t="str">
        <f>VLOOKUP(H776,'Client Invoices'!A:N,3,FALSE)</f>
        <v>Visa Wholesale</v>
      </c>
      <c r="O776" s="42">
        <f>VLOOKUP(H776,'Client Invoices'!A:O,6,FALSE)</f>
        <v>0</v>
      </c>
      <c r="Q776" s="42" t="str">
        <f>IF(COUNTIF('Visit Rpts'!$B$5:$BH$204,B776)+COUNTIF('Membership Rpts'!$B$5:$BH$204,B776) = 0, 0, COUNTIF('Visit Rpts'!$B$5:$BH$204,B776)+COUNTIF('Membership Rpts'!$B$5:$BH$204,B776) &amp; "   (Visit Rpts: "&amp;COUNTIF('Visit Rpts'!$B$5:$BH$204,B776)&amp;"   Mbr Rpts: "&amp;COUNTIF('Membership Rpts'!$B$5:$BH$204,B776)&amp;")")</f>
        <v>2   (Visit Rpts: 1   Mbr Rpts: 1)</v>
      </c>
      <c r="R776" s="76">
        <v>5.2</v>
      </c>
      <c r="S776" s="42" t="s">
        <v>576</v>
      </c>
      <c r="T776" s="42"/>
    </row>
    <row r="777" spans="1:20">
      <c r="A777" s="47" t="s">
        <v>1236</v>
      </c>
      <c r="B777" s="23" t="s">
        <v>1961</v>
      </c>
      <c r="C777" s="40"/>
      <c r="G777" t="s">
        <v>50</v>
      </c>
      <c r="H777" s="48" t="s">
        <v>665</v>
      </c>
      <c r="I777" s="42">
        <f>VLOOKUP(H777,'Client Invoices'!A:M,13,FALSE)</f>
        <v>0</v>
      </c>
      <c r="J777" s="42" t="str">
        <f>VLOOKUP(H777,'Client Invoices'!A:M,10,FALSE)</f>
        <v>WV02</v>
      </c>
      <c r="K777" s="42" t="str">
        <f>VLOOKUP(H777,'Client Invoices'!A:N,5,FALSE)</f>
        <v>Yes</v>
      </c>
      <c r="L777" s="42" t="str">
        <f>VLOOKUP(H777,'Client Invoices'!A:N,8,FALSE)</f>
        <v>M,V,P</v>
      </c>
      <c r="M777" s="42" t="str">
        <f>VLOOKUP(H777,'Client Invoices'!A:N,2,FALSE)</f>
        <v>Visa Canada</v>
      </c>
      <c r="N777" s="42" t="str">
        <f>VLOOKUP(H777,'Client Invoices'!A:N,3,FALSE)</f>
        <v>Visa Wholesale</v>
      </c>
      <c r="O777" s="42">
        <f>VLOOKUP(H777,'Client Invoices'!A:O,6,FALSE)</f>
        <v>0</v>
      </c>
      <c r="Q777" s="42" t="str">
        <f>IF(COUNTIF('Visit Rpts'!$B$5:$BH$204,B777)+COUNTIF('Membership Rpts'!$B$5:$BH$204,B777) = 0, 0, COUNTIF('Visit Rpts'!$B$5:$BH$204,B777)+COUNTIF('Membership Rpts'!$B$5:$BH$204,B777) &amp; "   (Visit Rpts: "&amp;COUNTIF('Visit Rpts'!$B$5:$BH$204,B777)&amp;"   Mbr Rpts: "&amp;COUNTIF('Membership Rpts'!$B$5:$BH$204,B777)&amp;")")</f>
        <v>2   (Visit Rpts: 1   Mbr Rpts: 1)</v>
      </c>
      <c r="R777" s="76">
        <v>5.2</v>
      </c>
      <c r="S777" s="42" t="s">
        <v>576</v>
      </c>
      <c r="T777" s="42"/>
    </row>
    <row r="778" spans="1:20">
      <c r="A778" s="47" t="s">
        <v>1236</v>
      </c>
      <c r="B778" s="23" t="s">
        <v>1962</v>
      </c>
      <c r="C778" s="40"/>
      <c r="G778" t="s">
        <v>50</v>
      </c>
      <c r="H778" s="48" t="s">
        <v>665</v>
      </c>
      <c r="I778" s="42">
        <f>VLOOKUP(H778,'Client Invoices'!A:M,13,FALSE)</f>
        <v>0</v>
      </c>
      <c r="J778" s="42" t="str">
        <f>VLOOKUP(H778,'Client Invoices'!A:M,10,FALSE)</f>
        <v>WV02</v>
      </c>
      <c r="K778" s="42" t="str">
        <f>VLOOKUP(H778,'Client Invoices'!A:N,5,FALSE)</f>
        <v>Yes</v>
      </c>
      <c r="L778" s="42" t="str">
        <f>VLOOKUP(H778,'Client Invoices'!A:N,8,FALSE)</f>
        <v>M,V,P</v>
      </c>
      <c r="M778" s="42" t="str">
        <f>VLOOKUP(H778,'Client Invoices'!A:N,2,FALSE)</f>
        <v>Visa Canada</v>
      </c>
      <c r="N778" s="42" t="str">
        <f>VLOOKUP(H778,'Client Invoices'!A:N,3,FALSE)</f>
        <v>Visa Wholesale</v>
      </c>
      <c r="O778" s="42">
        <f>VLOOKUP(H778,'Client Invoices'!A:O,6,FALSE)</f>
        <v>0</v>
      </c>
      <c r="Q778" s="42" t="str">
        <f>IF(COUNTIF('Visit Rpts'!$B$5:$BH$204,B778)+COUNTIF('Membership Rpts'!$B$5:$BH$204,B778) = 0, 0, COUNTIF('Visit Rpts'!$B$5:$BH$204,B778)+COUNTIF('Membership Rpts'!$B$5:$BH$204,B778) &amp; "   (Visit Rpts: "&amp;COUNTIF('Visit Rpts'!$B$5:$BH$204,B778)&amp;"   Mbr Rpts: "&amp;COUNTIF('Membership Rpts'!$B$5:$BH$204,B778)&amp;")")</f>
        <v>2   (Visit Rpts: 1   Mbr Rpts: 1)</v>
      </c>
      <c r="R778" s="76">
        <v>5.2</v>
      </c>
      <c r="S778" s="42" t="s">
        <v>576</v>
      </c>
      <c r="T778" s="42"/>
    </row>
    <row r="779" spans="1:20">
      <c r="A779" s="47" t="s">
        <v>1236</v>
      </c>
      <c r="B779" s="23" t="s">
        <v>1963</v>
      </c>
      <c r="C779" s="40"/>
      <c r="G779" t="s">
        <v>50</v>
      </c>
      <c r="H779" s="48" t="s">
        <v>665</v>
      </c>
      <c r="I779" s="42">
        <f>VLOOKUP(H779,'Client Invoices'!A:M,13,FALSE)</f>
        <v>0</v>
      </c>
      <c r="J779" s="42" t="str">
        <f>VLOOKUP(H779,'Client Invoices'!A:M,10,FALSE)</f>
        <v>WV02</v>
      </c>
      <c r="K779" s="42" t="str">
        <f>VLOOKUP(H779,'Client Invoices'!A:N,5,FALSE)</f>
        <v>Yes</v>
      </c>
      <c r="L779" s="42" t="str">
        <f>VLOOKUP(H779,'Client Invoices'!A:N,8,FALSE)</f>
        <v>M,V,P</v>
      </c>
      <c r="M779" s="42" t="str">
        <f>VLOOKUP(H779,'Client Invoices'!A:N,2,FALSE)</f>
        <v>Visa Canada</v>
      </c>
      <c r="N779" s="42" t="str">
        <f>VLOOKUP(H779,'Client Invoices'!A:N,3,FALSE)</f>
        <v>Visa Wholesale</v>
      </c>
      <c r="O779" s="42">
        <f>VLOOKUP(H779,'Client Invoices'!A:O,6,FALSE)</f>
        <v>0</v>
      </c>
      <c r="Q779" s="42" t="str">
        <f>IF(COUNTIF('Visit Rpts'!$B$5:$BH$204,B779)+COUNTIF('Membership Rpts'!$B$5:$BH$204,B779) = 0, 0, COUNTIF('Visit Rpts'!$B$5:$BH$204,B779)+COUNTIF('Membership Rpts'!$B$5:$BH$204,B779) &amp; "   (Visit Rpts: "&amp;COUNTIF('Visit Rpts'!$B$5:$BH$204,B779)&amp;"   Mbr Rpts: "&amp;COUNTIF('Membership Rpts'!$B$5:$BH$204,B779)&amp;")")</f>
        <v>2   (Visit Rpts: 1   Mbr Rpts: 1)</v>
      </c>
      <c r="R779" s="76">
        <v>5.2</v>
      </c>
      <c r="S779" s="42" t="s">
        <v>576</v>
      </c>
      <c r="T779" s="42"/>
    </row>
    <row r="780" spans="1:20">
      <c r="A780" s="47" t="s">
        <v>1236</v>
      </c>
      <c r="B780" s="23" t="s">
        <v>1964</v>
      </c>
      <c r="C780" s="40"/>
      <c r="G780" t="s">
        <v>50</v>
      </c>
      <c r="H780" s="48" t="s">
        <v>665</v>
      </c>
      <c r="I780" s="42">
        <f>VLOOKUP(H780,'Client Invoices'!A:M,13,FALSE)</f>
        <v>0</v>
      </c>
      <c r="J780" s="42" t="str">
        <f>VLOOKUP(H780,'Client Invoices'!A:M,10,FALSE)</f>
        <v>WV02</v>
      </c>
      <c r="K780" s="42" t="str">
        <f>VLOOKUP(H780,'Client Invoices'!A:N,5,FALSE)</f>
        <v>Yes</v>
      </c>
      <c r="L780" s="42" t="str">
        <f>VLOOKUP(H780,'Client Invoices'!A:N,8,FALSE)</f>
        <v>M,V,P</v>
      </c>
      <c r="M780" s="42" t="str">
        <f>VLOOKUP(H780,'Client Invoices'!A:N,2,FALSE)</f>
        <v>Visa Canada</v>
      </c>
      <c r="N780" s="42" t="str">
        <f>VLOOKUP(H780,'Client Invoices'!A:N,3,FALSE)</f>
        <v>Visa Wholesale</v>
      </c>
      <c r="O780" s="42">
        <f>VLOOKUP(H780,'Client Invoices'!A:O,6,FALSE)</f>
        <v>0</v>
      </c>
      <c r="Q780" s="42" t="str">
        <f>IF(COUNTIF('Visit Rpts'!$B$5:$BH$204,B780)+COUNTIF('Membership Rpts'!$B$5:$BH$204,B780) = 0, 0, COUNTIF('Visit Rpts'!$B$5:$BH$204,B780)+COUNTIF('Membership Rpts'!$B$5:$BH$204,B780) &amp; "   (Visit Rpts: "&amp;COUNTIF('Visit Rpts'!$B$5:$BH$204,B780)&amp;"   Mbr Rpts: "&amp;COUNTIF('Membership Rpts'!$B$5:$BH$204,B780)&amp;")")</f>
        <v>2   (Visit Rpts: 1   Mbr Rpts: 1)</v>
      </c>
      <c r="R780" s="76">
        <v>5.2</v>
      </c>
      <c r="S780" s="42" t="s">
        <v>576</v>
      </c>
      <c r="T780" s="42"/>
    </row>
    <row r="781" spans="1:20">
      <c r="A781" s="47" t="s">
        <v>1236</v>
      </c>
      <c r="B781" s="23" t="s">
        <v>1965</v>
      </c>
      <c r="C781" s="40"/>
      <c r="G781" t="s">
        <v>50</v>
      </c>
      <c r="H781" s="48" t="s">
        <v>671</v>
      </c>
      <c r="I781" s="42" t="str">
        <f>VLOOKUP(H781,'Client Invoices'!A:M,13,FALSE)</f>
        <v>CIBC</v>
      </c>
      <c r="J781" s="42" t="str">
        <f>VLOOKUP(H781,'Client Invoices'!A:M,10,FALSE)</f>
        <v>WV02 / WC06</v>
      </c>
      <c r="K781" s="42" t="str">
        <f>VLOOKUP(H781,'Client Invoices'!A:N,5,FALSE)</f>
        <v>Yes</v>
      </c>
      <c r="L781" s="42" t="str">
        <f>VLOOKUP(H781,'Client Invoices'!A:N,8,FALSE)</f>
        <v>M, P / V</v>
      </c>
      <c r="M781" s="42" t="str">
        <f>VLOOKUP(H781,'Client Invoices'!A:N,2,FALSE)</f>
        <v>Visa Canada</v>
      </c>
      <c r="N781" s="42" t="str">
        <f>VLOOKUP(H781,'Client Invoices'!A:N,3,FALSE)</f>
        <v>Visa Wholesale</v>
      </c>
      <c r="O781" s="42" t="str">
        <f>VLOOKUP(H781,'Client Invoices'!A:O,6,FALSE)</f>
        <v>Consumer</v>
      </c>
      <c r="Q781" s="42" t="str">
        <f>IF(COUNTIF('Visit Rpts'!$B$5:$BH$204,B781)+COUNTIF('Membership Rpts'!$B$5:$BH$204,B781) = 0, 0, COUNTIF('Visit Rpts'!$B$5:$BH$204,B781)+COUNTIF('Membership Rpts'!$B$5:$BH$204,B781) &amp; "   (Visit Rpts: "&amp;COUNTIF('Visit Rpts'!$B$5:$BH$204,B781)&amp;"   Mbr Rpts: "&amp;COUNTIF('Membership Rpts'!$B$5:$BH$204,B781)&amp;")")</f>
        <v>4   (Visit Rpts: 2   Mbr Rpts: 2)</v>
      </c>
      <c r="R781" s="76">
        <v>5.2</v>
      </c>
      <c r="S781" s="42" t="s">
        <v>576</v>
      </c>
      <c r="T781" s="42"/>
    </row>
    <row r="782" spans="1:20">
      <c r="A782" s="47" t="s">
        <v>1236</v>
      </c>
      <c r="B782" s="23" t="s">
        <v>1966</v>
      </c>
      <c r="C782" s="40"/>
      <c r="G782" t="s">
        <v>50</v>
      </c>
      <c r="H782" s="48" t="s">
        <v>671</v>
      </c>
      <c r="I782" s="42" t="str">
        <f>VLOOKUP(H782,'Client Invoices'!A:M,13,FALSE)</f>
        <v>CIBC</v>
      </c>
      <c r="J782" s="42" t="str">
        <f>VLOOKUP(H782,'Client Invoices'!A:M,10,FALSE)</f>
        <v>WV02 / WC06</v>
      </c>
      <c r="K782" s="42" t="str">
        <f>VLOOKUP(H782,'Client Invoices'!A:N,5,FALSE)</f>
        <v>Yes</v>
      </c>
      <c r="L782" s="42" t="str">
        <f>VLOOKUP(H782,'Client Invoices'!A:N,8,FALSE)</f>
        <v>M, P / V</v>
      </c>
      <c r="M782" s="42" t="str">
        <f>VLOOKUP(H782,'Client Invoices'!A:N,2,FALSE)</f>
        <v>Visa Canada</v>
      </c>
      <c r="N782" s="42" t="str">
        <f>VLOOKUP(H782,'Client Invoices'!A:N,3,FALSE)</f>
        <v>Visa Wholesale</v>
      </c>
      <c r="O782" s="42" t="str">
        <f>VLOOKUP(H782,'Client Invoices'!A:O,6,FALSE)</f>
        <v>Consumer</v>
      </c>
      <c r="Q782" s="42" t="str">
        <f>IF(COUNTIF('Visit Rpts'!$B$5:$BH$204,B782)+COUNTIF('Membership Rpts'!$B$5:$BH$204,B782) = 0, 0, COUNTIF('Visit Rpts'!$B$5:$BH$204,B782)+COUNTIF('Membership Rpts'!$B$5:$BH$204,B782) &amp; "   (Visit Rpts: "&amp;COUNTIF('Visit Rpts'!$B$5:$BH$204,B782)&amp;"   Mbr Rpts: "&amp;COUNTIF('Membership Rpts'!$B$5:$BH$204,B782)&amp;")")</f>
        <v>4   (Visit Rpts: 2   Mbr Rpts: 2)</v>
      </c>
      <c r="R782" s="76">
        <v>5.2</v>
      </c>
      <c r="S782" s="42" t="s">
        <v>576</v>
      </c>
      <c r="T782" s="42"/>
    </row>
    <row r="783" spans="1:20">
      <c r="A783" s="47" t="s">
        <v>1236</v>
      </c>
      <c r="B783" s="23" t="s">
        <v>1967</v>
      </c>
      <c r="C783" s="40"/>
      <c r="G783" t="s">
        <v>50</v>
      </c>
      <c r="H783" s="48" t="s">
        <v>677</v>
      </c>
      <c r="I783" s="42" t="str">
        <f>VLOOKUP(H783,'Client Invoices'!A:M,13,FALSE)</f>
        <v>Scotiabank (Visa Canada)</v>
      </c>
      <c r="J783" s="42" t="str">
        <f>VLOOKUP(H783,'Client Invoices'!A:M,10,FALSE)</f>
        <v>WV02 / WV03</v>
      </c>
      <c r="K783" s="42" t="str">
        <f>VLOOKUP(H783,'Client Invoices'!A:N,5,FALSE)</f>
        <v>Yes</v>
      </c>
      <c r="L783" s="42" t="str">
        <f>VLOOKUP(H783,'Client Invoices'!A:N,8,FALSE)</f>
        <v>M, P / V</v>
      </c>
      <c r="M783" s="42" t="str">
        <f>VLOOKUP(H783,'Client Invoices'!A:N,2,FALSE)</f>
        <v>Visa Canada</v>
      </c>
      <c r="N783" s="42" t="str">
        <f>VLOOKUP(H783,'Client Invoices'!A:N,3,FALSE)</f>
        <v>Visa Wholesale</v>
      </c>
      <c r="O783" s="42" t="str">
        <f>VLOOKUP(H783,'Client Invoices'!A:O,6,FALSE)</f>
        <v>Consumer</v>
      </c>
      <c r="Q783" s="42" t="str">
        <f>IF(COUNTIF('Visit Rpts'!$B$5:$BH$204,B783)+COUNTIF('Membership Rpts'!$B$5:$BH$204,B783) = 0, 0, COUNTIF('Visit Rpts'!$B$5:$BH$204,B783)+COUNTIF('Membership Rpts'!$B$5:$BH$204,B783) &amp; "   (Visit Rpts: "&amp;COUNTIF('Visit Rpts'!$B$5:$BH$204,B783)&amp;"   Mbr Rpts: "&amp;COUNTIF('Membership Rpts'!$B$5:$BH$204,B783)&amp;")")</f>
        <v>3   (Visit Rpts: 1   Mbr Rpts: 2)</v>
      </c>
      <c r="R783" s="76">
        <v>5.2</v>
      </c>
      <c r="S783" s="42" t="s">
        <v>576</v>
      </c>
      <c r="T783" s="42"/>
    </row>
    <row r="784" spans="1:20">
      <c r="A784" s="47" t="s">
        <v>1236</v>
      </c>
      <c r="B784" s="23" t="s">
        <v>1968</v>
      </c>
      <c r="C784" s="40"/>
      <c r="G784" t="s">
        <v>50</v>
      </c>
      <c r="H784" s="48" t="s">
        <v>677</v>
      </c>
      <c r="I784" s="42" t="str">
        <f>VLOOKUP(H784,'Client Invoices'!A:M,13,FALSE)</f>
        <v>Scotiabank (Visa Canada)</v>
      </c>
      <c r="J784" s="42" t="str">
        <f>VLOOKUP(H784,'Client Invoices'!A:M,10,FALSE)</f>
        <v>WV02 / WV03</v>
      </c>
      <c r="K784" s="42" t="str">
        <f>VLOOKUP(H784,'Client Invoices'!A:N,5,FALSE)</f>
        <v>Yes</v>
      </c>
      <c r="L784" s="42" t="str">
        <f>VLOOKUP(H784,'Client Invoices'!A:N,8,FALSE)</f>
        <v>M, P / V</v>
      </c>
      <c r="M784" s="42" t="str">
        <f>VLOOKUP(H784,'Client Invoices'!A:N,2,FALSE)</f>
        <v>Visa Canada</v>
      </c>
      <c r="N784" s="42" t="str">
        <f>VLOOKUP(H784,'Client Invoices'!A:N,3,FALSE)</f>
        <v>Visa Wholesale</v>
      </c>
      <c r="O784" s="42" t="str">
        <f>VLOOKUP(H784,'Client Invoices'!A:O,6,FALSE)</f>
        <v>Consumer</v>
      </c>
      <c r="Q784" s="42" t="str">
        <f>IF(COUNTIF('Visit Rpts'!$B$5:$BH$204,B784)+COUNTIF('Membership Rpts'!$B$5:$BH$204,B784) = 0, 0, COUNTIF('Visit Rpts'!$B$5:$BH$204,B784)+COUNTIF('Membership Rpts'!$B$5:$BH$204,B784) &amp; "   (Visit Rpts: "&amp;COUNTIF('Visit Rpts'!$B$5:$BH$204,B784)&amp;"   Mbr Rpts: "&amp;COUNTIF('Membership Rpts'!$B$5:$BH$204,B784)&amp;")")</f>
        <v>3   (Visit Rpts: 1   Mbr Rpts: 2)</v>
      </c>
      <c r="R784" s="76">
        <v>5.2</v>
      </c>
      <c r="S784" s="42" t="s">
        <v>576</v>
      </c>
      <c r="T784" s="42"/>
    </row>
    <row r="785" spans="1:20">
      <c r="A785" s="47" t="s">
        <v>1236</v>
      </c>
      <c r="B785" s="23" t="s">
        <v>1969</v>
      </c>
      <c r="C785" s="40"/>
      <c r="G785" t="s">
        <v>50</v>
      </c>
      <c r="H785" s="48" t="s">
        <v>681</v>
      </c>
      <c r="I785" s="42" t="str">
        <f>VLOOKUP(H785,'Client Invoices'!A:M,13,FALSE)</f>
        <v xml:space="preserve">Vancouver City </v>
      </c>
      <c r="J785" s="42" t="str">
        <f>VLOOKUP(H785,'Client Invoices'!A:M,10,FALSE)</f>
        <v>WV02 / WV04</v>
      </c>
      <c r="K785" s="42" t="str">
        <f>VLOOKUP(H785,'Client Invoices'!A:N,5,FALSE)</f>
        <v>Yes</v>
      </c>
      <c r="L785" s="42" t="str">
        <f>VLOOKUP(H785,'Client Invoices'!A:N,8,FALSE)</f>
        <v>M, P / V</v>
      </c>
      <c r="M785" s="42" t="str">
        <f>VLOOKUP(H785,'Client Invoices'!A:N,2,FALSE)</f>
        <v>Visa Canada</v>
      </c>
      <c r="N785" s="42" t="str">
        <f>VLOOKUP(H785,'Client Invoices'!A:N,3,FALSE)</f>
        <v>Visa Wholesale</v>
      </c>
      <c r="O785" s="42" t="str">
        <f>VLOOKUP(H785,'Client Invoices'!A:O,6,FALSE)</f>
        <v>Consumer</v>
      </c>
      <c r="Q785" s="42" t="str">
        <f>IF(COUNTIF('Visit Rpts'!$B$5:$BH$204,B785)+COUNTIF('Membership Rpts'!$B$5:$BH$204,B785) = 0, 0, COUNTIF('Visit Rpts'!$B$5:$BH$204,B785)+COUNTIF('Membership Rpts'!$B$5:$BH$204,B785) &amp; "   (Visit Rpts: "&amp;COUNTIF('Visit Rpts'!$B$5:$BH$204,B785)&amp;"   Mbr Rpts: "&amp;COUNTIF('Membership Rpts'!$B$5:$BH$204,B785)&amp;")")</f>
        <v>3   (Visit Rpts: 1   Mbr Rpts: 2)</v>
      </c>
      <c r="R785" s="76">
        <v>5.2</v>
      </c>
      <c r="S785" s="42" t="s">
        <v>576</v>
      </c>
      <c r="T785" s="42"/>
    </row>
    <row r="786" spans="1:20">
      <c r="A786" s="47" t="s">
        <v>1236</v>
      </c>
      <c r="B786" s="23" t="s">
        <v>1970</v>
      </c>
      <c r="C786" s="40"/>
      <c r="G786" t="s">
        <v>50</v>
      </c>
      <c r="H786" s="48" t="s">
        <v>681</v>
      </c>
      <c r="I786" s="42" t="str">
        <f>VLOOKUP(H786,'Client Invoices'!A:M,13,FALSE)</f>
        <v xml:space="preserve">Vancouver City </v>
      </c>
      <c r="J786" s="42" t="str">
        <f>VLOOKUP(H786,'Client Invoices'!A:M,10,FALSE)</f>
        <v>WV02 / WV04</v>
      </c>
      <c r="K786" s="42" t="str">
        <f>VLOOKUP(H786,'Client Invoices'!A:N,5,FALSE)</f>
        <v>Yes</v>
      </c>
      <c r="L786" s="42" t="str">
        <f>VLOOKUP(H786,'Client Invoices'!A:N,8,FALSE)</f>
        <v>M, P / V</v>
      </c>
      <c r="M786" s="42" t="str">
        <f>VLOOKUP(H786,'Client Invoices'!A:N,2,FALSE)</f>
        <v>Visa Canada</v>
      </c>
      <c r="N786" s="42" t="str">
        <f>VLOOKUP(H786,'Client Invoices'!A:N,3,FALSE)</f>
        <v>Visa Wholesale</v>
      </c>
      <c r="O786" s="42" t="str">
        <f>VLOOKUP(H786,'Client Invoices'!A:O,6,FALSE)</f>
        <v>Consumer</v>
      </c>
      <c r="Q786" s="42" t="str">
        <f>IF(COUNTIF('Visit Rpts'!$B$5:$BH$204,B786)+COUNTIF('Membership Rpts'!$B$5:$BH$204,B786) = 0, 0, COUNTIF('Visit Rpts'!$B$5:$BH$204,B786)+COUNTIF('Membership Rpts'!$B$5:$BH$204,B786) &amp; "   (Visit Rpts: "&amp;COUNTIF('Visit Rpts'!$B$5:$BH$204,B786)&amp;"   Mbr Rpts: "&amp;COUNTIF('Membership Rpts'!$B$5:$BH$204,B786)&amp;")")</f>
        <v>3   (Visit Rpts: 1   Mbr Rpts: 2)</v>
      </c>
      <c r="R786" s="76">
        <v>5.2</v>
      </c>
      <c r="S786" s="42" t="s">
        <v>576</v>
      </c>
      <c r="T786" s="42"/>
    </row>
    <row r="787" spans="1:20">
      <c r="A787" s="47" t="s">
        <v>1236</v>
      </c>
      <c r="B787" s="23" t="s">
        <v>1971</v>
      </c>
      <c r="C787" s="40"/>
      <c r="G787" t="s">
        <v>50</v>
      </c>
      <c r="H787" s="48" t="s">
        <v>685</v>
      </c>
      <c r="I787" s="42" t="str">
        <f>VLOOKUP(H787,'Client Invoices'!A:M,13,FALSE)</f>
        <v>RBC Avion</v>
      </c>
      <c r="J787" s="42" t="str">
        <f>VLOOKUP(H787,'Client Invoices'!A:M,10,FALSE)</f>
        <v>WV02 /</v>
      </c>
      <c r="K787" s="42" t="str">
        <f>VLOOKUP(H787,'Client Invoices'!A:N,5,FALSE)</f>
        <v>Yes</v>
      </c>
      <c r="L787" s="42" t="str">
        <f>VLOOKUP(H787,'Client Invoices'!A:N,8,FALSE)</f>
        <v>M, P</v>
      </c>
      <c r="M787" s="42" t="str">
        <f>VLOOKUP(H787,'Client Invoices'!A:N,2,FALSE)</f>
        <v>Visa Canada</v>
      </c>
      <c r="N787" s="42" t="str">
        <f>VLOOKUP(H787,'Client Invoices'!A:N,3,FALSE)</f>
        <v>Visa Wholesale</v>
      </c>
      <c r="O787" s="42" t="str">
        <f>VLOOKUP(H787,'Client Invoices'!A:O,6,FALSE)</f>
        <v>Business</v>
      </c>
      <c r="Q787" s="42" t="str">
        <f>IF(COUNTIF('Visit Rpts'!$B$5:$BH$204,B787)+COUNTIF('Membership Rpts'!$B$5:$BH$204,B787) = 0, 0, COUNTIF('Visit Rpts'!$B$5:$BH$204,B787)+COUNTIF('Membership Rpts'!$B$5:$BH$204,B787) &amp; "   (Visit Rpts: "&amp;COUNTIF('Visit Rpts'!$B$5:$BH$204,B787)&amp;"   Mbr Rpts: "&amp;COUNTIF('Membership Rpts'!$B$5:$BH$204,B787)&amp;")")</f>
        <v>3   (Visit Rpts: 1   Mbr Rpts: 2)</v>
      </c>
      <c r="R787" s="76">
        <v>5.2</v>
      </c>
      <c r="S787" s="42" t="s">
        <v>576</v>
      </c>
      <c r="T787" s="42"/>
    </row>
    <row r="788" spans="1:20">
      <c r="A788" s="47" t="s">
        <v>1236</v>
      </c>
      <c r="B788" s="23" t="s">
        <v>1972</v>
      </c>
      <c r="C788" s="40"/>
      <c r="G788" t="s">
        <v>50</v>
      </c>
      <c r="H788" s="48" t="s">
        <v>685</v>
      </c>
      <c r="I788" s="42" t="str">
        <f>VLOOKUP(H788,'Client Invoices'!A:M,13,FALSE)</f>
        <v>RBC Avion</v>
      </c>
      <c r="J788" s="42" t="str">
        <f>VLOOKUP(H788,'Client Invoices'!A:M,10,FALSE)</f>
        <v>WV02 /</v>
      </c>
      <c r="K788" s="42" t="str">
        <f>VLOOKUP(H788,'Client Invoices'!A:N,5,FALSE)</f>
        <v>Yes</v>
      </c>
      <c r="L788" s="42" t="str">
        <f>VLOOKUP(H788,'Client Invoices'!A:N,8,FALSE)</f>
        <v>M, P</v>
      </c>
      <c r="M788" s="42" t="str">
        <f>VLOOKUP(H788,'Client Invoices'!A:N,2,FALSE)</f>
        <v>Visa Canada</v>
      </c>
      <c r="N788" s="42" t="str">
        <f>VLOOKUP(H788,'Client Invoices'!A:N,3,FALSE)</f>
        <v>Visa Wholesale</v>
      </c>
      <c r="O788" s="42" t="str">
        <f>VLOOKUP(H788,'Client Invoices'!A:O,6,FALSE)</f>
        <v>Business</v>
      </c>
      <c r="Q788" s="42" t="str">
        <f>IF(COUNTIF('Visit Rpts'!$B$5:$BH$204,B788)+COUNTIF('Membership Rpts'!$B$5:$BH$204,B788) = 0, 0, COUNTIF('Visit Rpts'!$B$5:$BH$204,B788)+COUNTIF('Membership Rpts'!$B$5:$BH$204,B788) &amp; "   (Visit Rpts: "&amp;COUNTIF('Visit Rpts'!$B$5:$BH$204,B788)&amp;"   Mbr Rpts: "&amp;COUNTIF('Membership Rpts'!$B$5:$BH$204,B788)&amp;")")</f>
        <v>3   (Visit Rpts: 1   Mbr Rpts: 2)</v>
      </c>
      <c r="R788" s="76">
        <v>5.2</v>
      </c>
      <c r="S788" s="42" t="s">
        <v>576</v>
      </c>
      <c r="T788" s="42"/>
    </row>
    <row r="789" spans="1:20">
      <c r="A789" s="47" t="s">
        <v>1236</v>
      </c>
      <c r="B789" s="23" t="s">
        <v>1973</v>
      </c>
      <c r="C789" s="40"/>
      <c r="G789" t="s">
        <v>50</v>
      </c>
      <c r="H789" s="48" t="s">
        <v>692</v>
      </c>
      <c r="I789" s="42" t="str">
        <f>VLOOKUP(H789,'Client Invoices'!A:M,13,FALSE)</f>
        <v>Scotiabank (Visa Canada)</v>
      </c>
      <c r="J789" s="42" t="str">
        <f>VLOOKUP(H789,'Client Invoices'!A:M,10,FALSE)</f>
        <v>WV02 / WV03</v>
      </c>
      <c r="K789" s="42" t="str">
        <f>VLOOKUP(H789,'Client Invoices'!A:N,5,FALSE)</f>
        <v>Yes</v>
      </c>
      <c r="L789" s="42" t="str">
        <f>VLOOKUP(H789,'Client Invoices'!A:N,8,FALSE)</f>
        <v>M, P / V</v>
      </c>
      <c r="M789" s="42" t="str">
        <f>VLOOKUP(H789,'Client Invoices'!A:N,2,FALSE)</f>
        <v>Visa Canada</v>
      </c>
      <c r="N789" s="42" t="str">
        <f>VLOOKUP(H789,'Client Invoices'!A:N,3,FALSE)</f>
        <v>Visa Wholesale</v>
      </c>
      <c r="O789" s="42" t="str">
        <f>VLOOKUP(H789,'Client Invoices'!A:O,6,FALSE)</f>
        <v>Business</v>
      </c>
      <c r="Q789" s="42" t="str">
        <f>IF(COUNTIF('Visit Rpts'!$B$5:$BH$204,B789)+COUNTIF('Membership Rpts'!$B$5:$BH$204,B789) = 0, 0, COUNTIF('Visit Rpts'!$B$5:$BH$204,B789)+COUNTIF('Membership Rpts'!$B$5:$BH$204,B789) &amp; "   (Visit Rpts: "&amp;COUNTIF('Visit Rpts'!$B$5:$BH$204,B789)&amp;"   Mbr Rpts: "&amp;COUNTIF('Membership Rpts'!$B$5:$BH$204,B789)&amp;")")</f>
        <v>2   (Visit Rpts: 1   Mbr Rpts: 1)</v>
      </c>
      <c r="R789" s="76">
        <v>5.2</v>
      </c>
      <c r="S789" s="42" t="s">
        <v>576</v>
      </c>
      <c r="T789" s="42"/>
    </row>
    <row r="790" spans="1:20">
      <c r="A790" s="47" t="s">
        <v>1236</v>
      </c>
      <c r="B790" s="23" t="s">
        <v>1974</v>
      </c>
      <c r="C790" s="40"/>
      <c r="G790" t="s">
        <v>50</v>
      </c>
      <c r="H790" s="48" t="s">
        <v>692</v>
      </c>
      <c r="I790" s="42" t="str">
        <f>VLOOKUP(H790,'Client Invoices'!A:M,13,FALSE)</f>
        <v>Scotiabank (Visa Canada)</v>
      </c>
      <c r="J790" s="42" t="str">
        <f>VLOOKUP(H790,'Client Invoices'!A:M,10,FALSE)</f>
        <v>WV02 / WV03</v>
      </c>
      <c r="K790" s="42" t="str">
        <f>VLOOKUP(H790,'Client Invoices'!A:N,5,FALSE)</f>
        <v>Yes</v>
      </c>
      <c r="L790" s="42" t="str">
        <f>VLOOKUP(H790,'Client Invoices'!A:N,8,FALSE)</f>
        <v>M, P / V</v>
      </c>
      <c r="M790" s="42" t="str">
        <f>VLOOKUP(H790,'Client Invoices'!A:N,2,FALSE)</f>
        <v>Visa Canada</v>
      </c>
      <c r="N790" s="42" t="str">
        <f>VLOOKUP(H790,'Client Invoices'!A:N,3,FALSE)</f>
        <v>Visa Wholesale</v>
      </c>
      <c r="O790" s="42" t="str">
        <f>VLOOKUP(H790,'Client Invoices'!A:O,6,FALSE)</f>
        <v>Business</v>
      </c>
      <c r="Q790" s="42" t="str">
        <f>IF(COUNTIF('Visit Rpts'!$B$5:$BH$204,B790)+COUNTIF('Membership Rpts'!$B$5:$BH$204,B790) = 0, 0, COUNTIF('Visit Rpts'!$B$5:$BH$204,B790)+COUNTIF('Membership Rpts'!$B$5:$BH$204,B790) &amp; "   (Visit Rpts: "&amp;COUNTIF('Visit Rpts'!$B$5:$BH$204,B790)&amp;"   Mbr Rpts: "&amp;COUNTIF('Membership Rpts'!$B$5:$BH$204,B790)&amp;")")</f>
        <v>2   (Visit Rpts: 1   Mbr Rpts: 1)</v>
      </c>
      <c r="R790" s="76">
        <v>5.2</v>
      </c>
      <c r="S790" s="42" t="s">
        <v>576</v>
      </c>
      <c r="T790" s="42"/>
    </row>
    <row r="791" spans="1:20">
      <c r="A791" s="47" t="s">
        <v>1236</v>
      </c>
      <c r="B791" s="23" t="s">
        <v>1975</v>
      </c>
      <c r="C791" s="40"/>
      <c r="G791" t="s">
        <v>50</v>
      </c>
      <c r="H791" s="48" t="s">
        <v>692</v>
      </c>
      <c r="I791" s="42" t="str">
        <f>VLOOKUP(H791,'Client Invoices'!A:M,13,FALSE)</f>
        <v>Scotiabank (Visa Canada)</v>
      </c>
      <c r="J791" s="42" t="str">
        <f>VLOOKUP(H791,'Client Invoices'!A:M,10,FALSE)</f>
        <v>WV02 / WV03</v>
      </c>
      <c r="K791" s="42" t="str">
        <f>VLOOKUP(H791,'Client Invoices'!A:N,5,FALSE)</f>
        <v>Yes</v>
      </c>
      <c r="L791" s="42" t="str">
        <f>VLOOKUP(H791,'Client Invoices'!A:N,8,FALSE)</f>
        <v>M, P / V</v>
      </c>
      <c r="M791" s="42" t="str">
        <f>VLOOKUP(H791,'Client Invoices'!A:N,2,FALSE)</f>
        <v>Visa Canada</v>
      </c>
      <c r="N791" s="42" t="str">
        <f>VLOOKUP(H791,'Client Invoices'!A:N,3,FALSE)</f>
        <v>Visa Wholesale</v>
      </c>
      <c r="O791" s="42" t="str">
        <f>VLOOKUP(H791,'Client Invoices'!A:O,6,FALSE)</f>
        <v>Business</v>
      </c>
      <c r="Q791" s="42" t="str">
        <f>IF(COUNTIF('Visit Rpts'!$B$5:$BH$204,B791)+COUNTIF('Membership Rpts'!$B$5:$BH$204,B791) = 0, 0, COUNTIF('Visit Rpts'!$B$5:$BH$204,B791)+COUNTIF('Membership Rpts'!$B$5:$BH$204,B791) &amp; "   (Visit Rpts: "&amp;COUNTIF('Visit Rpts'!$B$5:$BH$204,B791)&amp;"   Mbr Rpts: "&amp;COUNTIF('Membership Rpts'!$B$5:$BH$204,B791)&amp;")")</f>
        <v>3   (Visit Rpts: 1   Mbr Rpts: 2)</v>
      </c>
      <c r="R791" s="76">
        <v>5.2</v>
      </c>
      <c r="S791" s="42" t="s">
        <v>576</v>
      </c>
      <c r="T791" s="42"/>
    </row>
    <row r="792" spans="1:20">
      <c r="A792" s="47" t="s">
        <v>1236</v>
      </c>
      <c r="B792" s="23" t="s">
        <v>1976</v>
      </c>
      <c r="C792" s="40"/>
      <c r="G792" t="s">
        <v>50</v>
      </c>
      <c r="H792" s="48" t="s">
        <v>692</v>
      </c>
      <c r="I792" s="42" t="str">
        <f>VLOOKUP(H792,'Client Invoices'!A:M,13,FALSE)</f>
        <v>Scotiabank (Visa Canada)</v>
      </c>
      <c r="J792" s="42" t="str">
        <f>VLOOKUP(H792,'Client Invoices'!A:M,10,FALSE)</f>
        <v>WV02 / WV03</v>
      </c>
      <c r="K792" s="42" t="str">
        <f>VLOOKUP(H792,'Client Invoices'!A:N,5,FALSE)</f>
        <v>Yes</v>
      </c>
      <c r="L792" s="42" t="str">
        <f>VLOOKUP(H792,'Client Invoices'!A:N,8,FALSE)</f>
        <v>M, P / V</v>
      </c>
      <c r="M792" s="42" t="str">
        <f>VLOOKUP(H792,'Client Invoices'!A:N,2,FALSE)</f>
        <v>Visa Canada</v>
      </c>
      <c r="N792" s="42" t="str">
        <f>VLOOKUP(H792,'Client Invoices'!A:N,3,FALSE)</f>
        <v>Visa Wholesale</v>
      </c>
      <c r="O792" s="42" t="str">
        <f>VLOOKUP(H792,'Client Invoices'!A:O,6,FALSE)</f>
        <v>Business</v>
      </c>
      <c r="Q792" s="42" t="str">
        <f>IF(COUNTIF('Visit Rpts'!$B$5:$BH$204,B792)+COUNTIF('Membership Rpts'!$B$5:$BH$204,B792) = 0, 0, COUNTIF('Visit Rpts'!$B$5:$BH$204,B792)+COUNTIF('Membership Rpts'!$B$5:$BH$204,B792) &amp; "   (Visit Rpts: "&amp;COUNTIF('Visit Rpts'!$B$5:$BH$204,B792)&amp;"   Mbr Rpts: "&amp;COUNTIF('Membership Rpts'!$B$5:$BH$204,B792)&amp;")")</f>
        <v>3   (Visit Rpts: 1   Mbr Rpts: 2)</v>
      </c>
      <c r="R792" s="76">
        <v>5.2</v>
      </c>
      <c r="S792" s="42" t="s">
        <v>576</v>
      </c>
      <c r="T792" s="42"/>
    </row>
    <row r="793" spans="1:20">
      <c r="A793" s="47" t="s">
        <v>1236</v>
      </c>
      <c r="B793" s="23" t="s">
        <v>1977</v>
      </c>
      <c r="C793" s="40"/>
      <c r="G793" t="s">
        <v>50</v>
      </c>
      <c r="H793" s="48" t="s">
        <v>694</v>
      </c>
      <c r="I793" s="42" t="str">
        <f>VLOOKUP(H793,'Client Invoices'!A:M,13,FALSE)</f>
        <v xml:space="preserve">Vancouver City </v>
      </c>
      <c r="J793" s="42" t="str">
        <f>VLOOKUP(H793,'Client Invoices'!A:M,10,FALSE)</f>
        <v>WV02 / WV04</v>
      </c>
      <c r="K793" s="42" t="str">
        <f>VLOOKUP(H793,'Client Invoices'!A:N,5,FALSE)</f>
        <v>Yes</v>
      </c>
      <c r="L793" s="42" t="str">
        <f>VLOOKUP(H793,'Client Invoices'!A:N,8,FALSE)</f>
        <v>M, P / V</v>
      </c>
      <c r="M793" s="42" t="str">
        <f>VLOOKUP(H793,'Client Invoices'!A:N,2,FALSE)</f>
        <v>Visa Canada</v>
      </c>
      <c r="N793" s="42" t="str">
        <f>VLOOKUP(H793,'Client Invoices'!A:N,3,FALSE)</f>
        <v>Visa Wholesale</v>
      </c>
      <c r="O793" s="42" t="str">
        <f>VLOOKUP(H793,'Client Invoices'!A:O,6,FALSE)</f>
        <v>Business</v>
      </c>
      <c r="Q793" s="42" t="str">
        <f>IF(COUNTIF('Visit Rpts'!$B$5:$BH$204,B793)+COUNTIF('Membership Rpts'!$B$5:$BH$204,B793) = 0, 0, COUNTIF('Visit Rpts'!$B$5:$BH$204,B793)+COUNTIF('Membership Rpts'!$B$5:$BH$204,B793) &amp; "   (Visit Rpts: "&amp;COUNTIF('Visit Rpts'!$B$5:$BH$204,B793)&amp;"   Mbr Rpts: "&amp;COUNTIF('Membership Rpts'!$B$5:$BH$204,B793)&amp;")")</f>
        <v>3   (Visit Rpts: 1   Mbr Rpts: 2)</v>
      </c>
      <c r="R793" s="76">
        <v>5.2</v>
      </c>
      <c r="S793" s="42" t="s">
        <v>576</v>
      </c>
      <c r="T793" s="42"/>
    </row>
    <row r="794" spans="1:20">
      <c r="A794" s="47" t="s">
        <v>1978</v>
      </c>
      <c r="B794" s="23" t="s">
        <v>1979</v>
      </c>
      <c r="C794" s="40">
        <v>459426</v>
      </c>
      <c r="D794" t="s">
        <v>1980</v>
      </c>
      <c r="E794" t="s">
        <v>1981</v>
      </c>
      <c r="G794" t="s">
        <v>50</v>
      </c>
      <c r="H794" s="48" t="s">
        <v>697</v>
      </c>
      <c r="I794" s="42" t="str">
        <f>VLOOKUP(H794,'Client Invoices'!A:M,13,FALSE)</f>
        <v>Avianca Lifemiles Bancolo</v>
      </c>
      <c r="J794" s="42" t="str">
        <f>VLOOKUP(H794,'Client Invoices'!A:M,10,FALSE)</f>
        <v>ZV01</v>
      </c>
      <c r="K794" s="42" t="str">
        <f>VLOOKUP(H794,'Client Invoices'!A:N,5,FALSE)</f>
        <v>Yes</v>
      </c>
      <c r="L794" s="42" t="str">
        <f>VLOOKUP(H794,'Client Invoices'!A:N,8,FALSE)</f>
        <v>M,V,P</v>
      </c>
      <c r="M794" s="42" t="str">
        <f>VLOOKUP(H794,'Client Invoices'!A:N,2,FALSE)</f>
        <v>Visa LAC</v>
      </c>
      <c r="N794" s="42" t="str">
        <f>VLOOKUP(H794,'Client Invoices'!A:N,3,FALSE)</f>
        <v>Visa Wholesale</v>
      </c>
      <c r="O794" s="42" t="str">
        <f>VLOOKUP(H794,'Client Invoices'!A:O,6,FALSE)</f>
        <v>Signature</v>
      </c>
      <c r="Q794" s="42" t="str">
        <f>IF(COUNTIF('Visit Rpts'!$B$5:$BH$204,B794)+COUNTIF('Membership Rpts'!$B$5:$BH$204,B794) = 0, 0, COUNTIF('Visit Rpts'!$B$5:$BH$204,B794)+COUNTIF('Membership Rpts'!$B$5:$BH$204,B794) &amp; "   (Visit Rpts: "&amp;COUNTIF('Visit Rpts'!$B$5:$BH$204,B794)&amp;"   Mbr Rpts: "&amp;COUNTIF('Membership Rpts'!$B$5:$BH$204,B794)&amp;")")</f>
        <v>1   (Visit Rpts: 1   Mbr Rpts: 0)</v>
      </c>
      <c r="R794" s="76">
        <v>10.6</v>
      </c>
      <c r="S794" s="42" t="s">
        <v>1110</v>
      </c>
      <c r="T794" s="42"/>
    </row>
    <row r="795" spans="1:20">
      <c r="A795" s="47" t="s">
        <v>1978</v>
      </c>
      <c r="B795" s="23" t="s">
        <v>1982</v>
      </c>
      <c r="C795" s="40">
        <v>477167</v>
      </c>
      <c r="D795" t="s">
        <v>1983</v>
      </c>
      <c r="E795" t="s">
        <v>1984</v>
      </c>
      <c r="G795" t="s">
        <v>50</v>
      </c>
      <c r="H795" s="48" t="s">
        <v>703</v>
      </c>
      <c r="I795" s="42" t="str">
        <f>VLOOKUP(H795,'Client Invoices'!A:M,13,FALSE)</f>
        <v>Clarien Bank Bermuda</v>
      </c>
      <c r="J795" s="42" t="str">
        <f>VLOOKUP(H795,'Client Invoices'!A:M,10,FALSE)</f>
        <v>ZV01</v>
      </c>
      <c r="K795" s="42" t="str">
        <f>VLOOKUP(H795,'Client Invoices'!A:N,5,FALSE)</f>
        <v>Yes</v>
      </c>
      <c r="L795" s="42" t="str">
        <f>VLOOKUP(H795,'Client Invoices'!A:N,8,FALSE)</f>
        <v>M,V,P</v>
      </c>
      <c r="M795" s="42" t="str">
        <f>VLOOKUP(H795,'Client Invoices'!A:N,2,FALSE)</f>
        <v>Visa LAC</v>
      </c>
      <c r="N795" s="42" t="str">
        <f>VLOOKUP(H795,'Client Invoices'!A:N,3,FALSE)</f>
        <v>Visa Wholesale</v>
      </c>
      <c r="O795" s="42" t="str">
        <f>VLOOKUP(H795,'Client Invoices'!A:O,6,FALSE)</f>
        <v>Infinite</v>
      </c>
      <c r="Q795" s="42" t="str">
        <f>IF(COUNTIF('Visit Rpts'!$B$5:$BH$204,B795)+COUNTIF('Membership Rpts'!$B$5:$BH$204,B795) = 0, 0, COUNTIF('Visit Rpts'!$B$5:$BH$204,B795)+COUNTIF('Membership Rpts'!$B$5:$BH$204,B795) &amp; "   (Visit Rpts: "&amp;COUNTIF('Visit Rpts'!$B$5:$BH$204,B795)&amp;"   Mbr Rpts: "&amp;COUNTIF('Membership Rpts'!$B$5:$BH$204,B795)&amp;")")</f>
        <v>1   (Visit Rpts: 1   Mbr Rpts: 0)</v>
      </c>
      <c r="R795" s="76">
        <v>5.2</v>
      </c>
      <c r="S795" s="42" t="s">
        <v>1110</v>
      </c>
      <c r="T795" s="42"/>
    </row>
    <row r="796" spans="1:20">
      <c r="A796" s="47" t="s">
        <v>1978</v>
      </c>
      <c r="B796" s="23" t="s">
        <v>1985</v>
      </c>
      <c r="C796" s="40">
        <v>477168</v>
      </c>
      <c r="D796" t="s">
        <v>1986</v>
      </c>
      <c r="E796" t="s">
        <v>1984</v>
      </c>
      <c r="G796" t="s">
        <v>50</v>
      </c>
      <c r="H796" s="48" t="s">
        <v>703</v>
      </c>
      <c r="I796" s="42" t="str">
        <f>VLOOKUP(H796,'Client Invoices'!A:M,13,FALSE)</f>
        <v>Clarien Bank Bermuda</v>
      </c>
      <c r="J796" s="42" t="str">
        <f>VLOOKUP(H796,'Client Invoices'!A:M,10,FALSE)</f>
        <v>ZV01</v>
      </c>
      <c r="K796" s="42" t="str">
        <f>VLOOKUP(H796,'Client Invoices'!A:N,5,FALSE)</f>
        <v>Yes</v>
      </c>
      <c r="L796" s="42" t="str">
        <f>VLOOKUP(H796,'Client Invoices'!A:N,8,FALSE)</f>
        <v>M,V,P</v>
      </c>
      <c r="M796" s="42" t="str">
        <f>VLOOKUP(H796,'Client Invoices'!A:N,2,FALSE)</f>
        <v>Visa LAC</v>
      </c>
      <c r="N796" s="42" t="str">
        <f>VLOOKUP(H796,'Client Invoices'!A:N,3,FALSE)</f>
        <v>Visa Wholesale</v>
      </c>
      <c r="O796" s="42" t="str">
        <f>VLOOKUP(H796,'Client Invoices'!A:O,6,FALSE)</f>
        <v>Infinite</v>
      </c>
      <c r="Q796" s="42" t="str">
        <f>IF(COUNTIF('Visit Rpts'!$B$5:$BH$204,B796)+COUNTIF('Membership Rpts'!$B$5:$BH$204,B796) = 0, 0, COUNTIF('Visit Rpts'!$B$5:$BH$204,B796)+COUNTIF('Membership Rpts'!$B$5:$BH$204,B796) &amp; "   (Visit Rpts: "&amp;COUNTIF('Visit Rpts'!$B$5:$BH$204,B796)&amp;"   Mbr Rpts: "&amp;COUNTIF('Membership Rpts'!$B$5:$BH$204,B796)&amp;")")</f>
        <v>1   (Visit Rpts: 1   Mbr Rpts: 0)</v>
      </c>
      <c r="R796" s="76">
        <v>5.2</v>
      </c>
      <c r="S796" s="42" t="s">
        <v>1110</v>
      </c>
      <c r="T796" s="42"/>
    </row>
    <row r="797" spans="1:20">
      <c r="A797" s="47" t="s">
        <v>1978</v>
      </c>
      <c r="B797" s="23" t="s">
        <v>1987</v>
      </c>
      <c r="C797" s="40">
        <v>446377</v>
      </c>
      <c r="D797" t="s">
        <v>1988</v>
      </c>
      <c r="E797" t="s">
        <v>1989</v>
      </c>
      <c r="G797" t="s">
        <v>50</v>
      </c>
      <c r="H797" s="48" t="s">
        <v>707</v>
      </c>
      <c r="I797" s="42" t="str">
        <f>VLOOKUP(H797,'Client Invoices'!A:M,13,FALSE)</f>
        <v>Inf. Republic Bank</v>
      </c>
      <c r="J797" s="42" t="str">
        <f>VLOOKUP(H797,'Client Invoices'!A:M,10,FALSE)</f>
        <v>ZV01</v>
      </c>
      <c r="K797" s="42" t="str">
        <f>VLOOKUP(H797,'Client Invoices'!A:N,5,FALSE)</f>
        <v>Yes</v>
      </c>
      <c r="L797" s="42" t="str">
        <f>VLOOKUP(H797,'Client Invoices'!A:N,8,FALSE)</f>
        <v>M,V,P</v>
      </c>
      <c r="M797" s="42" t="str">
        <f>VLOOKUP(H797,'Client Invoices'!A:N,2,FALSE)</f>
        <v>Visa LAC</v>
      </c>
      <c r="N797" s="42" t="str">
        <f>VLOOKUP(H797,'Client Invoices'!A:N,3,FALSE)</f>
        <v>Visa Wholesale</v>
      </c>
      <c r="O797" s="42" t="str">
        <f>VLOOKUP(H797,'Client Invoices'!A:O,6,FALSE)</f>
        <v>Infinite</v>
      </c>
      <c r="Q797" s="42" t="str">
        <f>IF(COUNTIF('Visit Rpts'!$B$5:$BH$204,B797)+COUNTIF('Membership Rpts'!$B$5:$BH$204,B797) = 0, 0, COUNTIF('Visit Rpts'!$B$5:$BH$204,B797)+COUNTIF('Membership Rpts'!$B$5:$BH$204,B797) &amp; "   (Visit Rpts: "&amp;COUNTIF('Visit Rpts'!$B$5:$BH$204,B797)&amp;"   Mbr Rpts: "&amp;COUNTIF('Membership Rpts'!$B$5:$BH$204,B797)&amp;")")</f>
        <v>1   (Visit Rpts: 1   Mbr Rpts: 0)</v>
      </c>
      <c r="R797" s="76">
        <v>5.2</v>
      </c>
      <c r="S797" s="42" t="s">
        <v>1110</v>
      </c>
      <c r="T797" s="42"/>
    </row>
    <row r="798" spans="1:20">
      <c r="A798" s="47" t="s">
        <v>1978</v>
      </c>
      <c r="B798" s="23" t="s">
        <v>1990</v>
      </c>
      <c r="C798" s="40">
        <v>411054</v>
      </c>
      <c r="E798" t="s">
        <v>1981</v>
      </c>
      <c r="G798" t="s">
        <v>50</v>
      </c>
      <c r="H798" s="48" t="s">
        <v>710</v>
      </c>
      <c r="I798" s="42" t="str">
        <f>VLOOKUP(H798,'Client Invoices'!A:M,13,FALSE)</f>
        <v>Infinite Bancolombia</v>
      </c>
      <c r="J798" s="42" t="str">
        <f>VLOOKUP(H798,'Client Invoices'!A:M,10,FALSE)</f>
        <v>ZV01</v>
      </c>
      <c r="K798" s="42" t="str">
        <f>VLOOKUP(H798,'Client Invoices'!A:N,5,FALSE)</f>
        <v>Yes</v>
      </c>
      <c r="L798" s="42" t="str">
        <f>VLOOKUP(H798,'Client Invoices'!A:N,8,FALSE)</f>
        <v>M,V,P</v>
      </c>
      <c r="M798" s="42" t="str">
        <f>VLOOKUP(H798,'Client Invoices'!A:N,2,FALSE)</f>
        <v>Visa LAC</v>
      </c>
      <c r="N798" s="42" t="str">
        <f>VLOOKUP(H798,'Client Invoices'!A:N,3,FALSE)</f>
        <v>Visa Wholesale</v>
      </c>
      <c r="O798" s="42" t="str">
        <f>VLOOKUP(H798,'Client Invoices'!A:O,6,FALSE)</f>
        <v>Signature</v>
      </c>
      <c r="Q798" s="42" t="str">
        <f>IF(COUNTIF('Visit Rpts'!$B$5:$BH$204,B798)+COUNTIF('Membership Rpts'!$B$5:$BH$204,B798) = 0, 0, COUNTIF('Visit Rpts'!$B$5:$BH$204,B798)+COUNTIF('Membership Rpts'!$B$5:$BH$204,B798) &amp; "   (Visit Rpts: "&amp;COUNTIF('Visit Rpts'!$B$5:$BH$204,B798)&amp;"   Mbr Rpts: "&amp;COUNTIF('Membership Rpts'!$B$5:$BH$204,B798)&amp;")")</f>
        <v>1   (Visit Rpts: 1   Mbr Rpts: 0)</v>
      </c>
      <c r="R798" s="76">
        <v>10.6</v>
      </c>
      <c r="S798" s="42" t="s">
        <v>1110</v>
      </c>
      <c r="T798" s="42"/>
    </row>
    <row r="799" spans="1:20">
      <c r="A799" s="47" t="s">
        <v>1978</v>
      </c>
      <c r="B799" s="23" t="s">
        <v>1991</v>
      </c>
      <c r="C799" s="40">
        <v>409985</v>
      </c>
      <c r="E799" t="s">
        <v>1981</v>
      </c>
      <c r="G799" t="s">
        <v>50</v>
      </c>
      <c r="H799" s="48" t="s">
        <v>710</v>
      </c>
      <c r="I799" s="42" t="str">
        <f>VLOOKUP(H799,'Client Invoices'!A:M,13,FALSE)</f>
        <v>Infinite Bancolombia</v>
      </c>
      <c r="J799" s="42" t="str">
        <f>VLOOKUP(H799,'Client Invoices'!A:M,10,FALSE)</f>
        <v>ZV01</v>
      </c>
      <c r="K799" s="42" t="str">
        <f>VLOOKUP(H799,'Client Invoices'!A:N,5,FALSE)</f>
        <v>Yes</v>
      </c>
      <c r="L799" s="42" t="str">
        <f>VLOOKUP(H799,'Client Invoices'!A:N,8,FALSE)</f>
        <v>M,V,P</v>
      </c>
      <c r="M799" s="42" t="str">
        <f>VLOOKUP(H799,'Client Invoices'!A:N,2,FALSE)</f>
        <v>Visa LAC</v>
      </c>
      <c r="N799" s="42" t="str">
        <f>VLOOKUP(H799,'Client Invoices'!A:N,3,FALSE)</f>
        <v>Visa Wholesale</v>
      </c>
      <c r="O799" s="42" t="str">
        <f>VLOOKUP(H799,'Client Invoices'!A:O,6,FALSE)</f>
        <v>Signature</v>
      </c>
      <c r="Q799" s="42" t="str">
        <f>IF(COUNTIF('Visit Rpts'!$B$5:$BH$204,B799)+COUNTIF('Membership Rpts'!$B$5:$BH$204,B799) = 0, 0, COUNTIF('Visit Rpts'!$B$5:$BH$204,B799)+COUNTIF('Membership Rpts'!$B$5:$BH$204,B799) &amp; "   (Visit Rpts: "&amp;COUNTIF('Visit Rpts'!$B$5:$BH$204,B799)&amp;"   Mbr Rpts: "&amp;COUNTIF('Membership Rpts'!$B$5:$BH$204,B799)&amp;")")</f>
        <v>1   (Visit Rpts: 1   Mbr Rpts: 0)</v>
      </c>
      <c r="R799" s="76">
        <v>10.6</v>
      </c>
      <c r="S799" s="42" t="s">
        <v>1110</v>
      </c>
      <c r="T799" s="42"/>
    </row>
    <row r="800" spans="1:20">
      <c r="A800" s="47" t="s">
        <v>1978</v>
      </c>
      <c r="B800" s="23" t="s">
        <v>1992</v>
      </c>
      <c r="C800" s="40">
        <v>421978</v>
      </c>
      <c r="D800" t="s">
        <v>1993</v>
      </c>
      <c r="E800" t="s">
        <v>1994</v>
      </c>
      <c r="G800" t="s">
        <v>50</v>
      </c>
      <c r="H800" s="48" t="s">
        <v>713</v>
      </c>
      <c r="I800" s="42" t="str">
        <f>VLOOKUP(H800,'Client Invoices'!A:M,13,FALSE)</f>
        <v>Infinite First Bank</v>
      </c>
      <c r="J800" s="42" t="str">
        <f>VLOOKUP(H800,'Client Invoices'!A:M,10,FALSE)</f>
        <v>ZV01</v>
      </c>
      <c r="K800" s="42" t="str">
        <f>VLOOKUP(H800,'Client Invoices'!A:N,5,FALSE)</f>
        <v>Yes</v>
      </c>
      <c r="L800" s="42" t="str">
        <f>VLOOKUP(H800,'Client Invoices'!A:N,8,FALSE)</f>
        <v>M,V,P</v>
      </c>
      <c r="M800" s="42" t="str">
        <f>VLOOKUP(H800,'Client Invoices'!A:N,2,FALSE)</f>
        <v>Visa LAC</v>
      </c>
      <c r="N800" s="42" t="str">
        <f>VLOOKUP(H800,'Client Invoices'!A:N,3,FALSE)</f>
        <v>Visa Wholesale</v>
      </c>
      <c r="O800" s="42" t="str">
        <f>VLOOKUP(H800,'Client Invoices'!A:O,6,FALSE)</f>
        <v>Infinite</v>
      </c>
      <c r="Q800" s="42" t="str">
        <f>IF(COUNTIF('Visit Rpts'!$B$5:$BH$204,B800)+COUNTIF('Membership Rpts'!$B$5:$BH$204,B800) = 0, 0, COUNTIF('Visit Rpts'!$B$5:$BH$204,B800)+COUNTIF('Membership Rpts'!$B$5:$BH$204,B800) &amp; "   (Visit Rpts: "&amp;COUNTIF('Visit Rpts'!$B$5:$BH$204,B800)&amp;"   Mbr Rpts: "&amp;COUNTIF('Membership Rpts'!$B$5:$BH$204,B800)&amp;")")</f>
        <v>1   (Visit Rpts: 1   Mbr Rpts: 0)</v>
      </c>
      <c r="R800" s="76">
        <v>5.2</v>
      </c>
      <c r="S800" s="42" t="s">
        <v>1110</v>
      </c>
      <c r="T800" s="42"/>
    </row>
    <row r="801" spans="1:20">
      <c r="A801" s="47" t="s">
        <v>1978</v>
      </c>
      <c r="B801" s="23" t="s">
        <v>1995</v>
      </c>
      <c r="C801" s="40" t="s">
        <v>1996</v>
      </c>
      <c r="D801" t="s">
        <v>1997</v>
      </c>
      <c r="E801" t="s">
        <v>1994</v>
      </c>
      <c r="F801" t="s">
        <v>1996</v>
      </c>
      <c r="G801" t="s">
        <v>50</v>
      </c>
      <c r="H801" s="48" t="s">
        <v>713</v>
      </c>
      <c r="I801" s="42" t="str">
        <f>VLOOKUP(H801,'Client Invoices'!A:M,13,FALSE)</f>
        <v>Infinite First Bank</v>
      </c>
      <c r="J801" s="42" t="str">
        <f>VLOOKUP(H801,'Client Invoices'!A:M,10,FALSE)</f>
        <v>ZV01</v>
      </c>
      <c r="K801" s="42" t="str">
        <f>VLOOKUP(H801,'Client Invoices'!A:N,5,FALSE)</f>
        <v>Yes</v>
      </c>
      <c r="L801" s="42" t="str">
        <f>VLOOKUP(H801,'Client Invoices'!A:N,8,FALSE)</f>
        <v>M,V,P</v>
      </c>
      <c r="M801" s="42" t="str">
        <f>VLOOKUP(H801,'Client Invoices'!A:N,2,FALSE)</f>
        <v>Visa LAC</v>
      </c>
      <c r="N801" s="42" t="str">
        <f>VLOOKUP(H801,'Client Invoices'!A:N,3,FALSE)</f>
        <v>Visa Wholesale</v>
      </c>
      <c r="O801" s="42" t="str">
        <f>VLOOKUP(H801,'Client Invoices'!A:O,6,FALSE)</f>
        <v>Infinite</v>
      </c>
      <c r="Q801" s="42" t="str">
        <f>IF(COUNTIF('Visit Rpts'!$B$5:$BH$204,B801)+COUNTIF('Membership Rpts'!$B$5:$BH$204,B801) = 0, 0, COUNTIF('Visit Rpts'!$B$5:$BH$204,B801)+COUNTIF('Membership Rpts'!$B$5:$BH$204,B801) &amp; "   (Visit Rpts: "&amp;COUNTIF('Visit Rpts'!$B$5:$BH$204,B801)&amp;"   Mbr Rpts: "&amp;COUNTIF('Membership Rpts'!$B$5:$BH$204,B801)&amp;")")</f>
        <v>1   (Visit Rpts: 1   Mbr Rpts: 0)</v>
      </c>
      <c r="R801" s="76">
        <v>5.2</v>
      </c>
      <c r="S801" s="42" t="s">
        <v>1110</v>
      </c>
      <c r="T801" s="42"/>
    </row>
    <row r="802" spans="1:20">
      <c r="A802" s="47" t="s">
        <v>1236</v>
      </c>
      <c r="B802" s="23" t="s">
        <v>1998</v>
      </c>
      <c r="C802" s="40"/>
      <c r="G802" t="s">
        <v>50</v>
      </c>
      <c r="H802" s="48" t="s">
        <v>780</v>
      </c>
      <c r="I802" s="42">
        <f>VLOOKUP(H802,'Client Invoices'!A:M,13,FALSE)</f>
        <v>0</v>
      </c>
      <c r="J802" s="42">
        <f>VLOOKUP(H802,'Client Invoices'!A:M,10,FALSE)</f>
        <v>0</v>
      </c>
      <c r="K802" s="42" t="str">
        <f>VLOOKUP(H802,'Client Invoices'!A:N,5,FALSE)</f>
        <v>No</v>
      </c>
      <c r="L802" s="42">
        <f>VLOOKUP(H802,'Client Invoices'!A:N,8,FALSE)</f>
        <v>0</v>
      </c>
      <c r="M802" s="42" t="str">
        <f>VLOOKUP(H802,'Client Invoices'!A:N,2,FALSE)</f>
        <v>Visa LAC</v>
      </c>
      <c r="N802" s="42" t="str">
        <f>VLOOKUP(H802,'Client Invoices'!A:N,3,FALSE)</f>
        <v>Visa Wholesale</v>
      </c>
      <c r="O802" s="42" t="str">
        <f>VLOOKUP(H802,'Client Invoices'!A:O,6,FALSE)</f>
        <v>Infinite</v>
      </c>
      <c r="Q802" s="42">
        <f>IF(COUNTIF('Visit Rpts'!$B$5:$BH$204,B802)+COUNTIF('Membership Rpts'!$B$5:$BH$204,B802) = 0, 0, COUNTIF('Visit Rpts'!$B$5:$BH$204,B802)+COUNTIF('Membership Rpts'!$B$5:$BH$204,B802) &amp; "   (Visit Rpts: "&amp;COUNTIF('Visit Rpts'!$B$5:$BH$204,B802)&amp;"   Mbr Rpts: "&amp;COUNTIF('Membership Rpts'!$B$5:$BH$204,B802)&amp;")")</f>
        <v>0</v>
      </c>
      <c r="R802" s="76">
        <v>5.2</v>
      </c>
      <c r="S802" s="42" t="s">
        <v>1239</v>
      </c>
      <c r="T802" s="42"/>
    </row>
    <row r="803" spans="1:20">
      <c r="A803" s="47" t="s">
        <v>1978</v>
      </c>
      <c r="B803" s="23" t="s">
        <v>1999</v>
      </c>
      <c r="C803" s="40">
        <v>419725</v>
      </c>
      <c r="D803" t="s">
        <v>2000</v>
      </c>
      <c r="E803" t="s">
        <v>2001</v>
      </c>
      <c r="G803" t="s">
        <v>50</v>
      </c>
      <c r="H803" s="48" t="s">
        <v>716</v>
      </c>
      <c r="I803" s="42" t="str">
        <f>VLOOKUP(H803,'Client Invoices'!A:M,13,FALSE)</f>
        <v>RBC</v>
      </c>
      <c r="J803" s="42" t="str">
        <f>VLOOKUP(H803,'Client Invoices'!A:M,10,FALSE)</f>
        <v>ZV01</v>
      </c>
      <c r="K803" s="42" t="str">
        <f>VLOOKUP(H803,'Client Invoices'!A:N,5,FALSE)</f>
        <v>Yes</v>
      </c>
      <c r="L803" s="42" t="str">
        <f>VLOOKUP(H803,'Client Invoices'!A:N,8,FALSE)</f>
        <v>M,V,P</v>
      </c>
      <c r="M803" s="42" t="str">
        <f>VLOOKUP(H803,'Client Invoices'!A:N,2,FALSE)</f>
        <v>Visa LAC</v>
      </c>
      <c r="N803" s="42" t="str">
        <f>VLOOKUP(H803,'Client Invoices'!A:N,3,FALSE)</f>
        <v>Visa Wholesale</v>
      </c>
      <c r="O803" s="42" t="str">
        <f>VLOOKUP(H803,'Client Invoices'!A:O,6,FALSE)</f>
        <v>Infinite</v>
      </c>
      <c r="Q803" s="42" t="str">
        <f>IF(COUNTIF('Visit Rpts'!$B$5:$BH$204,B803)+COUNTIF('Membership Rpts'!$B$5:$BH$204,B803) = 0, 0, COUNTIF('Visit Rpts'!$B$5:$BH$204,B803)+COUNTIF('Membership Rpts'!$B$5:$BH$204,B803) &amp; "   (Visit Rpts: "&amp;COUNTIF('Visit Rpts'!$B$5:$BH$204,B803)&amp;"   Mbr Rpts: "&amp;COUNTIF('Membership Rpts'!$B$5:$BH$204,B803)&amp;")")</f>
        <v>1   (Visit Rpts: 1   Mbr Rpts: 0)</v>
      </c>
      <c r="R803" s="76">
        <v>5.2</v>
      </c>
      <c r="S803" s="42" t="s">
        <v>1110</v>
      </c>
      <c r="T803" s="42"/>
    </row>
    <row r="804" spans="1:20">
      <c r="A804" s="47" t="s">
        <v>1978</v>
      </c>
      <c r="B804" s="23" t="s">
        <v>1999</v>
      </c>
      <c r="C804" s="40">
        <v>419727</v>
      </c>
      <c r="D804" t="s">
        <v>2002</v>
      </c>
      <c r="E804" t="s">
        <v>2001</v>
      </c>
      <c r="G804" t="s">
        <v>50</v>
      </c>
      <c r="H804" s="48" t="s">
        <v>716</v>
      </c>
      <c r="I804" s="42" t="str">
        <f>VLOOKUP(H804,'Client Invoices'!A:M,13,FALSE)</f>
        <v>RBC</v>
      </c>
      <c r="J804" s="42" t="str">
        <f>VLOOKUP(H804,'Client Invoices'!A:M,10,FALSE)</f>
        <v>ZV01</v>
      </c>
      <c r="K804" s="42" t="str">
        <f>VLOOKUP(H804,'Client Invoices'!A:N,5,FALSE)</f>
        <v>Yes</v>
      </c>
      <c r="L804" s="42" t="str">
        <f>VLOOKUP(H804,'Client Invoices'!A:N,8,FALSE)</f>
        <v>M,V,P</v>
      </c>
      <c r="M804" s="42" t="str">
        <f>VLOOKUP(H804,'Client Invoices'!A:N,2,FALSE)</f>
        <v>Visa LAC</v>
      </c>
      <c r="N804" s="42" t="str">
        <f>VLOOKUP(H804,'Client Invoices'!A:N,3,FALSE)</f>
        <v>Visa Wholesale</v>
      </c>
      <c r="O804" s="42" t="str">
        <f>VLOOKUP(H804,'Client Invoices'!A:O,6,FALSE)</f>
        <v>Infinite</v>
      </c>
      <c r="Q804" s="42" t="str">
        <f>IF(COUNTIF('Visit Rpts'!$B$5:$BH$204,B804)+COUNTIF('Membership Rpts'!$B$5:$BH$204,B804) = 0, 0, COUNTIF('Visit Rpts'!$B$5:$BH$204,B804)+COUNTIF('Membership Rpts'!$B$5:$BH$204,B804) &amp; "   (Visit Rpts: "&amp;COUNTIF('Visit Rpts'!$B$5:$BH$204,B804)&amp;"   Mbr Rpts: "&amp;COUNTIF('Membership Rpts'!$B$5:$BH$204,B804)&amp;")")</f>
        <v>1   (Visit Rpts: 1   Mbr Rpts: 0)</v>
      </c>
      <c r="R804" s="76">
        <v>5.2</v>
      </c>
      <c r="S804" s="42" t="s">
        <v>1110</v>
      </c>
      <c r="T804" s="42"/>
    </row>
    <row r="805" spans="1:20">
      <c r="A805" s="47" t="s">
        <v>1978</v>
      </c>
      <c r="B805" s="23" t="s">
        <v>1999</v>
      </c>
      <c r="C805" s="40">
        <v>419719</v>
      </c>
      <c r="D805" t="s">
        <v>2003</v>
      </c>
      <c r="E805" t="s">
        <v>2004</v>
      </c>
      <c r="G805" t="s">
        <v>50</v>
      </c>
      <c r="H805" s="48" t="s">
        <v>716</v>
      </c>
      <c r="I805" s="42" t="str">
        <f>VLOOKUP(H805,'Client Invoices'!A:M,13,FALSE)</f>
        <v>RBC</v>
      </c>
      <c r="J805" s="42" t="str">
        <f>VLOOKUP(H805,'Client Invoices'!A:M,10,FALSE)</f>
        <v>ZV01</v>
      </c>
      <c r="K805" s="42" t="str">
        <f>VLOOKUP(H805,'Client Invoices'!A:N,5,FALSE)</f>
        <v>Yes</v>
      </c>
      <c r="L805" s="42" t="str">
        <f>VLOOKUP(H805,'Client Invoices'!A:N,8,FALSE)</f>
        <v>M,V,P</v>
      </c>
      <c r="M805" s="42" t="str">
        <f>VLOOKUP(H805,'Client Invoices'!A:N,2,FALSE)</f>
        <v>Visa LAC</v>
      </c>
      <c r="N805" s="42" t="str">
        <f>VLOOKUP(H805,'Client Invoices'!A:N,3,FALSE)</f>
        <v>Visa Wholesale</v>
      </c>
      <c r="O805" s="42" t="str">
        <f>VLOOKUP(H805,'Client Invoices'!A:O,6,FALSE)</f>
        <v>Infinite</v>
      </c>
      <c r="Q805" s="42" t="str">
        <f>IF(COUNTIF('Visit Rpts'!$B$5:$BH$204,B805)+COUNTIF('Membership Rpts'!$B$5:$BH$204,B805) = 0, 0, COUNTIF('Visit Rpts'!$B$5:$BH$204,B805)+COUNTIF('Membership Rpts'!$B$5:$BH$204,B805) &amp; "   (Visit Rpts: "&amp;COUNTIF('Visit Rpts'!$B$5:$BH$204,B805)&amp;"   Mbr Rpts: "&amp;COUNTIF('Membership Rpts'!$B$5:$BH$204,B805)&amp;")")</f>
        <v>1   (Visit Rpts: 1   Mbr Rpts: 0)</v>
      </c>
      <c r="R805" s="76">
        <v>5.2</v>
      </c>
      <c r="S805" s="42" t="s">
        <v>1110</v>
      </c>
      <c r="T805" s="42"/>
    </row>
    <row r="806" spans="1:20">
      <c r="A806" s="47" t="s">
        <v>1978</v>
      </c>
      <c r="B806" s="23" t="s">
        <v>1999</v>
      </c>
      <c r="C806" s="40">
        <v>419721</v>
      </c>
      <c r="D806" t="s">
        <v>2005</v>
      </c>
      <c r="E806" t="s">
        <v>2004</v>
      </c>
      <c r="G806" t="s">
        <v>50</v>
      </c>
      <c r="H806" s="48" t="s">
        <v>716</v>
      </c>
      <c r="I806" s="42" t="str">
        <f>VLOOKUP(H806,'Client Invoices'!A:M,13,FALSE)</f>
        <v>RBC</v>
      </c>
      <c r="J806" s="42" t="str">
        <f>VLOOKUP(H806,'Client Invoices'!A:M,10,FALSE)</f>
        <v>ZV01</v>
      </c>
      <c r="K806" s="42" t="str">
        <f>VLOOKUP(H806,'Client Invoices'!A:N,5,FALSE)</f>
        <v>Yes</v>
      </c>
      <c r="L806" s="42" t="str">
        <f>VLOOKUP(H806,'Client Invoices'!A:N,8,FALSE)</f>
        <v>M,V,P</v>
      </c>
      <c r="M806" s="42" t="str">
        <f>VLOOKUP(H806,'Client Invoices'!A:N,2,FALSE)</f>
        <v>Visa LAC</v>
      </c>
      <c r="N806" s="42" t="str">
        <f>VLOOKUP(H806,'Client Invoices'!A:N,3,FALSE)</f>
        <v>Visa Wholesale</v>
      </c>
      <c r="O806" s="42" t="str">
        <f>VLOOKUP(H806,'Client Invoices'!A:O,6,FALSE)</f>
        <v>Infinite</v>
      </c>
      <c r="Q806" s="42" t="str">
        <f>IF(COUNTIF('Visit Rpts'!$B$5:$BH$204,B806)+COUNTIF('Membership Rpts'!$B$5:$BH$204,B806) = 0, 0, COUNTIF('Visit Rpts'!$B$5:$BH$204,B806)+COUNTIF('Membership Rpts'!$B$5:$BH$204,B806) &amp; "   (Visit Rpts: "&amp;COUNTIF('Visit Rpts'!$B$5:$BH$204,B806)&amp;"   Mbr Rpts: "&amp;COUNTIF('Membership Rpts'!$B$5:$BH$204,B806)&amp;")")</f>
        <v>1   (Visit Rpts: 1   Mbr Rpts: 0)</v>
      </c>
      <c r="R806" s="76">
        <v>5.2</v>
      </c>
      <c r="S806" s="42" t="s">
        <v>1110</v>
      </c>
      <c r="T806" s="42"/>
    </row>
    <row r="807" spans="1:20">
      <c r="A807" s="47" t="s">
        <v>1978</v>
      </c>
      <c r="B807" s="23" t="s">
        <v>1999</v>
      </c>
      <c r="C807" s="40">
        <v>419731</v>
      </c>
      <c r="D807" t="s">
        <v>2006</v>
      </c>
      <c r="E807" t="s">
        <v>2007</v>
      </c>
      <c r="G807" t="s">
        <v>50</v>
      </c>
      <c r="H807" s="48" t="s">
        <v>716</v>
      </c>
      <c r="I807" s="42" t="str">
        <f>VLOOKUP(H807,'Client Invoices'!A:M,13,FALSE)</f>
        <v>RBC</v>
      </c>
      <c r="J807" s="42" t="str">
        <f>VLOOKUP(H807,'Client Invoices'!A:M,10,FALSE)</f>
        <v>ZV01</v>
      </c>
      <c r="K807" s="42" t="str">
        <f>VLOOKUP(H807,'Client Invoices'!A:N,5,FALSE)</f>
        <v>Yes</v>
      </c>
      <c r="L807" s="42" t="str">
        <f>VLOOKUP(H807,'Client Invoices'!A:N,8,FALSE)</f>
        <v>M,V,P</v>
      </c>
      <c r="M807" s="42" t="str">
        <f>VLOOKUP(H807,'Client Invoices'!A:N,2,FALSE)</f>
        <v>Visa LAC</v>
      </c>
      <c r="N807" s="42" t="str">
        <f>VLOOKUP(H807,'Client Invoices'!A:N,3,FALSE)</f>
        <v>Visa Wholesale</v>
      </c>
      <c r="O807" s="42" t="str">
        <f>VLOOKUP(H807,'Client Invoices'!A:O,6,FALSE)</f>
        <v>Infinite</v>
      </c>
      <c r="Q807" s="42" t="str">
        <f>IF(COUNTIF('Visit Rpts'!$B$5:$BH$204,B807)+COUNTIF('Membership Rpts'!$B$5:$BH$204,B807) = 0, 0, COUNTIF('Visit Rpts'!$B$5:$BH$204,B807)+COUNTIF('Membership Rpts'!$B$5:$BH$204,B807) &amp; "   (Visit Rpts: "&amp;COUNTIF('Visit Rpts'!$B$5:$BH$204,B807)&amp;"   Mbr Rpts: "&amp;COUNTIF('Membership Rpts'!$B$5:$BH$204,B807)&amp;")")</f>
        <v>1   (Visit Rpts: 1   Mbr Rpts: 0)</v>
      </c>
      <c r="R807" s="76">
        <v>5.2</v>
      </c>
      <c r="S807" s="42" t="s">
        <v>1110</v>
      </c>
      <c r="T807" s="42"/>
    </row>
    <row r="808" spans="1:20">
      <c r="A808" s="47" t="s">
        <v>1978</v>
      </c>
      <c r="B808" s="23" t="s">
        <v>1999</v>
      </c>
      <c r="C808" s="40">
        <v>421931</v>
      </c>
      <c r="D808" t="s">
        <v>2008</v>
      </c>
      <c r="E808" t="s">
        <v>1989</v>
      </c>
      <c r="G808" t="s">
        <v>50</v>
      </c>
      <c r="H808" s="48" t="s">
        <v>716</v>
      </c>
      <c r="I808" s="42" t="str">
        <f>VLOOKUP(H808,'Client Invoices'!A:M,13,FALSE)</f>
        <v>RBC</v>
      </c>
      <c r="J808" s="42" t="str">
        <f>VLOOKUP(H808,'Client Invoices'!A:M,10,FALSE)</f>
        <v>ZV01</v>
      </c>
      <c r="K808" s="42" t="str">
        <f>VLOOKUP(H808,'Client Invoices'!A:N,5,FALSE)</f>
        <v>Yes</v>
      </c>
      <c r="L808" s="42" t="str">
        <f>VLOOKUP(H808,'Client Invoices'!A:N,8,FALSE)</f>
        <v>M,V,P</v>
      </c>
      <c r="M808" s="42" t="str">
        <f>VLOOKUP(H808,'Client Invoices'!A:N,2,FALSE)</f>
        <v>Visa LAC</v>
      </c>
      <c r="N808" s="42" t="str">
        <f>VLOOKUP(H808,'Client Invoices'!A:N,3,FALSE)</f>
        <v>Visa Wholesale</v>
      </c>
      <c r="O808" s="42" t="str">
        <f>VLOOKUP(H808,'Client Invoices'!A:O,6,FALSE)</f>
        <v>Infinite</v>
      </c>
      <c r="Q808" s="42" t="str">
        <f>IF(COUNTIF('Visit Rpts'!$B$5:$BH$204,B808)+COUNTIF('Membership Rpts'!$B$5:$BH$204,B808) = 0, 0, COUNTIF('Visit Rpts'!$B$5:$BH$204,B808)+COUNTIF('Membership Rpts'!$B$5:$BH$204,B808) &amp; "   (Visit Rpts: "&amp;COUNTIF('Visit Rpts'!$B$5:$BH$204,B808)&amp;"   Mbr Rpts: "&amp;COUNTIF('Membership Rpts'!$B$5:$BH$204,B808)&amp;")")</f>
        <v>1   (Visit Rpts: 1   Mbr Rpts: 0)</v>
      </c>
      <c r="R808" s="76">
        <v>5.2</v>
      </c>
      <c r="S808" s="42" t="s">
        <v>1110</v>
      </c>
      <c r="T808" s="42"/>
    </row>
    <row r="809" spans="1:20">
      <c r="A809" s="47" t="s">
        <v>1978</v>
      </c>
      <c r="B809" s="23" t="s">
        <v>1999</v>
      </c>
      <c r="C809" s="40">
        <v>457680</v>
      </c>
      <c r="D809" t="s">
        <v>2009</v>
      </c>
      <c r="E809" t="s">
        <v>1989</v>
      </c>
      <c r="G809" t="s">
        <v>50</v>
      </c>
      <c r="H809" s="48" t="s">
        <v>716</v>
      </c>
      <c r="I809" s="42" t="str">
        <f>VLOOKUP(H809,'Client Invoices'!A:M,13,FALSE)</f>
        <v>RBC</v>
      </c>
      <c r="J809" s="42" t="str">
        <f>VLOOKUP(H809,'Client Invoices'!A:M,10,FALSE)</f>
        <v>ZV01</v>
      </c>
      <c r="K809" s="42" t="str">
        <f>VLOOKUP(H809,'Client Invoices'!A:N,5,FALSE)</f>
        <v>Yes</v>
      </c>
      <c r="L809" s="42" t="str">
        <f>VLOOKUP(H809,'Client Invoices'!A:N,8,FALSE)</f>
        <v>M,V,P</v>
      </c>
      <c r="M809" s="42" t="str">
        <f>VLOOKUP(H809,'Client Invoices'!A:N,2,FALSE)</f>
        <v>Visa LAC</v>
      </c>
      <c r="N809" s="42" t="str">
        <f>VLOOKUP(H809,'Client Invoices'!A:N,3,FALSE)</f>
        <v>Visa Wholesale</v>
      </c>
      <c r="O809" s="42" t="str">
        <f>VLOOKUP(H809,'Client Invoices'!A:O,6,FALSE)</f>
        <v>Infinite</v>
      </c>
      <c r="Q809" s="42" t="str">
        <f>IF(COUNTIF('Visit Rpts'!$B$5:$BH$204,B809)+COUNTIF('Membership Rpts'!$B$5:$BH$204,B809) = 0, 0, COUNTIF('Visit Rpts'!$B$5:$BH$204,B809)+COUNTIF('Membership Rpts'!$B$5:$BH$204,B809) &amp; "   (Visit Rpts: "&amp;COUNTIF('Visit Rpts'!$B$5:$BH$204,B809)&amp;"   Mbr Rpts: "&amp;COUNTIF('Membership Rpts'!$B$5:$BH$204,B809)&amp;")")</f>
        <v>1   (Visit Rpts: 1   Mbr Rpts: 0)</v>
      </c>
      <c r="R809" s="76">
        <v>5.2</v>
      </c>
      <c r="S809" s="42" t="s">
        <v>1110</v>
      </c>
      <c r="T809" s="42"/>
    </row>
    <row r="810" spans="1:20">
      <c r="A810" s="47" t="s">
        <v>1978</v>
      </c>
      <c r="B810" s="23" t="s">
        <v>2010</v>
      </c>
      <c r="C810" s="40">
        <v>433437</v>
      </c>
      <c r="D810" t="s">
        <v>2011</v>
      </c>
      <c r="E810" t="s">
        <v>2012</v>
      </c>
      <c r="G810" t="s">
        <v>50</v>
      </c>
      <c r="H810" s="48" t="s">
        <v>719</v>
      </c>
      <c r="I810" s="42" t="str">
        <f>VLOOKUP(H810,'Client Invoices'!A:M,13,FALSE)</f>
        <v>Banco de Guayaquil</v>
      </c>
      <c r="J810" s="42" t="str">
        <f>VLOOKUP(H810,'Client Invoices'!A:M,10,FALSE)</f>
        <v>ZV01</v>
      </c>
      <c r="K810" s="42" t="str">
        <f>VLOOKUP(H810,'Client Invoices'!A:N,5,FALSE)</f>
        <v>Yes</v>
      </c>
      <c r="L810" s="42" t="str">
        <f>VLOOKUP(H810,'Client Invoices'!A:N,8,FALSE)</f>
        <v>M,V,P</v>
      </c>
      <c r="M810" s="42" t="str">
        <f>VLOOKUP(H810,'Client Invoices'!A:N,2,FALSE)</f>
        <v>Visa LAC</v>
      </c>
      <c r="N810" s="42" t="str">
        <f>VLOOKUP(H810,'Client Invoices'!A:N,3,FALSE)</f>
        <v>Visa Wholesale</v>
      </c>
      <c r="O810" s="42" t="str">
        <f>VLOOKUP(H810,'Client Invoices'!A:O,6,FALSE)</f>
        <v>Signature</v>
      </c>
      <c r="Q810" s="42" t="str">
        <f>IF(COUNTIF('Visit Rpts'!$B$5:$BH$204,B810)+COUNTIF('Membership Rpts'!$B$5:$BH$204,B810) = 0, 0, COUNTIF('Visit Rpts'!$B$5:$BH$204,B810)+COUNTIF('Membership Rpts'!$B$5:$BH$204,B810) &amp; "   (Visit Rpts: "&amp;COUNTIF('Visit Rpts'!$B$5:$BH$204,B810)&amp;"   Mbr Rpts: "&amp;COUNTIF('Membership Rpts'!$B$5:$BH$204,B810)&amp;")")</f>
        <v>1   (Visit Rpts: 1   Mbr Rpts: 0)</v>
      </c>
      <c r="R810" s="76">
        <v>5.2</v>
      </c>
      <c r="S810" s="42" t="s">
        <v>1110</v>
      </c>
      <c r="T810" s="42"/>
    </row>
    <row r="811" spans="1:20">
      <c r="A811" s="47" t="s">
        <v>1978</v>
      </c>
      <c r="B811" s="23" t="s">
        <v>2013</v>
      </c>
      <c r="C811" s="40">
        <v>433437</v>
      </c>
      <c r="D811" t="s">
        <v>2014</v>
      </c>
      <c r="E811" t="s">
        <v>2012</v>
      </c>
      <c r="G811" t="s">
        <v>50</v>
      </c>
      <c r="H811" s="48" t="s">
        <v>719</v>
      </c>
      <c r="I811" s="42" t="str">
        <f>VLOOKUP(H811,'Client Invoices'!A:M,13,FALSE)</f>
        <v>Banco de Guayaquil</v>
      </c>
      <c r="J811" s="42" t="str">
        <f>VLOOKUP(H811,'Client Invoices'!A:M,10,FALSE)</f>
        <v>ZV01</v>
      </c>
      <c r="K811" s="42" t="str">
        <f>VLOOKUP(H811,'Client Invoices'!A:N,5,FALSE)</f>
        <v>Yes</v>
      </c>
      <c r="L811" s="42" t="str">
        <f>VLOOKUP(H811,'Client Invoices'!A:N,8,FALSE)</f>
        <v>M,V,P</v>
      </c>
      <c r="M811" s="42" t="str">
        <f>VLOOKUP(H811,'Client Invoices'!A:N,2,FALSE)</f>
        <v>Visa LAC</v>
      </c>
      <c r="N811" s="42" t="str">
        <f>VLOOKUP(H811,'Client Invoices'!A:N,3,FALSE)</f>
        <v>Visa Wholesale</v>
      </c>
      <c r="O811" s="42" t="str">
        <f>VLOOKUP(H811,'Client Invoices'!A:O,6,FALSE)</f>
        <v>Signature</v>
      </c>
      <c r="Q811" s="42" t="str">
        <f>IF(COUNTIF('Visit Rpts'!$B$5:$BH$204,B811)+COUNTIF('Membership Rpts'!$B$5:$BH$204,B811) = 0, 0, COUNTIF('Visit Rpts'!$B$5:$BH$204,B811)+COUNTIF('Membership Rpts'!$B$5:$BH$204,B811) &amp; "   (Visit Rpts: "&amp;COUNTIF('Visit Rpts'!$B$5:$BH$204,B811)&amp;"   Mbr Rpts: "&amp;COUNTIF('Membership Rpts'!$B$5:$BH$204,B811)&amp;")")</f>
        <v>1   (Visit Rpts: 1   Mbr Rpts: 0)</v>
      </c>
      <c r="R811" s="76">
        <v>5.2</v>
      </c>
      <c r="S811" s="42" t="s">
        <v>1110</v>
      </c>
      <c r="T811" s="42"/>
    </row>
    <row r="812" spans="1:20">
      <c r="A812" s="47" t="s">
        <v>1978</v>
      </c>
      <c r="B812" s="23" t="s">
        <v>2015</v>
      </c>
      <c r="C812" s="40">
        <v>450881</v>
      </c>
      <c r="D812" t="s">
        <v>2016</v>
      </c>
      <c r="E812" t="s">
        <v>2017</v>
      </c>
      <c r="G812" t="s">
        <v>50</v>
      </c>
      <c r="H812" s="48" t="s">
        <v>723</v>
      </c>
      <c r="I812" s="42" t="str">
        <f>VLOOKUP(H812,'Client Invoices'!A:M,13,FALSE)</f>
        <v>Banco Santander Chile</v>
      </c>
      <c r="J812" s="42" t="str">
        <f>VLOOKUP(H812,'Client Invoices'!A:M,10,FALSE)</f>
        <v>ZV01</v>
      </c>
      <c r="K812" s="42" t="str">
        <f>VLOOKUP(H812,'Client Invoices'!A:N,5,FALSE)</f>
        <v>Yes</v>
      </c>
      <c r="L812" s="42" t="str">
        <f>VLOOKUP(H812,'Client Invoices'!A:N,8,FALSE)</f>
        <v>M,V,P</v>
      </c>
      <c r="M812" s="42" t="str">
        <f>VLOOKUP(H812,'Client Invoices'!A:N,2,FALSE)</f>
        <v>Visa LAC</v>
      </c>
      <c r="N812" s="42" t="str">
        <f>VLOOKUP(H812,'Client Invoices'!A:N,3,FALSE)</f>
        <v>Visa Wholesale</v>
      </c>
      <c r="O812" s="42" t="str">
        <f>VLOOKUP(H812,'Client Invoices'!A:O,6,FALSE)</f>
        <v>Signature</v>
      </c>
      <c r="Q812" s="42" t="str">
        <f>IF(COUNTIF('Visit Rpts'!$B$5:$BH$204,B812)+COUNTIF('Membership Rpts'!$B$5:$BH$204,B812) = 0, 0, COUNTIF('Visit Rpts'!$B$5:$BH$204,B812)+COUNTIF('Membership Rpts'!$B$5:$BH$204,B812) &amp; "   (Visit Rpts: "&amp;COUNTIF('Visit Rpts'!$B$5:$BH$204,B812)&amp;"   Mbr Rpts: "&amp;COUNTIF('Membership Rpts'!$B$5:$BH$204,B812)&amp;")")</f>
        <v>1   (Visit Rpts: 1   Mbr Rpts: 0)</v>
      </c>
      <c r="R812" s="76">
        <v>5.2</v>
      </c>
      <c r="S812" s="42" t="s">
        <v>1110</v>
      </c>
      <c r="T812" s="42"/>
    </row>
    <row r="813" spans="1:20">
      <c r="A813" s="47" t="s">
        <v>1236</v>
      </c>
      <c r="B813" s="23" t="s">
        <v>2018</v>
      </c>
      <c r="D813" t="s">
        <v>2018</v>
      </c>
      <c r="E813" t="s">
        <v>2019</v>
      </c>
      <c r="G813" t="s">
        <v>50</v>
      </c>
      <c r="H813" s="48" t="s">
        <v>782</v>
      </c>
      <c r="I813" s="42" t="str">
        <f>VLOOKUP(H813,'Client Invoices'!A:M,13,FALSE)</f>
        <v>BBVA Banco Continental Peru</v>
      </c>
      <c r="J813" s="42">
        <f>VLOOKUP(H813,'Client Invoices'!A:M,10,FALSE)</f>
        <v>0</v>
      </c>
      <c r="K813" s="42" t="str">
        <f>VLOOKUP(H813,'Client Invoices'!A:N,5,FALSE)</f>
        <v>No</v>
      </c>
      <c r="L813" s="42">
        <f>VLOOKUP(H813,'Client Invoices'!A:N,8,FALSE)</f>
        <v>0</v>
      </c>
      <c r="M813" s="42" t="str">
        <f>VLOOKUP(H813,'Client Invoices'!A:N,2,FALSE)</f>
        <v>Visa LAC</v>
      </c>
      <c r="N813" s="42" t="str">
        <f>VLOOKUP(H813,'Client Invoices'!A:N,3,FALSE)</f>
        <v>Visa Wholesale</v>
      </c>
      <c r="O813" s="42" t="str">
        <f>VLOOKUP(H813,'Client Invoices'!A:O,6,FALSE)</f>
        <v>Infinite</v>
      </c>
      <c r="Q813" s="42" t="str">
        <f>IF(COUNTIF('Visit Rpts'!$B$5:$BH$204,B813)+COUNTIF('Membership Rpts'!$B$5:$BH$204,B813) = 0, 0, COUNTIF('Visit Rpts'!$B$5:$BH$204,B813)+COUNTIF('Membership Rpts'!$B$5:$BH$204,B813) &amp; "   (Visit Rpts: "&amp;COUNTIF('Visit Rpts'!$B$5:$BH$204,B813)&amp;"   Mbr Rpts: "&amp;COUNTIF('Membership Rpts'!$B$5:$BH$204,B813)&amp;")")</f>
        <v>1   (Visit Rpts: 1   Mbr Rpts: 0)</v>
      </c>
      <c r="R813" s="76">
        <v>5.2</v>
      </c>
      <c r="S813" s="42" t="s">
        <v>1239</v>
      </c>
      <c r="T813" s="42"/>
    </row>
    <row r="814" spans="1:20">
      <c r="A814" s="47" t="s">
        <v>1978</v>
      </c>
      <c r="B814" s="23" t="s">
        <v>2020</v>
      </c>
      <c r="C814" s="40">
        <v>414791</v>
      </c>
      <c r="D814" t="s">
        <v>2021</v>
      </c>
      <c r="E814" t="s">
        <v>2019</v>
      </c>
      <c r="G814" t="s">
        <v>50</v>
      </c>
      <c r="H814" s="48" t="s">
        <v>782</v>
      </c>
      <c r="I814" s="42" t="str">
        <f>VLOOKUP(H814,'Client Invoices'!A:M,13,FALSE)</f>
        <v>BBVA Banco Continental Peru</v>
      </c>
      <c r="J814" s="42">
        <f>VLOOKUP(H814,'Client Invoices'!A:M,10,FALSE)</f>
        <v>0</v>
      </c>
      <c r="K814" s="42" t="str">
        <f>VLOOKUP(H814,'Client Invoices'!A:N,5,FALSE)</f>
        <v>No</v>
      </c>
      <c r="L814" s="42">
        <f>VLOOKUP(H814,'Client Invoices'!A:N,8,FALSE)</f>
        <v>0</v>
      </c>
      <c r="M814" s="42" t="str">
        <f>VLOOKUP(H814,'Client Invoices'!A:N,2,FALSE)</f>
        <v>Visa LAC</v>
      </c>
      <c r="N814" s="42" t="str">
        <f>VLOOKUP(H814,'Client Invoices'!A:N,3,FALSE)</f>
        <v>Visa Wholesale</v>
      </c>
      <c r="O814" s="42" t="str">
        <f>VLOOKUP(H814,'Client Invoices'!A:O,6,FALSE)</f>
        <v>Infinite</v>
      </c>
      <c r="Q814" s="42" t="str">
        <f>IF(COUNTIF('Visit Rpts'!$B$5:$BH$204,B814)+COUNTIF('Membership Rpts'!$B$5:$BH$204,B814) = 0, 0, COUNTIF('Visit Rpts'!$B$5:$BH$204,B814)+COUNTIF('Membership Rpts'!$B$5:$BH$204,B814) &amp; "   (Visit Rpts: "&amp;COUNTIF('Visit Rpts'!$B$5:$BH$204,B814)&amp;"   Mbr Rpts: "&amp;COUNTIF('Membership Rpts'!$B$5:$BH$204,B814)&amp;")")</f>
        <v>1   (Visit Rpts: 1   Mbr Rpts: 0)</v>
      </c>
      <c r="R814" s="76">
        <v>5.2</v>
      </c>
      <c r="S814" s="42" t="s">
        <v>1239</v>
      </c>
      <c r="T814" s="42"/>
    </row>
    <row r="815" spans="1:20">
      <c r="A815" s="47" t="s">
        <v>1978</v>
      </c>
      <c r="B815" s="23" t="s">
        <v>2022</v>
      </c>
      <c r="C815" s="40">
        <v>414089</v>
      </c>
      <c r="D815" t="s">
        <v>2023</v>
      </c>
      <c r="E815" t="s">
        <v>2019</v>
      </c>
      <c r="G815" t="s">
        <v>50</v>
      </c>
      <c r="H815" s="48" t="s">
        <v>782</v>
      </c>
      <c r="I815" s="42" t="str">
        <f>VLOOKUP(H815,'Client Invoices'!A:M,13,FALSE)</f>
        <v>BBVA Banco Continental Peru</v>
      </c>
      <c r="J815" s="42">
        <f>VLOOKUP(H815,'Client Invoices'!A:M,10,FALSE)</f>
        <v>0</v>
      </c>
      <c r="K815" s="42" t="str">
        <f>VLOOKUP(H815,'Client Invoices'!A:N,5,FALSE)</f>
        <v>No</v>
      </c>
      <c r="L815" s="42">
        <f>VLOOKUP(H815,'Client Invoices'!A:N,8,FALSE)</f>
        <v>0</v>
      </c>
      <c r="M815" s="42" t="str">
        <f>VLOOKUP(H815,'Client Invoices'!A:N,2,FALSE)</f>
        <v>Visa LAC</v>
      </c>
      <c r="N815" s="42" t="str">
        <f>VLOOKUP(H815,'Client Invoices'!A:N,3,FALSE)</f>
        <v>Visa Wholesale</v>
      </c>
      <c r="O815" s="42" t="str">
        <f>VLOOKUP(H815,'Client Invoices'!A:O,6,FALSE)</f>
        <v>Infinite</v>
      </c>
      <c r="Q815" s="42" t="str">
        <f>IF(COUNTIF('Visit Rpts'!$B$5:$BH$204,B815)+COUNTIF('Membership Rpts'!$B$5:$BH$204,B815) = 0, 0, COUNTIF('Visit Rpts'!$B$5:$BH$204,B815)+COUNTIF('Membership Rpts'!$B$5:$BH$204,B815) &amp; "   (Visit Rpts: "&amp;COUNTIF('Visit Rpts'!$B$5:$BH$204,B815)&amp;"   Mbr Rpts: "&amp;COUNTIF('Membership Rpts'!$B$5:$BH$204,B815)&amp;")")</f>
        <v>1   (Visit Rpts: 1   Mbr Rpts: 0)</v>
      </c>
      <c r="R815" s="76">
        <v>5.2</v>
      </c>
      <c r="S815" s="42" t="s">
        <v>1239</v>
      </c>
      <c r="T815" s="42"/>
    </row>
    <row r="816" spans="1:20">
      <c r="A816" s="47" t="s">
        <v>1236</v>
      </c>
      <c r="B816" s="23" t="s">
        <v>2024</v>
      </c>
      <c r="C816" s="40"/>
      <c r="G816" t="s">
        <v>50</v>
      </c>
      <c r="H816" s="48" t="s">
        <v>1018</v>
      </c>
      <c r="I816" s="42" t="str">
        <f>VLOOKUP(H816,'Client Invoices'!A:M,13,FALSE)</f>
        <v>Visa LAC Prisma DMC</v>
      </c>
      <c r="J816" s="42" t="str">
        <f>VLOOKUP(H816,'Client Invoices'!A:M,10,FALSE)</f>
        <v>ZV01</v>
      </c>
      <c r="K816" s="42" t="str">
        <f>VLOOKUP(H816,'Client Invoices'!A:N,5,FALSE)</f>
        <v>No</v>
      </c>
      <c r="L816" s="42">
        <f>VLOOKUP(H816,'Client Invoices'!A:N,8,FALSE)</f>
        <v>0</v>
      </c>
      <c r="M816" s="42" t="str">
        <f>VLOOKUP(H816,'Client Invoices'!A:N,2,FALSE)</f>
        <v>Visa LAC</v>
      </c>
      <c r="N816" s="42" t="str">
        <f>VLOOKUP(H816,'Client Invoices'!A:N,3,FALSE)</f>
        <v>Visa Associate DMC</v>
      </c>
      <c r="O816" s="42">
        <f>VLOOKUP(H816,'Client Invoices'!A:O,6,FALSE)</f>
        <v>0</v>
      </c>
      <c r="Q816" s="42" t="str">
        <f>IF(COUNTIF('Visit Rpts'!$B$5:$BH$204,B816)+COUNTIF('Membership Rpts'!$B$5:$BH$204,B816) = 0, 0, COUNTIF('Visit Rpts'!$B$5:$BH$204,B816)+COUNTIF('Membership Rpts'!$B$5:$BH$204,B816) &amp; "   (Visit Rpts: "&amp;COUNTIF('Visit Rpts'!$B$5:$BH$204,B816)&amp;"   Mbr Rpts: "&amp;COUNTIF('Membership Rpts'!$B$5:$BH$204,B816)&amp;")")</f>
        <v>1   (Visit Rpts: 0   Mbr Rpts: 1)</v>
      </c>
      <c r="R816" s="76" t="s">
        <v>1234</v>
      </c>
      <c r="S816" s="42" t="s">
        <v>576</v>
      </c>
      <c r="T816" s="42"/>
    </row>
    <row r="817" spans="1:20">
      <c r="A817" s="47" t="s">
        <v>1236</v>
      </c>
      <c r="B817" s="23" t="s">
        <v>2025</v>
      </c>
      <c r="G817" t="s">
        <v>231</v>
      </c>
      <c r="H817" s="48" t="s">
        <v>228</v>
      </c>
      <c r="I817" s="42">
        <f>VLOOKUP(H817,'Client Invoices'!A:M,13,FALSE)</f>
        <v>0</v>
      </c>
      <c r="J817" s="42">
        <f>VLOOKUP(H817,'Client Invoices'!A:M,10,FALSE)</f>
        <v>0</v>
      </c>
      <c r="K817" s="42" t="str">
        <f>VLOOKUP(H817,'Client Invoices'!A:N,5,FALSE)</f>
        <v>-</v>
      </c>
      <c r="L817" s="42">
        <f>VLOOKUP(H817,'Client Invoices'!A:N,8,FALSE)</f>
        <v>0</v>
      </c>
      <c r="M817" s="42" t="str">
        <f>VLOOKUP(H817,'Client Invoices'!A:N,2,FALSE)</f>
        <v>Visa LAC</v>
      </c>
      <c r="N817" s="42" t="str">
        <f>VLOOKUP(H817,'Client Invoices'!A:N,3,FALSE)</f>
        <v>Visa LK</v>
      </c>
      <c r="O817" s="42">
        <f>VLOOKUP(H817,'Client Invoices'!A:O,6,FALSE)</f>
        <v>0</v>
      </c>
      <c r="P817" s="70" t="s">
        <v>2026</v>
      </c>
      <c r="Q817" s="42" t="str">
        <f>IF(COUNTIF('Visit Rpts'!$B$5:$BH$204,B817)+COUNTIF('Membership Rpts'!$B$5:$BH$204,B817) = 0, 0, COUNTIF('Visit Rpts'!$B$5:$BH$204,B817)+COUNTIF('Membership Rpts'!$B$5:$BH$204,B817) &amp; "   (Visit Rpts: "&amp;COUNTIF('Visit Rpts'!$B$5:$BH$204,B817)&amp;"   Mbr Rpts: "&amp;COUNTIF('Membership Rpts'!$B$5:$BH$204,B817)&amp;")")</f>
        <v>1   (Visit Rpts: 1   Mbr Rpts: 0)</v>
      </c>
      <c r="R817" s="77">
        <f t="shared" ref="R817:R844" si="0">2.64-0.72</f>
        <v>1.9200000000000002</v>
      </c>
      <c r="S817" s="42" t="s">
        <v>576</v>
      </c>
      <c r="T817" s="42"/>
    </row>
    <row r="818" spans="1:20">
      <c r="A818" s="47" t="s">
        <v>1236</v>
      </c>
      <c r="B818" s="23" t="s">
        <v>2027</v>
      </c>
      <c r="G818" t="s">
        <v>231</v>
      </c>
      <c r="H818" s="48" t="s">
        <v>228</v>
      </c>
      <c r="I818" s="42">
        <f>VLOOKUP(H818,'Client Invoices'!A:M,13,FALSE)</f>
        <v>0</v>
      </c>
      <c r="J818" s="42">
        <f>VLOOKUP(H818,'Client Invoices'!A:M,10,FALSE)</f>
        <v>0</v>
      </c>
      <c r="K818" s="42" t="str">
        <f>VLOOKUP(H818,'Client Invoices'!A:N,5,FALSE)</f>
        <v>-</v>
      </c>
      <c r="L818" s="42">
        <f>VLOOKUP(H818,'Client Invoices'!A:N,8,FALSE)</f>
        <v>0</v>
      </c>
      <c r="M818" s="42" t="str">
        <f>VLOOKUP(H818,'Client Invoices'!A:N,2,FALSE)</f>
        <v>Visa LAC</v>
      </c>
      <c r="N818" s="42" t="str">
        <f>VLOOKUP(H818,'Client Invoices'!A:N,3,FALSE)</f>
        <v>Visa LK</v>
      </c>
      <c r="O818" s="42">
        <f>VLOOKUP(H818,'Client Invoices'!A:O,6,FALSE)</f>
        <v>0</v>
      </c>
      <c r="P818" s="70" t="s">
        <v>2028</v>
      </c>
      <c r="Q818" s="42" t="str">
        <f>IF(COUNTIF('Visit Rpts'!$B$5:$BH$204,B818)+COUNTIF('Membership Rpts'!$B$5:$BH$204,B818) = 0, 0, COUNTIF('Visit Rpts'!$B$5:$BH$204,B818)+COUNTIF('Membership Rpts'!$B$5:$BH$204,B818) &amp; "   (Visit Rpts: "&amp;COUNTIF('Visit Rpts'!$B$5:$BH$204,B818)&amp;"   Mbr Rpts: "&amp;COUNTIF('Membership Rpts'!$B$5:$BH$204,B818)&amp;")")</f>
        <v>1   (Visit Rpts: 1   Mbr Rpts: 0)</v>
      </c>
      <c r="R818" s="77">
        <f t="shared" si="0"/>
        <v>1.9200000000000002</v>
      </c>
      <c r="S818" s="42" t="s">
        <v>576</v>
      </c>
      <c r="T818" s="42"/>
    </row>
    <row r="819" spans="1:20">
      <c r="A819" s="47" t="s">
        <v>1236</v>
      </c>
      <c r="B819" s="23" t="s">
        <v>2029</v>
      </c>
      <c r="G819" t="s">
        <v>231</v>
      </c>
      <c r="H819" s="48" t="s">
        <v>228</v>
      </c>
      <c r="I819" s="42">
        <f>VLOOKUP(H819,'Client Invoices'!A:M,13,FALSE)</f>
        <v>0</v>
      </c>
      <c r="J819" s="42">
        <f>VLOOKUP(H819,'Client Invoices'!A:M,10,FALSE)</f>
        <v>0</v>
      </c>
      <c r="K819" s="42" t="str">
        <f>VLOOKUP(H819,'Client Invoices'!A:N,5,FALSE)</f>
        <v>-</v>
      </c>
      <c r="L819" s="42">
        <f>VLOOKUP(H819,'Client Invoices'!A:N,8,FALSE)</f>
        <v>0</v>
      </c>
      <c r="M819" s="42" t="str">
        <f>VLOOKUP(H819,'Client Invoices'!A:N,2,FALSE)</f>
        <v>Visa LAC</v>
      </c>
      <c r="N819" s="42" t="str">
        <f>VLOOKUP(H819,'Client Invoices'!A:N,3,FALSE)</f>
        <v>Visa LK</v>
      </c>
      <c r="O819" s="42">
        <f>VLOOKUP(H819,'Client Invoices'!A:O,6,FALSE)</f>
        <v>0</v>
      </c>
      <c r="P819" s="70" t="s">
        <v>2030</v>
      </c>
      <c r="Q819" s="42" t="str">
        <f>IF(COUNTIF('Visit Rpts'!$B$5:$BH$204,B819)+COUNTIF('Membership Rpts'!$B$5:$BH$204,B819) = 0, 0, COUNTIF('Visit Rpts'!$B$5:$BH$204,B819)+COUNTIF('Membership Rpts'!$B$5:$BH$204,B819) &amp; "   (Visit Rpts: "&amp;COUNTIF('Visit Rpts'!$B$5:$BH$204,B819)&amp;"   Mbr Rpts: "&amp;COUNTIF('Membership Rpts'!$B$5:$BH$204,B819)&amp;")")</f>
        <v>1   (Visit Rpts: 1   Mbr Rpts: 0)</v>
      </c>
      <c r="R819" s="77">
        <f t="shared" si="0"/>
        <v>1.9200000000000002</v>
      </c>
      <c r="S819" s="42" t="s">
        <v>576</v>
      </c>
      <c r="T819" s="42"/>
    </row>
    <row r="820" spans="1:20">
      <c r="A820" s="47" t="s">
        <v>1236</v>
      </c>
      <c r="B820" s="23" t="s">
        <v>2031</v>
      </c>
      <c r="G820" t="s">
        <v>231</v>
      </c>
      <c r="H820" s="48" t="s">
        <v>228</v>
      </c>
      <c r="I820" s="42">
        <f>VLOOKUP(H820,'Client Invoices'!A:M,13,FALSE)</f>
        <v>0</v>
      </c>
      <c r="J820" s="42">
        <f>VLOOKUP(H820,'Client Invoices'!A:M,10,FALSE)</f>
        <v>0</v>
      </c>
      <c r="K820" s="42" t="str">
        <f>VLOOKUP(H820,'Client Invoices'!A:N,5,FALSE)</f>
        <v>-</v>
      </c>
      <c r="L820" s="42">
        <f>VLOOKUP(H820,'Client Invoices'!A:N,8,FALSE)</f>
        <v>0</v>
      </c>
      <c r="M820" s="42" t="str">
        <f>VLOOKUP(H820,'Client Invoices'!A:N,2,FALSE)</f>
        <v>Visa LAC</v>
      </c>
      <c r="N820" s="42" t="str">
        <f>VLOOKUP(H820,'Client Invoices'!A:N,3,FALSE)</f>
        <v>Visa LK</v>
      </c>
      <c r="O820" s="42">
        <f>VLOOKUP(H820,'Client Invoices'!A:O,6,FALSE)</f>
        <v>0</v>
      </c>
      <c r="P820" s="70" t="s">
        <v>2032</v>
      </c>
      <c r="Q820" s="42" t="str">
        <f>IF(COUNTIF('Visit Rpts'!$B$5:$BH$204,B820)+COUNTIF('Membership Rpts'!$B$5:$BH$204,B820) = 0, 0, COUNTIF('Visit Rpts'!$B$5:$BH$204,B820)+COUNTIF('Membership Rpts'!$B$5:$BH$204,B820) &amp; "   (Visit Rpts: "&amp;COUNTIF('Visit Rpts'!$B$5:$BH$204,B820)&amp;"   Mbr Rpts: "&amp;COUNTIF('Membership Rpts'!$B$5:$BH$204,B820)&amp;")")</f>
        <v>2   (Visit Rpts: 2   Mbr Rpts: 0)</v>
      </c>
      <c r="R820" s="77">
        <f t="shared" si="0"/>
        <v>1.9200000000000002</v>
      </c>
      <c r="S820" s="42" t="s">
        <v>576</v>
      </c>
      <c r="T820" s="42"/>
    </row>
    <row r="821" spans="1:20">
      <c r="A821" s="47" t="s">
        <v>1236</v>
      </c>
      <c r="B821" s="23" t="s">
        <v>2033</v>
      </c>
      <c r="G821" t="s">
        <v>231</v>
      </c>
      <c r="H821" s="48" t="s">
        <v>228</v>
      </c>
      <c r="I821" s="42">
        <f>VLOOKUP(H821,'Client Invoices'!A:M,13,FALSE)</f>
        <v>0</v>
      </c>
      <c r="J821" s="42">
        <f>VLOOKUP(H821,'Client Invoices'!A:M,10,FALSE)</f>
        <v>0</v>
      </c>
      <c r="K821" s="42" t="str">
        <f>VLOOKUP(H821,'Client Invoices'!A:N,5,FALSE)</f>
        <v>-</v>
      </c>
      <c r="L821" s="42">
        <f>VLOOKUP(H821,'Client Invoices'!A:N,8,FALSE)</f>
        <v>0</v>
      </c>
      <c r="M821" s="42" t="str">
        <f>VLOOKUP(H821,'Client Invoices'!A:N,2,FALSE)</f>
        <v>Visa LAC</v>
      </c>
      <c r="N821" s="42" t="str">
        <f>VLOOKUP(H821,'Client Invoices'!A:N,3,FALSE)</f>
        <v>Visa LK</v>
      </c>
      <c r="O821" s="42">
        <f>VLOOKUP(H821,'Client Invoices'!A:O,6,FALSE)</f>
        <v>0</v>
      </c>
      <c r="P821" s="70" t="s">
        <v>2034</v>
      </c>
      <c r="Q821" s="42" t="str">
        <f>IF(COUNTIF('Visit Rpts'!$B$5:$BH$204,B821)+COUNTIF('Membership Rpts'!$B$5:$BH$204,B821) = 0, 0, COUNTIF('Visit Rpts'!$B$5:$BH$204,B821)+COUNTIF('Membership Rpts'!$B$5:$BH$204,B821) &amp; "   (Visit Rpts: "&amp;COUNTIF('Visit Rpts'!$B$5:$BH$204,B821)&amp;"   Mbr Rpts: "&amp;COUNTIF('Membership Rpts'!$B$5:$BH$204,B821)&amp;")")</f>
        <v>2   (Visit Rpts: 2   Mbr Rpts: 0)</v>
      </c>
      <c r="R821" s="77">
        <f t="shared" si="0"/>
        <v>1.9200000000000002</v>
      </c>
      <c r="S821" s="42" t="s">
        <v>576</v>
      </c>
      <c r="T821" s="42"/>
    </row>
    <row r="822" spans="1:20">
      <c r="A822" s="47" t="s">
        <v>1236</v>
      </c>
      <c r="B822" s="23" t="s">
        <v>2035</v>
      </c>
      <c r="G822" t="s">
        <v>231</v>
      </c>
      <c r="H822" s="48" t="s">
        <v>228</v>
      </c>
      <c r="I822" s="42">
        <f>VLOOKUP(H822,'Client Invoices'!A:M,13,FALSE)</f>
        <v>0</v>
      </c>
      <c r="J822" s="42">
        <f>VLOOKUP(H822,'Client Invoices'!A:M,10,FALSE)</f>
        <v>0</v>
      </c>
      <c r="K822" s="42" t="str">
        <f>VLOOKUP(H822,'Client Invoices'!A:N,5,FALSE)</f>
        <v>-</v>
      </c>
      <c r="L822" s="42">
        <f>VLOOKUP(H822,'Client Invoices'!A:N,8,FALSE)</f>
        <v>0</v>
      </c>
      <c r="M822" s="42" t="str">
        <f>VLOOKUP(H822,'Client Invoices'!A:N,2,FALSE)</f>
        <v>Visa LAC</v>
      </c>
      <c r="N822" s="42" t="str">
        <f>VLOOKUP(H822,'Client Invoices'!A:N,3,FALSE)</f>
        <v>Visa LK</v>
      </c>
      <c r="O822" s="42">
        <f>VLOOKUP(H822,'Client Invoices'!A:O,6,FALSE)</f>
        <v>0</v>
      </c>
      <c r="P822" s="70" t="s">
        <v>2036</v>
      </c>
      <c r="Q822" s="42" t="str">
        <f>IF(COUNTIF('Visit Rpts'!$B$5:$BH$204,B822)+COUNTIF('Membership Rpts'!$B$5:$BH$204,B822) = 0, 0, COUNTIF('Visit Rpts'!$B$5:$BH$204,B822)+COUNTIF('Membership Rpts'!$B$5:$BH$204,B822) &amp; "   (Visit Rpts: "&amp;COUNTIF('Visit Rpts'!$B$5:$BH$204,B822)&amp;"   Mbr Rpts: "&amp;COUNTIF('Membership Rpts'!$B$5:$BH$204,B822)&amp;")")</f>
        <v>2   (Visit Rpts: 2   Mbr Rpts: 0)</v>
      </c>
      <c r="R822" s="77">
        <f t="shared" si="0"/>
        <v>1.9200000000000002</v>
      </c>
      <c r="S822" s="42" t="s">
        <v>576</v>
      </c>
      <c r="T822" s="42"/>
    </row>
    <row r="823" spans="1:20">
      <c r="A823" s="47" t="s">
        <v>1236</v>
      </c>
      <c r="B823" s="23" t="s">
        <v>2037</v>
      </c>
      <c r="G823" t="s">
        <v>231</v>
      </c>
      <c r="H823" s="48" t="s">
        <v>228</v>
      </c>
      <c r="I823" s="42">
        <f>VLOOKUP(H823,'Client Invoices'!A:M,13,FALSE)</f>
        <v>0</v>
      </c>
      <c r="J823" s="42">
        <f>VLOOKUP(H823,'Client Invoices'!A:M,10,FALSE)</f>
        <v>0</v>
      </c>
      <c r="K823" s="42" t="str">
        <f>VLOOKUP(H823,'Client Invoices'!A:N,5,FALSE)</f>
        <v>-</v>
      </c>
      <c r="L823" s="42">
        <f>VLOOKUP(H823,'Client Invoices'!A:N,8,FALSE)</f>
        <v>0</v>
      </c>
      <c r="M823" s="42" t="str">
        <f>VLOOKUP(H823,'Client Invoices'!A:N,2,FALSE)</f>
        <v>Visa LAC</v>
      </c>
      <c r="N823" s="42" t="str">
        <f>VLOOKUP(H823,'Client Invoices'!A:N,3,FALSE)</f>
        <v>Visa LK</v>
      </c>
      <c r="O823" s="42">
        <f>VLOOKUP(H823,'Client Invoices'!A:O,6,FALSE)</f>
        <v>0</v>
      </c>
      <c r="P823" s="70" t="s">
        <v>2038</v>
      </c>
      <c r="Q823" s="42" t="str">
        <f>IF(COUNTIF('Visit Rpts'!$B$5:$BH$204,B823)+COUNTIF('Membership Rpts'!$B$5:$BH$204,B823) = 0, 0, COUNTIF('Visit Rpts'!$B$5:$BH$204,B823)+COUNTIF('Membership Rpts'!$B$5:$BH$204,B823) &amp; "   (Visit Rpts: "&amp;COUNTIF('Visit Rpts'!$B$5:$BH$204,B823)&amp;"   Mbr Rpts: "&amp;COUNTIF('Membership Rpts'!$B$5:$BH$204,B823)&amp;")")</f>
        <v>2   (Visit Rpts: 2   Mbr Rpts: 0)</v>
      </c>
      <c r="R823" s="77">
        <f t="shared" si="0"/>
        <v>1.9200000000000002</v>
      </c>
      <c r="S823" s="42" t="s">
        <v>576</v>
      </c>
      <c r="T823" s="42"/>
    </row>
    <row r="824" spans="1:20">
      <c r="A824" s="47" t="s">
        <v>1236</v>
      </c>
      <c r="B824" s="23" t="s">
        <v>2039</v>
      </c>
      <c r="G824" t="s">
        <v>231</v>
      </c>
      <c r="H824" s="48" t="s">
        <v>228</v>
      </c>
      <c r="I824" s="42">
        <f>VLOOKUP(H824,'Client Invoices'!A:M,13,FALSE)</f>
        <v>0</v>
      </c>
      <c r="J824" s="42">
        <f>VLOOKUP(H824,'Client Invoices'!A:M,10,FALSE)</f>
        <v>0</v>
      </c>
      <c r="K824" s="42" t="str">
        <f>VLOOKUP(H824,'Client Invoices'!A:N,5,FALSE)</f>
        <v>-</v>
      </c>
      <c r="L824" s="42">
        <f>VLOOKUP(H824,'Client Invoices'!A:N,8,FALSE)</f>
        <v>0</v>
      </c>
      <c r="M824" s="42" t="str">
        <f>VLOOKUP(H824,'Client Invoices'!A:N,2,FALSE)</f>
        <v>Visa LAC</v>
      </c>
      <c r="N824" s="42" t="str">
        <f>VLOOKUP(H824,'Client Invoices'!A:N,3,FALSE)</f>
        <v>Visa LK</v>
      </c>
      <c r="O824" s="42">
        <f>VLOOKUP(H824,'Client Invoices'!A:O,6,FALSE)</f>
        <v>0</v>
      </c>
      <c r="P824" s="70" t="s">
        <v>2040</v>
      </c>
      <c r="Q824" s="42" t="str">
        <f>IF(COUNTIF('Visit Rpts'!$B$5:$BH$204,B824)+COUNTIF('Membership Rpts'!$B$5:$BH$204,B824) = 0, 0, COUNTIF('Visit Rpts'!$B$5:$BH$204,B824)+COUNTIF('Membership Rpts'!$B$5:$BH$204,B824) &amp; "   (Visit Rpts: "&amp;COUNTIF('Visit Rpts'!$B$5:$BH$204,B824)&amp;"   Mbr Rpts: "&amp;COUNTIF('Membership Rpts'!$B$5:$BH$204,B824)&amp;")")</f>
        <v>1   (Visit Rpts: 1   Mbr Rpts: 0)</v>
      </c>
      <c r="R824" s="77">
        <f t="shared" si="0"/>
        <v>1.9200000000000002</v>
      </c>
      <c r="S824" s="42" t="s">
        <v>576</v>
      </c>
      <c r="T824" s="42"/>
    </row>
    <row r="825" spans="1:20">
      <c r="A825" s="47" t="s">
        <v>1236</v>
      </c>
      <c r="B825" s="23" t="s">
        <v>2041</v>
      </c>
      <c r="G825" t="s">
        <v>231</v>
      </c>
      <c r="H825" s="48" t="s">
        <v>228</v>
      </c>
      <c r="I825" s="42">
        <f>VLOOKUP(H825,'Client Invoices'!A:M,13,FALSE)</f>
        <v>0</v>
      </c>
      <c r="J825" s="42">
        <f>VLOOKUP(H825,'Client Invoices'!A:M,10,FALSE)</f>
        <v>0</v>
      </c>
      <c r="K825" s="42" t="str">
        <f>VLOOKUP(H825,'Client Invoices'!A:N,5,FALSE)</f>
        <v>-</v>
      </c>
      <c r="L825" s="42">
        <f>VLOOKUP(H825,'Client Invoices'!A:N,8,FALSE)</f>
        <v>0</v>
      </c>
      <c r="M825" s="42" t="str">
        <f>VLOOKUP(H825,'Client Invoices'!A:N,2,FALSE)</f>
        <v>Visa LAC</v>
      </c>
      <c r="N825" s="42" t="str">
        <f>VLOOKUP(H825,'Client Invoices'!A:N,3,FALSE)</f>
        <v>Visa LK</v>
      </c>
      <c r="O825" s="42">
        <f>VLOOKUP(H825,'Client Invoices'!A:O,6,FALSE)</f>
        <v>0</v>
      </c>
      <c r="P825" s="70" t="s">
        <v>2042</v>
      </c>
      <c r="Q825" s="42" t="str">
        <f>IF(COUNTIF('Visit Rpts'!$B$5:$BH$204,B825)+COUNTIF('Membership Rpts'!$B$5:$BH$204,B825) = 0, 0, COUNTIF('Visit Rpts'!$B$5:$BH$204,B825)+COUNTIF('Membership Rpts'!$B$5:$BH$204,B825) &amp; "   (Visit Rpts: "&amp;COUNTIF('Visit Rpts'!$B$5:$BH$204,B825)&amp;"   Mbr Rpts: "&amp;COUNTIF('Membership Rpts'!$B$5:$BH$204,B825)&amp;")")</f>
        <v>1   (Visit Rpts: 1   Mbr Rpts: 0)</v>
      </c>
      <c r="R825" s="77">
        <f t="shared" si="0"/>
        <v>1.9200000000000002</v>
      </c>
      <c r="S825" s="42" t="s">
        <v>576</v>
      </c>
      <c r="T825" s="42"/>
    </row>
    <row r="826" spans="1:20">
      <c r="A826" s="47" t="s">
        <v>1236</v>
      </c>
      <c r="B826" s="23" t="s">
        <v>2043</v>
      </c>
      <c r="G826" t="s">
        <v>231</v>
      </c>
      <c r="H826" s="48" t="s">
        <v>228</v>
      </c>
      <c r="I826" s="42">
        <f>VLOOKUP(H826,'Client Invoices'!A:M,13,FALSE)</f>
        <v>0</v>
      </c>
      <c r="J826" s="42">
        <f>VLOOKUP(H826,'Client Invoices'!A:M,10,FALSE)</f>
        <v>0</v>
      </c>
      <c r="K826" s="42" t="str">
        <f>VLOOKUP(H826,'Client Invoices'!A:N,5,FALSE)</f>
        <v>-</v>
      </c>
      <c r="L826" s="42">
        <f>VLOOKUP(H826,'Client Invoices'!A:N,8,FALSE)</f>
        <v>0</v>
      </c>
      <c r="M826" s="42" t="str">
        <f>VLOOKUP(H826,'Client Invoices'!A:N,2,FALSE)</f>
        <v>Visa LAC</v>
      </c>
      <c r="N826" s="42" t="str">
        <f>VLOOKUP(H826,'Client Invoices'!A:N,3,FALSE)</f>
        <v>Visa LK</v>
      </c>
      <c r="O826" s="42">
        <f>VLOOKUP(H826,'Client Invoices'!A:O,6,FALSE)</f>
        <v>0</v>
      </c>
      <c r="P826" s="70" t="s">
        <v>2044</v>
      </c>
      <c r="Q826" s="42" t="str">
        <f>IF(COUNTIF('Visit Rpts'!$B$5:$BH$204,B826)+COUNTIF('Membership Rpts'!$B$5:$BH$204,B826) = 0, 0, COUNTIF('Visit Rpts'!$B$5:$BH$204,B826)+COUNTIF('Membership Rpts'!$B$5:$BH$204,B826) &amp; "   (Visit Rpts: "&amp;COUNTIF('Visit Rpts'!$B$5:$BH$204,B826)&amp;"   Mbr Rpts: "&amp;COUNTIF('Membership Rpts'!$B$5:$BH$204,B826)&amp;")")</f>
        <v>1   (Visit Rpts: 1   Mbr Rpts: 0)</v>
      </c>
      <c r="R826" s="77">
        <f t="shared" si="0"/>
        <v>1.9200000000000002</v>
      </c>
      <c r="S826" s="42" t="s">
        <v>576</v>
      </c>
      <c r="T826" s="42"/>
    </row>
    <row r="827" spans="1:20">
      <c r="A827" s="47" t="s">
        <v>1236</v>
      </c>
      <c r="B827" s="23" t="s">
        <v>2045</v>
      </c>
      <c r="G827" t="s">
        <v>231</v>
      </c>
      <c r="H827" s="48" t="s">
        <v>228</v>
      </c>
      <c r="I827" s="42">
        <f>VLOOKUP(H827,'Client Invoices'!A:M,13,FALSE)</f>
        <v>0</v>
      </c>
      <c r="J827" s="42">
        <f>VLOOKUP(H827,'Client Invoices'!A:M,10,FALSE)</f>
        <v>0</v>
      </c>
      <c r="K827" s="42" t="str">
        <f>VLOOKUP(H827,'Client Invoices'!A:N,5,FALSE)</f>
        <v>-</v>
      </c>
      <c r="L827" s="42">
        <f>VLOOKUP(H827,'Client Invoices'!A:N,8,FALSE)</f>
        <v>0</v>
      </c>
      <c r="M827" s="42" t="str">
        <f>VLOOKUP(H827,'Client Invoices'!A:N,2,FALSE)</f>
        <v>Visa LAC</v>
      </c>
      <c r="N827" s="42" t="str">
        <f>VLOOKUP(H827,'Client Invoices'!A:N,3,FALSE)</f>
        <v>Visa LK</v>
      </c>
      <c r="O827" s="42">
        <f>VLOOKUP(H827,'Client Invoices'!A:O,6,FALSE)</f>
        <v>0</v>
      </c>
      <c r="P827" s="70" t="s">
        <v>2046</v>
      </c>
      <c r="Q827" s="42" t="str">
        <f>IF(COUNTIF('Visit Rpts'!$B$5:$BH$204,B827)+COUNTIF('Membership Rpts'!$B$5:$BH$204,B827) = 0, 0, COUNTIF('Visit Rpts'!$B$5:$BH$204,B827)+COUNTIF('Membership Rpts'!$B$5:$BH$204,B827) &amp; "   (Visit Rpts: "&amp;COUNTIF('Visit Rpts'!$B$5:$BH$204,B827)&amp;"   Mbr Rpts: "&amp;COUNTIF('Membership Rpts'!$B$5:$BH$204,B827)&amp;")")</f>
        <v>1   (Visit Rpts: 1   Mbr Rpts: 0)</v>
      </c>
      <c r="R827" s="77">
        <f t="shared" si="0"/>
        <v>1.9200000000000002</v>
      </c>
      <c r="S827" s="42" t="s">
        <v>576</v>
      </c>
      <c r="T827" s="42"/>
    </row>
    <row r="828" spans="1:20">
      <c r="A828" s="47" t="s">
        <v>1236</v>
      </c>
      <c r="B828" s="23" t="s">
        <v>2047</v>
      </c>
      <c r="G828" t="s">
        <v>231</v>
      </c>
      <c r="H828" s="48" t="s">
        <v>228</v>
      </c>
      <c r="I828" s="42">
        <f>VLOOKUP(H828,'Client Invoices'!A:M,13,FALSE)</f>
        <v>0</v>
      </c>
      <c r="J828" s="42">
        <f>VLOOKUP(H828,'Client Invoices'!A:M,10,FALSE)</f>
        <v>0</v>
      </c>
      <c r="K828" s="42" t="str">
        <f>VLOOKUP(H828,'Client Invoices'!A:N,5,FALSE)</f>
        <v>-</v>
      </c>
      <c r="L828" s="42">
        <f>VLOOKUP(H828,'Client Invoices'!A:N,8,FALSE)</f>
        <v>0</v>
      </c>
      <c r="M828" s="42" t="str">
        <f>VLOOKUP(H828,'Client Invoices'!A:N,2,FALSE)</f>
        <v>Visa LAC</v>
      </c>
      <c r="N828" s="42" t="str">
        <f>VLOOKUP(H828,'Client Invoices'!A:N,3,FALSE)</f>
        <v>Visa LK</v>
      </c>
      <c r="O828" s="42">
        <f>VLOOKUP(H828,'Client Invoices'!A:O,6,FALSE)</f>
        <v>0</v>
      </c>
      <c r="P828" s="70" t="s">
        <v>2048</v>
      </c>
      <c r="Q828" s="42" t="str">
        <f>IF(COUNTIF('Visit Rpts'!$B$5:$BH$204,B828)+COUNTIF('Membership Rpts'!$B$5:$BH$204,B828) = 0, 0, COUNTIF('Visit Rpts'!$B$5:$BH$204,B828)+COUNTIF('Membership Rpts'!$B$5:$BH$204,B828) &amp; "   (Visit Rpts: "&amp;COUNTIF('Visit Rpts'!$B$5:$BH$204,B828)&amp;"   Mbr Rpts: "&amp;COUNTIF('Membership Rpts'!$B$5:$BH$204,B828)&amp;")")</f>
        <v>1   (Visit Rpts: 1   Mbr Rpts: 0)</v>
      </c>
      <c r="R828" s="77">
        <f t="shared" si="0"/>
        <v>1.9200000000000002</v>
      </c>
      <c r="S828" s="42" t="s">
        <v>576</v>
      </c>
      <c r="T828" s="42"/>
    </row>
    <row r="829" spans="1:20">
      <c r="A829" s="47" t="s">
        <v>1236</v>
      </c>
      <c r="B829" s="23" t="s">
        <v>2049</v>
      </c>
      <c r="G829" t="s">
        <v>231</v>
      </c>
      <c r="H829" s="48" t="s">
        <v>228</v>
      </c>
      <c r="I829" s="42">
        <f>VLOOKUP(H829,'Client Invoices'!A:M,13,FALSE)</f>
        <v>0</v>
      </c>
      <c r="J829" s="42">
        <f>VLOOKUP(H829,'Client Invoices'!A:M,10,FALSE)</f>
        <v>0</v>
      </c>
      <c r="K829" s="42" t="str">
        <f>VLOOKUP(H829,'Client Invoices'!A:N,5,FALSE)</f>
        <v>-</v>
      </c>
      <c r="L829" s="42">
        <f>VLOOKUP(H829,'Client Invoices'!A:N,8,FALSE)</f>
        <v>0</v>
      </c>
      <c r="M829" s="42" t="str">
        <f>VLOOKUP(H829,'Client Invoices'!A:N,2,FALSE)</f>
        <v>Visa LAC</v>
      </c>
      <c r="N829" s="42" t="str">
        <f>VLOOKUP(H829,'Client Invoices'!A:N,3,FALSE)</f>
        <v>Visa LK</v>
      </c>
      <c r="O829" s="42">
        <f>VLOOKUP(H829,'Client Invoices'!A:O,6,FALSE)</f>
        <v>0</v>
      </c>
      <c r="P829" s="70" t="s">
        <v>2050</v>
      </c>
      <c r="Q829" s="42" t="str">
        <f>IF(COUNTIF('Visit Rpts'!$B$5:$BH$204,B829)+COUNTIF('Membership Rpts'!$B$5:$BH$204,B829) = 0, 0, COUNTIF('Visit Rpts'!$B$5:$BH$204,B829)+COUNTIF('Membership Rpts'!$B$5:$BH$204,B829) &amp; "   (Visit Rpts: "&amp;COUNTIF('Visit Rpts'!$B$5:$BH$204,B829)&amp;"   Mbr Rpts: "&amp;COUNTIF('Membership Rpts'!$B$5:$BH$204,B829)&amp;")")</f>
        <v>1   (Visit Rpts: 1   Mbr Rpts: 0)</v>
      </c>
      <c r="R829" s="77">
        <f t="shared" si="0"/>
        <v>1.9200000000000002</v>
      </c>
      <c r="S829" s="42" t="s">
        <v>576</v>
      </c>
      <c r="T829" s="42"/>
    </row>
    <row r="830" spans="1:20">
      <c r="A830" s="47" t="s">
        <v>1236</v>
      </c>
      <c r="B830" s="23" t="s">
        <v>2051</v>
      </c>
      <c r="G830" t="s">
        <v>231</v>
      </c>
      <c r="H830" s="48" t="s">
        <v>228</v>
      </c>
      <c r="I830" s="42">
        <f>VLOOKUP(H830,'Client Invoices'!A:M,13,FALSE)</f>
        <v>0</v>
      </c>
      <c r="J830" s="42">
        <f>VLOOKUP(H830,'Client Invoices'!A:M,10,FALSE)</f>
        <v>0</v>
      </c>
      <c r="K830" s="42" t="str">
        <f>VLOOKUP(H830,'Client Invoices'!A:N,5,FALSE)</f>
        <v>-</v>
      </c>
      <c r="L830" s="42">
        <f>VLOOKUP(H830,'Client Invoices'!A:N,8,FALSE)</f>
        <v>0</v>
      </c>
      <c r="M830" s="42" t="str">
        <f>VLOOKUP(H830,'Client Invoices'!A:N,2,FALSE)</f>
        <v>Visa LAC</v>
      </c>
      <c r="N830" s="42" t="str">
        <f>VLOOKUP(H830,'Client Invoices'!A:N,3,FALSE)</f>
        <v>Visa LK</v>
      </c>
      <c r="O830" s="42">
        <f>VLOOKUP(H830,'Client Invoices'!A:O,6,FALSE)</f>
        <v>0</v>
      </c>
      <c r="P830" s="70" t="s">
        <v>2052</v>
      </c>
      <c r="Q830" s="42" t="str">
        <f>IF(COUNTIF('Visit Rpts'!$B$5:$BH$204,B830)+COUNTIF('Membership Rpts'!$B$5:$BH$204,B830) = 0, 0, COUNTIF('Visit Rpts'!$B$5:$BH$204,B830)+COUNTIF('Membership Rpts'!$B$5:$BH$204,B830) &amp; "   (Visit Rpts: "&amp;COUNTIF('Visit Rpts'!$B$5:$BH$204,B830)&amp;"   Mbr Rpts: "&amp;COUNTIF('Membership Rpts'!$B$5:$BH$204,B830)&amp;")")</f>
        <v>1   (Visit Rpts: 1   Mbr Rpts: 0)</v>
      </c>
      <c r="R830" s="77">
        <f t="shared" si="0"/>
        <v>1.9200000000000002</v>
      </c>
      <c r="S830" s="42" t="s">
        <v>576</v>
      </c>
      <c r="T830" s="42"/>
    </row>
    <row r="831" spans="1:20">
      <c r="A831" s="47" t="s">
        <v>1236</v>
      </c>
      <c r="B831" s="23" t="s">
        <v>2053</v>
      </c>
      <c r="G831" t="s">
        <v>231</v>
      </c>
      <c r="H831" s="48" t="s">
        <v>228</v>
      </c>
      <c r="I831" s="42">
        <f>VLOOKUP(H831,'Client Invoices'!A:M,13,FALSE)</f>
        <v>0</v>
      </c>
      <c r="J831" s="42">
        <f>VLOOKUP(H831,'Client Invoices'!A:M,10,FALSE)</f>
        <v>0</v>
      </c>
      <c r="K831" s="42" t="str">
        <f>VLOOKUP(H831,'Client Invoices'!A:N,5,FALSE)</f>
        <v>-</v>
      </c>
      <c r="L831" s="42">
        <f>VLOOKUP(H831,'Client Invoices'!A:N,8,FALSE)</f>
        <v>0</v>
      </c>
      <c r="M831" s="42" t="str">
        <f>VLOOKUP(H831,'Client Invoices'!A:N,2,FALSE)</f>
        <v>Visa LAC</v>
      </c>
      <c r="N831" s="42" t="str">
        <f>VLOOKUP(H831,'Client Invoices'!A:N,3,FALSE)</f>
        <v>Visa LK</v>
      </c>
      <c r="O831" s="42">
        <f>VLOOKUP(H831,'Client Invoices'!A:O,6,FALSE)</f>
        <v>0</v>
      </c>
      <c r="P831" s="70" t="s">
        <v>2054</v>
      </c>
      <c r="Q831" s="42" t="str">
        <f>IF(COUNTIF('Visit Rpts'!$B$5:$BH$204,B831)+COUNTIF('Membership Rpts'!$B$5:$BH$204,B831) = 0, 0, COUNTIF('Visit Rpts'!$B$5:$BH$204,B831)+COUNTIF('Membership Rpts'!$B$5:$BH$204,B831) &amp; "   (Visit Rpts: "&amp;COUNTIF('Visit Rpts'!$B$5:$BH$204,B831)&amp;"   Mbr Rpts: "&amp;COUNTIF('Membership Rpts'!$B$5:$BH$204,B831)&amp;")")</f>
        <v>1   (Visit Rpts: 1   Mbr Rpts: 0)</v>
      </c>
      <c r="R831" s="77">
        <f t="shared" si="0"/>
        <v>1.9200000000000002</v>
      </c>
      <c r="S831" s="42" t="s">
        <v>576</v>
      </c>
      <c r="T831" s="42"/>
    </row>
    <row r="832" spans="1:20">
      <c r="A832" s="47" t="s">
        <v>1236</v>
      </c>
      <c r="B832" s="23" t="s">
        <v>2055</v>
      </c>
      <c r="G832" t="s">
        <v>231</v>
      </c>
      <c r="H832" s="48" t="s">
        <v>228</v>
      </c>
      <c r="I832" s="42">
        <f>VLOOKUP(H832,'Client Invoices'!A:M,13,FALSE)</f>
        <v>0</v>
      </c>
      <c r="J832" s="42">
        <f>VLOOKUP(H832,'Client Invoices'!A:M,10,FALSE)</f>
        <v>0</v>
      </c>
      <c r="K832" s="42" t="str">
        <f>VLOOKUP(H832,'Client Invoices'!A:N,5,FALSE)</f>
        <v>-</v>
      </c>
      <c r="L832" s="42">
        <f>VLOOKUP(H832,'Client Invoices'!A:N,8,FALSE)</f>
        <v>0</v>
      </c>
      <c r="M832" s="42" t="str">
        <f>VLOOKUP(H832,'Client Invoices'!A:N,2,FALSE)</f>
        <v>Visa LAC</v>
      </c>
      <c r="N832" s="42" t="str">
        <f>VLOOKUP(H832,'Client Invoices'!A:N,3,FALSE)</f>
        <v>Visa LK</v>
      </c>
      <c r="O832" s="42">
        <f>VLOOKUP(H832,'Client Invoices'!A:O,6,FALSE)</f>
        <v>0</v>
      </c>
      <c r="P832" s="70" t="s">
        <v>2056</v>
      </c>
      <c r="Q832" s="42" t="str">
        <f>IF(COUNTIF('Visit Rpts'!$B$5:$BH$204,B832)+COUNTIF('Membership Rpts'!$B$5:$BH$204,B832) = 0, 0, COUNTIF('Visit Rpts'!$B$5:$BH$204,B832)+COUNTIF('Membership Rpts'!$B$5:$BH$204,B832) &amp; "   (Visit Rpts: "&amp;COUNTIF('Visit Rpts'!$B$5:$BH$204,B832)&amp;"   Mbr Rpts: "&amp;COUNTIF('Membership Rpts'!$B$5:$BH$204,B832)&amp;")")</f>
        <v>1   (Visit Rpts: 1   Mbr Rpts: 0)</v>
      </c>
      <c r="R832" s="77">
        <f t="shared" si="0"/>
        <v>1.9200000000000002</v>
      </c>
      <c r="S832" s="42" t="s">
        <v>576</v>
      </c>
      <c r="T832" s="42"/>
    </row>
    <row r="833" spans="1:20">
      <c r="A833" s="47" t="s">
        <v>1236</v>
      </c>
      <c r="B833" s="23" t="s">
        <v>2057</v>
      </c>
      <c r="G833" t="s">
        <v>231</v>
      </c>
      <c r="H833" s="48" t="s">
        <v>228</v>
      </c>
      <c r="I833" s="42">
        <f>VLOOKUP(H833,'Client Invoices'!A:M,13,FALSE)</f>
        <v>0</v>
      </c>
      <c r="J833" s="42">
        <f>VLOOKUP(H833,'Client Invoices'!A:M,10,FALSE)</f>
        <v>0</v>
      </c>
      <c r="K833" s="42" t="str">
        <f>VLOOKUP(H833,'Client Invoices'!A:N,5,FALSE)</f>
        <v>-</v>
      </c>
      <c r="L833" s="42">
        <f>VLOOKUP(H833,'Client Invoices'!A:N,8,FALSE)</f>
        <v>0</v>
      </c>
      <c r="M833" s="42" t="str">
        <f>VLOOKUP(H833,'Client Invoices'!A:N,2,FALSE)</f>
        <v>Visa LAC</v>
      </c>
      <c r="N833" s="42" t="str">
        <f>VLOOKUP(H833,'Client Invoices'!A:N,3,FALSE)</f>
        <v>Visa LK</v>
      </c>
      <c r="O833" s="42">
        <f>VLOOKUP(H833,'Client Invoices'!A:O,6,FALSE)</f>
        <v>0</v>
      </c>
      <c r="P833" s="70" t="s">
        <v>2058</v>
      </c>
      <c r="Q833" s="42" t="str">
        <f>IF(COUNTIF('Visit Rpts'!$B$5:$BH$204,B833)+COUNTIF('Membership Rpts'!$B$5:$BH$204,B833) = 0, 0, COUNTIF('Visit Rpts'!$B$5:$BH$204,B833)+COUNTIF('Membership Rpts'!$B$5:$BH$204,B833) &amp; "   (Visit Rpts: "&amp;COUNTIF('Visit Rpts'!$B$5:$BH$204,B833)&amp;"   Mbr Rpts: "&amp;COUNTIF('Membership Rpts'!$B$5:$BH$204,B833)&amp;")")</f>
        <v>1   (Visit Rpts: 1   Mbr Rpts: 0)</v>
      </c>
      <c r="R833" s="77">
        <f t="shared" si="0"/>
        <v>1.9200000000000002</v>
      </c>
      <c r="S833" s="42" t="s">
        <v>576</v>
      </c>
      <c r="T833" s="42"/>
    </row>
    <row r="834" spans="1:20">
      <c r="A834" s="47" t="s">
        <v>1236</v>
      </c>
      <c r="B834" s="23" t="s">
        <v>2059</v>
      </c>
      <c r="G834" t="s">
        <v>231</v>
      </c>
      <c r="H834" s="48" t="s">
        <v>228</v>
      </c>
      <c r="I834" s="42">
        <f>VLOOKUP(H834,'Client Invoices'!A:M,13,FALSE)</f>
        <v>0</v>
      </c>
      <c r="J834" s="42">
        <f>VLOOKUP(H834,'Client Invoices'!A:M,10,FALSE)</f>
        <v>0</v>
      </c>
      <c r="K834" s="42" t="str">
        <f>VLOOKUP(H834,'Client Invoices'!A:N,5,FALSE)</f>
        <v>-</v>
      </c>
      <c r="L834" s="42">
        <f>VLOOKUP(H834,'Client Invoices'!A:N,8,FALSE)</f>
        <v>0</v>
      </c>
      <c r="M834" s="42" t="str">
        <f>VLOOKUP(H834,'Client Invoices'!A:N,2,FALSE)</f>
        <v>Visa LAC</v>
      </c>
      <c r="N834" s="42" t="str">
        <f>VLOOKUP(H834,'Client Invoices'!A:N,3,FALSE)</f>
        <v>Visa LK</v>
      </c>
      <c r="O834" s="42">
        <f>VLOOKUP(H834,'Client Invoices'!A:O,6,FALSE)</f>
        <v>0</v>
      </c>
      <c r="P834" s="70" t="s">
        <v>2060</v>
      </c>
      <c r="Q834" s="42" t="str">
        <f>IF(COUNTIF('Visit Rpts'!$B$5:$BH$204,B834)+COUNTIF('Membership Rpts'!$B$5:$BH$204,B834) = 0, 0, COUNTIF('Visit Rpts'!$B$5:$BH$204,B834)+COUNTIF('Membership Rpts'!$B$5:$BH$204,B834) &amp; "   (Visit Rpts: "&amp;COUNTIF('Visit Rpts'!$B$5:$BH$204,B834)&amp;"   Mbr Rpts: "&amp;COUNTIF('Membership Rpts'!$B$5:$BH$204,B834)&amp;")")</f>
        <v>1   (Visit Rpts: 1   Mbr Rpts: 0)</v>
      </c>
      <c r="R834" s="77">
        <f t="shared" si="0"/>
        <v>1.9200000000000002</v>
      </c>
      <c r="S834" s="42" t="s">
        <v>576</v>
      </c>
      <c r="T834" s="42"/>
    </row>
    <row r="835" spans="1:20">
      <c r="A835" s="47" t="s">
        <v>1236</v>
      </c>
      <c r="B835" s="23" t="s">
        <v>2061</v>
      </c>
      <c r="G835" t="s">
        <v>231</v>
      </c>
      <c r="H835" s="48" t="s">
        <v>228</v>
      </c>
      <c r="I835" s="42">
        <f>VLOOKUP(H835,'Client Invoices'!A:M,13,FALSE)</f>
        <v>0</v>
      </c>
      <c r="J835" s="42">
        <f>VLOOKUP(H835,'Client Invoices'!A:M,10,FALSE)</f>
        <v>0</v>
      </c>
      <c r="K835" s="42" t="str">
        <f>VLOOKUP(H835,'Client Invoices'!A:N,5,FALSE)</f>
        <v>-</v>
      </c>
      <c r="L835" s="42">
        <f>VLOOKUP(H835,'Client Invoices'!A:N,8,FALSE)</f>
        <v>0</v>
      </c>
      <c r="M835" s="42" t="str">
        <f>VLOOKUP(H835,'Client Invoices'!A:N,2,FALSE)</f>
        <v>Visa LAC</v>
      </c>
      <c r="N835" s="42" t="str">
        <f>VLOOKUP(H835,'Client Invoices'!A:N,3,FALSE)</f>
        <v>Visa LK</v>
      </c>
      <c r="O835" s="42">
        <f>VLOOKUP(H835,'Client Invoices'!A:O,6,FALSE)</f>
        <v>0</v>
      </c>
      <c r="P835" s="70" t="s">
        <v>2062</v>
      </c>
      <c r="Q835" s="42" t="str">
        <f>IF(COUNTIF('Visit Rpts'!$B$5:$BH$204,B835)+COUNTIF('Membership Rpts'!$B$5:$BH$204,B835) = 0, 0, COUNTIF('Visit Rpts'!$B$5:$BH$204,B835)+COUNTIF('Membership Rpts'!$B$5:$BH$204,B835) &amp; "   (Visit Rpts: "&amp;COUNTIF('Visit Rpts'!$B$5:$BH$204,B835)&amp;"   Mbr Rpts: "&amp;COUNTIF('Membership Rpts'!$B$5:$BH$204,B835)&amp;")")</f>
        <v>2   (Visit Rpts: 2   Mbr Rpts: 0)</v>
      </c>
      <c r="R835" s="77">
        <f t="shared" si="0"/>
        <v>1.9200000000000002</v>
      </c>
      <c r="S835" s="42" t="s">
        <v>576</v>
      </c>
      <c r="T835" s="42"/>
    </row>
    <row r="836" spans="1:20">
      <c r="A836" s="47" t="s">
        <v>1236</v>
      </c>
      <c r="B836" s="23" t="s">
        <v>2063</v>
      </c>
      <c r="G836" t="s">
        <v>231</v>
      </c>
      <c r="H836" s="48" t="s">
        <v>228</v>
      </c>
      <c r="I836" s="42">
        <f>VLOOKUP(H836,'Client Invoices'!A:M,13,FALSE)</f>
        <v>0</v>
      </c>
      <c r="J836" s="42">
        <f>VLOOKUP(H836,'Client Invoices'!A:M,10,FALSE)</f>
        <v>0</v>
      </c>
      <c r="K836" s="42" t="str">
        <f>VLOOKUP(H836,'Client Invoices'!A:N,5,FALSE)</f>
        <v>-</v>
      </c>
      <c r="L836" s="42">
        <f>VLOOKUP(H836,'Client Invoices'!A:N,8,FALSE)</f>
        <v>0</v>
      </c>
      <c r="M836" s="42" t="str">
        <f>VLOOKUP(H836,'Client Invoices'!A:N,2,FALSE)</f>
        <v>Visa LAC</v>
      </c>
      <c r="N836" s="42" t="str">
        <f>VLOOKUP(H836,'Client Invoices'!A:N,3,FALSE)</f>
        <v>Visa LK</v>
      </c>
      <c r="O836" s="42">
        <f>VLOOKUP(H836,'Client Invoices'!A:O,6,FALSE)</f>
        <v>0</v>
      </c>
      <c r="P836" s="70" t="s">
        <v>2064</v>
      </c>
      <c r="Q836" s="42" t="str">
        <f>IF(COUNTIF('Visit Rpts'!$B$5:$BH$204,B836)+COUNTIF('Membership Rpts'!$B$5:$BH$204,B836) = 0, 0, COUNTIF('Visit Rpts'!$B$5:$BH$204,B836)+COUNTIF('Membership Rpts'!$B$5:$BH$204,B836) &amp; "   (Visit Rpts: "&amp;COUNTIF('Visit Rpts'!$B$5:$BH$204,B836)&amp;"   Mbr Rpts: "&amp;COUNTIF('Membership Rpts'!$B$5:$BH$204,B836)&amp;")")</f>
        <v>2   (Visit Rpts: 2   Mbr Rpts: 0)</v>
      </c>
      <c r="R836" s="77">
        <f t="shared" si="0"/>
        <v>1.9200000000000002</v>
      </c>
      <c r="S836" s="42" t="s">
        <v>576</v>
      </c>
      <c r="T836" s="42"/>
    </row>
    <row r="837" spans="1:20">
      <c r="A837" s="47" t="s">
        <v>1236</v>
      </c>
      <c r="B837" s="23" t="s">
        <v>2065</v>
      </c>
      <c r="G837" t="s">
        <v>231</v>
      </c>
      <c r="H837" s="48" t="s">
        <v>228</v>
      </c>
      <c r="I837" s="42">
        <f>VLOOKUP(H837,'Client Invoices'!A:M,13,FALSE)</f>
        <v>0</v>
      </c>
      <c r="J837" s="42">
        <f>VLOOKUP(H837,'Client Invoices'!A:M,10,FALSE)</f>
        <v>0</v>
      </c>
      <c r="K837" s="42" t="str">
        <f>VLOOKUP(H837,'Client Invoices'!A:N,5,FALSE)</f>
        <v>-</v>
      </c>
      <c r="L837" s="42">
        <f>VLOOKUP(H837,'Client Invoices'!A:N,8,FALSE)</f>
        <v>0</v>
      </c>
      <c r="M837" s="42" t="str">
        <f>VLOOKUP(H837,'Client Invoices'!A:N,2,FALSE)</f>
        <v>Visa LAC</v>
      </c>
      <c r="N837" s="42" t="str">
        <f>VLOOKUP(H837,'Client Invoices'!A:N,3,FALSE)</f>
        <v>Visa LK</v>
      </c>
      <c r="O837" s="42">
        <f>VLOOKUP(H837,'Client Invoices'!A:O,6,FALSE)</f>
        <v>0</v>
      </c>
      <c r="P837" s="70" t="s">
        <v>2066</v>
      </c>
      <c r="Q837" s="42" t="str">
        <f>IF(COUNTIF('Visit Rpts'!$B$5:$BH$204,B837)+COUNTIF('Membership Rpts'!$B$5:$BH$204,B837) = 0, 0, COUNTIF('Visit Rpts'!$B$5:$BH$204,B837)+COUNTIF('Membership Rpts'!$B$5:$BH$204,B837) &amp; "   (Visit Rpts: "&amp;COUNTIF('Visit Rpts'!$B$5:$BH$204,B837)&amp;"   Mbr Rpts: "&amp;COUNTIF('Membership Rpts'!$B$5:$BH$204,B837)&amp;")")</f>
        <v>1   (Visit Rpts: 1   Mbr Rpts: 0)</v>
      </c>
      <c r="R837" s="77">
        <f t="shared" si="0"/>
        <v>1.9200000000000002</v>
      </c>
      <c r="S837" s="42" t="s">
        <v>576</v>
      </c>
      <c r="T837" s="42"/>
    </row>
    <row r="838" spans="1:20">
      <c r="A838" s="47" t="s">
        <v>1236</v>
      </c>
      <c r="B838" s="23" t="s">
        <v>2067</v>
      </c>
      <c r="G838" t="s">
        <v>231</v>
      </c>
      <c r="H838" s="48" t="s">
        <v>228</v>
      </c>
      <c r="I838" s="42">
        <f>VLOOKUP(H838,'Client Invoices'!A:M,13,FALSE)</f>
        <v>0</v>
      </c>
      <c r="J838" s="42">
        <f>VLOOKUP(H838,'Client Invoices'!A:M,10,FALSE)</f>
        <v>0</v>
      </c>
      <c r="K838" s="42" t="str">
        <f>VLOOKUP(H838,'Client Invoices'!A:N,5,FALSE)</f>
        <v>-</v>
      </c>
      <c r="L838" s="42">
        <f>VLOOKUP(H838,'Client Invoices'!A:N,8,FALSE)</f>
        <v>0</v>
      </c>
      <c r="M838" s="42" t="str">
        <f>VLOOKUP(H838,'Client Invoices'!A:N,2,FALSE)</f>
        <v>Visa LAC</v>
      </c>
      <c r="N838" s="42" t="str">
        <f>VLOOKUP(H838,'Client Invoices'!A:N,3,FALSE)</f>
        <v>Visa LK</v>
      </c>
      <c r="O838" s="42">
        <f>VLOOKUP(H838,'Client Invoices'!A:O,6,FALSE)</f>
        <v>0</v>
      </c>
      <c r="P838" s="70" t="s">
        <v>2068</v>
      </c>
      <c r="Q838" s="42" t="str">
        <f>IF(COUNTIF('Visit Rpts'!$B$5:$BH$204,B838)+COUNTIF('Membership Rpts'!$B$5:$BH$204,B838) = 0, 0, COUNTIF('Visit Rpts'!$B$5:$BH$204,B838)+COUNTIF('Membership Rpts'!$B$5:$BH$204,B838) &amp; "   (Visit Rpts: "&amp;COUNTIF('Visit Rpts'!$B$5:$BH$204,B838)&amp;"   Mbr Rpts: "&amp;COUNTIF('Membership Rpts'!$B$5:$BH$204,B838)&amp;")")</f>
        <v>2   (Visit Rpts: 2   Mbr Rpts: 0)</v>
      </c>
      <c r="R838" s="77">
        <f t="shared" si="0"/>
        <v>1.9200000000000002</v>
      </c>
      <c r="S838" s="42" t="s">
        <v>576</v>
      </c>
      <c r="T838" s="42"/>
    </row>
    <row r="839" spans="1:20">
      <c r="A839" s="47" t="s">
        <v>1236</v>
      </c>
      <c r="B839" s="23" t="s">
        <v>2069</v>
      </c>
      <c r="G839" t="s">
        <v>231</v>
      </c>
      <c r="H839" s="48" t="s">
        <v>228</v>
      </c>
      <c r="I839" s="42">
        <f>VLOOKUP(H839,'Client Invoices'!A:M,13,FALSE)</f>
        <v>0</v>
      </c>
      <c r="J839" s="42">
        <f>VLOOKUP(H839,'Client Invoices'!A:M,10,FALSE)</f>
        <v>0</v>
      </c>
      <c r="K839" s="42" t="str">
        <f>VLOOKUP(H839,'Client Invoices'!A:N,5,FALSE)</f>
        <v>-</v>
      </c>
      <c r="L839" s="42">
        <f>VLOOKUP(H839,'Client Invoices'!A:N,8,FALSE)</f>
        <v>0</v>
      </c>
      <c r="M839" s="42" t="str">
        <f>VLOOKUP(H839,'Client Invoices'!A:N,2,FALSE)</f>
        <v>Visa LAC</v>
      </c>
      <c r="N839" s="42" t="str">
        <f>VLOOKUP(H839,'Client Invoices'!A:N,3,FALSE)</f>
        <v>Visa LK</v>
      </c>
      <c r="O839" s="42">
        <f>VLOOKUP(H839,'Client Invoices'!A:O,6,FALSE)</f>
        <v>0</v>
      </c>
      <c r="P839" s="70" t="s">
        <v>2070</v>
      </c>
      <c r="Q839" s="42" t="str">
        <f>IF(COUNTIF('Visit Rpts'!$B$5:$BH$204,B839)+COUNTIF('Membership Rpts'!$B$5:$BH$204,B839) = 0, 0, COUNTIF('Visit Rpts'!$B$5:$BH$204,B839)+COUNTIF('Membership Rpts'!$B$5:$BH$204,B839) &amp; "   (Visit Rpts: "&amp;COUNTIF('Visit Rpts'!$B$5:$BH$204,B839)&amp;"   Mbr Rpts: "&amp;COUNTIF('Membership Rpts'!$B$5:$BH$204,B839)&amp;")")</f>
        <v>1   (Visit Rpts: 1   Mbr Rpts: 0)</v>
      </c>
      <c r="R839" s="77">
        <f t="shared" si="0"/>
        <v>1.9200000000000002</v>
      </c>
      <c r="S839" s="42" t="s">
        <v>576</v>
      </c>
      <c r="T839" s="42"/>
    </row>
    <row r="840" spans="1:20">
      <c r="A840" s="47" t="s">
        <v>1236</v>
      </c>
      <c r="B840" s="23" t="s">
        <v>2071</v>
      </c>
      <c r="G840" t="s">
        <v>231</v>
      </c>
      <c r="H840" s="48" t="s">
        <v>228</v>
      </c>
      <c r="I840" s="42">
        <f>VLOOKUP(H840,'Client Invoices'!A:M,13,FALSE)</f>
        <v>0</v>
      </c>
      <c r="J840" s="42">
        <f>VLOOKUP(H840,'Client Invoices'!A:M,10,FALSE)</f>
        <v>0</v>
      </c>
      <c r="K840" s="42" t="str">
        <f>VLOOKUP(H840,'Client Invoices'!A:N,5,FALSE)</f>
        <v>-</v>
      </c>
      <c r="L840" s="42">
        <f>VLOOKUP(H840,'Client Invoices'!A:N,8,FALSE)</f>
        <v>0</v>
      </c>
      <c r="M840" s="42" t="str">
        <f>VLOOKUP(H840,'Client Invoices'!A:N,2,FALSE)</f>
        <v>Visa LAC</v>
      </c>
      <c r="N840" s="42" t="str">
        <f>VLOOKUP(H840,'Client Invoices'!A:N,3,FALSE)</f>
        <v>Visa LK</v>
      </c>
      <c r="O840" s="42">
        <f>VLOOKUP(H840,'Client Invoices'!A:O,6,FALSE)</f>
        <v>0</v>
      </c>
      <c r="P840" s="70" t="s">
        <v>2072</v>
      </c>
      <c r="Q840" s="42" t="str">
        <f>IF(COUNTIF('Visit Rpts'!$B$5:$BH$204,B840)+COUNTIF('Membership Rpts'!$B$5:$BH$204,B840) = 0, 0, COUNTIF('Visit Rpts'!$B$5:$BH$204,B840)+COUNTIF('Membership Rpts'!$B$5:$BH$204,B840) &amp; "   (Visit Rpts: "&amp;COUNTIF('Visit Rpts'!$B$5:$BH$204,B840)&amp;"   Mbr Rpts: "&amp;COUNTIF('Membership Rpts'!$B$5:$BH$204,B840)&amp;")")</f>
        <v>2   (Visit Rpts: 2   Mbr Rpts: 0)</v>
      </c>
      <c r="R840" s="77">
        <f t="shared" si="0"/>
        <v>1.9200000000000002</v>
      </c>
      <c r="S840" s="42" t="s">
        <v>576</v>
      </c>
      <c r="T840" s="42"/>
    </row>
    <row r="841" spans="1:20">
      <c r="A841" s="47" t="s">
        <v>1236</v>
      </c>
      <c r="B841" s="23" t="s">
        <v>2073</v>
      </c>
      <c r="G841" t="s">
        <v>231</v>
      </c>
      <c r="H841" s="48" t="s">
        <v>228</v>
      </c>
      <c r="I841" s="42">
        <f>VLOOKUP(H841,'Client Invoices'!A:M,13,FALSE)</f>
        <v>0</v>
      </c>
      <c r="J841" s="42">
        <f>VLOOKUP(H841,'Client Invoices'!A:M,10,FALSE)</f>
        <v>0</v>
      </c>
      <c r="K841" s="42" t="str">
        <f>VLOOKUP(H841,'Client Invoices'!A:N,5,FALSE)</f>
        <v>-</v>
      </c>
      <c r="L841" s="42">
        <f>VLOOKUP(H841,'Client Invoices'!A:N,8,FALSE)</f>
        <v>0</v>
      </c>
      <c r="M841" s="42" t="str">
        <f>VLOOKUP(H841,'Client Invoices'!A:N,2,FALSE)</f>
        <v>Visa LAC</v>
      </c>
      <c r="N841" s="42" t="str">
        <f>VLOOKUP(H841,'Client Invoices'!A:N,3,FALSE)</f>
        <v>Visa LK</v>
      </c>
      <c r="O841" s="42">
        <f>VLOOKUP(H841,'Client Invoices'!A:O,6,FALSE)</f>
        <v>0</v>
      </c>
      <c r="P841" s="70" t="s">
        <v>2074</v>
      </c>
      <c r="Q841" s="42" t="str">
        <f>IF(COUNTIF('Visit Rpts'!$B$5:$BH$204,B841)+COUNTIF('Membership Rpts'!$B$5:$BH$204,B841) = 0, 0, COUNTIF('Visit Rpts'!$B$5:$BH$204,B841)+COUNTIF('Membership Rpts'!$B$5:$BH$204,B841) &amp; "   (Visit Rpts: "&amp;COUNTIF('Visit Rpts'!$B$5:$BH$204,B841)&amp;"   Mbr Rpts: "&amp;COUNTIF('Membership Rpts'!$B$5:$BH$204,B841)&amp;")")</f>
        <v>2   (Visit Rpts: 2   Mbr Rpts: 0)</v>
      </c>
      <c r="R841" s="77">
        <f t="shared" si="0"/>
        <v>1.9200000000000002</v>
      </c>
      <c r="S841" s="42" t="s">
        <v>576</v>
      </c>
      <c r="T841" s="42"/>
    </row>
    <row r="842" spans="1:20">
      <c r="A842" s="47" t="s">
        <v>1236</v>
      </c>
      <c r="B842" s="23" t="s">
        <v>2075</v>
      </c>
      <c r="G842" t="s">
        <v>231</v>
      </c>
      <c r="H842" s="48" t="s">
        <v>228</v>
      </c>
      <c r="I842" s="42">
        <f>VLOOKUP(H842,'Client Invoices'!A:M,13,FALSE)</f>
        <v>0</v>
      </c>
      <c r="J842" s="42">
        <f>VLOOKUP(H842,'Client Invoices'!A:M,10,FALSE)</f>
        <v>0</v>
      </c>
      <c r="K842" s="42" t="str">
        <f>VLOOKUP(H842,'Client Invoices'!A:N,5,FALSE)</f>
        <v>-</v>
      </c>
      <c r="L842" s="42">
        <f>VLOOKUP(H842,'Client Invoices'!A:N,8,FALSE)</f>
        <v>0</v>
      </c>
      <c r="M842" s="42" t="str">
        <f>VLOOKUP(H842,'Client Invoices'!A:N,2,FALSE)</f>
        <v>Visa LAC</v>
      </c>
      <c r="N842" s="42" t="str">
        <f>VLOOKUP(H842,'Client Invoices'!A:N,3,FALSE)</f>
        <v>Visa LK</v>
      </c>
      <c r="O842" s="42">
        <f>VLOOKUP(H842,'Client Invoices'!A:O,6,FALSE)</f>
        <v>0</v>
      </c>
      <c r="P842" s="70" t="s">
        <v>2076</v>
      </c>
      <c r="Q842" s="42" t="str">
        <f>IF(COUNTIF('Visit Rpts'!$B$5:$BH$204,B842)+COUNTIF('Membership Rpts'!$B$5:$BH$204,B842) = 0, 0, COUNTIF('Visit Rpts'!$B$5:$BH$204,B842)+COUNTIF('Membership Rpts'!$B$5:$BH$204,B842) &amp; "   (Visit Rpts: "&amp;COUNTIF('Visit Rpts'!$B$5:$BH$204,B842)&amp;"   Mbr Rpts: "&amp;COUNTIF('Membership Rpts'!$B$5:$BH$204,B842)&amp;")")</f>
        <v>1   (Visit Rpts: 1   Mbr Rpts: 0)</v>
      </c>
      <c r="R842" s="77">
        <f t="shared" si="0"/>
        <v>1.9200000000000002</v>
      </c>
      <c r="S842" s="42" t="s">
        <v>576</v>
      </c>
      <c r="T842" s="42"/>
    </row>
    <row r="843" spans="1:20">
      <c r="A843" s="47" t="s">
        <v>1236</v>
      </c>
      <c r="B843" s="23" t="s">
        <v>2077</v>
      </c>
      <c r="G843" t="s">
        <v>231</v>
      </c>
      <c r="H843" s="48" t="s">
        <v>228</v>
      </c>
      <c r="I843" s="42">
        <f>VLOOKUP(H843,'Client Invoices'!A:M,13,FALSE)</f>
        <v>0</v>
      </c>
      <c r="J843" s="42">
        <f>VLOOKUP(H843,'Client Invoices'!A:M,10,FALSE)</f>
        <v>0</v>
      </c>
      <c r="K843" s="42" t="str">
        <f>VLOOKUP(H843,'Client Invoices'!A:N,5,FALSE)</f>
        <v>-</v>
      </c>
      <c r="L843" s="42">
        <f>VLOOKUP(H843,'Client Invoices'!A:N,8,FALSE)</f>
        <v>0</v>
      </c>
      <c r="M843" s="42" t="str">
        <f>VLOOKUP(H843,'Client Invoices'!A:N,2,FALSE)</f>
        <v>Visa LAC</v>
      </c>
      <c r="N843" s="42" t="str">
        <f>VLOOKUP(H843,'Client Invoices'!A:N,3,FALSE)</f>
        <v>Visa LK</v>
      </c>
      <c r="O843" s="42">
        <f>VLOOKUP(H843,'Client Invoices'!A:O,6,FALSE)</f>
        <v>0</v>
      </c>
      <c r="P843" s="70" t="s">
        <v>2078</v>
      </c>
      <c r="Q843" s="42" t="str">
        <f>IF(COUNTIF('Visit Rpts'!$B$5:$BH$204,B843)+COUNTIF('Membership Rpts'!$B$5:$BH$204,B843) = 0, 0, COUNTIF('Visit Rpts'!$B$5:$BH$204,B843)+COUNTIF('Membership Rpts'!$B$5:$BH$204,B843) &amp; "   (Visit Rpts: "&amp;COUNTIF('Visit Rpts'!$B$5:$BH$204,B843)&amp;"   Mbr Rpts: "&amp;COUNTIF('Membership Rpts'!$B$5:$BH$204,B843)&amp;")")</f>
        <v>1   (Visit Rpts: 1   Mbr Rpts: 0)</v>
      </c>
      <c r="R843" s="77">
        <f t="shared" si="0"/>
        <v>1.9200000000000002</v>
      </c>
      <c r="S843" s="42" t="s">
        <v>576</v>
      </c>
      <c r="T843" s="42"/>
    </row>
    <row r="844" spans="1:20">
      <c r="A844" s="47" t="s">
        <v>1236</v>
      </c>
      <c r="B844" s="23" t="s">
        <v>2079</v>
      </c>
      <c r="G844" t="s">
        <v>231</v>
      </c>
      <c r="H844" s="48" t="s">
        <v>228</v>
      </c>
      <c r="I844" s="42">
        <f>VLOOKUP(H844,'Client Invoices'!A:M,13,FALSE)</f>
        <v>0</v>
      </c>
      <c r="J844" s="42">
        <f>VLOOKUP(H844,'Client Invoices'!A:M,10,FALSE)</f>
        <v>0</v>
      </c>
      <c r="K844" s="42" t="str">
        <f>VLOOKUP(H844,'Client Invoices'!A:N,5,FALSE)</f>
        <v>-</v>
      </c>
      <c r="L844" s="42">
        <f>VLOOKUP(H844,'Client Invoices'!A:N,8,FALSE)</f>
        <v>0</v>
      </c>
      <c r="M844" s="42" t="str">
        <f>VLOOKUP(H844,'Client Invoices'!A:N,2,FALSE)</f>
        <v>Visa LAC</v>
      </c>
      <c r="N844" s="42" t="str">
        <f>VLOOKUP(H844,'Client Invoices'!A:N,3,FALSE)</f>
        <v>Visa LK</v>
      </c>
      <c r="O844" s="42">
        <f>VLOOKUP(H844,'Client Invoices'!A:O,6,FALSE)</f>
        <v>0</v>
      </c>
      <c r="P844" s="70" t="s">
        <v>2080</v>
      </c>
      <c r="Q844" s="42" t="str">
        <f>IF(COUNTIF('Visit Rpts'!$B$5:$BH$204,B844)+COUNTIF('Membership Rpts'!$B$5:$BH$204,B844) = 0, 0, COUNTIF('Visit Rpts'!$B$5:$BH$204,B844)+COUNTIF('Membership Rpts'!$B$5:$BH$204,B844) &amp; "   (Visit Rpts: "&amp;COUNTIF('Visit Rpts'!$B$5:$BH$204,B844)&amp;"   Mbr Rpts: "&amp;COUNTIF('Membership Rpts'!$B$5:$BH$204,B844)&amp;")")</f>
        <v>1   (Visit Rpts: 1   Mbr Rpts: 0)</v>
      </c>
      <c r="R844" s="77">
        <f t="shared" si="0"/>
        <v>1.9200000000000002</v>
      </c>
      <c r="S844" s="42" t="s">
        <v>576</v>
      </c>
      <c r="T844" s="42"/>
    </row>
    <row r="845" spans="1:20">
      <c r="A845" s="47" t="s">
        <v>1236</v>
      </c>
      <c r="B845" s="23" t="s">
        <v>2081</v>
      </c>
      <c r="G845" t="s">
        <v>231</v>
      </c>
      <c r="H845" s="48" t="s">
        <v>228</v>
      </c>
      <c r="I845" s="42">
        <f>VLOOKUP(H845,'Client Invoices'!A:M,13,FALSE)</f>
        <v>0</v>
      </c>
      <c r="J845" s="42">
        <f>VLOOKUP(H845,'Client Invoices'!A:M,10,FALSE)</f>
        <v>0</v>
      </c>
      <c r="K845" s="42" t="str">
        <f>VLOOKUP(H845,'Client Invoices'!A:N,5,FALSE)</f>
        <v>-</v>
      </c>
      <c r="L845" s="42">
        <f>VLOOKUP(H845,'Client Invoices'!A:N,8,FALSE)</f>
        <v>0</v>
      </c>
      <c r="M845" s="42" t="str">
        <f>VLOOKUP(H845,'Client Invoices'!A:N,2,FALSE)</f>
        <v>Visa LAC</v>
      </c>
      <c r="N845" s="42" t="str">
        <f>VLOOKUP(H845,'Client Invoices'!A:N,3,FALSE)</f>
        <v>Visa LK</v>
      </c>
      <c r="O845" s="42">
        <f>VLOOKUP(H845,'Client Invoices'!A:O,6,FALSE)</f>
        <v>0</v>
      </c>
      <c r="P845" s="70" t="s">
        <v>2082</v>
      </c>
      <c r="Q845" s="42" t="str">
        <f>IF(COUNTIF('Visit Rpts'!$B$5:$BH$204,B845)+COUNTIF('Membership Rpts'!$B$5:$BH$204,B845) = 0, 0, COUNTIF('Visit Rpts'!$B$5:$BH$204,B845)+COUNTIF('Membership Rpts'!$B$5:$BH$204,B845) &amp; "   (Visit Rpts: "&amp;COUNTIF('Visit Rpts'!$B$5:$BH$204,B845)&amp;"   Mbr Rpts: "&amp;COUNTIF('Membership Rpts'!$B$5:$BH$204,B845)&amp;")")</f>
        <v>2   (Visit Rpts: 2   Mbr Rpts: 0)</v>
      </c>
      <c r="R845" s="77">
        <f t="shared" ref="R845:R876" si="1">2.64-0.72</f>
        <v>1.9200000000000002</v>
      </c>
      <c r="S845" s="42" t="s">
        <v>576</v>
      </c>
      <c r="T845" s="42"/>
    </row>
    <row r="846" spans="1:20">
      <c r="A846" s="47" t="s">
        <v>1236</v>
      </c>
      <c r="B846" s="23" t="s">
        <v>2083</v>
      </c>
      <c r="G846" t="s">
        <v>231</v>
      </c>
      <c r="H846" s="48" t="s">
        <v>228</v>
      </c>
      <c r="I846" s="42">
        <f>VLOOKUP(H846,'Client Invoices'!A:M,13,FALSE)</f>
        <v>0</v>
      </c>
      <c r="J846" s="42">
        <f>VLOOKUP(H846,'Client Invoices'!A:M,10,FALSE)</f>
        <v>0</v>
      </c>
      <c r="K846" s="42" t="str">
        <f>VLOOKUP(H846,'Client Invoices'!A:N,5,FALSE)</f>
        <v>-</v>
      </c>
      <c r="L846" s="42">
        <f>VLOOKUP(H846,'Client Invoices'!A:N,8,FALSE)</f>
        <v>0</v>
      </c>
      <c r="M846" s="42" t="str">
        <f>VLOOKUP(H846,'Client Invoices'!A:N,2,FALSE)</f>
        <v>Visa LAC</v>
      </c>
      <c r="N846" s="42" t="str">
        <f>VLOOKUP(H846,'Client Invoices'!A:N,3,FALSE)</f>
        <v>Visa LK</v>
      </c>
      <c r="O846" s="42">
        <f>VLOOKUP(H846,'Client Invoices'!A:O,6,FALSE)</f>
        <v>0</v>
      </c>
      <c r="P846" s="70" t="s">
        <v>2084</v>
      </c>
      <c r="Q846" s="42" t="str">
        <f>IF(COUNTIF('Visit Rpts'!$B$5:$BH$204,B846)+COUNTIF('Membership Rpts'!$B$5:$BH$204,B846) = 0, 0, COUNTIF('Visit Rpts'!$B$5:$BH$204,B846)+COUNTIF('Membership Rpts'!$B$5:$BH$204,B846) &amp; "   (Visit Rpts: "&amp;COUNTIF('Visit Rpts'!$B$5:$BH$204,B846)&amp;"   Mbr Rpts: "&amp;COUNTIF('Membership Rpts'!$B$5:$BH$204,B846)&amp;")")</f>
        <v>1   (Visit Rpts: 1   Mbr Rpts: 0)</v>
      </c>
      <c r="R846" s="77">
        <f t="shared" si="1"/>
        <v>1.9200000000000002</v>
      </c>
      <c r="S846" s="42" t="s">
        <v>576</v>
      </c>
      <c r="T846" s="42"/>
    </row>
    <row r="847" spans="1:20">
      <c r="A847" s="47" t="s">
        <v>1236</v>
      </c>
      <c r="B847" s="23" t="s">
        <v>2085</v>
      </c>
      <c r="G847" t="s">
        <v>231</v>
      </c>
      <c r="H847" s="48" t="s">
        <v>228</v>
      </c>
      <c r="I847" s="42">
        <f>VLOOKUP(H847,'Client Invoices'!A:M,13,FALSE)</f>
        <v>0</v>
      </c>
      <c r="J847" s="42">
        <f>VLOOKUP(H847,'Client Invoices'!A:M,10,FALSE)</f>
        <v>0</v>
      </c>
      <c r="K847" s="42" t="str">
        <f>VLOOKUP(H847,'Client Invoices'!A:N,5,FALSE)</f>
        <v>-</v>
      </c>
      <c r="L847" s="42">
        <f>VLOOKUP(H847,'Client Invoices'!A:N,8,FALSE)</f>
        <v>0</v>
      </c>
      <c r="M847" s="42" t="str">
        <f>VLOOKUP(H847,'Client Invoices'!A:N,2,FALSE)</f>
        <v>Visa LAC</v>
      </c>
      <c r="N847" s="42" t="str">
        <f>VLOOKUP(H847,'Client Invoices'!A:N,3,FALSE)</f>
        <v>Visa LK</v>
      </c>
      <c r="O847" s="42">
        <f>VLOOKUP(H847,'Client Invoices'!A:O,6,FALSE)</f>
        <v>0</v>
      </c>
      <c r="P847" s="70" t="s">
        <v>2086</v>
      </c>
      <c r="Q847" s="42" t="str">
        <f>IF(COUNTIF('Visit Rpts'!$B$5:$BH$204,B847)+COUNTIF('Membership Rpts'!$B$5:$BH$204,B847) = 0, 0, COUNTIF('Visit Rpts'!$B$5:$BH$204,B847)+COUNTIF('Membership Rpts'!$B$5:$BH$204,B847) &amp; "   (Visit Rpts: "&amp;COUNTIF('Visit Rpts'!$B$5:$BH$204,B847)&amp;"   Mbr Rpts: "&amp;COUNTIF('Membership Rpts'!$B$5:$BH$204,B847)&amp;")")</f>
        <v>1   (Visit Rpts: 1   Mbr Rpts: 0)</v>
      </c>
      <c r="R847" s="77">
        <f t="shared" si="1"/>
        <v>1.9200000000000002</v>
      </c>
      <c r="S847" s="42" t="s">
        <v>576</v>
      </c>
      <c r="T847" s="42"/>
    </row>
    <row r="848" spans="1:20">
      <c r="A848" s="47" t="s">
        <v>1236</v>
      </c>
      <c r="B848" s="23" t="s">
        <v>2087</v>
      </c>
      <c r="G848" t="s">
        <v>231</v>
      </c>
      <c r="H848" s="48" t="s">
        <v>228</v>
      </c>
      <c r="I848" s="42">
        <f>VLOOKUP(H848,'Client Invoices'!A:M,13,FALSE)</f>
        <v>0</v>
      </c>
      <c r="J848" s="42">
        <f>VLOOKUP(H848,'Client Invoices'!A:M,10,FALSE)</f>
        <v>0</v>
      </c>
      <c r="K848" s="42" t="str">
        <f>VLOOKUP(H848,'Client Invoices'!A:N,5,FALSE)</f>
        <v>-</v>
      </c>
      <c r="L848" s="42">
        <f>VLOOKUP(H848,'Client Invoices'!A:N,8,FALSE)</f>
        <v>0</v>
      </c>
      <c r="M848" s="42" t="str">
        <f>VLOOKUP(H848,'Client Invoices'!A:N,2,FALSE)</f>
        <v>Visa LAC</v>
      </c>
      <c r="N848" s="42" t="str">
        <f>VLOOKUP(H848,'Client Invoices'!A:N,3,FALSE)</f>
        <v>Visa LK</v>
      </c>
      <c r="O848" s="42">
        <f>VLOOKUP(H848,'Client Invoices'!A:O,6,FALSE)</f>
        <v>0</v>
      </c>
      <c r="P848" s="70" t="s">
        <v>2088</v>
      </c>
      <c r="Q848" s="42" t="str">
        <f>IF(COUNTIF('Visit Rpts'!$B$5:$BH$204,B848)+COUNTIF('Membership Rpts'!$B$5:$BH$204,B848) = 0, 0, COUNTIF('Visit Rpts'!$B$5:$BH$204,B848)+COUNTIF('Membership Rpts'!$B$5:$BH$204,B848) &amp; "   (Visit Rpts: "&amp;COUNTIF('Visit Rpts'!$B$5:$BH$204,B848)&amp;"   Mbr Rpts: "&amp;COUNTIF('Membership Rpts'!$B$5:$BH$204,B848)&amp;")")</f>
        <v>2   (Visit Rpts: 2   Mbr Rpts: 0)</v>
      </c>
      <c r="R848" s="77">
        <f t="shared" si="1"/>
        <v>1.9200000000000002</v>
      </c>
      <c r="S848" s="42" t="s">
        <v>576</v>
      </c>
      <c r="T848" s="42"/>
    </row>
    <row r="849" spans="1:20">
      <c r="A849" s="47" t="s">
        <v>1236</v>
      </c>
      <c r="B849" s="23" t="s">
        <v>2089</v>
      </c>
      <c r="G849" t="s">
        <v>231</v>
      </c>
      <c r="H849" s="48" t="s">
        <v>228</v>
      </c>
      <c r="I849" s="42">
        <f>VLOOKUP(H849,'Client Invoices'!A:M,13,FALSE)</f>
        <v>0</v>
      </c>
      <c r="J849" s="42">
        <f>VLOOKUP(H849,'Client Invoices'!A:M,10,FALSE)</f>
        <v>0</v>
      </c>
      <c r="K849" s="42" t="str">
        <f>VLOOKUP(H849,'Client Invoices'!A:N,5,FALSE)</f>
        <v>-</v>
      </c>
      <c r="L849" s="42">
        <f>VLOOKUP(H849,'Client Invoices'!A:N,8,FALSE)</f>
        <v>0</v>
      </c>
      <c r="M849" s="42" t="str">
        <f>VLOOKUP(H849,'Client Invoices'!A:N,2,FALSE)</f>
        <v>Visa LAC</v>
      </c>
      <c r="N849" s="42" t="str">
        <f>VLOOKUP(H849,'Client Invoices'!A:N,3,FALSE)</f>
        <v>Visa LK</v>
      </c>
      <c r="O849" s="42">
        <f>VLOOKUP(H849,'Client Invoices'!A:O,6,FALSE)</f>
        <v>0</v>
      </c>
      <c r="P849" s="70" t="s">
        <v>2090</v>
      </c>
      <c r="Q849" s="42" t="str">
        <f>IF(COUNTIF('Visit Rpts'!$B$5:$BH$204,B849)+COUNTIF('Membership Rpts'!$B$5:$BH$204,B849) = 0, 0, COUNTIF('Visit Rpts'!$B$5:$BH$204,B849)+COUNTIF('Membership Rpts'!$B$5:$BH$204,B849) &amp; "   (Visit Rpts: "&amp;COUNTIF('Visit Rpts'!$B$5:$BH$204,B849)&amp;"   Mbr Rpts: "&amp;COUNTIF('Membership Rpts'!$B$5:$BH$204,B849)&amp;")")</f>
        <v>2   (Visit Rpts: 2   Mbr Rpts: 0)</v>
      </c>
      <c r="R849" s="77">
        <f t="shared" si="1"/>
        <v>1.9200000000000002</v>
      </c>
      <c r="S849" s="42" t="s">
        <v>576</v>
      </c>
      <c r="T849" s="42"/>
    </row>
    <row r="850" spans="1:20">
      <c r="A850" s="47" t="s">
        <v>1236</v>
      </c>
      <c r="B850" s="23" t="s">
        <v>2091</v>
      </c>
      <c r="G850" t="s">
        <v>231</v>
      </c>
      <c r="H850" s="48" t="s">
        <v>228</v>
      </c>
      <c r="I850" s="42">
        <f>VLOOKUP(H850,'Client Invoices'!A:M,13,FALSE)</f>
        <v>0</v>
      </c>
      <c r="J850" s="42">
        <f>VLOOKUP(H850,'Client Invoices'!A:M,10,FALSE)</f>
        <v>0</v>
      </c>
      <c r="K850" s="42" t="str">
        <f>VLOOKUP(H850,'Client Invoices'!A:N,5,FALSE)</f>
        <v>-</v>
      </c>
      <c r="L850" s="42">
        <f>VLOOKUP(H850,'Client Invoices'!A:N,8,FALSE)</f>
        <v>0</v>
      </c>
      <c r="M850" s="42" t="str">
        <f>VLOOKUP(H850,'Client Invoices'!A:N,2,FALSE)</f>
        <v>Visa LAC</v>
      </c>
      <c r="N850" s="42" t="str">
        <f>VLOOKUP(H850,'Client Invoices'!A:N,3,FALSE)</f>
        <v>Visa LK</v>
      </c>
      <c r="O850" s="42">
        <f>VLOOKUP(H850,'Client Invoices'!A:O,6,FALSE)</f>
        <v>0</v>
      </c>
      <c r="P850" s="70" t="s">
        <v>2092</v>
      </c>
      <c r="Q850" s="42" t="str">
        <f>IF(COUNTIF('Visit Rpts'!$B$5:$BH$204,B850)+COUNTIF('Membership Rpts'!$B$5:$BH$204,B850) = 0, 0, COUNTIF('Visit Rpts'!$B$5:$BH$204,B850)+COUNTIF('Membership Rpts'!$B$5:$BH$204,B850) &amp; "   (Visit Rpts: "&amp;COUNTIF('Visit Rpts'!$B$5:$BH$204,B850)&amp;"   Mbr Rpts: "&amp;COUNTIF('Membership Rpts'!$B$5:$BH$204,B850)&amp;")")</f>
        <v>1   (Visit Rpts: 1   Mbr Rpts: 0)</v>
      </c>
      <c r="R850" s="77">
        <f t="shared" si="1"/>
        <v>1.9200000000000002</v>
      </c>
      <c r="S850" s="42" t="s">
        <v>576</v>
      </c>
      <c r="T850" s="42"/>
    </row>
    <row r="851" spans="1:20">
      <c r="A851" s="47" t="s">
        <v>1236</v>
      </c>
      <c r="B851" s="23" t="s">
        <v>2093</v>
      </c>
      <c r="G851" t="s">
        <v>231</v>
      </c>
      <c r="H851" s="48" t="s">
        <v>228</v>
      </c>
      <c r="I851" s="42">
        <f>VLOOKUP(H851,'Client Invoices'!A:M,13,FALSE)</f>
        <v>0</v>
      </c>
      <c r="J851" s="42">
        <f>VLOOKUP(H851,'Client Invoices'!A:M,10,FALSE)</f>
        <v>0</v>
      </c>
      <c r="K851" s="42" t="str">
        <f>VLOOKUP(H851,'Client Invoices'!A:N,5,FALSE)</f>
        <v>-</v>
      </c>
      <c r="L851" s="42">
        <f>VLOOKUP(H851,'Client Invoices'!A:N,8,FALSE)</f>
        <v>0</v>
      </c>
      <c r="M851" s="42" t="str">
        <f>VLOOKUP(H851,'Client Invoices'!A:N,2,FALSE)</f>
        <v>Visa LAC</v>
      </c>
      <c r="N851" s="42" t="str">
        <f>VLOOKUP(H851,'Client Invoices'!A:N,3,FALSE)</f>
        <v>Visa LK</v>
      </c>
      <c r="O851" s="42">
        <f>VLOOKUP(H851,'Client Invoices'!A:O,6,FALSE)</f>
        <v>0</v>
      </c>
      <c r="P851" s="70" t="s">
        <v>2094</v>
      </c>
      <c r="Q851" s="42" t="str">
        <f>IF(COUNTIF('Visit Rpts'!$B$5:$BH$204,B851)+COUNTIF('Membership Rpts'!$B$5:$BH$204,B851) = 0, 0, COUNTIF('Visit Rpts'!$B$5:$BH$204,B851)+COUNTIF('Membership Rpts'!$B$5:$BH$204,B851) &amp; "   (Visit Rpts: "&amp;COUNTIF('Visit Rpts'!$B$5:$BH$204,B851)&amp;"   Mbr Rpts: "&amp;COUNTIF('Membership Rpts'!$B$5:$BH$204,B851)&amp;")")</f>
        <v>1   (Visit Rpts: 1   Mbr Rpts: 0)</v>
      </c>
      <c r="R851" s="77">
        <f t="shared" si="1"/>
        <v>1.9200000000000002</v>
      </c>
      <c r="S851" s="42" t="s">
        <v>576</v>
      </c>
      <c r="T851" s="42"/>
    </row>
    <row r="852" spans="1:20">
      <c r="A852" s="47" t="s">
        <v>1236</v>
      </c>
      <c r="B852" s="23" t="s">
        <v>2095</v>
      </c>
      <c r="G852" t="s">
        <v>231</v>
      </c>
      <c r="H852" s="48" t="s">
        <v>228</v>
      </c>
      <c r="I852" s="42">
        <f>VLOOKUP(H852,'Client Invoices'!A:M,13,FALSE)</f>
        <v>0</v>
      </c>
      <c r="J852" s="42">
        <f>VLOOKUP(H852,'Client Invoices'!A:M,10,FALSE)</f>
        <v>0</v>
      </c>
      <c r="K852" s="42" t="str">
        <f>VLOOKUP(H852,'Client Invoices'!A:N,5,FALSE)</f>
        <v>-</v>
      </c>
      <c r="L852" s="42">
        <f>VLOOKUP(H852,'Client Invoices'!A:N,8,FALSE)</f>
        <v>0</v>
      </c>
      <c r="M852" s="42" t="str">
        <f>VLOOKUP(H852,'Client Invoices'!A:N,2,FALSE)</f>
        <v>Visa LAC</v>
      </c>
      <c r="N852" s="42" t="str">
        <f>VLOOKUP(H852,'Client Invoices'!A:N,3,FALSE)</f>
        <v>Visa LK</v>
      </c>
      <c r="O852" s="42">
        <f>VLOOKUP(H852,'Client Invoices'!A:O,6,FALSE)</f>
        <v>0</v>
      </c>
      <c r="P852" s="70" t="s">
        <v>2096</v>
      </c>
      <c r="Q852" s="42" t="str">
        <f>IF(COUNTIF('Visit Rpts'!$B$5:$BH$204,B852)+COUNTIF('Membership Rpts'!$B$5:$BH$204,B852) = 0, 0, COUNTIF('Visit Rpts'!$B$5:$BH$204,B852)+COUNTIF('Membership Rpts'!$B$5:$BH$204,B852) &amp; "   (Visit Rpts: "&amp;COUNTIF('Visit Rpts'!$B$5:$BH$204,B852)&amp;"   Mbr Rpts: "&amp;COUNTIF('Membership Rpts'!$B$5:$BH$204,B852)&amp;")")</f>
        <v>2   (Visit Rpts: 2   Mbr Rpts: 0)</v>
      </c>
      <c r="R852" s="77">
        <f t="shared" si="1"/>
        <v>1.9200000000000002</v>
      </c>
      <c r="S852" s="42" t="s">
        <v>576</v>
      </c>
      <c r="T852" s="42"/>
    </row>
    <row r="853" spans="1:20">
      <c r="A853" s="47" t="s">
        <v>1236</v>
      </c>
      <c r="B853" s="23" t="s">
        <v>2097</v>
      </c>
      <c r="G853" t="s">
        <v>231</v>
      </c>
      <c r="H853" s="48" t="s">
        <v>228</v>
      </c>
      <c r="I853" s="42">
        <f>VLOOKUP(H853,'Client Invoices'!A:M,13,FALSE)</f>
        <v>0</v>
      </c>
      <c r="J853" s="42">
        <f>VLOOKUP(H853,'Client Invoices'!A:M,10,FALSE)</f>
        <v>0</v>
      </c>
      <c r="K853" s="42" t="str">
        <f>VLOOKUP(H853,'Client Invoices'!A:N,5,FALSE)</f>
        <v>-</v>
      </c>
      <c r="L853" s="42">
        <f>VLOOKUP(H853,'Client Invoices'!A:N,8,FALSE)</f>
        <v>0</v>
      </c>
      <c r="M853" s="42" t="str">
        <f>VLOOKUP(H853,'Client Invoices'!A:N,2,FALSE)</f>
        <v>Visa LAC</v>
      </c>
      <c r="N853" s="42" t="str">
        <f>VLOOKUP(H853,'Client Invoices'!A:N,3,FALSE)</f>
        <v>Visa LK</v>
      </c>
      <c r="O853" s="42">
        <f>VLOOKUP(H853,'Client Invoices'!A:O,6,FALSE)</f>
        <v>0</v>
      </c>
      <c r="P853" s="70" t="s">
        <v>2098</v>
      </c>
      <c r="Q853" s="42" t="str">
        <f>IF(COUNTIF('Visit Rpts'!$B$5:$BH$204,B853)+COUNTIF('Membership Rpts'!$B$5:$BH$204,B853) = 0, 0, COUNTIF('Visit Rpts'!$B$5:$BH$204,B853)+COUNTIF('Membership Rpts'!$B$5:$BH$204,B853) &amp; "   (Visit Rpts: "&amp;COUNTIF('Visit Rpts'!$B$5:$BH$204,B853)&amp;"   Mbr Rpts: "&amp;COUNTIF('Membership Rpts'!$B$5:$BH$204,B853)&amp;")")</f>
        <v>1   (Visit Rpts: 1   Mbr Rpts: 0)</v>
      </c>
      <c r="R853" s="77">
        <f t="shared" si="1"/>
        <v>1.9200000000000002</v>
      </c>
      <c r="S853" s="42" t="s">
        <v>576</v>
      </c>
      <c r="T853" s="42"/>
    </row>
    <row r="854" spans="1:20">
      <c r="A854" s="47" t="s">
        <v>1236</v>
      </c>
      <c r="B854" s="23" t="s">
        <v>2099</v>
      </c>
      <c r="G854" t="s">
        <v>231</v>
      </c>
      <c r="H854" s="48" t="s">
        <v>228</v>
      </c>
      <c r="I854" s="42">
        <f>VLOOKUP(H854,'Client Invoices'!A:M,13,FALSE)</f>
        <v>0</v>
      </c>
      <c r="J854" s="42">
        <f>VLOOKUP(H854,'Client Invoices'!A:M,10,FALSE)</f>
        <v>0</v>
      </c>
      <c r="K854" s="42" t="str">
        <f>VLOOKUP(H854,'Client Invoices'!A:N,5,FALSE)</f>
        <v>-</v>
      </c>
      <c r="L854" s="42">
        <f>VLOOKUP(H854,'Client Invoices'!A:N,8,FALSE)</f>
        <v>0</v>
      </c>
      <c r="M854" s="42" t="str">
        <f>VLOOKUP(H854,'Client Invoices'!A:N,2,FALSE)</f>
        <v>Visa LAC</v>
      </c>
      <c r="N854" s="42" t="str">
        <f>VLOOKUP(H854,'Client Invoices'!A:N,3,FALSE)</f>
        <v>Visa LK</v>
      </c>
      <c r="O854" s="42">
        <f>VLOOKUP(H854,'Client Invoices'!A:O,6,FALSE)</f>
        <v>0</v>
      </c>
      <c r="P854" s="70" t="s">
        <v>2100</v>
      </c>
      <c r="Q854" s="42" t="str">
        <f>IF(COUNTIF('Visit Rpts'!$B$5:$BH$204,B854)+COUNTIF('Membership Rpts'!$B$5:$BH$204,B854) = 0, 0, COUNTIF('Visit Rpts'!$B$5:$BH$204,B854)+COUNTIF('Membership Rpts'!$B$5:$BH$204,B854) &amp; "   (Visit Rpts: "&amp;COUNTIF('Visit Rpts'!$B$5:$BH$204,B854)&amp;"   Mbr Rpts: "&amp;COUNTIF('Membership Rpts'!$B$5:$BH$204,B854)&amp;")")</f>
        <v>1   (Visit Rpts: 1   Mbr Rpts: 0)</v>
      </c>
      <c r="R854" s="77">
        <f t="shared" si="1"/>
        <v>1.9200000000000002</v>
      </c>
      <c r="S854" s="42" t="s">
        <v>576</v>
      </c>
      <c r="T854" s="42"/>
    </row>
    <row r="855" spans="1:20">
      <c r="A855" s="47" t="s">
        <v>1236</v>
      </c>
      <c r="B855" s="23" t="s">
        <v>2101</v>
      </c>
      <c r="G855" t="s">
        <v>231</v>
      </c>
      <c r="H855" s="48" t="s">
        <v>228</v>
      </c>
      <c r="I855" s="42">
        <f>VLOOKUP(H855,'Client Invoices'!A:M,13,FALSE)</f>
        <v>0</v>
      </c>
      <c r="J855" s="42">
        <f>VLOOKUP(H855,'Client Invoices'!A:M,10,FALSE)</f>
        <v>0</v>
      </c>
      <c r="K855" s="42" t="str">
        <f>VLOOKUP(H855,'Client Invoices'!A:N,5,FALSE)</f>
        <v>-</v>
      </c>
      <c r="L855" s="42">
        <f>VLOOKUP(H855,'Client Invoices'!A:N,8,FALSE)</f>
        <v>0</v>
      </c>
      <c r="M855" s="42" t="str">
        <f>VLOOKUP(H855,'Client Invoices'!A:N,2,FALSE)</f>
        <v>Visa LAC</v>
      </c>
      <c r="N855" s="42" t="str">
        <f>VLOOKUP(H855,'Client Invoices'!A:N,3,FALSE)</f>
        <v>Visa LK</v>
      </c>
      <c r="O855" s="42">
        <f>VLOOKUP(H855,'Client Invoices'!A:O,6,FALSE)</f>
        <v>0</v>
      </c>
      <c r="P855" s="70" t="s">
        <v>2102</v>
      </c>
      <c r="Q855" s="42" t="str">
        <f>IF(COUNTIF('Visit Rpts'!$B$5:$BH$204,B855)+COUNTIF('Membership Rpts'!$B$5:$BH$204,B855) = 0, 0, COUNTIF('Visit Rpts'!$B$5:$BH$204,B855)+COUNTIF('Membership Rpts'!$B$5:$BH$204,B855) &amp; "   (Visit Rpts: "&amp;COUNTIF('Visit Rpts'!$B$5:$BH$204,B855)&amp;"   Mbr Rpts: "&amp;COUNTIF('Membership Rpts'!$B$5:$BH$204,B855)&amp;")")</f>
        <v>1   (Visit Rpts: 1   Mbr Rpts: 0)</v>
      </c>
      <c r="R855" s="77">
        <f t="shared" si="1"/>
        <v>1.9200000000000002</v>
      </c>
      <c r="S855" s="42" t="s">
        <v>576</v>
      </c>
      <c r="T855" s="42"/>
    </row>
    <row r="856" spans="1:20">
      <c r="A856" s="47" t="s">
        <v>1236</v>
      </c>
      <c r="B856" s="23" t="s">
        <v>2103</v>
      </c>
      <c r="G856" t="s">
        <v>231</v>
      </c>
      <c r="H856" s="48" t="s">
        <v>228</v>
      </c>
      <c r="I856" s="42">
        <f>VLOOKUP(H856,'Client Invoices'!A:M,13,FALSE)</f>
        <v>0</v>
      </c>
      <c r="J856" s="42">
        <f>VLOOKUP(H856,'Client Invoices'!A:M,10,FALSE)</f>
        <v>0</v>
      </c>
      <c r="K856" s="42" t="str">
        <f>VLOOKUP(H856,'Client Invoices'!A:N,5,FALSE)</f>
        <v>-</v>
      </c>
      <c r="L856" s="42">
        <f>VLOOKUP(H856,'Client Invoices'!A:N,8,FALSE)</f>
        <v>0</v>
      </c>
      <c r="M856" s="42" t="str">
        <f>VLOOKUP(H856,'Client Invoices'!A:N,2,FALSE)</f>
        <v>Visa LAC</v>
      </c>
      <c r="N856" s="42" t="str">
        <f>VLOOKUP(H856,'Client Invoices'!A:N,3,FALSE)</f>
        <v>Visa LK</v>
      </c>
      <c r="O856" s="42">
        <f>VLOOKUP(H856,'Client Invoices'!A:O,6,FALSE)</f>
        <v>0</v>
      </c>
      <c r="P856" s="70" t="s">
        <v>2104</v>
      </c>
      <c r="Q856" s="42" t="str">
        <f>IF(COUNTIF('Visit Rpts'!$B$5:$BH$204,B856)+COUNTIF('Membership Rpts'!$B$5:$BH$204,B856) = 0, 0, COUNTIF('Visit Rpts'!$B$5:$BH$204,B856)+COUNTIF('Membership Rpts'!$B$5:$BH$204,B856) &amp; "   (Visit Rpts: "&amp;COUNTIF('Visit Rpts'!$B$5:$BH$204,B856)&amp;"   Mbr Rpts: "&amp;COUNTIF('Membership Rpts'!$B$5:$BH$204,B856)&amp;")")</f>
        <v>1   (Visit Rpts: 1   Mbr Rpts: 0)</v>
      </c>
      <c r="R856" s="77">
        <f t="shared" si="1"/>
        <v>1.9200000000000002</v>
      </c>
      <c r="S856" s="42" t="s">
        <v>576</v>
      </c>
      <c r="T856" s="42"/>
    </row>
    <row r="857" spans="1:20">
      <c r="A857" s="47" t="s">
        <v>1236</v>
      </c>
      <c r="B857" s="23" t="s">
        <v>2105</v>
      </c>
      <c r="G857" t="s">
        <v>231</v>
      </c>
      <c r="H857" s="74" t="s">
        <v>228</v>
      </c>
      <c r="I857" s="42">
        <f>VLOOKUP(H857,'Client Invoices'!A:M,13,FALSE)</f>
        <v>0</v>
      </c>
      <c r="J857" s="42">
        <f>VLOOKUP(H857,'Client Invoices'!A:M,10,FALSE)</f>
        <v>0</v>
      </c>
      <c r="K857" s="42" t="str">
        <f>VLOOKUP(H857,'Client Invoices'!A:N,5,FALSE)</f>
        <v>-</v>
      </c>
      <c r="L857" s="42">
        <f>VLOOKUP(H857,'Client Invoices'!A:N,8,FALSE)</f>
        <v>0</v>
      </c>
      <c r="M857" s="42" t="str">
        <f>VLOOKUP(H857,'Client Invoices'!A:N,2,FALSE)</f>
        <v>Visa LAC</v>
      </c>
      <c r="N857" s="42" t="str">
        <f>VLOOKUP(H857,'Client Invoices'!A:N,3,FALSE)</f>
        <v>Visa LK</v>
      </c>
      <c r="O857" s="42">
        <f>VLOOKUP(H857,'Client Invoices'!A:O,6,FALSE)</f>
        <v>0</v>
      </c>
      <c r="P857" s="70" t="s">
        <v>2106</v>
      </c>
      <c r="Q857" s="42" t="str">
        <f>IF(COUNTIF('Visit Rpts'!$B$5:$BH$204,B857)+COUNTIF('Membership Rpts'!$B$5:$BH$204,B857) = 0, 0, COUNTIF('Visit Rpts'!$B$5:$BH$204,B857)+COUNTIF('Membership Rpts'!$B$5:$BH$204,B857) &amp; "   (Visit Rpts: "&amp;COUNTIF('Visit Rpts'!$B$5:$BH$204,B857)&amp;"   Mbr Rpts: "&amp;COUNTIF('Membership Rpts'!$B$5:$BH$204,B857)&amp;")")</f>
        <v>1   (Visit Rpts: 1   Mbr Rpts: 0)</v>
      </c>
      <c r="R857" s="77">
        <f t="shared" si="1"/>
        <v>1.9200000000000002</v>
      </c>
      <c r="S857" s="42" t="s">
        <v>576</v>
      </c>
      <c r="T857" s="42"/>
    </row>
    <row r="858" spans="1:20">
      <c r="A858" s="47" t="s">
        <v>1236</v>
      </c>
      <c r="B858" s="23" t="s">
        <v>2107</v>
      </c>
      <c r="G858" t="s">
        <v>231</v>
      </c>
      <c r="H858" s="74" t="s">
        <v>228</v>
      </c>
      <c r="I858" s="42">
        <f>VLOOKUP(H858,'Client Invoices'!A:M,13,FALSE)</f>
        <v>0</v>
      </c>
      <c r="J858" s="42">
        <f>VLOOKUP(H858,'Client Invoices'!A:M,10,FALSE)</f>
        <v>0</v>
      </c>
      <c r="K858" s="42" t="str">
        <f>VLOOKUP(H858,'Client Invoices'!A:N,5,FALSE)</f>
        <v>-</v>
      </c>
      <c r="L858" s="42">
        <f>VLOOKUP(H858,'Client Invoices'!A:N,8,FALSE)</f>
        <v>0</v>
      </c>
      <c r="M858" s="42" t="str">
        <f>VLOOKUP(H858,'Client Invoices'!A:N,2,FALSE)</f>
        <v>Visa LAC</v>
      </c>
      <c r="N858" s="42" t="str">
        <f>VLOOKUP(H858,'Client Invoices'!A:N,3,FALSE)</f>
        <v>Visa LK</v>
      </c>
      <c r="O858" s="42">
        <f>VLOOKUP(H858,'Client Invoices'!A:O,6,FALSE)</f>
        <v>0</v>
      </c>
      <c r="P858" s="70" t="s">
        <v>2108</v>
      </c>
      <c r="Q858" s="42" t="str">
        <f>IF(COUNTIF('Visit Rpts'!$B$5:$BH$204,B858)+COUNTIF('Membership Rpts'!$B$5:$BH$204,B858) = 0, 0, COUNTIF('Visit Rpts'!$B$5:$BH$204,B858)+COUNTIF('Membership Rpts'!$B$5:$BH$204,B858) &amp; "   (Visit Rpts: "&amp;COUNTIF('Visit Rpts'!$B$5:$BH$204,B858)&amp;"   Mbr Rpts: "&amp;COUNTIF('Membership Rpts'!$B$5:$BH$204,B858)&amp;")")</f>
        <v>1   (Visit Rpts: 1   Mbr Rpts: 0)</v>
      </c>
      <c r="R858" s="77">
        <f t="shared" si="1"/>
        <v>1.9200000000000002</v>
      </c>
      <c r="S858" s="42" t="s">
        <v>576</v>
      </c>
      <c r="T858" s="42"/>
    </row>
    <row r="859" spans="1:20">
      <c r="A859" s="47" t="s">
        <v>1236</v>
      </c>
      <c r="B859" s="23" t="s">
        <v>2109</v>
      </c>
      <c r="G859" t="s">
        <v>231</v>
      </c>
      <c r="H859" s="74" t="s">
        <v>228</v>
      </c>
      <c r="I859" s="42">
        <f>VLOOKUP(H859,'Client Invoices'!A:M,13,FALSE)</f>
        <v>0</v>
      </c>
      <c r="J859" s="42">
        <f>VLOOKUP(H859,'Client Invoices'!A:M,10,FALSE)</f>
        <v>0</v>
      </c>
      <c r="K859" s="42" t="str">
        <f>VLOOKUP(H859,'Client Invoices'!A:N,5,FALSE)</f>
        <v>-</v>
      </c>
      <c r="L859" s="42">
        <f>VLOOKUP(H859,'Client Invoices'!A:N,8,FALSE)</f>
        <v>0</v>
      </c>
      <c r="M859" s="42" t="str">
        <f>VLOOKUP(H859,'Client Invoices'!A:N,2,FALSE)</f>
        <v>Visa LAC</v>
      </c>
      <c r="N859" s="42" t="str">
        <f>VLOOKUP(H859,'Client Invoices'!A:N,3,FALSE)</f>
        <v>Visa LK</v>
      </c>
      <c r="O859" s="42">
        <f>VLOOKUP(H859,'Client Invoices'!A:O,6,FALSE)</f>
        <v>0</v>
      </c>
      <c r="P859" s="70" t="s">
        <v>2110</v>
      </c>
      <c r="Q859" s="42" t="str">
        <f>IF(COUNTIF('Visit Rpts'!$B$5:$BH$204,B859)+COUNTIF('Membership Rpts'!$B$5:$BH$204,B859) = 0, 0, COUNTIF('Visit Rpts'!$B$5:$BH$204,B859)+COUNTIF('Membership Rpts'!$B$5:$BH$204,B859) &amp; "   (Visit Rpts: "&amp;COUNTIF('Visit Rpts'!$B$5:$BH$204,B859)&amp;"   Mbr Rpts: "&amp;COUNTIF('Membership Rpts'!$B$5:$BH$204,B859)&amp;")")</f>
        <v>1   (Visit Rpts: 1   Mbr Rpts: 0)</v>
      </c>
      <c r="R859" s="77">
        <f t="shared" si="1"/>
        <v>1.9200000000000002</v>
      </c>
      <c r="S859" s="42" t="s">
        <v>576</v>
      </c>
      <c r="T859" s="42"/>
    </row>
    <row r="860" spans="1:20">
      <c r="A860" s="47" t="s">
        <v>1236</v>
      </c>
      <c r="B860" s="23" t="s">
        <v>2111</v>
      </c>
      <c r="G860" t="s">
        <v>231</v>
      </c>
      <c r="H860" s="74" t="s">
        <v>228</v>
      </c>
      <c r="I860" s="42">
        <f>VLOOKUP(H860,'Client Invoices'!A:M,13,FALSE)</f>
        <v>0</v>
      </c>
      <c r="J860" s="42">
        <f>VLOOKUP(H860,'Client Invoices'!A:M,10,FALSE)</f>
        <v>0</v>
      </c>
      <c r="K860" s="42" t="str">
        <f>VLOOKUP(H860,'Client Invoices'!A:N,5,FALSE)</f>
        <v>-</v>
      </c>
      <c r="L860" s="42">
        <f>VLOOKUP(H860,'Client Invoices'!A:N,8,FALSE)</f>
        <v>0</v>
      </c>
      <c r="M860" s="42" t="str">
        <f>VLOOKUP(H860,'Client Invoices'!A:N,2,FALSE)</f>
        <v>Visa LAC</v>
      </c>
      <c r="N860" s="42" t="str">
        <f>VLOOKUP(H860,'Client Invoices'!A:N,3,FALSE)</f>
        <v>Visa LK</v>
      </c>
      <c r="O860" s="42">
        <f>VLOOKUP(H860,'Client Invoices'!A:O,6,FALSE)</f>
        <v>0</v>
      </c>
      <c r="P860" s="70" t="s">
        <v>2112</v>
      </c>
      <c r="Q860" s="42" t="str">
        <f>IF(COUNTIF('Visit Rpts'!$B$5:$BH$204,B860)+COUNTIF('Membership Rpts'!$B$5:$BH$204,B860) = 0, 0, COUNTIF('Visit Rpts'!$B$5:$BH$204,B860)+COUNTIF('Membership Rpts'!$B$5:$BH$204,B860) &amp; "   (Visit Rpts: "&amp;COUNTIF('Visit Rpts'!$B$5:$BH$204,B860)&amp;"   Mbr Rpts: "&amp;COUNTIF('Membership Rpts'!$B$5:$BH$204,B860)&amp;")")</f>
        <v>1   (Visit Rpts: 1   Mbr Rpts: 0)</v>
      </c>
      <c r="R860" s="77">
        <f t="shared" si="1"/>
        <v>1.9200000000000002</v>
      </c>
      <c r="S860" s="42" t="s">
        <v>576</v>
      </c>
      <c r="T860" s="42"/>
    </row>
    <row r="861" spans="1:20">
      <c r="A861" s="47" t="s">
        <v>1236</v>
      </c>
      <c r="B861" s="23" t="s">
        <v>2113</v>
      </c>
      <c r="G861" t="s">
        <v>231</v>
      </c>
      <c r="H861" s="74" t="s">
        <v>228</v>
      </c>
      <c r="I861" s="42">
        <f>VLOOKUP(H861,'Client Invoices'!A:M,13,FALSE)</f>
        <v>0</v>
      </c>
      <c r="J861" s="42">
        <f>VLOOKUP(H861,'Client Invoices'!A:M,10,FALSE)</f>
        <v>0</v>
      </c>
      <c r="K861" s="42" t="str">
        <f>VLOOKUP(H861,'Client Invoices'!A:N,5,FALSE)</f>
        <v>-</v>
      </c>
      <c r="L861" s="42">
        <f>VLOOKUP(H861,'Client Invoices'!A:N,8,FALSE)</f>
        <v>0</v>
      </c>
      <c r="M861" s="42" t="str">
        <f>VLOOKUP(H861,'Client Invoices'!A:N,2,FALSE)</f>
        <v>Visa LAC</v>
      </c>
      <c r="N861" s="42" t="str">
        <f>VLOOKUP(H861,'Client Invoices'!A:N,3,FALSE)</f>
        <v>Visa LK</v>
      </c>
      <c r="O861" s="42">
        <f>VLOOKUP(H861,'Client Invoices'!A:O,6,FALSE)</f>
        <v>0</v>
      </c>
      <c r="P861" s="70" t="s">
        <v>2114</v>
      </c>
      <c r="Q861" s="42" t="str">
        <f>IF(COUNTIF('Visit Rpts'!$B$5:$BH$204,B861)+COUNTIF('Membership Rpts'!$B$5:$BH$204,B861) = 0, 0, COUNTIF('Visit Rpts'!$B$5:$BH$204,B861)+COUNTIF('Membership Rpts'!$B$5:$BH$204,B861) &amp; "   (Visit Rpts: "&amp;COUNTIF('Visit Rpts'!$B$5:$BH$204,B861)&amp;"   Mbr Rpts: "&amp;COUNTIF('Membership Rpts'!$B$5:$BH$204,B861)&amp;")")</f>
        <v>1   (Visit Rpts: 1   Mbr Rpts: 0)</v>
      </c>
      <c r="R861" s="77">
        <f t="shared" si="1"/>
        <v>1.9200000000000002</v>
      </c>
      <c r="S861" s="42" t="s">
        <v>576</v>
      </c>
      <c r="T861" s="42"/>
    </row>
    <row r="862" spans="1:20">
      <c r="A862" s="47" t="s">
        <v>1236</v>
      </c>
      <c r="B862" s="23" t="s">
        <v>2115</v>
      </c>
      <c r="G862" t="s">
        <v>231</v>
      </c>
      <c r="H862" s="74" t="s">
        <v>228</v>
      </c>
      <c r="I862" s="42">
        <f>VLOOKUP(H862,'Client Invoices'!A:M,13,FALSE)</f>
        <v>0</v>
      </c>
      <c r="J862" s="42">
        <f>VLOOKUP(H862,'Client Invoices'!A:M,10,FALSE)</f>
        <v>0</v>
      </c>
      <c r="K862" s="42" t="str">
        <f>VLOOKUP(H862,'Client Invoices'!A:N,5,FALSE)</f>
        <v>-</v>
      </c>
      <c r="L862" s="42">
        <f>VLOOKUP(H862,'Client Invoices'!A:N,8,FALSE)</f>
        <v>0</v>
      </c>
      <c r="M862" s="42" t="str">
        <f>VLOOKUP(H862,'Client Invoices'!A:N,2,FALSE)</f>
        <v>Visa LAC</v>
      </c>
      <c r="N862" s="42" t="str">
        <f>VLOOKUP(H862,'Client Invoices'!A:N,3,FALSE)</f>
        <v>Visa LK</v>
      </c>
      <c r="O862" s="42">
        <f>VLOOKUP(H862,'Client Invoices'!A:O,6,FALSE)</f>
        <v>0</v>
      </c>
      <c r="P862" s="70" t="s">
        <v>2116</v>
      </c>
      <c r="Q862" s="42" t="str">
        <f>IF(COUNTIF('Visit Rpts'!$B$5:$BH$204,B862)+COUNTIF('Membership Rpts'!$B$5:$BH$204,B862) = 0, 0, COUNTIF('Visit Rpts'!$B$5:$BH$204,B862)+COUNTIF('Membership Rpts'!$B$5:$BH$204,B862) &amp; "   (Visit Rpts: "&amp;COUNTIF('Visit Rpts'!$B$5:$BH$204,B862)&amp;"   Mbr Rpts: "&amp;COUNTIF('Membership Rpts'!$B$5:$BH$204,B862)&amp;")")</f>
        <v>1   (Visit Rpts: 1   Mbr Rpts: 0)</v>
      </c>
      <c r="R862" s="77">
        <f t="shared" si="1"/>
        <v>1.9200000000000002</v>
      </c>
      <c r="S862" s="42" t="s">
        <v>576</v>
      </c>
      <c r="T862" s="42"/>
    </row>
    <row r="863" spans="1:20">
      <c r="A863" s="47" t="s">
        <v>1236</v>
      </c>
      <c r="B863" s="23" t="s">
        <v>2117</v>
      </c>
      <c r="G863" t="s">
        <v>231</v>
      </c>
      <c r="H863" s="74" t="s">
        <v>228</v>
      </c>
      <c r="I863" s="42">
        <f>VLOOKUP(H863,'Client Invoices'!A:M,13,FALSE)</f>
        <v>0</v>
      </c>
      <c r="J863" s="42">
        <f>VLOOKUP(H863,'Client Invoices'!A:M,10,FALSE)</f>
        <v>0</v>
      </c>
      <c r="K863" s="42" t="str">
        <f>VLOOKUP(H863,'Client Invoices'!A:N,5,FALSE)</f>
        <v>-</v>
      </c>
      <c r="L863" s="42">
        <f>VLOOKUP(H863,'Client Invoices'!A:N,8,FALSE)</f>
        <v>0</v>
      </c>
      <c r="M863" s="42" t="str">
        <f>VLOOKUP(H863,'Client Invoices'!A:N,2,FALSE)</f>
        <v>Visa LAC</v>
      </c>
      <c r="N863" s="42" t="str">
        <f>VLOOKUP(H863,'Client Invoices'!A:N,3,FALSE)</f>
        <v>Visa LK</v>
      </c>
      <c r="O863" s="42">
        <f>VLOOKUP(H863,'Client Invoices'!A:O,6,FALSE)</f>
        <v>0</v>
      </c>
      <c r="P863" s="70" t="s">
        <v>2118</v>
      </c>
      <c r="Q863" s="42" t="str">
        <f>IF(COUNTIF('Visit Rpts'!$B$5:$BH$204,B863)+COUNTIF('Membership Rpts'!$B$5:$BH$204,B863) = 0, 0, COUNTIF('Visit Rpts'!$B$5:$BH$204,B863)+COUNTIF('Membership Rpts'!$B$5:$BH$204,B863) &amp; "   (Visit Rpts: "&amp;COUNTIF('Visit Rpts'!$B$5:$BH$204,B863)&amp;"   Mbr Rpts: "&amp;COUNTIF('Membership Rpts'!$B$5:$BH$204,B863)&amp;")")</f>
        <v>1   (Visit Rpts: 1   Mbr Rpts: 0)</v>
      </c>
      <c r="R863" s="77">
        <f t="shared" si="1"/>
        <v>1.9200000000000002</v>
      </c>
      <c r="S863" s="42" t="s">
        <v>576</v>
      </c>
      <c r="T863" s="42"/>
    </row>
    <row r="864" spans="1:20">
      <c r="A864" s="47" t="s">
        <v>1236</v>
      </c>
      <c r="B864" s="23" t="s">
        <v>2119</v>
      </c>
      <c r="G864" t="s">
        <v>231</v>
      </c>
      <c r="H864" s="74" t="s">
        <v>228</v>
      </c>
      <c r="I864" s="42">
        <f>VLOOKUP(H864,'Client Invoices'!A:M,13,FALSE)</f>
        <v>0</v>
      </c>
      <c r="J864" s="42">
        <f>VLOOKUP(H864,'Client Invoices'!A:M,10,FALSE)</f>
        <v>0</v>
      </c>
      <c r="K864" s="42" t="str">
        <f>VLOOKUP(H864,'Client Invoices'!A:N,5,FALSE)</f>
        <v>-</v>
      </c>
      <c r="L864" s="42">
        <f>VLOOKUP(H864,'Client Invoices'!A:N,8,FALSE)</f>
        <v>0</v>
      </c>
      <c r="M864" s="42" t="str">
        <f>VLOOKUP(H864,'Client Invoices'!A:N,2,FALSE)</f>
        <v>Visa LAC</v>
      </c>
      <c r="N864" s="42" t="str">
        <f>VLOOKUP(H864,'Client Invoices'!A:N,3,FALSE)</f>
        <v>Visa LK</v>
      </c>
      <c r="O864" s="42">
        <f>VLOOKUP(H864,'Client Invoices'!A:O,6,FALSE)</f>
        <v>0</v>
      </c>
      <c r="P864" s="70" t="s">
        <v>2120</v>
      </c>
      <c r="Q864" s="42" t="str">
        <f>IF(COUNTIF('Visit Rpts'!$B$5:$BH$204,B864)+COUNTIF('Membership Rpts'!$B$5:$BH$204,B864) = 0, 0, COUNTIF('Visit Rpts'!$B$5:$BH$204,B864)+COUNTIF('Membership Rpts'!$B$5:$BH$204,B864) &amp; "   (Visit Rpts: "&amp;COUNTIF('Visit Rpts'!$B$5:$BH$204,B864)&amp;"   Mbr Rpts: "&amp;COUNTIF('Membership Rpts'!$B$5:$BH$204,B864)&amp;")")</f>
        <v>1   (Visit Rpts: 1   Mbr Rpts: 0)</v>
      </c>
      <c r="R864" s="77">
        <f t="shared" si="1"/>
        <v>1.9200000000000002</v>
      </c>
      <c r="S864" s="42" t="s">
        <v>576</v>
      </c>
      <c r="T864" s="42"/>
    </row>
    <row r="865" spans="1:20">
      <c r="A865" s="47" t="s">
        <v>1236</v>
      </c>
      <c r="B865" s="23" t="s">
        <v>2121</v>
      </c>
      <c r="G865" t="s">
        <v>231</v>
      </c>
      <c r="H865" s="74" t="s">
        <v>228</v>
      </c>
      <c r="I865" s="42">
        <f>VLOOKUP(H865,'Client Invoices'!A:M,13,FALSE)</f>
        <v>0</v>
      </c>
      <c r="J865" s="42">
        <f>VLOOKUP(H865,'Client Invoices'!A:M,10,FALSE)</f>
        <v>0</v>
      </c>
      <c r="K865" s="42" t="str">
        <f>VLOOKUP(H865,'Client Invoices'!A:N,5,FALSE)</f>
        <v>-</v>
      </c>
      <c r="L865" s="42">
        <f>VLOOKUP(H865,'Client Invoices'!A:N,8,FALSE)</f>
        <v>0</v>
      </c>
      <c r="M865" s="42" t="str">
        <f>VLOOKUP(H865,'Client Invoices'!A:N,2,FALSE)</f>
        <v>Visa LAC</v>
      </c>
      <c r="N865" s="42" t="str">
        <f>VLOOKUP(H865,'Client Invoices'!A:N,3,FALSE)</f>
        <v>Visa LK</v>
      </c>
      <c r="O865" s="42">
        <f>VLOOKUP(H865,'Client Invoices'!A:O,6,FALSE)</f>
        <v>0</v>
      </c>
      <c r="P865" s="70" t="s">
        <v>2122</v>
      </c>
      <c r="Q865" s="42" t="str">
        <f>IF(COUNTIF('Visit Rpts'!$B$5:$BH$204,B865)+COUNTIF('Membership Rpts'!$B$5:$BH$204,B865) = 0, 0, COUNTIF('Visit Rpts'!$B$5:$BH$204,B865)+COUNTIF('Membership Rpts'!$B$5:$BH$204,B865) &amp; "   (Visit Rpts: "&amp;COUNTIF('Visit Rpts'!$B$5:$BH$204,B865)&amp;"   Mbr Rpts: "&amp;COUNTIF('Membership Rpts'!$B$5:$BH$204,B865)&amp;")")</f>
        <v>1   (Visit Rpts: 1   Mbr Rpts: 0)</v>
      </c>
      <c r="R865" s="77">
        <f t="shared" si="1"/>
        <v>1.9200000000000002</v>
      </c>
      <c r="S865" s="42" t="s">
        <v>576</v>
      </c>
      <c r="T865" s="42"/>
    </row>
    <row r="866" spans="1:20">
      <c r="A866" s="47" t="s">
        <v>1236</v>
      </c>
      <c r="B866" s="23" t="s">
        <v>2123</v>
      </c>
      <c r="G866" t="s">
        <v>231</v>
      </c>
      <c r="H866" s="48" t="s">
        <v>228</v>
      </c>
      <c r="I866" s="42">
        <f>VLOOKUP(H866,'Client Invoices'!A:M,13,FALSE)</f>
        <v>0</v>
      </c>
      <c r="J866" s="42">
        <f>VLOOKUP(H866,'Client Invoices'!A:M,10,FALSE)</f>
        <v>0</v>
      </c>
      <c r="K866" s="42" t="str">
        <f>VLOOKUP(H866,'Client Invoices'!A:N,5,FALSE)</f>
        <v>-</v>
      </c>
      <c r="L866" s="42">
        <f>VLOOKUP(H866,'Client Invoices'!A:N,8,FALSE)</f>
        <v>0</v>
      </c>
      <c r="M866" s="42" t="str">
        <f>VLOOKUP(H866,'Client Invoices'!A:N,2,FALSE)</f>
        <v>Visa LAC</v>
      </c>
      <c r="N866" s="42" t="str">
        <f>VLOOKUP(H866,'Client Invoices'!A:N,3,FALSE)</f>
        <v>Visa LK</v>
      </c>
      <c r="O866" s="42">
        <f>VLOOKUP(H866,'Client Invoices'!A:O,6,FALSE)</f>
        <v>0</v>
      </c>
      <c r="P866" s="70" t="s">
        <v>2124</v>
      </c>
      <c r="Q866" s="42" t="str">
        <f>IF(COUNTIF('Visit Rpts'!$B$5:$BH$204,B866)+COUNTIF('Membership Rpts'!$B$5:$BH$204,B866) = 0, 0, COUNTIF('Visit Rpts'!$B$5:$BH$204,B866)+COUNTIF('Membership Rpts'!$B$5:$BH$204,B866) &amp; "   (Visit Rpts: "&amp;COUNTIF('Visit Rpts'!$B$5:$BH$204,B866)&amp;"   Mbr Rpts: "&amp;COUNTIF('Membership Rpts'!$B$5:$BH$204,B866)&amp;")")</f>
        <v>1   (Visit Rpts: 1   Mbr Rpts: 0)</v>
      </c>
      <c r="R866" s="77">
        <f t="shared" si="1"/>
        <v>1.9200000000000002</v>
      </c>
      <c r="S866" s="42" t="s">
        <v>576</v>
      </c>
      <c r="T866" s="42"/>
    </row>
    <row r="867" spans="1:20">
      <c r="A867" s="47" t="s">
        <v>1236</v>
      </c>
      <c r="B867" s="23" t="s">
        <v>2125</v>
      </c>
      <c r="G867" t="s">
        <v>231</v>
      </c>
      <c r="H867" s="48" t="s">
        <v>228</v>
      </c>
      <c r="I867" s="42">
        <f>VLOOKUP(H867,'Client Invoices'!A:M,13,FALSE)</f>
        <v>0</v>
      </c>
      <c r="J867" s="42">
        <f>VLOOKUP(H867,'Client Invoices'!A:M,10,FALSE)</f>
        <v>0</v>
      </c>
      <c r="K867" s="42" t="str">
        <f>VLOOKUP(H867,'Client Invoices'!A:N,5,FALSE)</f>
        <v>-</v>
      </c>
      <c r="L867" s="42">
        <f>VLOOKUP(H867,'Client Invoices'!A:N,8,FALSE)</f>
        <v>0</v>
      </c>
      <c r="M867" s="42" t="str">
        <f>VLOOKUP(H867,'Client Invoices'!A:N,2,FALSE)</f>
        <v>Visa LAC</v>
      </c>
      <c r="N867" s="42" t="str">
        <f>VLOOKUP(H867,'Client Invoices'!A:N,3,FALSE)</f>
        <v>Visa LK</v>
      </c>
      <c r="O867" s="42">
        <f>VLOOKUP(H867,'Client Invoices'!A:O,6,FALSE)</f>
        <v>0</v>
      </c>
      <c r="P867" s="70" t="s">
        <v>2126</v>
      </c>
      <c r="Q867" s="42" t="str">
        <f>IF(COUNTIF('Visit Rpts'!$B$5:$BH$204,B867)+COUNTIF('Membership Rpts'!$B$5:$BH$204,B867) = 0, 0, COUNTIF('Visit Rpts'!$B$5:$BH$204,B867)+COUNTIF('Membership Rpts'!$B$5:$BH$204,B867) &amp; "   (Visit Rpts: "&amp;COUNTIF('Visit Rpts'!$B$5:$BH$204,B867)&amp;"   Mbr Rpts: "&amp;COUNTIF('Membership Rpts'!$B$5:$BH$204,B867)&amp;")")</f>
        <v>2   (Visit Rpts: 2   Mbr Rpts: 0)</v>
      </c>
      <c r="R867" s="77">
        <f t="shared" si="1"/>
        <v>1.9200000000000002</v>
      </c>
      <c r="S867" s="42" t="s">
        <v>576</v>
      </c>
      <c r="T867" s="42"/>
    </row>
    <row r="868" spans="1:20">
      <c r="A868" s="47" t="s">
        <v>1236</v>
      </c>
      <c r="B868" s="23" t="s">
        <v>2127</v>
      </c>
      <c r="G868" t="s">
        <v>231</v>
      </c>
      <c r="H868" s="48" t="s">
        <v>228</v>
      </c>
      <c r="I868" s="42">
        <f>VLOOKUP(H868,'Client Invoices'!A:M,13,FALSE)</f>
        <v>0</v>
      </c>
      <c r="J868" s="42">
        <f>VLOOKUP(H868,'Client Invoices'!A:M,10,FALSE)</f>
        <v>0</v>
      </c>
      <c r="K868" s="42" t="str">
        <f>VLOOKUP(H868,'Client Invoices'!A:N,5,FALSE)</f>
        <v>-</v>
      </c>
      <c r="L868" s="42">
        <f>VLOOKUP(H868,'Client Invoices'!A:N,8,FALSE)</f>
        <v>0</v>
      </c>
      <c r="M868" s="42" t="str">
        <f>VLOOKUP(H868,'Client Invoices'!A:N,2,FALSE)</f>
        <v>Visa LAC</v>
      </c>
      <c r="N868" s="42" t="str">
        <f>VLOOKUP(H868,'Client Invoices'!A:N,3,FALSE)</f>
        <v>Visa LK</v>
      </c>
      <c r="O868" s="42">
        <f>VLOOKUP(H868,'Client Invoices'!A:O,6,FALSE)</f>
        <v>0</v>
      </c>
      <c r="P868" s="70" t="s">
        <v>2046</v>
      </c>
      <c r="Q868" s="42" t="str">
        <f>IF(COUNTIF('Visit Rpts'!$B$5:$BH$204,B868)+COUNTIF('Membership Rpts'!$B$5:$BH$204,B868) = 0, 0, COUNTIF('Visit Rpts'!$B$5:$BH$204,B868)+COUNTIF('Membership Rpts'!$B$5:$BH$204,B868) &amp; "   (Visit Rpts: "&amp;COUNTIF('Visit Rpts'!$B$5:$BH$204,B868)&amp;"   Mbr Rpts: "&amp;COUNTIF('Membership Rpts'!$B$5:$BH$204,B868)&amp;")")</f>
        <v>1   (Visit Rpts: 1   Mbr Rpts: 0)</v>
      </c>
      <c r="R868" s="77">
        <f t="shared" si="1"/>
        <v>1.9200000000000002</v>
      </c>
      <c r="S868" s="42" t="s">
        <v>576</v>
      </c>
      <c r="T868" s="42"/>
    </row>
    <row r="869" spans="1:20">
      <c r="A869" s="47" t="s">
        <v>1236</v>
      </c>
      <c r="B869" s="23" t="s">
        <v>2128</v>
      </c>
      <c r="G869" t="s">
        <v>231</v>
      </c>
      <c r="H869" s="48" t="s">
        <v>228</v>
      </c>
      <c r="I869" s="42">
        <f>VLOOKUP(H869,'Client Invoices'!A:M,13,FALSE)</f>
        <v>0</v>
      </c>
      <c r="J869" s="42">
        <f>VLOOKUP(H869,'Client Invoices'!A:M,10,FALSE)</f>
        <v>0</v>
      </c>
      <c r="K869" s="42" t="str">
        <f>VLOOKUP(H869,'Client Invoices'!A:N,5,FALSE)</f>
        <v>-</v>
      </c>
      <c r="L869" s="42">
        <f>VLOOKUP(H869,'Client Invoices'!A:N,8,FALSE)</f>
        <v>0</v>
      </c>
      <c r="M869" s="42" t="str">
        <f>VLOOKUP(H869,'Client Invoices'!A:N,2,FALSE)</f>
        <v>Visa LAC</v>
      </c>
      <c r="N869" s="42" t="str">
        <f>VLOOKUP(H869,'Client Invoices'!A:N,3,FALSE)</f>
        <v>Visa LK</v>
      </c>
      <c r="O869" s="42">
        <f>VLOOKUP(H869,'Client Invoices'!A:O,6,FALSE)</f>
        <v>0</v>
      </c>
      <c r="P869" s="70" t="s">
        <v>2129</v>
      </c>
      <c r="Q869" s="42" t="str">
        <f>IF(COUNTIF('Visit Rpts'!$B$5:$BH$204,B869)+COUNTIF('Membership Rpts'!$B$5:$BH$204,B869) = 0, 0, COUNTIF('Visit Rpts'!$B$5:$BH$204,B869)+COUNTIF('Membership Rpts'!$B$5:$BH$204,B869) &amp; "   (Visit Rpts: "&amp;COUNTIF('Visit Rpts'!$B$5:$BH$204,B869)&amp;"   Mbr Rpts: "&amp;COUNTIF('Membership Rpts'!$B$5:$BH$204,B869)&amp;")")</f>
        <v>2   (Visit Rpts: 2   Mbr Rpts: 0)</v>
      </c>
      <c r="R869" s="77">
        <f t="shared" si="1"/>
        <v>1.9200000000000002</v>
      </c>
      <c r="S869" s="42" t="s">
        <v>576</v>
      </c>
      <c r="T869" s="42"/>
    </row>
    <row r="870" spans="1:20">
      <c r="A870" s="47" t="s">
        <v>1236</v>
      </c>
      <c r="B870" s="23" t="s">
        <v>2130</v>
      </c>
      <c r="G870" t="s">
        <v>231</v>
      </c>
      <c r="H870" s="74" t="s">
        <v>228</v>
      </c>
      <c r="I870" s="42">
        <f>VLOOKUP(H870,'Client Invoices'!A:M,13,FALSE)</f>
        <v>0</v>
      </c>
      <c r="J870" s="42">
        <f>VLOOKUP(H870,'Client Invoices'!A:M,10,FALSE)</f>
        <v>0</v>
      </c>
      <c r="K870" s="42" t="str">
        <f>VLOOKUP(H870,'Client Invoices'!A:N,5,FALSE)</f>
        <v>-</v>
      </c>
      <c r="L870" s="42">
        <f>VLOOKUP(H870,'Client Invoices'!A:N,8,FALSE)</f>
        <v>0</v>
      </c>
      <c r="M870" s="42" t="str">
        <f>VLOOKUP(H870,'Client Invoices'!A:N,2,FALSE)</f>
        <v>Visa LAC</v>
      </c>
      <c r="N870" s="42" t="str">
        <f>VLOOKUP(H870,'Client Invoices'!A:N,3,FALSE)</f>
        <v>Visa LK</v>
      </c>
      <c r="O870" s="42">
        <f>VLOOKUP(H870,'Client Invoices'!A:O,6,FALSE)</f>
        <v>0</v>
      </c>
      <c r="P870" s="70" t="s">
        <v>2131</v>
      </c>
      <c r="Q870" s="42" t="str">
        <f>IF(COUNTIF('Visit Rpts'!$B$5:$BH$204,B870)+COUNTIF('Membership Rpts'!$B$5:$BH$204,B870) = 0, 0, COUNTIF('Visit Rpts'!$B$5:$BH$204,B870)+COUNTIF('Membership Rpts'!$B$5:$BH$204,B870) &amp; "   (Visit Rpts: "&amp;COUNTIF('Visit Rpts'!$B$5:$BH$204,B870)&amp;"   Mbr Rpts: "&amp;COUNTIF('Membership Rpts'!$B$5:$BH$204,B870)&amp;")")</f>
        <v>1   (Visit Rpts: 1   Mbr Rpts: 0)</v>
      </c>
      <c r="R870" s="77">
        <f t="shared" si="1"/>
        <v>1.9200000000000002</v>
      </c>
      <c r="S870" s="42" t="s">
        <v>576</v>
      </c>
      <c r="T870" s="42"/>
    </row>
    <row r="871" spans="1:20">
      <c r="A871" s="47" t="s">
        <v>1236</v>
      </c>
      <c r="B871" s="23" t="s">
        <v>2132</v>
      </c>
      <c r="C871">
        <v>419594</v>
      </c>
      <c r="G871" t="s">
        <v>231</v>
      </c>
      <c r="H871" s="48" t="s">
        <v>228</v>
      </c>
      <c r="I871" s="42">
        <f>VLOOKUP(H871,'Client Invoices'!A:M,13,FALSE)</f>
        <v>0</v>
      </c>
      <c r="J871" s="42">
        <f>VLOOKUP(H871,'Client Invoices'!A:M,10,FALSE)</f>
        <v>0</v>
      </c>
      <c r="K871" s="42" t="str">
        <f>VLOOKUP(H871,'Client Invoices'!A:N,5,FALSE)</f>
        <v>-</v>
      </c>
      <c r="L871" s="42">
        <f>VLOOKUP(H871,'Client Invoices'!A:N,8,FALSE)</f>
        <v>0</v>
      </c>
      <c r="M871" s="42" t="str">
        <f>VLOOKUP(H871,'Client Invoices'!A:N,2,FALSE)</f>
        <v>Visa LAC</v>
      </c>
      <c r="N871" s="42" t="str">
        <f>VLOOKUP(H871,'Client Invoices'!A:N,3,FALSE)</f>
        <v>Visa LK</v>
      </c>
      <c r="O871" s="42">
        <f>VLOOKUP(H871,'Client Invoices'!A:O,6,FALSE)</f>
        <v>0</v>
      </c>
      <c r="P871" s="70" t="s">
        <v>2133</v>
      </c>
      <c r="Q871" s="42" t="str">
        <f>IF(COUNTIF('Visit Rpts'!$B$5:$BH$204,B871)+COUNTIF('Membership Rpts'!$B$5:$BH$204,B871) = 0, 0, COUNTIF('Visit Rpts'!$B$5:$BH$204,B871)+COUNTIF('Membership Rpts'!$B$5:$BH$204,B871) &amp; "   (Visit Rpts: "&amp;COUNTIF('Visit Rpts'!$B$5:$BH$204,B871)&amp;"   Mbr Rpts: "&amp;COUNTIF('Membership Rpts'!$B$5:$BH$204,B871)&amp;")")</f>
        <v>1   (Visit Rpts: 1   Mbr Rpts: 0)</v>
      </c>
      <c r="R871" s="77">
        <f t="shared" si="1"/>
        <v>1.9200000000000002</v>
      </c>
      <c r="S871" s="42" t="s">
        <v>576</v>
      </c>
      <c r="T871" s="42"/>
    </row>
    <row r="872" spans="1:20">
      <c r="A872" s="47" t="s">
        <v>1236</v>
      </c>
      <c r="B872" s="23" t="s">
        <v>2134</v>
      </c>
      <c r="C872">
        <v>483151</v>
      </c>
      <c r="G872" t="s">
        <v>231</v>
      </c>
      <c r="H872" s="74" t="s">
        <v>228</v>
      </c>
      <c r="I872" s="42">
        <f>VLOOKUP(H872,'Client Invoices'!A:M,13,FALSE)</f>
        <v>0</v>
      </c>
      <c r="J872" s="42">
        <f>VLOOKUP(H872,'Client Invoices'!A:M,10,FALSE)</f>
        <v>0</v>
      </c>
      <c r="K872" s="42" t="str">
        <f>VLOOKUP(H872,'Client Invoices'!A:N,5,FALSE)</f>
        <v>-</v>
      </c>
      <c r="L872" s="42">
        <f>VLOOKUP(H872,'Client Invoices'!A:N,8,FALSE)</f>
        <v>0</v>
      </c>
      <c r="M872" s="42" t="str">
        <f>VLOOKUP(H872,'Client Invoices'!A:N,2,FALSE)</f>
        <v>Visa LAC</v>
      </c>
      <c r="N872" s="42" t="str">
        <f>VLOOKUP(H872,'Client Invoices'!A:N,3,FALSE)</f>
        <v>Visa LK</v>
      </c>
      <c r="O872" s="42">
        <f>VLOOKUP(H872,'Client Invoices'!A:O,6,FALSE)</f>
        <v>0</v>
      </c>
      <c r="P872" s="70" t="s">
        <v>2135</v>
      </c>
      <c r="Q872" s="42" t="str">
        <f>IF(COUNTIF('Visit Rpts'!$B$5:$BH$204,B872)+COUNTIF('Membership Rpts'!$B$5:$BH$204,B872) = 0, 0, COUNTIF('Visit Rpts'!$B$5:$BH$204,B872)+COUNTIF('Membership Rpts'!$B$5:$BH$204,B872) &amp; "   (Visit Rpts: "&amp;COUNTIF('Visit Rpts'!$B$5:$BH$204,B872)&amp;"   Mbr Rpts: "&amp;COUNTIF('Membership Rpts'!$B$5:$BH$204,B872)&amp;")")</f>
        <v>1   (Visit Rpts: 1   Mbr Rpts: 0)</v>
      </c>
      <c r="R872" s="77">
        <f t="shared" si="1"/>
        <v>1.9200000000000002</v>
      </c>
      <c r="S872" s="42" t="s">
        <v>576</v>
      </c>
      <c r="T872" s="42"/>
    </row>
    <row r="873" spans="1:20">
      <c r="A873" s="47" t="s">
        <v>1236</v>
      </c>
      <c r="B873" s="23" t="s">
        <v>2136</v>
      </c>
      <c r="C873">
        <v>422037</v>
      </c>
      <c r="G873" t="s">
        <v>231</v>
      </c>
      <c r="H873" s="74" t="s">
        <v>228</v>
      </c>
      <c r="I873" s="42">
        <f>VLOOKUP(H873,'Client Invoices'!A:M,13,FALSE)</f>
        <v>0</v>
      </c>
      <c r="J873" s="42">
        <f>VLOOKUP(H873,'Client Invoices'!A:M,10,FALSE)</f>
        <v>0</v>
      </c>
      <c r="K873" s="42" t="str">
        <f>VLOOKUP(H873,'Client Invoices'!A:N,5,FALSE)</f>
        <v>-</v>
      </c>
      <c r="L873" s="42">
        <f>VLOOKUP(H873,'Client Invoices'!A:N,8,FALSE)</f>
        <v>0</v>
      </c>
      <c r="M873" s="42" t="str">
        <f>VLOOKUP(H873,'Client Invoices'!A:N,2,FALSE)</f>
        <v>Visa LAC</v>
      </c>
      <c r="N873" s="42" t="str">
        <f>VLOOKUP(H873,'Client Invoices'!A:N,3,FALSE)</f>
        <v>Visa LK</v>
      </c>
      <c r="O873" s="42">
        <f>VLOOKUP(H873,'Client Invoices'!A:O,6,FALSE)</f>
        <v>0</v>
      </c>
      <c r="P873" s="70" t="s">
        <v>2137</v>
      </c>
      <c r="Q873" s="42" t="str">
        <f>IF(COUNTIF('Visit Rpts'!$B$5:$BH$204,B873)+COUNTIF('Membership Rpts'!$B$5:$BH$204,B873) = 0, 0, COUNTIF('Visit Rpts'!$B$5:$BH$204,B873)+COUNTIF('Membership Rpts'!$B$5:$BH$204,B873) &amp; "   (Visit Rpts: "&amp;COUNTIF('Visit Rpts'!$B$5:$BH$204,B873)&amp;"   Mbr Rpts: "&amp;COUNTIF('Membership Rpts'!$B$5:$BH$204,B873)&amp;")")</f>
        <v>1   (Visit Rpts: 1   Mbr Rpts: 0)</v>
      </c>
      <c r="R873" s="77">
        <f t="shared" si="1"/>
        <v>1.9200000000000002</v>
      </c>
      <c r="S873" s="42" t="s">
        <v>576</v>
      </c>
      <c r="T873" s="42"/>
    </row>
    <row r="874" spans="1:20">
      <c r="A874" s="47" t="s">
        <v>1236</v>
      </c>
      <c r="B874" s="23" t="s">
        <v>2138</v>
      </c>
      <c r="C874">
        <v>467567</v>
      </c>
      <c r="G874" t="s">
        <v>231</v>
      </c>
      <c r="H874" s="48" t="s">
        <v>228</v>
      </c>
      <c r="I874" s="42">
        <f>VLOOKUP(H874,'Client Invoices'!A:M,13,FALSE)</f>
        <v>0</v>
      </c>
      <c r="J874" s="42">
        <f>VLOOKUP(H874,'Client Invoices'!A:M,10,FALSE)</f>
        <v>0</v>
      </c>
      <c r="K874" s="42" t="str">
        <f>VLOOKUP(H874,'Client Invoices'!A:N,5,FALSE)</f>
        <v>-</v>
      </c>
      <c r="L874" s="42">
        <f>VLOOKUP(H874,'Client Invoices'!A:N,8,FALSE)</f>
        <v>0</v>
      </c>
      <c r="M874" s="42" t="str">
        <f>VLOOKUP(H874,'Client Invoices'!A:N,2,FALSE)</f>
        <v>Visa LAC</v>
      </c>
      <c r="N874" s="42" t="str">
        <f>VLOOKUP(H874,'Client Invoices'!A:N,3,FALSE)</f>
        <v>Visa LK</v>
      </c>
      <c r="O874" s="42">
        <f>VLOOKUP(H874,'Client Invoices'!A:O,6,FALSE)</f>
        <v>0</v>
      </c>
      <c r="P874" s="70" t="s">
        <v>2139</v>
      </c>
      <c r="Q874" s="42" t="str">
        <f>IF(COUNTIF('Visit Rpts'!$B$5:$BH$204,B874)+COUNTIF('Membership Rpts'!$B$5:$BH$204,B874) = 0, 0, COUNTIF('Visit Rpts'!$B$5:$BH$204,B874)+COUNTIF('Membership Rpts'!$B$5:$BH$204,B874) &amp; "   (Visit Rpts: "&amp;COUNTIF('Visit Rpts'!$B$5:$BH$204,B874)&amp;"   Mbr Rpts: "&amp;COUNTIF('Membership Rpts'!$B$5:$BH$204,B874)&amp;")")</f>
        <v>1   (Visit Rpts: 1   Mbr Rpts: 0)</v>
      </c>
      <c r="R874" s="77">
        <f t="shared" si="1"/>
        <v>1.9200000000000002</v>
      </c>
      <c r="S874" s="42" t="s">
        <v>576</v>
      </c>
      <c r="T874" s="42"/>
    </row>
    <row r="875" spans="1:20">
      <c r="A875" s="47" t="s">
        <v>1236</v>
      </c>
      <c r="B875" s="23" t="s">
        <v>2140</v>
      </c>
      <c r="C875">
        <v>425850</v>
      </c>
      <c r="G875" t="s">
        <v>231</v>
      </c>
      <c r="H875" s="48" t="s">
        <v>228</v>
      </c>
      <c r="I875" s="42">
        <f>VLOOKUP(H875,'Client Invoices'!A:M,13,FALSE)</f>
        <v>0</v>
      </c>
      <c r="J875" s="42">
        <f>VLOOKUP(H875,'Client Invoices'!A:M,10,FALSE)</f>
        <v>0</v>
      </c>
      <c r="K875" s="42" t="str">
        <f>VLOOKUP(H875,'Client Invoices'!A:N,5,FALSE)</f>
        <v>-</v>
      </c>
      <c r="L875" s="42">
        <f>VLOOKUP(H875,'Client Invoices'!A:N,8,FALSE)</f>
        <v>0</v>
      </c>
      <c r="M875" s="42" t="str">
        <f>VLOOKUP(H875,'Client Invoices'!A:N,2,FALSE)</f>
        <v>Visa LAC</v>
      </c>
      <c r="N875" s="42" t="str">
        <f>VLOOKUP(H875,'Client Invoices'!A:N,3,FALSE)</f>
        <v>Visa LK</v>
      </c>
      <c r="O875" s="42">
        <f>VLOOKUP(H875,'Client Invoices'!A:O,6,FALSE)</f>
        <v>0</v>
      </c>
      <c r="P875" s="70" t="s">
        <v>2141</v>
      </c>
      <c r="Q875" s="42" t="str">
        <f>IF(COUNTIF('Visit Rpts'!$B$5:$BH$204,B875)+COUNTIF('Membership Rpts'!$B$5:$BH$204,B875) = 0, 0, COUNTIF('Visit Rpts'!$B$5:$BH$204,B875)+COUNTIF('Membership Rpts'!$B$5:$BH$204,B875) &amp; "   (Visit Rpts: "&amp;COUNTIF('Visit Rpts'!$B$5:$BH$204,B875)&amp;"   Mbr Rpts: "&amp;COUNTIF('Membership Rpts'!$B$5:$BH$204,B875)&amp;")")</f>
        <v>2   (Visit Rpts: 2   Mbr Rpts: 0)</v>
      </c>
      <c r="R875" s="77">
        <f t="shared" si="1"/>
        <v>1.9200000000000002</v>
      </c>
      <c r="S875" s="42" t="s">
        <v>576</v>
      </c>
      <c r="T875" s="42"/>
    </row>
    <row r="876" spans="1:20">
      <c r="A876" s="47" t="s">
        <v>1236</v>
      </c>
      <c r="B876" s="23" t="s">
        <v>2142</v>
      </c>
      <c r="C876" s="40"/>
      <c r="G876" t="s">
        <v>231</v>
      </c>
      <c r="H876" s="74" t="s">
        <v>228</v>
      </c>
      <c r="I876" s="42">
        <f>VLOOKUP(H876,'Client Invoices'!A:M,13,FALSE)</f>
        <v>0</v>
      </c>
      <c r="J876" s="42">
        <f>VLOOKUP(H876,'Client Invoices'!A:M,10,FALSE)</f>
        <v>0</v>
      </c>
      <c r="K876" s="42" t="str">
        <f>VLOOKUP(H876,'Client Invoices'!A:N,5,FALSE)</f>
        <v>-</v>
      </c>
      <c r="L876" s="42">
        <f>VLOOKUP(H876,'Client Invoices'!A:N,8,FALSE)</f>
        <v>0</v>
      </c>
      <c r="M876" s="42" t="str">
        <f>VLOOKUP(H876,'Client Invoices'!A:N,2,FALSE)</f>
        <v>Visa LAC</v>
      </c>
      <c r="N876" s="42" t="str">
        <f>VLOOKUP(H876,'Client Invoices'!A:N,3,FALSE)</f>
        <v>Visa LK</v>
      </c>
      <c r="O876" s="42">
        <f>VLOOKUP(H876,'Client Invoices'!A:O,6,FALSE)</f>
        <v>0</v>
      </c>
      <c r="P876" s="70" t="s">
        <v>2143</v>
      </c>
      <c r="Q876" s="42" t="str">
        <f>IF(COUNTIF('Visit Rpts'!$B$5:$BH$204,B876)+COUNTIF('Membership Rpts'!$B$5:$BH$204,B876) = 0, 0, COUNTIF('Visit Rpts'!$B$5:$BH$204,B876)+COUNTIF('Membership Rpts'!$B$5:$BH$204,B876) &amp; "   (Visit Rpts: "&amp;COUNTIF('Visit Rpts'!$B$5:$BH$204,B876)&amp;"   Mbr Rpts: "&amp;COUNTIF('Membership Rpts'!$B$5:$BH$204,B876)&amp;")")</f>
        <v>1   (Visit Rpts: 1   Mbr Rpts: 0)</v>
      </c>
      <c r="R876" s="77">
        <f t="shared" si="1"/>
        <v>1.9200000000000002</v>
      </c>
      <c r="S876" s="42" t="s">
        <v>576</v>
      </c>
      <c r="T876" s="42"/>
    </row>
    <row r="877" spans="1:20">
      <c r="A877" s="47" t="s">
        <v>1236</v>
      </c>
      <c r="B877" s="23" t="s">
        <v>2144</v>
      </c>
      <c r="C877" s="40"/>
      <c r="G877" t="s">
        <v>50</v>
      </c>
      <c r="H877" s="74" t="s">
        <v>727</v>
      </c>
      <c r="I877" s="42" t="str">
        <f>VLOOKUP(H877,'Client Invoices'!A:M,13,FALSE)</f>
        <v>Altitude Reserve</v>
      </c>
      <c r="J877" s="42" t="str">
        <f>VLOOKUP(H877,'Client Invoices'!A:M,10,FALSE)</f>
        <v>WV01</v>
      </c>
      <c r="K877" s="42" t="str">
        <f>VLOOKUP(H877,'Client Invoices'!A:N,5,FALSE)</f>
        <v>Yes</v>
      </c>
      <c r="L877" s="42">
        <f>VLOOKUP(H877,'Client Invoices'!A:N,8,FALSE)</f>
        <v>0</v>
      </c>
      <c r="M877" s="42" t="str">
        <f>VLOOKUP(H877,'Client Invoices'!A:N,2,FALSE)</f>
        <v>Visa USA</v>
      </c>
      <c r="N877" s="42" t="str">
        <f>VLOOKUP(H877,'Client Invoices'!A:N,3,FALSE)</f>
        <v>Visa Wholesale</v>
      </c>
      <c r="O877" s="42">
        <f>VLOOKUP(H877,'Client Invoices'!A:O,6,FALSE)</f>
        <v>0</v>
      </c>
      <c r="Q877" s="42" t="str">
        <f>IF(COUNTIF('Visit Rpts'!$B$5:$BH$204,B877)+COUNTIF('Membership Rpts'!$B$5:$BH$204,B877) = 0, 0, COUNTIF('Visit Rpts'!$B$5:$BH$204,B877)+COUNTIF('Membership Rpts'!$B$5:$BH$204,B877) &amp; "   (Visit Rpts: "&amp;COUNTIF('Visit Rpts'!$B$5:$BH$204,B877)&amp;"   Mbr Rpts: "&amp;COUNTIF('Membership Rpts'!$B$5:$BH$204,B877)&amp;")")</f>
        <v>1   (Visit Rpts: 1   Mbr Rpts: 0)</v>
      </c>
      <c r="R877" s="76">
        <v>5.2</v>
      </c>
      <c r="S877" s="42" t="s">
        <v>1110</v>
      </c>
      <c r="T877" s="42"/>
    </row>
    <row r="878" spans="1:20">
      <c r="A878" s="47" t="s">
        <v>1236</v>
      </c>
      <c r="B878" s="23" t="s">
        <v>2145</v>
      </c>
      <c r="C878" s="40"/>
      <c r="G878" t="s">
        <v>50</v>
      </c>
      <c r="H878" s="74" t="s">
        <v>734</v>
      </c>
      <c r="I878" s="42" t="str">
        <f>VLOOKUP(H878,'Client Invoices'!A:M,13,FALSE)</f>
        <v>City National Bank</v>
      </c>
      <c r="J878" s="42" t="str">
        <f>VLOOKUP(H878,'Client Invoices'!A:M,10,FALSE)</f>
        <v>WV01</v>
      </c>
      <c r="K878" s="42" t="str">
        <f>VLOOKUP(H878,'Client Invoices'!A:N,5,FALSE)</f>
        <v>Yes</v>
      </c>
      <c r="L878" s="42">
        <f>VLOOKUP(H878,'Client Invoices'!A:N,8,FALSE)</f>
        <v>0</v>
      </c>
      <c r="M878" s="42" t="str">
        <f>VLOOKUP(H878,'Client Invoices'!A:N,2,FALSE)</f>
        <v>Visa USA</v>
      </c>
      <c r="N878" s="42" t="str">
        <f>VLOOKUP(H878,'Client Invoices'!A:N,3,FALSE)</f>
        <v>Visa Wholesale</v>
      </c>
      <c r="O878" s="42">
        <f>VLOOKUP(H878,'Client Invoices'!A:O,6,FALSE)</f>
        <v>0</v>
      </c>
      <c r="Q878" s="42" t="str">
        <f>IF(COUNTIF('Visit Rpts'!$B$5:$BH$204,B878)+COUNTIF('Membership Rpts'!$B$5:$BH$204,B878) = 0, 0, COUNTIF('Visit Rpts'!$B$5:$BH$204,B878)+COUNTIF('Membership Rpts'!$B$5:$BH$204,B878) &amp; "   (Visit Rpts: "&amp;COUNTIF('Visit Rpts'!$B$5:$BH$204,B878)&amp;"   Mbr Rpts: "&amp;COUNTIF('Membership Rpts'!$B$5:$BH$204,B878)&amp;")")</f>
        <v>1   (Visit Rpts: 1   Mbr Rpts: 0)</v>
      </c>
      <c r="R878" s="76">
        <v>5.2</v>
      </c>
      <c r="S878" s="42" t="s">
        <v>1110</v>
      </c>
      <c r="T878" s="42"/>
    </row>
    <row r="879" spans="1:20">
      <c r="A879" s="47" t="s">
        <v>1236</v>
      </c>
      <c r="B879" s="23" t="s">
        <v>2146</v>
      </c>
      <c r="C879" s="40"/>
      <c r="G879" t="s">
        <v>50</v>
      </c>
      <c r="H879" s="74" t="s">
        <v>734</v>
      </c>
      <c r="I879" s="42" t="str">
        <f>VLOOKUP(H879,'Client Invoices'!A:M,13,FALSE)</f>
        <v>City National Bank</v>
      </c>
      <c r="J879" s="42" t="str">
        <f>VLOOKUP(H879,'Client Invoices'!A:M,10,FALSE)</f>
        <v>WV01</v>
      </c>
      <c r="K879" s="42" t="str">
        <f>VLOOKUP(H879,'Client Invoices'!A:N,5,FALSE)</f>
        <v>Yes</v>
      </c>
      <c r="L879" s="42">
        <f>VLOOKUP(H879,'Client Invoices'!A:N,8,FALSE)</f>
        <v>0</v>
      </c>
      <c r="M879" s="42" t="str">
        <f>VLOOKUP(H879,'Client Invoices'!A:N,2,FALSE)</f>
        <v>Visa USA</v>
      </c>
      <c r="N879" s="42" t="str">
        <f>VLOOKUP(H879,'Client Invoices'!A:N,3,FALSE)</f>
        <v>Visa Wholesale</v>
      </c>
      <c r="O879" s="42">
        <f>VLOOKUP(H879,'Client Invoices'!A:O,6,FALSE)</f>
        <v>0</v>
      </c>
      <c r="Q879" s="42" t="str">
        <f>IF(COUNTIF('Visit Rpts'!$B$5:$BH$204,B879)+COUNTIF('Membership Rpts'!$B$5:$BH$204,B879) = 0, 0, COUNTIF('Visit Rpts'!$B$5:$BH$204,B879)+COUNTIF('Membership Rpts'!$B$5:$BH$204,B879) &amp; "   (Visit Rpts: "&amp;COUNTIF('Visit Rpts'!$B$5:$BH$204,B879)&amp;"   Mbr Rpts: "&amp;COUNTIF('Membership Rpts'!$B$5:$BH$204,B879)&amp;")")</f>
        <v>1   (Visit Rpts: 1   Mbr Rpts: 0)</v>
      </c>
      <c r="R879" s="76">
        <v>5.2</v>
      </c>
      <c r="S879" s="42" t="s">
        <v>1110</v>
      </c>
      <c r="T879" s="42"/>
    </row>
    <row r="880" spans="1:20">
      <c r="A880" s="47" t="s">
        <v>1236</v>
      </c>
      <c r="B880" s="23" t="s">
        <v>2147</v>
      </c>
      <c r="C880" s="40"/>
      <c r="G880" t="s">
        <v>50</v>
      </c>
      <c r="H880" s="74" t="s">
        <v>784</v>
      </c>
      <c r="I880" s="42" t="str">
        <f>VLOOKUP(H880,'Client Invoices'!A:M,13,FALSE)</f>
        <v>Commerce Bank</v>
      </c>
      <c r="J880" s="42">
        <f>VLOOKUP(H880,'Client Invoices'!A:M,10,FALSE)</f>
        <v>0</v>
      </c>
      <c r="K880" s="42" t="str">
        <f>VLOOKUP(H880,'Client Invoices'!A:N,5,FALSE)</f>
        <v>No</v>
      </c>
      <c r="L880" s="42">
        <f>VLOOKUP(H880,'Client Invoices'!A:N,8,FALSE)</f>
        <v>0</v>
      </c>
      <c r="M880" s="42" t="str">
        <f>VLOOKUP(H880,'Client Invoices'!A:N,2,FALSE)</f>
        <v>Visa USA</v>
      </c>
      <c r="N880" s="42" t="str">
        <f>VLOOKUP(H880,'Client Invoices'!A:N,3,FALSE)</f>
        <v>Visa Wholesale</v>
      </c>
      <c r="O880" s="42">
        <f>VLOOKUP(H880,'Client Invoices'!A:O,6,FALSE)</f>
        <v>0</v>
      </c>
      <c r="Q880" s="42" t="str">
        <f>IF(COUNTIF('Visit Rpts'!$B$5:$BH$204,B880)+COUNTIF('Membership Rpts'!$B$5:$BH$204,B880) = 0, 0, COUNTIF('Visit Rpts'!$B$5:$BH$204,B880)+COUNTIF('Membership Rpts'!$B$5:$BH$204,B880) &amp; "   (Visit Rpts: "&amp;COUNTIF('Visit Rpts'!$B$5:$BH$204,B880)&amp;"   Mbr Rpts: "&amp;COUNTIF('Membership Rpts'!$B$5:$BH$204,B880)&amp;")")</f>
        <v>1   (Visit Rpts: 1   Mbr Rpts: 0)</v>
      </c>
      <c r="R880" s="76">
        <v>5.2</v>
      </c>
      <c r="S880" s="42" t="s">
        <v>1239</v>
      </c>
      <c r="T880" s="42"/>
    </row>
    <row r="881" spans="1:20">
      <c r="A881" s="47" t="s">
        <v>1236</v>
      </c>
      <c r="B881" s="23" t="s">
        <v>2148</v>
      </c>
      <c r="C881" s="40"/>
      <c r="G881" t="s">
        <v>50</v>
      </c>
      <c r="H881" s="74" t="s">
        <v>785</v>
      </c>
      <c r="I881" s="42" t="str">
        <f>VLOOKUP(H881,'Client Invoices'!A:M,13,FALSE)</f>
        <v>Visa USA Corporate</v>
      </c>
      <c r="J881" s="42">
        <f>VLOOKUP(H881,'Client Invoices'!A:M,10,FALSE)</f>
        <v>0</v>
      </c>
      <c r="K881" s="42" t="str">
        <f>VLOOKUP(H881,'Client Invoices'!A:N,5,FALSE)</f>
        <v>No</v>
      </c>
      <c r="L881" s="42">
        <f>VLOOKUP(H881,'Client Invoices'!A:N,8,FALSE)</f>
        <v>0</v>
      </c>
      <c r="M881" s="42" t="str">
        <f>VLOOKUP(H881,'Client Invoices'!A:N,2,FALSE)</f>
        <v>Visa USA</v>
      </c>
      <c r="N881" s="42" t="str">
        <f>VLOOKUP(H881,'Client Invoices'!A:N,3,FALSE)</f>
        <v>Visa Wholesale</v>
      </c>
      <c r="O881" s="42">
        <f>VLOOKUP(H881,'Client Invoices'!A:O,6,FALSE)</f>
        <v>0</v>
      </c>
      <c r="Q881" s="42" t="str">
        <f>IF(COUNTIF('Visit Rpts'!$B$5:$BH$204,B881)+COUNTIF('Membership Rpts'!$B$5:$BH$204,B881) = 0, 0, COUNTIF('Visit Rpts'!$B$5:$BH$204,B881)+COUNTIF('Membership Rpts'!$B$5:$BH$204,B881) &amp; "   (Visit Rpts: "&amp;COUNTIF('Visit Rpts'!$B$5:$BH$204,B881)&amp;"   Mbr Rpts: "&amp;COUNTIF('Membership Rpts'!$B$5:$BH$204,B881)&amp;")")</f>
        <v>1   (Visit Rpts: 1   Mbr Rpts: 0)</v>
      </c>
      <c r="R881" s="76">
        <v>5.2</v>
      </c>
      <c r="S881" s="42" t="s">
        <v>1239</v>
      </c>
      <c r="T881" s="42"/>
    </row>
    <row r="882" spans="1:20">
      <c r="A882" s="47" t="s">
        <v>1236</v>
      </c>
      <c r="B882" s="23" t="s">
        <v>2149</v>
      </c>
      <c r="C882" s="40"/>
      <c r="G882" t="s">
        <v>50</v>
      </c>
      <c r="H882" s="74" t="s">
        <v>738</v>
      </c>
      <c r="I882" s="42" t="str">
        <f>VLOOKUP(H882,'Client Invoices'!A:M,13,FALSE)</f>
        <v>Fidelity</v>
      </c>
      <c r="J882" s="42" t="str">
        <f>VLOOKUP(H882,'Client Invoices'!A:M,10,FALSE)</f>
        <v>WV01</v>
      </c>
      <c r="K882" s="42" t="str">
        <f>VLOOKUP(H882,'Client Invoices'!A:N,5,FALSE)</f>
        <v>Yes</v>
      </c>
      <c r="L882" s="42">
        <f>VLOOKUP(H882,'Client Invoices'!A:N,8,FALSE)</f>
        <v>0</v>
      </c>
      <c r="M882" s="42" t="str">
        <f>VLOOKUP(H882,'Client Invoices'!A:N,2,FALSE)</f>
        <v>Visa USA</v>
      </c>
      <c r="N882" s="42" t="str">
        <f>VLOOKUP(H882,'Client Invoices'!A:N,3,FALSE)</f>
        <v>Visa Wholesale</v>
      </c>
      <c r="O882" s="42">
        <f>VLOOKUP(H882,'Client Invoices'!A:O,6,FALSE)</f>
        <v>0</v>
      </c>
      <c r="Q882" s="42" t="str">
        <f>IF(COUNTIF('Visit Rpts'!$B$5:$BH$204,B882)+COUNTIF('Membership Rpts'!$B$5:$BH$204,B882) = 0, 0, COUNTIF('Visit Rpts'!$B$5:$BH$204,B882)+COUNTIF('Membership Rpts'!$B$5:$BH$204,B882) &amp; "   (Visit Rpts: "&amp;COUNTIF('Visit Rpts'!$B$5:$BH$204,B882)&amp;"   Mbr Rpts: "&amp;COUNTIF('Membership Rpts'!$B$5:$BH$204,B882)&amp;")")</f>
        <v>1   (Visit Rpts: 1   Mbr Rpts: 0)</v>
      </c>
      <c r="R882" s="76">
        <v>5.2</v>
      </c>
      <c r="S882" s="42" t="s">
        <v>1110</v>
      </c>
      <c r="T882" s="42"/>
    </row>
    <row r="883" spans="1:20">
      <c r="A883" s="47" t="s">
        <v>1236</v>
      </c>
      <c r="B883" s="23" t="s">
        <v>2150</v>
      </c>
      <c r="C883" s="40"/>
      <c r="G883" t="s">
        <v>50</v>
      </c>
      <c r="H883" s="74" t="s">
        <v>742</v>
      </c>
      <c r="I883" s="42" t="str">
        <f>VLOOKUP(H883,'Client Invoices'!A:M,13,FALSE)</f>
        <v xml:space="preserve">Forcht Bank </v>
      </c>
      <c r="J883" s="42" t="str">
        <f>VLOOKUP(H883,'Client Invoices'!A:M,10,FALSE)</f>
        <v>WV01</v>
      </c>
      <c r="K883" s="42" t="str">
        <f>VLOOKUP(H883,'Client Invoices'!A:N,5,FALSE)</f>
        <v>Yes</v>
      </c>
      <c r="L883" s="42">
        <f>VLOOKUP(H883,'Client Invoices'!A:N,8,FALSE)</f>
        <v>0</v>
      </c>
      <c r="M883" s="42" t="str">
        <f>VLOOKUP(H883,'Client Invoices'!A:N,2,FALSE)</f>
        <v>Visa USA</v>
      </c>
      <c r="N883" s="42" t="str">
        <f>VLOOKUP(H883,'Client Invoices'!A:N,3,FALSE)</f>
        <v>Visa Wholesale</v>
      </c>
      <c r="O883" s="42">
        <f>VLOOKUP(H883,'Client Invoices'!A:O,6,FALSE)</f>
        <v>0</v>
      </c>
      <c r="Q883" s="42" t="str">
        <f>IF(COUNTIF('Visit Rpts'!$B$5:$BH$204,B883)+COUNTIF('Membership Rpts'!$B$5:$BH$204,B883) = 0, 0, COUNTIF('Visit Rpts'!$B$5:$BH$204,B883)+COUNTIF('Membership Rpts'!$B$5:$BH$204,B883) &amp; "   (Visit Rpts: "&amp;COUNTIF('Visit Rpts'!$B$5:$BH$204,B883)&amp;"   Mbr Rpts: "&amp;COUNTIF('Membership Rpts'!$B$5:$BH$204,B883)&amp;")")</f>
        <v>1   (Visit Rpts: 1   Mbr Rpts: 0)</v>
      </c>
      <c r="R883" s="76">
        <v>5.2</v>
      </c>
      <c r="S883" s="42" t="s">
        <v>1110</v>
      </c>
      <c r="T883" s="42"/>
    </row>
    <row r="884" spans="1:20">
      <c r="A884" s="47" t="s">
        <v>1236</v>
      </c>
      <c r="B884" s="23" t="s">
        <v>2151</v>
      </c>
      <c r="C884" s="40"/>
      <c r="G884" t="s">
        <v>50</v>
      </c>
      <c r="H884" s="74" t="s">
        <v>742</v>
      </c>
      <c r="I884" s="42" t="str">
        <f>VLOOKUP(H884,'Client Invoices'!A:M,13,FALSE)</f>
        <v xml:space="preserve">Forcht Bank </v>
      </c>
      <c r="J884" s="42" t="str">
        <f>VLOOKUP(H884,'Client Invoices'!A:M,10,FALSE)</f>
        <v>WV01</v>
      </c>
      <c r="K884" s="42" t="str">
        <f>VLOOKUP(H884,'Client Invoices'!A:N,5,FALSE)</f>
        <v>Yes</v>
      </c>
      <c r="L884" s="42">
        <f>VLOOKUP(H884,'Client Invoices'!A:N,8,FALSE)</f>
        <v>0</v>
      </c>
      <c r="M884" s="42" t="str">
        <f>VLOOKUP(H884,'Client Invoices'!A:N,2,FALSE)</f>
        <v>Visa USA</v>
      </c>
      <c r="N884" s="42" t="str">
        <f>VLOOKUP(H884,'Client Invoices'!A:N,3,FALSE)</f>
        <v>Visa Wholesale</v>
      </c>
      <c r="O884" s="42">
        <f>VLOOKUP(H884,'Client Invoices'!A:O,6,FALSE)</f>
        <v>0</v>
      </c>
      <c r="Q884" s="42" t="str">
        <f>IF(COUNTIF('Visit Rpts'!$B$5:$BH$204,B884)+COUNTIF('Membership Rpts'!$B$5:$BH$204,B884) = 0, 0, COUNTIF('Visit Rpts'!$B$5:$BH$204,B884)+COUNTIF('Membership Rpts'!$B$5:$BH$204,B884) &amp; "   (Visit Rpts: "&amp;COUNTIF('Visit Rpts'!$B$5:$BH$204,B884)&amp;"   Mbr Rpts: "&amp;COUNTIF('Membership Rpts'!$B$5:$BH$204,B884)&amp;")")</f>
        <v>1   (Visit Rpts: 1   Mbr Rpts: 0)</v>
      </c>
      <c r="R884" s="76">
        <v>5.2</v>
      </c>
      <c r="S884" s="42" t="s">
        <v>1110</v>
      </c>
      <c r="T884" s="42"/>
    </row>
    <row r="885" spans="1:20">
      <c r="A885" s="47" t="s">
        <v>1236</v>
      </c>
      <c r="B885" s="23" t="s">
        <v>2152</v>
      </c>
      <c r="C885" s="40"/>
      <c r="G885" t="s">
        <v>231</v>
      </c>
      <c r="H885" s="74" t="s">
        <v>786</v>
      </c>
      <c r="I885" s="42" t="str">
        <f>VLOOKUP(H885,'Client Invoices'!A:M,13,FALSE)</f>
        <v xml:space="preserve">Bank of America USA - Visa Commercial </v>
      </c>
      <c r="J885" s="42">
        <f>VLOOKUP(H885,'Client Invoices'!A:M,10,FALSE)</f>
        <v>0</v>
      </c>
      <c r="K885" s="42" t="str">
        <f>VLOOKUP(H885,'Client Invoices'!A:N,5,FALSE)</f>
        <v>No</v>
      </c>
      <c r="L885" s="42">
        <f>VLOOKUP(H885,'Client Invoices'!A:N,8,FALSE)</f>
        <v>0</v>
      </c>
      <c r="M885" s="42" t="str">
        <f>VLOOKUP(H885,'Client Invoices'!A:N,2,FALSE)</f>
        <v>Visa USA</v>
      </c>
      <c r="N885" s="42" t="str">
        <f>VLOOKUP(H885,'Client Invoices'!A:N,3,FALSE)</f>
        <v>Visa LK</v>
      </c>
      <c r="O885" s="42">
        <f>VLOOKUP(H885,'Client Invoices'!A:O,6,FALSE)</f>
        <v>0</v>
      </c>
      <c r="Q885" s="42">
        <f>IF(COUNTIF('Visit Rpts'!$B$5:$BH$204,B885)+COUNTIF('Membership Rpts'!$B$5:$BH$204,B885) = 0, 0, COUNTIF('Visit Rpts'!$B$5:$BH$204,B885)+COUNTIF('Membership Rpts'!$B$5:$BH$204,B885) &amp; "   (Visit Rpts: "&amp;COUNTIF('Visit Rpts'!$B$5:$BH$204,B885)&amp;"   Mbr Rpts: "&amp;COUNTIF('Membership Rpts'!$B$5:$BH$204,B885)&amp;")")</f>
        <v>0</v>
      </c>
      <c r="R885" s="76" t="s">
        <v>1234</v>
      </c>
      <c r="S885" s="42" t="s">
        <v>2153</v>
      </c>
      <c r="T885" s="42" t="s">
        <v>2153</v>
      </c>
    </row>
    <row r="886" spans="1:20">
      <c r="A886" s="47" t="s">
        <v>1236</v>
      </c>
      <c r="B886" s="23" t="s">
        <v>2154</v>
      </c>
      <c r="G886" t="s">
        <v>231</v>
      </c>
      <c r="H886" s="74" t="s">
        <v>786</v>
      </c>
      <c r="I886" s="42" t="str">
        <f>VLOOKUP(H886,'Client Invoices'!A:M,13,FALSE)</f>
        <v xml:space="preserve">Bank of America USA - Visa Commercial </v>
      </c>
      <c r="J886" s="42">
        <f>VLOOKUP(H886,'Client Invoices'!A:M,10,FALSE)</f>
        <v>0</v>
      </c>
      <c r="K886" s="42" t="str">
        <f>VLOOKUP(H886,'Client Invoices'!A:N,5,FALSE)</f>
        <v>No</v>
      </c>
      <c r="L886" s="42">
        <f>VLOOKUP(H886,'Client Invoices'!A:N,8,FALSE)</f>
        <v>0</v>
      </c>
      <c r="M886" s="42" t="str">
        <f>VLOOKUP(H886,'Client Invoices'!A:N,2,FALSE)</f>
        <v>Visa USA</v>
      </c>
      <c r="N886" s="42" t="str">
        <f>VLOOKUP(H886,'Client Invoices'!A:N,3,FALSE)</f>
        <v>Visa LK</v>
      </c>
      <c r="O886" s="42">
        <f>VLOOKUP(H886,'Client Invoices'!A:O,6,FALSE)</f>
        <v>0</v>
      </c>
      <c r="P886" s="70" t="s">
        <v>2155</v>
      </c>
      <c r="Q886" s="42">
        <f>IF(COUNTIF('Visit Rpts'!$B$5:$BH$204,B886)+COUNTIF('Membership Rpts'!$B$5:$BH$204,B886) = 0, 0, COUNTIF('Visit Rpts'!$B$5:$BH$204,B886)+COUNTIF('Membership Rpts'!$B$5:$BH$204,B886) &amp; "   (Visit Rpts: "&amp;COUNTIF('Visit Rpts'!$B$5:$BH$204,B886)&amp;"   Mbr Rpts: "&amp;COUNTIF('Membership Rpts'!$B$5:$BH$204,B886)&amp;")")</f>
        <v>0</v>
      </c>
      <c r="R886" s="77" t="s">
        <v>1234</v>
      </c>
      <c r="S886" s="42" t="s">
        <v>2153</v>
      </c>
      <c r="T886" s="42" t="s">
        <v>2153</v>
      </c>
    </row>
    <row r="887" spans="1:20">
      <c r="A887" s="47" t="s">
        <v>1236</v>
      </c>
      <c r="B887" s="23" t="s">
        <v>2156</v>
      </c>
      <c r="C887" s="40"/>
      <c r="G887" t="s">
        <v>50</v>
      </c>
      <c r="H887" s="74" t="s">
        <v>745</v>
      </c>
      <c r="I887" s="42" t="str">
        <f>VLOOKUP(H887,'Client Invoices'!A:M,13,FALSE)</f>
        <v>MUFG Union Bank</v>
      </c>
      <c r="J887" s="42" t="str">
        <f>VLOOKUP(H887,'Client Invoices'!A:M,10,FALSE)</f>
        <v>WV01</v>
      </c>
      <c r="K887" s="42" t="str">
        <f>VLOOKUP(H887,'Client Invoices'!A:N,5,FALSE)</f>
        <v>Yes</v>
      </c>
      <c r="L887" s="42">
        <f>VLOOKUP(H887,'Client Invoices'!A:N,8,FALSE)</f>
        <v>0</v>
      </c>
      <c r="M887" s="42" t="str">
        <f>VLOOKUP(H887,'Client Invoices'!A:N,2,FALSE)</f>
        <v>Visa USA</v>
      </c>
      <c r="N887" s="42" t="str">
        <f>VLOOKUP(H887,'Client Invoices'!A:N,3,FALSE)</f>
        <v>Visa Wholesale</v>
      </c>
      <c r="O887" s="42">
        <f>VLOOKUP(H887,'Client Invoices'!A:O,6,FALSE)</f>
        <v>0</v>
      </c>
      <c r="Q887" s="42" t="str">
        <f>IF(COUNTIF('Visit Rpts'!$B$5:$BH$204,B887)+COUNTIF('Membership Rpts'!$B$5:$BH$204,B887) = 0, 0, COUNTIF('Visit Rpts'!$B$5:$BH$204,B887)+COUNTIF('Membership Rpts'!$B$5:$BH$204,B887) &amp; "   (Visit Rpts: "&amp;COUNTIF('Visit Rpts'!$B$5:$BH$204,B887)&amp;"   Mbr Rpts: "&amp;COUNTIF('Membership Rpts'!$B$5:$BH$204,B887)&amp;")")</f>
        <v>1   (Visit Rpts: 1   Mbr Rpts: 0)</v>
      </c>
      <c r="R887" s="76">
        <v>5.2</v>
      </c>
      <c r="S887" s="42" t="s">
        <v>1110</v>
      </c>
      <c r="T887" s="42"/>
    </row>
    <row r="888" spans="1:20">
      <c r="A888" s="47" t="s">
        <v>1236</v>
      </c>
      <c r="B888" s="23" t="s">
        <v>2157</v>
      </c>
      <c r="C888" s="40"/>
      <c r="G888" t="s">
        <v>50</v>
      </c>
      <c r="H888" s="74" t="s">
        <v>745</v>
      </c>
      <c r="I888" s="42" t="str">
        <f>VLOOKUP(H888,'Client Invoices'!A:M,13,FALSE)</f>
        <v>MUFG Union Bank</v>
      </c>
      <c r="J888" s="42" t="str">
        <f>VLOOKUP(H888,'Client Invoices'!A:M,10,FALSE)</f>
        <v>WV01</v>
      </c>
      <c r="K888" s="42" t="str">
        <f>VLOOKUP(H888,'Client Invoices'!A:N,5,FALSE)</f>
        <v>Yes</v>
      </c>
      <c r="L888" s="42">
        <f>VLOOKUP(H888,'Client Invoices'!A:N,8,FALSE)</f>
        <v>0</v>
      </c>
      <c r="M888" s="42" t="str">
        <f>VLOOKUP(H888,'Client Invoices'!A:N,2,FALSE)</f>
        <v>Visa USA</v>
      </c>
      <c r="N888" s="42" t="str">
        <f>VLOOKUP(H888,'Client Invoices'!A:N,3,FALSE)</f>
        <v>Visa Wholesale</v>
      </c>
      <c r="O888" s="42">
        <f>VLOOKUP(H888,'Client Invoices'!A:O,6,FALSE)</f>
        <v>0</v>
      </c>
      <c r="Q888" s="42" t="str">
        <f>IF(COUNTIF('Visit Rpts'!$B$5:$BH$204,B888)+COUNTIF('Membership Rpts'!$B$5:$BH$204,B888) = 0, 0, COUNTIF('Visit Rpts'!$B$5:$BH$204,B888)+COUNTIF('Membership Rpts'!$B$5:$BH$204,B888) &amp; "   (Visit Rpts: "&amp;COUNTIF('Visit Rpts'!$B$5:$BH$204,B888)&amp;"   Mbr Rpts: "&amp;COUNTIF('Membership Rpts'!$B$5:$BH$204,B888)&amp;")")</f>
        <v>1   (Visit Rpts: 1   Mbr Rpts: 0)</v>
      </c>
      <c r="R888" s="76">
        <v>5.2</v>
      </c>
      <c r="S888" s="42" t="s">
        <v>1110</v>
      </c>
      <c r="T888" s="42"/>
    </row>
    <row r="889" spans="1:20">
      <c r="A889" s="47" t="s">
        <v>1236</v>
      </c>
      <c r="B889" s="23" t="s">
        <v>2158</v>
      </c>
      <c r="G889" t="s">
        <v>50</v>
      </c>
      <c r="H889" s="74" t="s">
        <v>1024</v>
      </c>
      <c r="I889" s="42" t="str">
        <f>VLOOKUP(H889,'Client Invoices'!A:M,13,FALSE)</f>
        <v xml:space="preserve">Visa USA Pentagon Federal Credit Union (PenFed) </v>
      </c>
      <c r="J889" s="42" t="str">
        <f>VLOOKUP(H889,'Client Invoices'!A:M,10,FALSE)</f>
        <v>WV01</v>
      </c>
      <c r="K889" s="42" t="str">
        <f>VLOOKUP(H889,'Client Invoices'!A:N,5,FALSE)</f>
        <v>Yes</v>
      </c>
      <c r="L889" s="42" t="str">
        <f>VLOOKUP(H889,'Client Invoices'!A:N,8,FALSE)</f>
        <v>M,V,P</v>
      </c>
      <c r="M889" s="42" t="str">
        <f>VLOOKUP(H889,'Client Invoices'!A:N,2,FALSE)</f>
        <v>Visa USA</v>
      </c>
      <c r="N889" s="42" t="str">
        <f>VLOOKUP(H889,'Client Invoices'!A:N,3,FALSE)</f>
        <v>Visa Wholesale</v>
      </c>
      <c r="O889" s="42">
        <f>VLOOKUP(H889,'Client Invoices'!A:O,6,FALSE)</f>
        <v>0</v>
      </c>
      <c r="Q889" s="42" t="str">
        <f>IF(COUNTIF('Visit Rpts'!$B$5:$BH$204,B889)+COUNTIF('Membership Rpts'!$B$5:$BH$204,B889) = 0, 0, COUNTIF('Visit Rpts'!$B$5:$BH$204,B889)+COUNTIF('Membership Rpts'!$B$5:$BH$204,B889) &amp; "   (Visit Rpts: "&amp;COUNTIF('Visit Rpts'!$B$5:$BH$204,B889)&amp;"   Mbr Rpts: "&amp;COUNTIF('Membership Rpts'!$B$5:$BH$204,B889)&amp;")")</f>
        <v>1   (Visit Rpts: 1   Mbr Rpts: 0)</v>
      </c>
      <c r="R889" s="77">
        <v>5.2</v>
      </c>
      <c r="S889" s="42" t="s">
        <v>1110</v>
      </c>
      <c r="T889" s="42"/>
    </row>
    <row r="890" spans="1:20">
      <c r="A890" s="47" t="s">
        <v>1236</v>
      </c>
      <c r="B890" s="23" t="s">
        <v>2159</v>
      </c>
      <c r="C890" s="40"/>
      <c r="G890" t="s">
        <v>50</v>
      </c>
      <c r="H890" s="74" t="s">
        <v>748</v>
      </c>
      <c r="I890" s="42" t="str">
        <f>VLOOKUP(H890,'Client Invoices'!A:M,13,FALSE)</f>
        <v>PNC Bank</v>
      </c>
      <c r="J890" s="42" t="str">
        <f>VLOOKUP(H890,'Client Invoices'!A:M,10,FALSE)</f>
        <v>WV01</v>
      </c>
      <c r="K890" s="42" t="str">
        <f>VLOOKUP(H890,'Client Invoices'!A:N,5,FALSE)</f>
        <v>Yes</v>
      </c>
      <c r="L890" s="42">
        <f>VLOOKUP(H890,'Client Invoices'!A:N,8,FALSE)</f>
        <v>0</v>
      </c>
      <c r="M890" s="42" t="str">
        <f>VLOOKUP(H890,'Client Invoices'!A:N,2,FALSE)</f>
        <v>Visa USA</v>
      </c>
      <c r="N890" s="42" t="str">
        <f>VLOOKUP(H890,'Client Invoices'!A:N,3,FALSE)</f>
        <v>Visa Wholesale</v>
      </c>
      <c r="O890" s="42">
        <f>VLOOKUP(H890,'Client Invoices'!A:O,6,FALSE)</f>
        <v>0</v>
      </c>
      <c r="Q890" s="42" t="str">
        <f>IF(COUNTIF('Visit Rpts'!$B$5:$BH$204,B890)+COUNTIF('Membership Rpts'!$B$5:$BH$204,B890) = 0, 0, COUNTIF('Visit Rpts'!$B$5:$BH$204,B890)+COUNTIF('Membership Rpts'!$B$5:$BH$204,B890) &amp; "   (Visit Rpts: "&amp;COUNTIF('Visit Rpts'!$B$5:$BH$204,B890)&amp;"   Mbr Rpts: "&amp;COUNTIF('Membership Rpts'!$B$5:$BH$204,B890)&amp;")")</f>
        <v>1   (Visit Rpts: 1   Mbr Rpts: 0)</v>
      </c>
      <c r="R890" s="76">
        <v>5.2</v>
      </c>
      <c r="S890" s="42" t="s">
        <v>1110</v>
      </c>
      <c r="T890" s="42"/>
    </row>
    <row r="891" spans="1:20">
      <c r="A891" s="47" t="s">
        <v>1236</v>
      </c>
      <c r="B891" s="23" t="s">
        <v>2160</v>
      </c>
      <c r="C891" s="40"/>
      <c r="G891" t="s">
        <v>50</v>
      </c>
      <c r="H891" s="74" t="s">
        <v>751</v>
      </c>
      <c r="I891" s="42" t="str">
        <f>VLOOKUP(H891,'Client Invoices'!A:M,13,FALSE)</f>
        <v>Provident Credit Union</v>
      </c>
      <c r="J891" s="42" t="str">
        <f>VLOOKUP(H891,'Client Invoices'!A:M,10,FALSE)</f>
        <v>WV01</v>
      </c>
      <c r="K891" s="42" t="str">
        <f>VLOOKUP(H891,'Client Invoices'!A:N,5,FALSE)</f>
        <v>Yes</v>
      </c>
      <c r="L891" s="42">
        <f>VLOOKUP(H891,'Client Invoices'!A:N,8,FALSE)</f>
        <v>0</v>
      </c>
      <c r="M891" s="42" t="str">
        <f>VLOOKUP(H891,'Client Invoices'!A:N,2,FALSE)</f>
        <v>Visa USA</v>
      </c>
      <c r="N891" s="42" t="str">
        <f>VLOOKUP(H891,'Client Invoices'!A:N,3,FALSE)</f>
        <v>Visa Wholesale</v>
      </c>
      <c r="O891" s="42">
        <f>VLOOKUP(H891,'Client Invoices'!A:O,6,FALSE)</f>
        <v>0</v>
      </c>
      <c r="Q891" s="42" t="str">
        <f>IF(COUNTIF('Visit Rpts'!$B$5:$BH$204,B891)+COUNTIF('Membership Rpts'!$B$5:$BH$204,B891) = 0, 0, COUNTIF('Visit Rpts'!$B$5:$BH$204,B891)+COUNTIF('Membership Rpts'!$B$5:$BH$204,B891) &amp; "   (Visit Rpts: "&amp;COUNTIF('Visit Rpts'!$B$5:$BH$204,B891)&amp;"   Mbr Rpts: "&amp;COUNTIF('Membership Rpts'!$B$5:$BH$204,B891)&amp;")")</f>
        <v>1   (Visit Rpts: 1   Mbr Rpts: 0)</v>
      </c>
      <c r="R891" s="76">
        <v>5.2</v>
      </c>
      <c r="S891" s="42" t="s">
        <v>1110</v>
      </c>
      <c r="T891" s="42"/>
    </row>
    <row r="892" spans="1:20">
      <c r="A892" s="47" t="s">
        <v>1236</v>
      </c>
      <c r="B892" s="23" t="s">
        <v>2161</v>
      </c>
      <c r="C892" s="40"/>
      <c r="G892" t="s">
        <v>50</v>
      </c>
      <c r="H892" s="74" t="s">
        <v>2162</v>
      </c>
      <c r="I892" s="42" t="str">
        <f>VLOOKUP(H892,'Client Invoices'!A:M,13,FALSE)</f>
        <v>SunTrust Bank</v>
      </c>
      <c r="J892" s="42" t="str">
        <f>VLOOKUP(H892,'Client Invoices'!A:M,10,FALSE)</f>
        <v>WV01</v>
      </c>
      <c r="K892" s="42" t="str">
        <f>VLOOKUP(H892,'Client Invoices'!A:N,5,FALSE)</f>
        <v>Yes</v>
      </c>
      <c r="L892" s="42">
        <f>VLOOKUP(H892,'Client Invoices'!A:N,8,FALSE)</f>
        <v>0</v>
      </c>
      <c r="M892" s="42" t="str">
        <f>VLOOKUP(H892,'Client Invoices'!A:N,2,FALSE)</f>
        <v>Visa USA</v>
      </c>
      <c r="N892" s="42" t="str">
        <f>VLOOKUP(H892,'Client Invoices'!A:N,3,FALSE)</f>
        <v>Visa Wholesale</v>
      </c>
      <c r="O892" s="42">
        <f>VLOOKUP(H892,'Client Invoices'!A:O,6,FALSE)</f>
        <v>0</v>
      </c>
      <c r="Q892" s="42" t="str">
        <f>IF(COUNTIF('Visit Rpts'!$B$5:$BH$204,B892)+COUNTIF('Membership Rpts'!$B$5:$BH$204,B892) = 0, 0, COUNTIF('Visit Rpts'!$B$5:$BH$204,B892)+COUNTIF('Membership Rpts'!$B$5:$BH$204,B892) &amp; "   (Visit Rpts: "&amp;COUNTIF('Visit Rpts'!$B$5:$BH$204,B892)&amp;"   Mbr Rpts: "&amp;COUNTIF('Membership Rpts'!$B$5:$BH$204,B892)&amp;")")</f>
        <v>1   (Visit Rpts: 1   Mbr Rpts: 0)</v>
      </c>
      <c r="R892" s="76">
        <v>5.2</v>
      </c>
      <c r="S892" s="42" t="s">
        <v>1110</v>
      </c>
      <c r="T892" s="42"/>
    </row>
    <row r="893" spans="1:20">
      <c r="A893" s="47" t="s">
        <v>1236</v>
      </c>
      <c r="B893" s="23" t="s">
        <v>2163</v>
      </c>
      <c r="C893" s="40"/>
      <c r="G893" t="s">
        <v>50</v>
      </c>
      <c r="H893" s="48" t="s">
        <v>757</v>
      </c>
      <c r="I893" s="42" t="str">
        <f>VLOOKUP(H893,'Client Invoices'!A:M,13,FALSE)</f>
        <v>Zions Amegy Bank</v>
      </c>
      <c r="J893" s="42" t="str">
        <f>VLOOKUP(H893,'Client Invoices'!A:M,10,FALSE)</f>
        <v>WV01</v>
      </c>
      <c r="K893" s="42" t="str">
        <f>VLOOKUP(H893,'Client Invoices'!A:N,5,FALSE)</f>
        <v>Yes</v>
      </c>
      <c r="L893" s="42">
        <f>VLOOKUP(H893,'Client Invoices'!A:N,8,FALSE)</f>
        <v>0</v>
      </c>
      <c r="M893" s="42" t="str">
        <f>VLOOKUP(H893,'Client Invoices'!A:N,2,FALSE)</f>
        <v>Visa USA</v>
      </c>
      <c r="N893" s="42" t="str">
        <f>VLOOKUP(H893,'Client Invoices'!A:N,3,FALSE)</f>
        <v>Visa Wholesale</v>
      </c>
      <c r="O893" s="42">
        <f>VLOOKUP(H893,'Client Invoices'!A:O,6,FALSE)</f>
        <v>0</v>
      </c>
      <c r="Q893" s="42" t="str">
        <f>IF(COUNTIF('Visit Rpts'!$B$5:$BH$204,B893)+COUNTIF('Membership Rpts'!$B$5:$BH$204,B893) = 0, 0, COUNTIF('Visit Rpts'!$B$5:$BH$204,B893)+COUNTIF('Membership Rpts'!$B$5:$BH$204,B893) &amp; "   (Visit Rpts: "&amp;COUNTIF('Visit Rpts'!$B$5:$BH$204,B893)&amp;"   Mbr Rpts: "&amp;COUNTIF('Membership Rpts'!$B$5:$BH$204,B893)&amp;")")</f>
        <v>1   (Visit Rpts: 1   Mbr Rpts: 0)</v>
      </c>
      <c r="R893" s="76">
        <v>5.2</v>
      </c>
      <c r="S893" s="42" t="s">
        <v>1110</v>
      </c>
      <c r="T893" s="42"/>
    </row>
    <row r="894" spans="1:20">
      <c r="A894" s="47" t="s">
        <v>1236</v>
      </c>
      <c r="B894" s="23" t="s">
        <v>2164</v>
      </c>
      <c r="C894" s="40"/>
      <c r="G894" t="s">
        <v>50</v>
      </c>
      <c r="H894" s="48" t="s">
        <v>761</v>
      </c>
      <c r="I894" s="42" t="str">
        <f>VLOOKUP(H894,'Client Invoices'!A:M,13,FALSE)</f>
        <v>Zions Bank</v>
      </c>
      <c r="J894" s="42" t="str">
        <f>VLOOKUP(H894,'Client Invoices'!A:M,10,FALSE)</f>
        <v>WV01</v>
      </c>
      <c r="K894" s="42" t="str">
        <f>VLOOKUP(H894,'Client Invoices'!A:N,5,FALSE)</f>
        <v>Yes</v>
      </c>
      <c r="L894" s="42">
        <f>VLOOKUP(H894,'Client Invoices'!A:N,8,FALSE)</f>
        <v>0</v>
      </c>
      <c r="M894" s="42" t="str">
        <f>VLOOKUP(H894,'Client Invoices'!A:N,2,FALSE)</f>
        <v>Visa USA</v>
      </c>
      <c r="N894" s="42" t="str">
        <f>VLOOKUP(H894,'Client Invoices'!A:N,3,FALSE)</f>
        <v>Visa Wholesale</v>
      </c>
      <c r="O894" s="42">
        <f>VLOOKUP(H894,'Client Invoices'!A:O,6,FALSE)</f>
        <v>0</v>
      </c>
      <c r="Q894" s="42" t="str">
        <f>IF(COUNTIF('Visit Rpts'!$B$5:$BH$204,B894)+COUNTIF('Membership Rpts'!$B$5:$BH$204,B894) = 0, 0, COUNTIF('Visit Rpts'!$B$5:$BH$204,B894)+COUNTIF('Membership Rpts'!$B$5:$BH$204,B894) &amp; "   (Visit Rpts: "&amp;COUNTIF('Visit Rpts'!$B$5:$BH$204,B894)&amp;"   Mbr Rpts: "&amp;COUNTIF('Membership Rpts'!$B$5:$BH$204,B894)&amp;")")</f>
        <v>1   (Visit Rpts: 1   Mbr Rpts: 0)</v>
      </c>
      <c r="R894" s="76">
        <v>5.2</v>
      </c>
      <c r="S894" s="42" t="s">
        <v>1110</v>
      </c>
      <c r="T894" s="42"/>
    </row>
    <row r="895" spans="1:20">
      <c r="A895" s="47" t="s">
        <v>1236</v>
      </c>
      <c r="B895" s="23" t="s">
        <v>2165</v>
      </c>
      <c r="C895" s="40"/>
      <c r="G895" t="s">
        <v>50</v>
      </c>
      <c r="H895" s="48" t="s">
        <v>764</v>
      </c>
      <c r="I895" s="42" t="str">
        <f>VLOOKUP(H895,'Client Invoices'!A:M,13,FALSE)</f>
        <v>Zions Cali Bank</v>
      </c>
      <c r="J895" s="42" t="str">
        <f>VLOOKUP(H895,'Client Invoices'!A:M,10,FALSE)</f>
        <v>WV01</v>
      </c>
      <c r="K895" s="42" t="str">
        <f>VLOOKUP(H895,'Client Invoices'!A:N,5,FALSE)</f>
        <v>Yes</v>
      </c>
      <c r="L895" s="42">
        <f>VLOOKUP(H895,'Client Invoices'!A:N,8,FALSE)</f>
        <v>0</v>
      </c>
      <c r="M895" s="42" t="str">
        <f>VLOOKUP(H895,'Client Invoices'!A:N,2,FALSE)</f>
        <v>Visa USA</v>
      </c>
      <c r="N895" s="42" t="str">
        <f>VLOOKUP(H895,'Client Invoices'!A:N,3,FALSE)</f>
        <v>Visa Wholesale</v>
      </c>
      <c r="O895" s="42">
        <f>VLOOKUP(H895,'Client Invoices'!A:O,6,FALSE)</f>
        <v>0</v>
      </c>
      <c r="Q895" s="42" t="str">
        <f>IF(COUNTIF('Visit Rpts'!$B$5:$BH$204,B895)+COUNTIF('Membership Rpts'!$B$5:$BH$204,B895) = 0, 0, COUNTIF('Visit Rpts'!$B$5:$BH$204,B895)+COUNTIF('Membership Rpts'!$B$5:$BH$204,B895) &amp; "   (Visit Rpts: "&amp;COUNTIF('Visit Rpts'!$B$5:$BH$204,B895)&amp;"   Mbr Rpts: "&amp;COUNTIF('Membership Rpts'!$B$5:$BH$204,B895)&amp;")")</f>
        <v>1   (Visit Rpts: 1   Mbr Rpts: 0)</v>
      </c>
      <c r="R895" s="76">
        <v>5.2</v>
      </c>
      <c r="S895" s="42" t="s">
        <v>1110</v>
      </c>
      <c r="T895" s="42"/>
    </row>
    <row r="896" spans="1:20">
      <c r="A896" s="47" t="s">
        <v>1236</v>
      </c>
      <c r="B896" s="23" t="s">
        <v>2166</v>
      </c>
      <c r="C896" s="40"/>
      <c r="G896" t="s">
        <v>50</v>
      </c>
      <c r="H896" s="48" t="s">
        <v>768</v>
      </c>
      <c r="I896" s="42" t="str">
        <f>VLOOKUP(H896,'Client Invoices'!A:M,13,FALSE)</f>
        <v>Zions Nat'l Arizona</v>
      </c>
      <c r="J896" s="42" t="str">
        <f>VLOOKUP(H896,'Client Invoices'!A:M,10,FALSE)</f>
        <v>WV01</v>
      </c>
      <c r="K896" s="42" t="str">
        <f>VLOOKUP(H896,'Client Invoices'!A:N,5,FALSE)</f>
        <v>Yes</v>
      </c>
      <c r="L896" s="42">
        <f>VLOOKUP(H896,'Client Invoices'!A:N,8,FALSE)</f>
        <v>0</v>
      </c>
      <c r="M896" s="42" t="str">
        <f>VLOOKUP(H896,'Client Invoices'!A:N,2,FALSE)</f>
        <v>Visa USA</v>
      </c>
      <c r="N896" s="42" t="str">
        <f>VLOOKUP(H896,'Client Invoices'!A:N,3,FALSE)</f>
        <v>Visa Wholesale</v>
      </c>
      <c r="O896" s="42">
        <f>VLOOKUP(H896,'Client Invoices'!A:O,6,FALSE)</f>
        <v>0</v>
      </c>
      <c r="Q896" s="42" t="str">
        <f>IF(COUNTIF('Visit Rpts'!$B$5:$BH$204,B896)+COUNTIF('Membership Rpts'!$B$5:$BH$204,B896) = 0, 0, COUNTIF('Visit Rpts'!$B$5:$BH$204,B896)+COUNTIF('Membership Rpts'!$B$5:$BH$204,B896) &amp; "   (Visit Rpts: "&amp;COUNTIF('Visit Rpts'!$B$5:$BH$204,B896)&amp;"   Mbr Rpts: "&amp;COUNTIF('Membership Rpts'!$B$5:$BH$204,B896)&amp;")")</f>
        <v>1   (Visit Rpts: 1   Mbr Rpts: 0)</v>
      </c>
      <c r="R896" s="76">
        <v>5.2</v>
      </c>
      <c r="S896" s="42" t="s">
        <v>1110</v>
      </c>
      <c r="T896" s="42"/>
    </row>
    <row r="897" spans="1:20">
      <c r="A897" s="47" t="s">
        <v>1236</v>
      </c>
      <c r="B897" s="23" t="s">
        <v>2167</v>
      </c>
      <c r="C897" s="40"/>
      <c r="G897" t="s">
        <v>50</v>
      </c>
      <c r="H897" s="48" t="s">
        <v>772</v>
      </c>
      <c r="I897" s="42" t="str">
        <f>VLOOKUP(H897,'Client Invoices'!A:M,13,FALSE)</f>
        <v>Zions Nevada Bank</v>
      </c>
      <c r="J897" s="42" t="str">
        <f>VLOOKUP(H897,'Client Invoices'!A:M,10,FALSE)</f>
        <v>WV01</v>
      </c>
      <c r="K897" s="42" t="str">
        <f>VLOOKUP(H897,'Client Invoices'!A:N,5,FALSE)</f>
        <v>Yes</v>
      </c>
      <c r="L897" s="42">
        <f>VLOOKUP(H897,'Client Invoices'!A:N,8,FALSE)</f>
        <v>0</v>
      </c>
      <c r="M897" s="42" t="str">
        <f>VLOOKUP(H897,'Client Invoices'!A:N,2,FALSE)</f>
        <v>Visa USA</v>
      </c>
      <c r="N897" s="42" t="str">
        <f>VLOOKUP(H897,'Client Invoices'!A:N,3,FALSE)</f>
        <v>Visa Wholesale</v>
      </c>
      <c r="O897" s="42">
        <f>VLOOKUP(H897,'Client Invoices'!A:O,6,FALSE)</f>
        <v>0</v>
      </c>
      <c r="Q897" s="42" t="str">
        <f>IF(COUNTIF('Visit Rpts'!$B$5:$BH$204,B897)+COUNTIF('Membership Rpts'!$B$5:$BH$204,B897) = 0, 0, COUNTIF('Visit Rpts'!$B$5:$BH$204,B897)+COUNTIF('Membership Rpts'!$B$5:$BH$204,B897) &amp; "   (Visit Rpts: "&amp;COUNTIF('Visit Rpts'!$B$5:$BH$204,B897)&amp;"   Mbr Rpts: "&amp;COUNTIF('Membership Rpts'!$B$5:$BH$204,B897)&amp;")")</f>
        <v>1   (Visit Rpts: 1   Mbr Rpts: 0)</v>
      </c>
      <c r="R897" s="76">
        <v>5.2</v>
      </c>
      <c r="S897" s="42" t="s">
        <v>1110</v>
      </c>
      <c r="T897" s="42"/>
    </row>
    <row r="898" spans="1:20">
      <c r="A898" s="47" t="s">
        <v>1236</v>
      </c>
      <c r="B898" s="23" t="s">
        <v>2168</v>
      </c>
      <c r="C898" s="40"/>
      <c r="G898" t="s">
        <v>50</v>
      </c>
      <c r="H898" s="48" t="s">
        <v>776</v>
      </c>
      <c r="I898" s="42" t="str">
        <f>VLOOKUP(H898,'Client Invoices'!A:M,13,FALSE)</f>
        <v>Zions Vectra Bank</v>
      </c>
      <c r="J898" s="42" t="str">
        <f>VLOOKUP(H898,'Client Invoices'!A:M,10,FALSE)</f>
        <v>WV01</v>
      </c>
      <c r="K898" s="42" t="str">
        <f>VLOOKUP(H898,'Client Invoices'!A:N,5,FALSE)</f>
        <v>Yes</v>
      </c>
      <c r="L898" s="42">
        <f>VLOOKUP(H898,'Client Invoices'!A:N,8,FALSE)</f>
        <v>0</v>
      </c>
      <c r="M898" s="42" t="str">
        <f>VLOOKUP(H898,'Client Invoices'!A:N,2,FALSE)</f>
        <v>Visa USA</v>
      </c>
      <c r="N898" s="42" t="str">
        <f>VLOOKUP(H898,'Client Invoices'!A:N,3,FALSE)</f>
        <v>Visa Wholesale</v>
      </c>
      <c r="O898" s="42">
        <f>VLOOKUP(H898,'Client Invoices'!A:O,6,FALSE)</f>
        <v>0</v>
      </c>
      <c r="Q898" s="42" t="str">
        <f>IF(COUNTIF('Visit Rpts'!$B$5:$BH$204,B898)+COUNTIF('Membership Rpts'!$B$5:$BH$204,B898) = 0, 0, COUNTIF('Visit Rpts'!$B$5:$BH$204,B898)+COUNTIF('Membership Rpts'!$B$5:$BH$204,B898) &amp; "   (Visit Rpts: "&amp;COUNTIF('Visit Rpts'!$B$5:$BH$204,B898)&amp;"   Mbr Rpts: "&amp;COUNTIF('Membership Rpts'!$B$5:$BH$204,B898)&amp;")")</f>
        <v>1   (Visit Rpts: 1   Mbr Rpts: 0)</v>
      </c>
      <c r="R898" s="76">
        <v>5.2</v>
      </c>
      <c r="S898" s="42" t="s">
        <v>1110</v>
      </c>
      <c r="T898" s="42"/>
    </row>
    <row r="899" spans="1:20">
      <c r="A899" s="47" t="s">
        <v>1232</v>
      </c>
      <c r="B899" s="23" t="s">
        <v>2169</v>
      </c>
      <c r="C899" s="40"/>
      <c r="G899" t="s">
        <v>50</v>
      </c>
      <c r="H899" s="48" t="s">
        <v>396</v>
      </c>
      <c r="I899" s="42">
        <f>VLOOKUP(H899,'Client Invoices'!A:M,13,FALSE)</f>
        <v>0</v>
      </c>
      <c r="J899" s="42" t="str">
        <f>VLOOKUP(H899,'Client Invoices'!A:M,10,FALSE)</f>
        <v>SS08</v>
      </c>
      <c r="K899" s="42" t="str">
        <f>VLOOKUP(H899,'Client Invoices'!A:N,5,FALSE)</f>
        <v>Yes</v>
      </c>
      <c r="L899" s="42" t="str">
        <f>VLOOKUP(H899,'Client Invoices'!A:N,8,FALSE)</f>
        <v>M,V,P</v>
      </c>
      <c r="M899" s="42" t="str">
        <f>VLOOKUP(H899,'Client Invoices'!A:N,2,FALSE)</f>
        <v>Corporate</v>
      </c>
      <c r="N899" s="42" t="str">
        <f>VLOOKUP(H899,'Client Invoices'!A:N,3,FALSE)</f>
        <v>Corporate</v>
      </c>
      <c r="O899" s="42">
        <f>VLOOKUP(H899,'Client Invoices'!A:O,6,FALSE)</f>
        <v>0</v>
      </c>
      <c r="Q899" s="42">
        <f>IF(COUNTIF('Visit Rpts'!$B$5:$BH$204,B899)+COUNTIF('Membership Rpts'!$B$5:$BH$204,B899) = 0, 0, COUNTIF('Visit Rpts'!$B$5:$BH$204,B899)+COUNTIF('Membership Rpts'!$B$5:$BH$204,B899) &amp; "   (Visit Rpts: "&amp;COUNTIF('Visit Rpts'!$B$5:$BH$204,B899)&amp;"   Mbr Rpts: "&amp;COUNTIF('Membership Rpts'!$B$5:$BH$204,B899)&amp;")")</f>
        <v>0</v>
      </c>
      <c r="R899" s="76" t="s">
        <v>1234</v>
      </c>
      <c r="S899" s="42" t="s">
        <v>1235</v>
      </c>
      <c r="T899" s="42"/>
    </row>
    <row r="900" spans="1:20">
      <c r="A900" s="47" t="s">
        <v>1236</v>
      </c>
      <c r="B900" s="23" t="s">
        <v>2170</v>
      </c>
      <c r="G900" t="s">
        <v>50</v>
      </c>
      <c r="H900" s="48" t="s">
        <v>396</v>
      </c>
      <c r="I900" s="42">
        <f>VLOOKUP(H900,'Client Invoices'!A:M,13,FALSE)</f>
        <v>0</v>
      </c>
      <c r="J900" s="42" t="str">
        <f>VLOOKUP(H900,'Client Invoices'!A:M,10,FALSE)</f>
        <v>SS08</v>
      </c>
      <c r="K900" s="42" t="str">
        <f>VLOOKUP(H900,'Client Invoices'!A:N,5,FALSE)</f>
        <v>Yes</v>
      </c>
      <c r="L900" s="42" t="str">
        <f>VLOOKUP(H900,'Client Invoices'!A:N,8,FALSE)</f>
        <v>M,V,P</v>
      </c>
      <c r="M900" s="42" t="str">
        <f>VLOOKUP(H900,'Client Invoices'!A:N,2,FALSE)</f>
        <v>Corporate</v>
      </c>
      <c r="N900" s="42" t="str">
        <f>VLOOKUP(H900,'Client Invoices'!A:N,3,FALSE)</f>
        <v>Corporate</v>
      </c>
      <c r="O900" s="42">
        <f>VLOOKUP(H900,'Client Invoices'!A:O,6,FALSE)</f>
        <v>0</v>
      </c>
      <c r="Q900" s="42" t="str">
        <f>IF(COUNTIF('Visit Rpts'!$B$5:$BH$204,B900)+COUNTIF('Membership Rpts'!$B$5:$BH$204,B900) = 0, 0, COUNTIF('Visit Rpts'!$B$5:$BH$204,B900)+COUNTIF('Membership Rpts'!$B$5:$BH$204,B900) &amp; "   (Visit Rpts: "&amp;COUNTIF('Visit Rpts'!$B$5:$BH$204,B900)&amp;"   Mbr Rpts: "&amp;COUNTIF('Membership Rpts'!$B$5:$BH$204,B900)&amp;")")</f>
        <v>1   (Visit Rpts: 1   Mbr Rpts: 0)</v>
      </c>
      <c r="R900" s="77">
        <v>269</v>
      </c>
      <c r="S900" s="42" t="s">
        <v>1110</v>
      </c>
      <c r="T900" s="42"/>
    </row>
    <row r="901" spans="1:20">
      <c r="A901" s="47" t="s">
        <v>1232</v>
      </c>
      <c r="B901" s="23" t="s">
        <v>2171</v>
      </c>
      <c r="C901" s="40"/>
      <c r="G901" t="s">
        <v>50</v>
      </c>
      <c r="H901" s="48" t="s">
        <v>401</v>
      </c>
      <c r="I901" s="42">
        <f>VLOOKUP(H901,'Client Invoices'!A:M,13,FALSE)</f>
        <v>0</v>
      </c>
      <c r="J901" s="42" t="str">
        <f>VLOOKUP(H901,'Client Invoices'!A:M,10,FALSE)</f>
        <v>SV04</v>
      </c>
      <c r="K901" s="42" t="str">
        <f>VLOOKUP(H901,'Client Invoices'!A:N,5,FALSE)</f>
        <v>Yes</v>
      </c>
      <c r="L901" s="42" t="str">
        <f>VLOOKUP(H901,'Client Invoices'!A:N,8,FALSE)</f>
        <v>M,V,P</v>
      </c>
      <c r="M901" s="42" t="str">
        <f>VLOOKUP(H901,'Client Invoices'!A:N,2,FALSE)</f>
        <v>Corporate</v>
      </c>
      <c r="N901" s="42" t="str">
        <f>VLOOKUP(H901,'Client Invoices'!A:N,3,FALSE)</f>
        <v>Corporate</v>
      </c>
      <c r="O901" s="42">
        <f>VLOOKUP(H901,'Client Invoices'!A:O,6,FALSE)</f>
        <v>0</v>
      </c>
      <c r="Q901" s="42">
        <f>IF(COUNTIF('Visit Rpts'!$B$5:$BH$204,B901)+COUNTIF('Membership Rpts'!$B$5:$BH$204,B901) = 0, 0, COUNTIF('Visit Rpts'!$B$5:$BH$204,B901)+COUNTIF('Membership Rpts'!$B$5:$BH$204,B901) &amp; "   (Visit Rpts: "&amp;COUNTIF('Visit Rpts'!$B$5:$BH$204,B901)&amp;"   Mbr Rpts: "&amp;COUNTIF('Membership Rpts'!$B$5:$BH$204,B901)&amp;")")</f>
        <v>0</v>
      </c>
      <c r="R901" s="76" t="s">
        <v>1234</v>
      </c>
      <c r="S901" s="42" t="s">
        <v>1235</v>
      </c>
      <c r="T901" s="42"/>
    </row>
    <row r="902" spans="1:20">
      <c r="A902" s="47" t="s">
        <v>1236</v>
      </c>
      <c r="B902" s="23" t="s">
        <v>2172</v>
      </c>
      <c r="C902" s="40"/>
      <c r="G902" t="s">
        <v>50</v>
      </c>
      <c r="H902" s="48" t="s">
        <v>401</v>
      </c>
      <c r="I902" s="42">
        <f>VLOOKUP(H902,'Client Invoices'!A:M,13,FALSE)</f>
        <v>0</v>
      </c>
      <c r="J902" s="42" t="str">
        <f>VLOOKUP(H902,'Client Invoices'!A:M,10,FALSE)</f>
        <v>SV04</v>
      </c>
      <c r="K902" s="42" t="str">
        <f>VLOOKUP(H902,'Client Invoices'!A:N,5,FALSE)</f>
        <v>Yes</v>
      </c>
      <c r="L902" s="42" t="str">
        <f>VLOOKUP(H902,'Client Invoices'!A:N,8,FALSE)</f>
        <v>M,V,P</v>
      </c>
      <c r="M902" s="42" t="str">
        <f>VLOOKUP(H902,'Client Invoices'!A:N,2,FALSE)</f>
        <v>Corporate</v>
      </c>
      <c r="N902" s="42" t="str">
        <f>VLOOKUP(H902,'Client Invoices'!A:N,3,FALSE)</f>
        <v>Corporate</v>
      </c>
      <c r="O902" s="42">
        <f>VLOOKUP(H902,'Client Invoices'!A:O,6,FALSE)</f>
        <v>0</v>
      </c>
      <c r="Q902" s="42" t="str">
        <f>IF(COUNTIF('Visit Rpts'!$B$5:$BH$204,B902)+COUNTIF('Membership Rpts'!$B$5:$BH$204,B902) = 0, 0, COUNTIF('Visit Rpts'!$B$5:$BH$204,B902)+COUNTIF('Membership Rpts'!$B$5:$BH$204,B902) &amp; "   (Visit Rpts: "&amp;COUNTIF('Visit Rpts'!$B$5:$BH$204,B902)&amp;"   Mbr Rpts: "&amp;COUNTIF('Membership Rpts'!$B$5:$BH$204,B902)&amp;")")</f>
        <v>1   (Visit Rpts: 1   Mbr Rpts: 0)</v>
      </c>
      <c r="R902" s="76">
        <v>386</v>
      </c>
      <c r="S902" s="42" t="s">
        <v>1110</v>
      </c>
      <c r="T902" s="42"/>
    </row>
    <row r="903" spans="1:20">
      <c r="A903" s="47" t="s">
        <v>1232</v>
      </c>
      <c r="B903" s="23" t="s">
        <v>2173</v>
      </c>
      <c r="C903" s="40"/>
      <c r="G903" t="s">
        <v>50</v>
      </c>
      <c r="H903" s="48" t="s">
        <v>405</v>
      </c>
      <c r="I903" s="42">
        <f>VLOOKUP(H903,'Client Invoices'!A:M,13,FALSE)</f>
        <v>0</v>
      </c>
      <c r="J903" s="42" t="str">
        <f>VLOOKUP(H903,'Client Invoices'!A:M,10,FALSE)</f>
        <v>SW02</v>
      </c>
      <c r="K903" s="42" t="str">
        <f>VLOOKUP(H903,'Client Invoices'!A:N,5,FALSE)</f>
        <v>Yes</v>
      </c>
      <c r="L903" s="42" t="str">
        <f>VLOOKUP(H903,'Client Invoices'!A:N,8,FALSE)</f>
        <v>M,V,P</v>
      </c>
      <c r="M903" s="42" t="str">
        <f>VLOOKUP(H903,'Client Invoices'!A:N,2,FALSE)</f>
        <v>Corporate</v>
      </c>
      <c r="N903" s="42" t="str">
        <f>VLOOKUP(H903,'Client Invoices'!A:N,3,FALSE)</f>
        <v>Corporate</v>
      </c>
      <c r="O903" s="42">
        <f>VLOOKUP(H903,'Client Invoices'!A:O,6,FALSE)</f>
        <v>0</v>
      </c>
      <c r="Q903" s="42">
        <f>IF(COUNTIF('Visit Rpts'!$B$5:$BH$204,B903)+COUNTIF('Membership Rpts'!$B$5:$BH$204,B903) = 0, 0, COUNTIF('Visit Rpts'!$B$5:$BH$204,B903)+COUNTIF('Membership Rpts'!$B$5:$BH$204,B903) &amp; "   (Visit Rpts: "&amp;COUNTIF('Visit Rpts'!$B$5:$BH$204,B903)&amp;"   Mbr Rpts: "&amp;COUNTIF('Membership Rpts'!$B$5:$BH$204,B903)&amp;")")</f>
        <v>0</v>
      </c>
      <c r="R903" s="76" t="s">
        <v>1234</v>
      </c>
      <c r="S903" s="42" t="s">
        <v>1235</v>
      </c>
      <c r="T903" s="42"/>
    </row>
    <row r="904" spans="1:20">
      <c r="A904" s="47" t="s">
        <v>1236</v>
      </c>
      <c r="B904" s="23" t="s">
        <v>2174</v>
      </c>
      <c r="G904" t="s">
        <v>50</v>
      </c>
      <c r="H904" s="48" t="s">
        <v>405</v>
      </c>
      <c r="I904" s="42">
        <f>VLOOKUP(H904,'Client Invoices'!A:M,13,FALSE)</f>
        <v>0</v>
      </c>
      <c r="J904" s="42" t="str">
        <f>VLOOKUP(H904,'Client Invoices'!A:M,10,FALSE)</f>
        <v>SW02</v>
      </c>
      <c r="K904" s="42" t="str">
        <f>VLOOKUP(H904,'Client Invoices'!A:N,5,FALSE)</f>
        <v>Yes</v>
      </c>
      <c r="L904" s="42" t="str">
        <f>VLOOKUP(H904,'Client Invoices'!A:N,8,FALSE)</f>
        <v>M,V,P</v>
      </c>
      <c r="M904" s="42" t="str">
        <f>VLOOKUP(H904,'Client Invoices'!A:N,2,FALSE)</f>
        <v>Corporate</v>
      </c>
      <c r="N904" s="42" t="str">
        <f>VLOOKUP(H904,'Client Invoices'!A:N,3,FALSE)</f>
        <v>Corporate</v>
      </c>
      <c r="O904" s="42">
        <f>VLOOKUP(H904,'Client Invoices'!A:O,6,FALSE)</f>
        <v>0</v>
      </c>
      <c r="Q904" s="42" t="str">
        <f>IF(COUNTIF('Visit Rpts'!$B$5:$BH$204,B904)+COUNTIF('Membership Rpts'!$B$5:$BH$204,B904) = 0, 0, COUNTIF('Visit Rpts'!$B$5:$BH$204,B904)+COUNTIF('Membership Rpts'!$B$5:$BH$204,B904) &amp; "   (Visit Rpts: "&amp;COUNTIF('Visit Rpts'!$B$5:$BH$204,B904)&amp;"   Mbr Rpts: "&amp;COUNTIF('Membership Rpts'!$B$5:$BH$204,B904)&amp;")")</f>
        <v>1   (Visit Rpts: 1   Mbr Rpts: 0)</v>
      </c>
      <c r="R904" s="77">
        <v>79</v>
      </c>
      <c r="S904" s="42" t="s">
        <v>1110</v>
      </c>
      <c r="T904" s="42"/>
    </row>
    <row r="905" spans="1:20">
      <c r="A905" s="47" t="s">
        <v>1236</v>
      </c>
      <c r="B905" s="23" t="s">
        <v>2175</v>
      </c>
      <c r="C905" s="40"/>
      <c r="G905" t="s">
        <v>50</v>
      </c>
      <c r="H905" s="48" t="s">
        <v>410</v>
      </c>
      <c r="I905" s="42">
        <f>VLOOKUP(H905,'Client Invoices'!A:M,13,FALSE)</f>
        <v>0</v>
      </c>
      <c r="J905" s="42" t="str">
        <f>VLOOKUP(H905,'Client Invoices'!A:M,10,FALSE)</f>
        <v>SW05</v>
      </c>
      <c r="K905" s="42" t="str">
        <f>VLOOKUP(H905,'Client Invoices'!A:N,5,FALSE)</f>
        <v>Yes</v>
      </c>
      <c r="L905" s="42" t="str">
        <f>VLOOKUP(H905,'Client Invoices'!A:N,8,FALSE)</f>
        <v>M,V,P</v>
      </c>
      <c r="M905" s="42" t="str">
        <f>VLOOKUP(H905,'Client Invoices'!A:N,2,FALSE)</f>
        <v>Corporate</v>
      </c>
      <c r="N905" s="42" t="str">
        <f>VLOOKUP(H905,'Client Invoices'!A:N,3,FALSE)</f>
        <v>Corporate</v>
      </c>
      <c r="O905" s="42">
        <f>VLOOKUP(H905,'Client Invoices'!A:O,6,FALSE)</f>
        <v>0</v>
      </c>
      <c r="Q905" s="42" t="str">
        <f>IF(COUNTIF('Visit Rpts'!$B$5:$BH$204,B905)+COUNTIF('Membership Rpts'!$B$5:$BH$204,B905) = 0, 0, COUNTIF('Visit Rpts'!$B$5:$BH$204,B905)+COUNTIF('Membership Rpts'!$B$5:$BH$204,B905) &amp; "   (Visit Rpts: "&amp;COUNTIF('Visit Rpts'!$B$5:$BH$204,B905)&amp;"   Mbr Rpts: "&amp;COUNTIF('Membership Rpts'!$B$5:$BH$204,B905)&amp;")")</f>
        <v>1   (Visit Rpts: 1   Mbr Rpts: 0)</v>
      </c>
      <c r="R905" s="76">
        <v>343</v>
      </c>
      <c r="S905" s="42" t="s">
        <v>1110</v>
      </c>
      <c r="T905" s="42"/>
    </row>
    <row r="906" spans="1:20">
      <c r="A906" s="47" t="s">
        <v>1236</v>
      </c>
      <c r="B906" s="23" t="s">
        <v>2176</v>
      </c>
      <c r="C906" s="40"/>
      <c r="G906" t="s">
        <v>50</v>
      </c>
      <c r="H906" s="48" t="s">
        <v>410</v>
      </c>
      <c r="I906" s="42">
        <f>VLOOKUP(H906,'Client Invoices'!A:M,13,FALSE)</f>
        <v>0</v>
      </c>
      <c r="J906" s="42" t="str">
        <f>VLOOKUP(H906,'Client Invoices'!A:M,10,FALSE)</f>
        <v>SW05</v>
      </c>
      <c r="K906" s="42" t="str">
        <f>VLOOKUP(H906,'Client Invoices'!A:N,5,FALSE)</f>
        <v>Yes</v>
      </c>
      <c r="L906" s="42" t="str">
        <f>VLOOKUP(H906,'Client Invoices'!A:N,8,FALSE)</f>
        <v>M,V,P</v>
      </c>
      <c r="M906" s="42" t="str">
        <f>VLOOKUP(H906,'Client Invoices'!A:N,2,FALSE)</f>
        <v>Corporate</v>
      </c>
      <c r="N906" s="42" t="str">
        <f>VLOOKUP(H906,'Client Invoices'!A:N,3,FALSE)</f>
        <v>Corporate</v>
      </c>
      <c r="O906" s="42">
        <f>VLOOKUP(H906,'Client Invoices'!A:O,6,FALSE)</f>
        <v>0</v>
      </c>
      <c r="Q906" s="42" t="str">
        <f>IF(COUNTIF('Visit Rpts'!$B$5:$BH$204,B906)+COUNTIF('Membership Rpts'!$B$5:$BH$204,B906) = 0, 0, COUNTIF('Visit Rpts'!$B$5:$BH$204,B906)+COUNTIF('Membership Rpts'!$B$5:$BH$204,B906) &amp; "   (Visit Rpts: "&amp;COUNTIF('Visit Rpts'!$B$5:$BH$204,B906)&amp;"   Mbr Rpts: "&amp;COUNTIF('Membership Rpts'!$B$5:$BH$204,B906)&amp;")")</f>
        <v>1   (Visit Rpts: 1   Mbr Rpts: 0)</v>
      </c>
      <c r="R906" s="76">
        <v>269</v>
      </c>
      <c r="S906" s="42" t="s">
        <v>1110</v>
      </c>
      <c r="T906" s="42"/>
    </row>
    <row r="907" spans="1:20">
      <c r="A907" s="47" t="s">
        <v>1236</v>
      </c>
      <c r="B907" s="23" t="s">
        <v>2177</v>
      </c>
      <c r="C907" s="40"/>
      <c r="G907" t="s">
        <v>50</v>
      </c>
      <c r="H907" s="48" t="s">
        <v>908</v>
      </c>
      <c r="I907" s="42">
        <f>VLOOKUP(H907,'Client Invoices'!A:M,13,FALSE)</f>
        <v>0</v>
      </c>
      <c r="J907" s="42" t="str">
        <f>VLOOKUP(H907,'Client Invoices'!A:M,10,FALSE)</f>
        <v>WW01</v>
      </c>
      <c r="K907" s="42" t="str">
        <f>VLOOKUP(H907,'Client Invoices'!A:N,5,FALSE)</f>
        <v>Yes</v>
      </c>
      <c r="L907" s="42" t="str">
        <f>VLOOKUP(H907,'Client Invoices'!A:N,8,FALSE)</f>
        <v>M,V,P</v>
      </c>
      <c r="M907" s="42" t="str">
        <f>VLOOKUP(H907,'Client Invoices'!A:N,2,FALSE)</f>
        <v>Wholesale</v>
      </c>
      <c r="N907" s="42" t="str">
        <f>VLOOKUP(H907,'Client Invoices'!A:N,3,FALSE)</f>
        <v>Wholesale - Other</v>
      </c>
      <c r="O907" s="42">
        <f>VLOOKUP(H907,'Client Invoices'!A:O,6,FALSE)</f>
        <v>0</v>
      </c>
      <c r="Q907" s="42" t="str">
        <f>IF(COUNTIF('Visit Rpts'!$B$5:$BH$204,B907)+COUNTIF('Membership Rpts'!$B$5:$BH$204,B907) = 0, 0, COUNTIF('Visit Rpts'!$B$5:$BH$204,B907)+COUNTIF('Membership Rpts'!$B$5:$BH$204,B907) &amp; "   (Visit Rpts: "&amp;COUNTIF('Visit Rpts'!$B$5:$BH$204,B907)&amp;"   Mbr Rpts: "&amp;COUNTIF('Membership Rpts'!$B$5:$BH$204,B907)&amp;")")</f>
        <v>1   (Visit Rpts: 1   Mbr Rpts: 0)</v>
      </c>
      <c r="R907" s="76">
        <v>20</v>
      </c>
      <c r="S907" s="42" t="s">
        <v>1110</v>
      </c>
      <c r="T907" s="42"/>
    </row>
    <row r="908" spans="1:20">
      <c r="A908" s="47" t="s">
        <v>1236</v>
      </c>
      <c r="B908" s="23" t="s">
        <v>2178</v>
      </c>
      <c r="C908" s="40"/>
      <c r="G908" t="s">
        <v>50</v>
      </c>
      <c r="H908" s="48" t="s">
        <v>908</v>
      </c>
      <c r="I908" s="42">
        <f>VLOOKUP(H908,'Client Invoices'!A:M,13,FALSE)</f>
        <v>0</v>
      </c>
      <c r="J908" s="42" t="str">
        <f>VLOOKUP(H908,'Client Invoices'!A:M,10,FALSE)</f>
        <v>WW01</v>
      </c>
      <c r="K908" s="42" t="str">
        <f>VLOOKUP(H908,'Client Invoices'!A:N,5,FALSE)</f>
        <v>Yes</v>
      </c>
      <c r="L908" s="42" t="str">
        <f>VLOOKUP(H908,'Client Invoices'!A:N,8,FALSE)</f>
        <v>M,V,P</v>
      </c>
      <c r="M908" s="42" t="str">
        <f>VLOOKUP(H908,'Client Invoices'!A:N,2,FALSE)</f>
        <v>Wholesale</v>
      </c>
      <c r="N908" s="42" t="str">
        <f>VLOOKUP(H908,'Client Invoices'!A:N,3,FALSE)</f>
        <v>Wholesale - Other</v>
      </c>
      <c r="O908" s="42">
        <f>VLOOKUP(H908,'Client Invoices'!A:O,6,FALSE)</f>
        <v>0</v>
      </c>
      <c r="Q908" s="42" t="str">
        <f>IF(COUNTIF('Visit Rpts'!$B$5:$BH$204,B908)+COUNTIF('Membership Rpts'!$B$5:$BH$204,B908) = 0, 0, COUNTIF('Visit Rpts'!$B$5:$BH$204,B908)+COUNTIF('Membership Rpts'!$B$5:$BH$204,B908) &amp; "   (Visit Rpts: "&amp;COUNTIF('Visit Rpts'!$B$5:$BH$204,B908)&amp;"   Mbr Rpts: "&amp;COUNTIF('Membership Rpts'!$B$5:$BH$204,B908)&amp;")")</f>
        <v>1   (Visit Rpts: 1   Mbr Rpts: 0)</v>
      </c>
      <c r="R908" s="76">
        <v>20</v>
      </c>
      <c r="S908" s="42" t="s">
        <v>1110</v>
      </c>
      <c r="T908" s="42"/>
    </row>
    <row r="909" spans="1:20">
      <c r="A909" s="47" t="s">
        <v>1236</v>
      </c>
      <c r="B909" s="23" t="s">
        <v>2179</v>
      </c>
      <c r="C909" s="40"/>
      <c r="G909" t="s">
        <v>50</v>
      </c>
      <c r="H909" s="48" t="s">
        <v>908</v>
      </c>
      <c r="I909" s="42">
        <f>VLOOKUP(H909,'Client Invoices'!A:M,13,FALSE)</f>
        <v>0</v>
      </c>
      <c r="J909" s="42" t="str">
        <f>VLOOKUP(H909,'Client Invoices'!A:M,10,FALSE)</f>
        <v>WW01</v>
      </c>
      <c r="K909" s="42" t="str">
        <f>VLOOKUP(H909,'Client Invoices'!A:N,5,FALSE)</f>
        <v>Yes</v>
      </c>
      <c r="L909" s="42" t="str">
        <f>VLOOKUP(H909,'Client Invoices'!A:N,8,FALSE)</f>
        <v>M,V,P</v>
      </c>
      <c r="M909" s="42" t="str">
        <f>VLOOKUP(H909,'Client Invoices'!A:N,2,FALSE)</f>
        <v>Wholesale</v>
      </c>
      <c r="N909" s="42" t="str">
        <f>VLOOKUP(H909,'Client Invoices'!A:N,3,FALSE)</f>
        <v>Wholesale - Other</v>
      </c>
      <c r="O909" s="42">
        <f>VLOOKUP(H909,'Client Invoices'!A:O,6,FALSE)</f>
        <v>0</v>
      </c>
      <c r="Q909" s="42" t="str">
        <f>IF(COUNTIF('Visit Rpts'!$B$5:$BH$204,B909)+COUNTIF('Membership Rpts'!$B$5:$BH$204,B909) = 0, 0, COUNTIF('Visit Rpts'!$B$5:$BH$204,B909)+COUNTIF('Membership Rpts'!$B$5:$BH$204,B909) &amp; "   (Visit Rpts: "&amp;COUNTIF('Visit Rpts'!$B$5:$BH$204,B909)&amp;"   Mbr Rpts: "&amp;COUNTIF('Membership Rpts'!$B$5:$BH$204,B909)&amp;")")</f>
        <v>1   (Visit Rpts: 1   Mbr Rpts: 0)</v>
      </c>
      <c r="R909" s="76">
        <v>20</v>
      </c>
      <c r="S909" s="42" t="s">
        <v>1110</v>
      </c>
      <c r="T909" s="42"/>
    </row>
    <row r="910" spans="1:20">
      <c r="A910" s="47" t="s">
        <v>1236</v>
      </c>
      <c r="B910" s="23" t="s">
        <v>2180</v>
      </c>
      <c r="C910" s="40"/>
      <c r="G910" t="s">
        <v>50</v>
      </c>
      <c r="H910" s="48" t="s">
        <v>908</v>
      </c>
      <c r="I910" s="42">
        <f>VLOOKUP(H910,'Client Invoices'!A:M,13,FALSE)</f>
        <v>0</v>
      </c>
      <c r="J910" s="42" t="str">
        <f>VLOOKUP(H910,'Client Invoices'!A:M,10,FALSE)</f>
        <v>WW01</v>
      </c>
      <c r="K910" s="42" t="str">
        <f>VLOOKUP(H910,'Client Invoices'!A:N,5,FALSE)</f>
        <v>Yes</v>
      </c>
      <c r="L910" s="42" t="str">
        <f>VLOOKUP(H910,'Client Invoices'!A:N,8,FALSE)</f>
        <v>M,V,P</v>
      </c>
      <c r="M910" s="42" t="str">
        <f>VLOOKUP(H910,'Client Invoices'!A:N,2,FALSE)</f>
        <v>Wholesale</v>
      </c>
      <c r="N910" s="42" t="str">
        <f>VLOOKUP(H910,'Client Invoices'!A:N,3,FALSE)</f>
        <v>Wholesale - Other</v>
      </c>
      <c r="O910" s="42">
        <f>VLOOKUP(H910,'Client Invoices'!A:O,6,FALSE)</f>
        <v>0</v>
      </c>
      <c r="Q910" s="42" t="str">
        <f>IF(COUNTIF('Visit Rpts'!$B$5:$BH$204,B910)+COUNTIF('Membership Rpts'!$B$5:$BH$204,B910) = 0, 0, COUNTIF('Visit Rpts'!$B$5:$BH$204,B910)+COUNTIF('Membership Rpts'!$B$5:$BH$204,B910) &amp; "   (Visit Rpts: "&amp;COUNTIF('Visit Rpts'!$B$5:$BH$204,B910)&amp;"   Mbr Rpts: "&amp;COUNTIF('Membership Rpts'!$B$5:$BH$204,B910)&amp;")")</f>
        <v>1   (Visit Rpts: 1   Mbr Rpts: 0)</v>
      </c>
      <c r="R910" s="76">
        <v>20</v>
      </c>
      <c r="S910" s="42" t="s">
        <v>1110</v>
      </c>
      <c r="T910" s="42"/>
    </row>
    <row r="911" spans="1:20">
      <c r="A911" s="47" t="s">
        <v>1236</v>
      </c>
      <c r="B911" s="23" t="s">
        <v>2181</v>
      </c>
      <c r="C911" s="40"/>
      <c r="G911" t="s">
        <v>50</v>
      </c>
      <c r="H911" s="48" t="s">
        <v>908</v>
      </c>
      <c r="I911" s="42">
        <f>VLOOKUP(H911,'Client Invoices'!A:M,13,FALSE)</f>
        <v>0</v>
      </c>
      <c r="J911" s="42" t="str">
        <f>VLOOKUP(H911,'Client Invoices'!A:M,10,FALSE)</f>
        <v>WW01</v>
      </c>
      <c r="K911" s="42" t="str">
        <f>VLOOKUP(H911,'Client Invoices'!A:N,5,FALSE)</f>
        <v>Yes</v>
      </c>
      <c r="L911" s="42" t="str">
        <f>VLOOKUP(H911,'Client Invoices'!A:N,8,FALSE)</f>
        <v>M,V,P</v>
      </c>
      <c r="M911" s="42" t="str">
        <f>VLOOKUP(H911,'Client Invoices'!A:N,2,FALSE)</f>
        <v>Wholesale</v>
      </c>
      <c r="N911" s="42" t="str">
        <f>VLOOKUP(H911,'Client Invoices'!A:N,3,FALSE)</f>
        <v>Wholesale - Other</v>
      </c>
      <c r="O911" s="42">
        <f>VLOOKUP(H911,'Client Invoices'!A:O,6,FALSE)</f>
        <v>0</v>
      </c>
      <c r="Q911" s="42" t="str">
        <f>IF(COUNTIF('Visit Rpts'!$B$5:$BH$204,B911)+COUNTIF('Membership Rpts'!$B$5:$BH$204,B911) = 0, 0, COUNTIF('Visit Rpts'!$B$5:$BH$204,B911)+COUNTIF('Membership Rpts'!$B$5:$BH$204,B911) &amp; "   (Visit Rpts: "&amp;COUNTIF('Visit Rpts'!$B$5:$BH$204,B911)&amp;"   Mbr Rpts: "&amp;COUNTIF('Membership Rpts'!$B$5:$BH$204,B911)&amp;")")</f>
        <v>1   (Visit Rpts: 1   Mbr Rpts: 0)</v>
      </c>
      <c r="R911" s="76">
        <v>20</v>
      </c>
      <c r="S911" s="42" t="s">
        <v>1110</v>
      </c>
      <c r="T911" s="42"/>
    </row>
    <row r="912" spans="1:20">
      <c r="A912" s="47" t="s">
        <v>1236</v>
      </c>
      <c r="B912" s="23" t="s">
        <v>2182</v>
      </c>
      <c r="C912" s="40"/>
      <c r="G912" t="s">
        <v>50</v>
      </c>
      <c r="H912" s="48" t="s">
        <v>908</v>
      </c>
      <c r="I912" s="42">
        <f>VLOOKUP(H912,'Client Invoices'!A:M,13,FALSE)</f>
        <v>0</v>
      </c>
      <c r="J912" s="42" t="str">
        <f>VLOOKUP(H912,'Client Invoices'!A:M,10,FALSE)</f>
        <v>WW01</v>
      </c>
      <c r="K912" s="42" t="str">
        <f>VLOOKUP(H912,'Client Invoices'!A:N,5,FALSE)</f>
        <v>Yes</v>
      </c>
      <c r="L912" s="42" t="str">
        <f>VLOOKUP(H912,'Client Invoices'!A:N,8,FALSE)</f>
        <v>M,V,P</v>
      </c>
      <c r="M912" s="42" t="str">
        <f>VLOOKUP(H912,'Client Invoices'!A:N,2,FALSE)</f>
        <v>Wholesale</v>
      </c>
      <c r="N912" s="42" t="str">
        <f>VLOOKUP(H912,'Client Invoices'!A:N,3,FALSE)</f>
        <v>Wholesale - Other</v>
      </c>
      <c r="O912" s="42">
        <f>VLOOKUP(H912,'Client Invoices'!A:O,6,FALSE)</f>
        <v>0</v>
      </c>
      <c r="Q912" s="42" t="str">
        <f>IF(COUNTIF('Visit Rpts'!$B$5:$BH$204,B912)+COUNTIF('Membership Rpts'!$B$5:$BH$204,B912) = 0, 0, COUNTIF('Visit Rpts'!$B$5:$BH$204,B912)+COUNTIF('Membership Rpts'!$B$5:$BH$204,B912) &amp; "   (Visit Rpts: "&amp;COUNTIF('Visit Rpts'!$B$5:$BH$204,B912)&amp;"   Mbr Rpts: "&amp;COUNTIF('Membership Rpts'!$B$5:$BH$204,B912)&amp;")")</f>
        <v>1   (Visit Rpts: 1   Mbr Rpts: 0)</v>
      </c>
      <c r="R912" s="76">
        <v>20</v>
      </c>
      <c r="S912" s="42" t="s">
        <v>1110</v>
      </c>
      <c r="T912" s="42"/>
    </row>
    <row r="913" spans="1:20">
      <c r="A913" s="47" t="s">
        <v>1232</v>
      </c>
      <c r="B913" s="23" t="s">
        <v>2183</v>
      </c>
      <c r="C913" s="40"/>
      <c r="G913" t="s">
        <v>50</v>
      </c>
      <c r="H913" s="48" t="s">
        <v>563</v>
      </c>
      <c r="I913" s="42">
        <f>VLOOKUP(H913,'Client Invoices'!A:M,13,FALSE)</f>
        <v>0</v>
      </c>
      <c r="J913" s="42">
        <f>VLOOKUP(H913,'Client Invoices'!A:M,10,FALSE)</f>
        <v>0</v>
      </c>
      <c r="K913" s="42" t="str">
        <f>VLOOKUP(H913,'Client Invoices'!A:N,5,FALSE)</f>
        <v>No</v>
      </c>
      <c r="L913" s="42">
        <f>VLOOKUP(H913,'Client Invoices'!A:N,8,FALSE)</f>
        <v>0</v>
      </c>
      <c r="M913" s="42" t="str">
        <f>VLOOKUP(H913,'Client Invoices'!A:N,2,FALSE)</f>
        <v>Corporate</v>
      </c>
      <c r="N913" s="42">
        <f>VLOOKUP(H913,'Client Invoices'!A:N,3,FALSE)</f>
        <v>0</v>
      </c>
      <c r="O913" s="42">
        <f>VLOOKUP(H913,'Client Invoices'!A:O,6,FALSE)</f>
        <v>0</v>
      </c>
      <c r="Q913" s="42">
        <f>IF(COUNTIF('Visit Rpts'!$B$5:$BH$204,B913)+COUNTIF('Membership Rpts'!$B$5:$BH$204,B913) = 0, 0, COUNTIF('Visit Rpts'!$B$5:$BH$204,B913)+COUNTIF('Membership Rpts'!$B$5:$BH$204,B913) &amp; "   (Visit Rpts: "&amp;COUNTIF('Visit Rpts'!$B$5:$BH$204,B913)&amp;"   Mbr Rpts: "&amp;COUNTIF('Membership Rpts'!$B$5:$BH$204,B913)&amp;")")</f>
        <v>0</v>
      </c>
      <c r="R913" s="76" t="s">
        <v>1234</v>
      </c>
      <c r="S913" s="42" t="s">
        <v>1235</v>
      </c>
      <c r="T913" s="42"/>
    </row>
    <row r="914" spans="1:20">
      <c r="A914" s="47" t="s">
        <v>1236</v>
      </c>
      <c r="B914" s="23" t="s">
        <v>2184</v>
      </c>
      <c r="C914" s="40"/>
      <c r="G914" t="s">
        <v>50</v>
      </c>
      <c r="H914" s="48" t="s">
        <v>415</v>
      </c>
      <c r="I914" s="42">
        <f>VLOOKUP(H914,'Client Invoices'!A:M,13,FALSE)</f>
        <v>0</v>
      </c>
      <c r="J914" s="42" t="str">
        <f>VLOOKUP(H914,'Client Invoices'!A:M,10,FALSE)</f>
        <v>SW03</v>
      </c>
      <c r="K914" s="42" t="str">
        <f>VLOOKUP(H914,'Client Invoices'!A:N,5,FALSE)</f>
        <v>Yes</v>
      </c>
      <c r="L914" s="42" t="str">
        <f>VLOOKUP(H914,'Client Invoices'!A:N,8,FALSE)</f>
        <v>M,V,P</v>
      </c>
      <c r="M914" s="42" t="str">
        <f>VLOOKUP(H914,'Client Invoices'!A:N,2,FALSE)</f>
        <v>Corporate</v>
      </c>
      <c r="N914" s="42" t="str">
        <f>VLOOKUP(H914,'Client Invoices'!A:N,3,FALSE)</f>
        <v>Corporate</v>
      </c>
      <c r="O914" s="42">
        <f>VLOOKUP(H914,'Client Invoices'!A:O,6,FALSE)</f>
        <v>0</v>
      </c>
      <c r="Q914" s="42" t="str">
        <f>IF(COUNTIF('Visit Rpts'!$B$5:$BH$204,B914)+COUNTIF('Membership Rpts'!$B$5:$BH$204,B914) = 0, 0, COUNTIF('Visit Rpts'!$B$5:$BH$204,B914)+COUNTIF('Membership Rpts'!$B$5:$BH$204,B914) &amp; "   (Visit Rpts: "&amp;COUNTIF('Visit Rpts'!$B$5:$BH$204,B914)&amp;"   Mbr Rpts: "&amp;COUNTIF('Membership Rpts'!$B$5:$BH$204,B914)&amp;")")</f>
        <v>1   (Visit Rpts: 1   Mbr Rpts: 0)</v>
      </c>
      <c r="R914" s="76">
        <v>79</v>
      </c>
      <c r="S914" s="42" t="s">
        <v>1110</v>
      </c>
      <c r="T914" s="42"/>
    </row>
    <row r="915" spans="1:20">
      <c r="A915" s="47" t="s">
        <v>2185</v>
      </c>
      <c r="B915" s="23" t="s">
        <v>2186</v>
      </c>
      <c r="C915" s="40"/>
      <c r="G915" t="s">
        <v>224</v>
      </c>
      <c r="H915" s="48" t="s">
        <v>988</v>
      </c>
      <c r="I915" s="42">
        <f>VLOOKUP(H915,'Client Invoices'!A:M,13,FALSE)</f>
        <v>0</v>
      </c>
      <c r="J915" s="42">
        <f>VLOOKUP(H915,'Client Invoices'!A:M,10,FALSE)</f>
        <v>0</v>
      </c>
      <c r="K915" s="42" t="str">
        <f>VLOOKUP(H915,'Client Invoices'!A:N,5,FALSE)</f>
        <v>-</v>
      </c>
      <c r="L915" s="42">
        <f>VLOOKUP(H915,'Client Invoices'!A:N,8,FALSE)</f>
        <v>0</v>
      </c>
      <c r="M915" s="42" t="str">
        <f>VLOOKUP(H915,'Client Invoices'!A:N,2,FALSE)</f>
        <v>Wholesale</v>
      </c>
      <c r="N915" s="42">
        <f>VLOOKUP(H915,'Client Invoices'!A:N,3,FALSE)</f>
        <v>0</v>
      </c>
      <c r="O915" s="42">
        <f>VLOOKUP(H915,'Client Invoices'!A:O,6,FALSE)</f>
        <v>0</v>
      </c>
      <c r="Q915" s="42">
        <f>IF(COUNTIF('Visit Rpts'!$B$5:$BH$204,B915)+COUNTIF('Membership Rpts'!$B$5:$BH$204,B915) = 0, 0, COUNTIF('Visit Rpts'!$B$5:$BH$204,B915)+COUNTIF('Membership Rpts'!$B$5:$BH$204,B915) &amp; "   (Visit Rpts: "&amp;COUNTIF('Visit Rpts'!$B$5:$BH$204,B915)&amp;"   Mbr Rpts: "&amp;COUNTIF('Membership Rpts'!$B$5:$BH$204,B915)&amp;")")</f>
        <v>0</v>
      </c>
      <c r="R915" s="76" t="s">
        <v>1234</v>
      </c>
      <c r="S915" s="42" t="s">
        <v>1110</v>
      </c>
      <c r="T915" s="42"/>
    </row>
    <row r="916" spans="1:20">
      <c r="A916" s="47" t="s">
        <v>2185</v>
      </c>
      <c r="B916" s="23" t="s">
        <v>2187</v>
      </c>
      <c r="C916" s="40"/>
      <c r="G916" t="s">
        <v>50</v>
      </c>
      <c r="H916" s="48" t="s">
        <v>988</v>
      </c>
      <c r="I916" s="42">
        <f>VLOOKUP(H916,'Client Invoices'!A:M,13,FALSE)</f>
        <v>0</v>
      </c>
      <c r="J916" s="42">
        <f>VLOOKUP(H916,'Client Invoices'!A:M,10,FALSE)</f>
        <v>0</v>
      </c>
      <c r="K916" s="42" t="str">
        <f>VLOOKUP(H916,'Client Invoices'!A:N,5,FALSE)</f>
        <v>-</v>
      </c>
      <c r="L916" s="42">
        <f>VLOOKUP(H916,'Client Invoices'!A:N,8,FALSE)</f>
        <v>0</v>
      </c>
      <c r="M916" s="42" t="str">
        <f>VLOOKUP(H916,'Client Invoices'!A:N,2,FALSE)</f>
        <v>Wholesale</v>
      </c>
      <c r="N916" s="42">
        <f>VLOOKUP(H916,'Client Invoices'!A:N,3,FALSE)</f>
        <v>0</v>
      </c>
      <c r="O916" s="42">
        <f>VLOOKUP(H916,'Client Invoices'!A:O,6,FALSE)</f>
        <v>0</v>
      </c>
      <c r="Q916" s="42" t="str">
        <f>IF(COUNTIF('Visit Rpts'!$B$5:$BH$204,B916)+COUNTIF('Membership Rpts'!$B$5:$BH$204,B916) = 0, 0, COUNTIF('Visit Rpts'!$B$5:$BH$204,B916)+COUNTIF('Membership Rpts'!$B$5:$BH$204,B916) &amp; "   (Visit Rpts: "&amp;COUNTIF('Visit Rpts'!$B$5:$BH$204,B916)&amp;"   Mbr Rpts: "&amp;COUNTIF('Membership Rpts'!$B$5:$BH$204,B916)&amp;")")</f>
        <v>1   (Visit Rpts: 0   Mbr Rpts: 1)</v>
      </c>
      <c r="R916" s="76" t="s">
        <v>1234</v>
      </c>
      <c r="S916" s="42" t="s">
        <v>1110</v>
      </c>
      <c r="T916" s="42"/>
    </row>
    <row r="917" spans="1:20">
      <c r="A917" s="47" t="s">
        <v>2185</v>
      </c>
      <c r="B917" s="23" t="s">
        <v>2188</v>
      </c>
      <c r="C917" s="40"/>
      <c r="G917" t="s">
        <v>50</v>
      </c>
      <c r="H917" s="48" t="s">
        <v>988</v>
      </c>
      <c r="I917" s="42">
        <f>VLOOKUP(H917,'Client Invoices'!A:M,13,FALSE)</f>
        <v>0</v>
      </c>
      <c r="J917" s="42">
        <f>VLOOKUP(H917,'Client Invoices'!A:M,10,FALSE)</f>
        <v>0</v>
      </c>
      <c r="K917" s="42" t="str">
        <f>VLOOKUP(H917,'Client Invoices'!A:N,5,FALSE)</f>
        <v>-</v>
      </c>
      <c r="L917" s="42">
        <f>VLOOKUP(H917,'Client Invoices'!A:N,8,FALSE)</f>
        <v>0</v>
      </c>
      <c r="M917" s="42" t="str">
        <f>VLOOKUP(H917,'Client Invoices'!A:N,2,FALSE)</f>
        <v>Wholesale</v>
      </c>
      <c r="N917" s="42">
        <f>VLOOKUP(H917,'Client Invoices'!A:N,3,FALSE)</f>
        <v>0</v>
      </c>
      <c r="O917" s="42">
        <f>VLOOKUP(H917,'Client Invoices'!A:O,6,FALSE)</f>
        <v>0</v>
      </c>
      <c r="Q917" s="42" t="str">
        <f>IF(COUNTIF('Visit Rpts'!$B$5:$BH$204,B917)+COUNTIF('Membership Rpts'!$B$5:$BH$204,B917) = 0, 0, COUNTIF('Visit Rpts'!$B$5:$BH$204,B917)+COUNTIF('Membership Rpts'!$B$5:$BH$204,B917) &amp; "   (Visit Rpts: "&amp;COUNTIF('Visit Rpts'!$B$5:$BH$204,B917)&amp;"   Mbr Rpts: "&amp;COUNTIF('Membership Rpts'!$B$5:$BH$204,B917)&amp;")")</f>
        <v>1   (Visit Rpts: 0   Mbr Rpts: 1)</v>
      </c>
      <c r="R917" s="76" t="s">
        <v>1234</v>
      </c>
      <c r="S917" s="42" t="s">
        <v>1110</v>
      </c>
      <c r="T917" s="42"/>
    </row>
    <row r="918" spans="1:20">
      <c r="A918" s="47" t="s">
        <v>2185</v>
      </c>
      <c r="B918" s="23" t="s">
        <v>2189</v>
      </c>
      <c r="C918" s="40"/>
      <c r="G918" t="s">
        <v>224</v>
      </c>
      <c r="H918" s="48" t="s">
        <v>988</v>
      </c>
      <c r="I918" s="42">
        <f>VLOOKUP(H918,'Client Invoices'!A:M,13,FALSE)</f>
        <v>0</v>
      </c>
      <c r="J918" s="42">
        <f>VLOOKUP(H918,'Client Invoices'!A:M,10,FALSE)</f>
        <v>0</v>
      </c>
      <c r="K918" s="42" t="str">
        <f>VLOOKUP(H918,'Client Invoices'!A:N,5,FALSE)</f>
        <v>-</v>
      </c>
      <c r="L918" s="42">
        <f>VLOOKUP(H918,'Client Invoices'!A:N,8,FALSE)</f>
        <v>0</v>
      </c>
      <c r="M918" s="42" t="str">
        <f>VLOOKUP(H918,'Client Invoices'!A:N,2,FALSE)</f>
        <v>Wholesale</v>
      </c>
      <c r="N918" s="42">
        <f>VLOOKUP(H918,'Client Invoices'!A:N,3,FALSE)</f>
        <v>0</v>
      </c>
      <c r="O918" s="42">
        <f>VLOOKUP(H918,'Client Invoices'!A:O,6,FALSE)</f>
        <v>0</v>
      </c>
      <c r="Q918" s="42">
        <f>IF(COUNTIF('Visit Rpts'!$B$5:$BH$204,B918)+COUNTIF('Membership Rpts'!$B$5:$BH$204,B918) = 0, 0, COUNTIF('Visit Rpts'!$B$5:$BH$204,B918)+COUNTIF('Membership Rpts'!$B$5:$BH$204,B918) &amp; "   (Visit Rpts: "&amp;COUNTIF('Visit Rpts'!$B$5:$BH$204,B918)&amp;"   Mbr Rpts: "&amp;COUNTIF('Membership Rpts'!$B$5:$BH$204,B918)&amp;")")</f>
        <v>0</v>
      </c>
      <c r="R918" s="76" t="s">
        <v>1234</v>
      </c>
      <c r="S918" s="42" t="s">
        <v>1110</v>
      </c>
      <c r="T918" s="42"/>
    </row>
    <row r="919" spans="1:20">
      <c r="A919" s="47" t="s">
        <v>2185</v>
      </c>
      <c r="B919" s="23" t="s">
        <v>2190</v>
      </c>
      <c r="C919" s="40"/>
      <c r="G919" t="s">
        <v>50</v>
      </c>
      <c r="H919" s="48" t="s">
        <v>988</v>
      </c>
      <c r="I919" s="42">
        <f>VLOOKUP(H919,'Client Invoices'!A:M,13,FALSE)</f>
        <v>0</v>
      </c>
      <c r="J919" s="42">
        <f>VLOOKUP(H919,'Client Invoices'!A:M,10,FALSE)</f>
        <v>0</v>
      </c>
      <c r="K919" s="42" t="str">
        <f>VLOOKUP(H919,'Client Invoices'!A:N,5,FALSE)</f>
        <v>-</v>
      </c>
      <c r="L919" s="42">
        <f>VLOOKUP(H919,'Client Invoices'!A:N,8,FALSE)</f>
        <v>0</v>
      </c>
      <c r="M919" s="42" t="str">
        <f>VLOOKUP(H919,'Client Invoices'!A:N,2,FALSE)</f>
        <v>Wholesale</v>
      </c>
      <c r="N919" s="42">
        <f>VLOOKUP(H919,'Client Invoices'!A:N,3,FALSE)</f>
        <v>0</v>
      </c>
      <c r="O919" s="42">
        <f>VLOOKUP(H919,'Client Invoices'!A:O,6,FALSE)</f>
        <v>0</v>
      </c>
      <c r="Q919" s="42" t="str">
        <f>IF(COUNTIF('Visit Rpts'!$B$5:$BH$204,B919)+COUNTIF('Membership Rpts'!$B$5:$BH$204,B919) = 0, 0, COUNTIF('Visit Rpts'!$B$5:$BH$204,B919)+COUNTIF('Membership Rpts'!$B$5:$BH$204,B919) &amp; "   (Visit Rpts: "&amp;COUNTIF('Visit Rpts'!$B$5:$BH$204,B919)&amp;"   Mbr Rpts: "&amp;COUNTIF('Membership Rpts'!$B$5:$BH$204,B919)&amp;")")</f>
        <v>1   (Visit Rpts: 0   Mbr Rpts: 1)</v>
      </c>
      <c r="R919" s="76" t="s">
        <v>1234</v>
      </c>
      <c r="S919" s="42" t="s">
        <v>1110</v>
      </c>
      <c r="T919" s="42"/>
    </row>
    <row r="920" spans="1:20">
      <c r="A920" s="47" t="s">
        <v>2185</v>
      </c>
      <c r="B920" s="23" t="s">
        <v>2191</v>
      </c>
      <c r="C920" s="40"/>
      <c r="G920" t="s">
        <v>224</v>
      </c>
      <c r="H920" s="48" t="s">
        <v>988</v>
      </c>
      <c r="I920" s="42">
        <f>VLOOKUP(H920,'Client Invoices'!A:M,13,FALSE)</f>
        <v>0</v>
      </c>
      <c r="J920" s="42">
        <f>VLOOKUP(H920,'Client Invoices'!A:M,10,FALSE)</f>
        <v>0</v>
      </c>
      <c r="K920" s="42" t="str">
        <f>VLOOKUP(H920,'Client Invoices'!A:N,5,FALSE)</f>
        <v>-</v>
      </c>
      <c r="L920" s="42">
        <f>VLOOKUP(H920,'Client Invoices'!A:N,8,FALSE)</f>
        <v>0</v>
      </c>
      <c r="M920" s="42" t="str">
        <f>VLOOKUP(H920,'Client Invoices'!A:N,2,FALSE)</f>
        <v>Wholesale</v>
      </c>
      <c r="N920" s="42">
        <f>VLOOKUP(H920,'Client Invoices'!A:N,3,FALSE)</f>
        <v>0</v>
      </c>
      <c r="O920" s="42">
        <f>VLOOKUP(H920,'Client Invoices'!A:O,6,FALSE)</f>
        <v>0</v>
      </c>
      <c r="Q920" s="42">
        <f>IF(COUNTIF('Visit Rpts'!$B$5:$BH$204,B920)+COUNTIF('Membership Rpts'!$B$5:$BH$204,B920) = 0, 0, COUNTIF('Visit Rpts'!$B$5:$BH$204,B920)+COUNTIF('Membership Rpts'!$B$5:$BH$204,B920) &amp; "   (Visit Rpts: "&amp;COUNTIF('Visit Rpts'!$B$5:$BH$204,B920)&amp;"   Mbr Rpts: "&amp;COUNTIF('Membership Rpts'!$B$5:$BH$204,B920)&amp;")")</f>
        <v>0</v>
      </c>
      <c r="R920" s="76" t="s">
        <v>1234</v>
      </c>
      <c r="S920" s="42" t="s">
        <v>1110</v>
      </c>
      <c r="T920" s="42"/>
    </row>
    <row r="921" spans="1:20">
      <c r="A921" s="47" t="s">
        <v>2185</v>
      </c>
      <c r="B921" s="23" t="s">
        <v>2192</v>
      </c>
      <c r="C921" s="40"/>
      <c r="G921" t="s">
        <v>50</v>
      </c>
      <c r="H921" s="48" t="s">
        <v>988</v>
      </c>
      <c r="I921" s="42">
        <f>VLOOKUP(H921,'Client Invoices'!A:M,13,FALSE)</f>
        <v>0</v>
      </c>
      <c r="J921" s="42">
        <f>VLOOKUP(H921,'Client Invoices'!A:M,10,FALSE)</f>
        <v>0</v>
      </c>
      <c r="K921" s="42" t="str">
        <f>VLOOKUP(H921,'Client Invoices'!A:N,5,FALSE)</f>
        <v>-</v>
      </c>
      <c r="L921" s="42">
        <f>VLOOKUP(H921,'Client Invoices'!A:N,8,FALSE)</f>
        <v>0</v>
      </c>
      <c r="M921" s="42" t="str">
        <f>VLOOKUP(H921,'Client Invoices'!A:N,2,FALSE)</f>
        <v>Wholesale</v>
      </c>
      <c r="N921" s="42">
        <f>VLOOKUP(H921,'Client Invoices'!A:N,3,FALSE)</f>
        <v>0</v>
      </c>
      <c r="O921" s="42">
        <f>VLOOKUP(H921,'Client Invoices'!A:O,6,FALSE)</f>
        <v>0</v>
      </c>
      <c r="Q921" s="42" t="str">
        <f>IF(COUNTIF('Visit Rpts'!$B$5:$BH$204,B921)+COUNTIF('Membership Rpts'!$B$5:$BH$204,B921) = 0, 0, COUNTIF('Visit Rpts'!$B$5:$BH$204,B921)+COUNTIF('Membership Rpts'!$B$5:$BH$204,B921) &amp; "   (Visit Rpts: "&amp;COUNTIF('Visit Rpts'!$B$5:$BH$204,B921)&amp;"   Mbr Rpts: "&amp;COUNTIF('Membership Rpts'!$B$5:$BH$204,B921)&amp;")")</f>
        <v>1   (Visit Rpts: 0   Mbr Rpts: 1)</v>
      </c>
      <c r="R921" s="76" t="s">
        <v>1234</v>
      </c>
      <c r="S921" s="42" t="s">
        <v>1110</v>
      </c>
      <c r="T921" s="42"/>
    </row>
    <row r="922" spans="1:20">
      <c r="A922" s="47" t="s">
        <v>2185</v>
      </c>
      <c r="B922" s="23" t="s">
        <v>2193</v>
      </c>
      <c r="C922" s="40"/>
      <c r="G922" t="s">
        <v>50</v>
      </c>
      <c r="H922" s="48" t="s">
        <v>988</v>
      </c>
      <c r="I922" s="42">
        <f>VLOOKUP(H922,'Client Invoices'!A:M,13,FALSE)</f>
        <v>0</v>
      </c>
      <c r="J922" s="42">
        <f>VLOOKUP(H922,'Client Invoices'!A:M,10,FALSE)</f>
        <v>0</v>
      </c>
      <c r="K922" s="42" t="str">
        <f>VLOOKUP(H922,'Client Invoices'!A:N,5,FALSE)</f>
        <v>-</v>
      </c>
      <c r="L922" s="42">
        <f>VLOOKUP(H922,'Client Invoices'!A:N,8,FALSE)</f>
        <v>0</v>
      </c>
      <c r="M922" s="42" t="str">
        <f>VLOOKUP(H922,'Client Invoices'!A:N,2,FALSE)</f>
        <v>Wholesale</v>
      </c>
      <c r="N922" s="42">
        <f>VLOOKUP(H922,'Client Invoices'!A:N,3,FALSE)</f>
        <v>0</v>
      </c>
      <c r="O922" s="42">
        <f>VLOOKUP(H922,'Client Invoices'!A:O,6,FALSE)</f>
        <v>0</v>
      </c>
      <c r="Q922" s="42" t="str">
        <f>IF(COUNTIF('Visit Rpts'!$B$5:$BH$204,B922)+COUNTIF('Membership Rpts'!$B$5:$BH$204,B922) = 0, 0, COUNTIF('Visit Rpts'!$B$5:$BH$204,B922)+COUNTIF('Membership Rpts'!$B$5:$BH$204,B922) &amp; "   (Visit Rpts: "&amp;COUNTIF('Visit Rpts'!$B$5:$BH$204,B922)&amp;"   Mbr Rpts: "&amp;COUNTIF('Membership Rpts'!$B$5:$BH$204,B922)&amp;")")</f>
        <v>1   (Visit Rpts: 0   Mbr Rpts: 1)</v>
      </c>
      <c r="R922" s="76" t="s">
        <v>1234</v>
      </c>
      <c r="S922" s="42" t="s">
        <v>1110</v>
      </c>
      <c r="T922" s="42"/>
    </row>
    <row r="923" spans="1:20">
      <c r="A923" s="47" t="s">
        <v>1557</v>
      </c>
      <c r="B923" s="23">
        <v>1070</v>
      </c>
      <c r="C923" s="40"/>
      <c r="G923" t="s">
        <v>50</v>
      </c>
      <c r="H923" s="48" t="s">
        <v>988</v>
      </c>
      <c r="I923" s="42">
        <f>VLOOKUP(H923,'Client Invoices'!A:M,13,FALSE)</f>
        <v>0</v>
      </c>
      <c r="J923" s="42">
        <f>VLOOKUP(H923,'Client Invoices'!A:M,10,FALSE)</f>
        <v>0</v>
      </c>
      <c r="K923" s="42" t="str">
        <f>VLOOKUP(H923,'Client Invoices'!A:N,5,FALSE)</f>
        <v>-</v>
      </c>
      <c r="L923" s="42">
        <f>VLOOKUP(H923,'Client Invoices'!A:N,8,FALSE)</f>
        <v>0</v>
      </c>
      <c r="M923" s="42" t="str">
        <f>VLOOKUP(H923,'Client Invoices'!A:N,2,FALSE)</f>
        <v>Wholesale</v>
      </c>
      <c r="N923" s="42">
        <f>VLOOKUP(H923,'Client Invoices'!A:N,3,FALSE)</f>
        <v>0</v>
      </c>
      <c r="O923" s="42">
        <f>VLOOKUP(H923,'Client Invoices'!A:O,6,FALSE)</f>
        <v>0</v>
      </c>
      <c r="Q923" s="42">
        <f>IF(COUNTIF('Visit Rpts'!$B$5:$BH$204,B923)+COUNTIF('Membership Rpts'!$B$5:$BH$204,B923) = 0, 0, COUNTIF('Visit Rpts'!$B$5:$BH$204,B923)+COUNTIF('Membership Rpts'!$B$5:$BH$204,B923) &amp; "   (Visit Rpts: "&amp;COUNTIF('Visit Rpts'!$B$5:$BH$204,B923)&amp;"   Mbr Rpts: "&amp;COUNTIF('Membership Rpts'!$B$5:$BH$204,B923)&amp;")")</f>
        <v>0</v>
      </c>
      <c r="R923" s="76" t="s">
        <v>1234</v>
      </c>
      <c r="S923" s="42" t="s">
        <v>1110</v>
      </c>
      <c r="T923" s="42"/>
    </row>
    <row r="924" spans="1:20">
      <c r="A924" s="47" t="s">
        <v>1232</v>
      </c>
      <c r="B924" s="23" t="s">
        <v>2194</v>
      </c>
      <c r="C924" s="40"/>
      <c r="G924" t="s">
        <v>50</v>
      </c>
      <c r="H924" s="48" t="s">
        <v>419</v>
      </c>
      <c r="I924" s="42">
        <f>VLOOKUP(H924,'Client Invoices'!A:M,13,FALSE)</f>
        <v>0</v>
      </c>
      <c r="J924" s="42" t="str">
        <f>VLOOKUP(H924,'Client Invoices'!A:M,10,FALSE)</f>
        <v>SW04</v>
      </c>
      <c r="K924" s="42" t="str">
        <f>VLOOKUP(H924,'Client Invoices'!A:N,5,FALSE)</f>
        <v>Yes</v>
      </c>
      <c r="L924" s="42" t="str">
        <f>VLOOKUP(H924,'Client Invoices'!A:N,8,FALSE)</f>
        <v>M,V,P</v>
      </c>
      <c r="M924" s="42" t="str">
        <f>VLOOKUP(H924,'Client Invoices'!A:N,2,FALSE)</f>
        <v>Corporate</v>
      </c>
      <c r="N924" s="42" t="str">
        <f>VLOOKUP(H924,'Client Invoices'!A:N,3,FALSE)</f>
        <v>Corporate</v>
      </c>
      <c r="O924" s="42">
        <f>VLOOKUP(H924,'Client Invoices'!A:O,6,FALSE)</f>
        <v>0</v>
      </c>
      <c r="Q924" s="42">
        <f>IF(COUNTIF('Visit Rpts'!$B$5:$BH$204,B924)+COUNTIF('Membership Rpts'!$B$5:$BH$204,B924) = 0, 0, COUNTIF('Visit Rpts'!$B$5:$BH$204,B924)+COUNTIF('Membership Rpts'!$B$5:$BH$204,B924) &amp; "   (Visit Rpts: "&amp;COUNTIF('Visit Rpts'!$B$5:$BH$204,B924)&amp;"   Mbr Rpts: "&amp;COUNTIF('Membership Rpts'!$B$5:$BH$204,B924)&amp;")")</f>
        <v>0</v>
      </c>
      <c r="R924" s="76" t="s">
        <v>1234</v>
      </c>
      <c r="S924" s="42" t="s">
        <v>1235</v>
      </c>
      <c r="T924" s="42"/>
    </row>
    <row r="925" spans="1:20">
      <c r="A925" s="47" t="s">
        <v>1232</v>
      </c>
      <c r="B925" s="23" t="s">
        <v>2195</v>
      </c>
      <c r="C925" s="40"/>
      <c r="G925" t="s">
        <v>50</v>
      </c>
      <c r="H925" s="48" t="s">
        <v>419</v>
      </c>
      <c r="I925" s="42">
        <f>VLOOKUP(H925,'Client Invoices'!A:M,13,FALSE)</f>
        <v>0</v>
      </c>
      <c r="J925" s="42" t="str">
        <f>VLOOKUP(H925,'Client Invoices'!A:M,10,FALSE)</f>
        <v>SW04</v>
      </c>
      <c r="K925" s="42" t="str">
        <f>VLOOKUP(H925,'Client Invoices'!A:N,5,FALSE)</f>
        <v>Yes</v>
      </c>
      <c r="L925" s="42" t="str">
        <f>VLOOKUP(H925,'Client Invoices'!A:N,8,FALSE)</f>
        <v>M,V,P</v>
      </c>
      <c r="M925" s="42" t="str">
        <f>VLOOKUP(H925,'Client Invoices'!A:N,2,FALSE)</f>
        <v>Corporate</v>
      </c>
      <c r="N925" s="42" t="str">
        <f>VLOOKUP(H925,'Client Invoices'!A:N,3,FALSE)</f>
        <v>Corporate</v>
      </c>
      <c r="O925" s="42">
        <f>VLOOKUP(H925,'Client Invoices'!A:O,6,FALSE)</f>
        <v>0</v>
      </c>
      <c r="Q925" s="42">
        <f>IF(COUNTIF('Visit Rpts'!$B$5:$BH$204,B925)+COUNTIF('Membership Rpts'!$B$5:$BH$204,B925) = 0, 0, COUNTIF('Visit Rpts'!$B$5:$BH$204,B925)+COUNTIF('Membership Rpts'!$B$5:$BH$204,B925) &amp; "   (Visit Rpts: "&amp;COUNTIF('Visit Rpts'!$B$5:$BH$204,B925)&amp;"   Mbr Rpts: "&amp;COUNTIF('Membership Rpts'!$B$5:$BH$204,B925)&amp;")")</f>
        <v>0</v>
      </c>
      <c r="R925" s="76" t="s">
        <v>1234</v>
      </c>
      <c r="S925" s="42" t="s">
        <v>1235</v>
      </c>
      <c r="T925" s="42"/>
    </row>
    <row r="926" spans="1:20">
      <c r="A926" s="47" t="s">
        <v>1236</v>
      </c>
      <c r="B926" s="23" t="s">
        <v>2196</v>
      </c>
      <c r="G926" t="s">
        <v>50</v>
      </c>
      <c r="H926" s="48" t="s">
        <v>419</v>
      </c>
      <c r="I926" s="42">
        <f>VLOOKUP(H926,'Client Invoices'!A:M,13,FALSE)</f>
        <v>0</v>
      </c>
      <c r="J926" s="42" t="str">
        <f>VLOOKUP(H926,'Client Invoices'!A:M,10,FALSE)</f>
        <v>SW04</v>
      </c>
      <c r="K926" s="42" t="str">
        <f>VLOOKUP(H926,'Client Invoices'!A:N,5,FALSE)</f>
        <v>Yes</v>
      </c>
      <c r="L926" s="42" t="str">
        <f>VLOOKUP(H926,'Client Invoices'!A:N,8,FALSE)</f>
        <v>M,V,P</v>
      </c>
      <c r="M926" s="42" t="str">
        <f>VLOOKUP(H926,'Client Invoices'!A:N,2,FALSE)</f>
        <v>Corporate</v>
      </c>
      <c r="N926" s="42" t="str">
        <f>VLOOKUP(H926,'Client Invoices'!A:N,3,FALSE)</f>
        <v>Corporate</v>
      </c>
      <c r="O926" s="42">
        <f>VLOOKUP(H926,'Client Invoices'!A:O,6,FALSE)</f>
        <v>0</v>
      </c>
      <c r="Q926" s="42" t="str">
        <f>IF(COUNTIF('Visit Rpts'!$B$5:$BH$204,B926)+COUNTIF('Membership Rpts'!$B$5:$BH$204,B926) = 0, 0, COUNTIF('Visit Rpts'!$B$5:$BH$204,B926)+COUNTIF('Membership Rpts'!$B$5:$BH$204,B926) &amp; "   (Visit Rpts: "&amp;COUNTIF('Visit Rpts'!$B$5:$BH$204,B926)&amp;"   Mbr Rpts: "&amp;COUNTIF('Membership Rpts'!$B$5:$BH$204,B926)&amp;")")</f>
        <v>1   (Visit Rpts: 1   Mbr Rpts: 0)</v>
      </c>
      <c r="R926" s="77">
        <v>69</v>
      </c>
      <c r="S926" s="42" t="s">
        <v>1110</v>
      </c>
      <c r="T926" s="42"/>
    </row>
    <row r="927" spans="1:20">
      <c r="A927" s="47" t="s">
        <v>1236</v>
      </c>
      <c r="B927" s="23" t="s">
        <v>2197</v>
      </c>
      <c r="G927" t="s">
        <v>50</v>
      </c>
      <c r="H927" s="74" t="s">
        <v>419</v>
      </c>
      <c r="I927" s="42">
        <f>VLOOKUP(H927,'Client Invoices'!A:M,13,FALSE)</f>
        <v>0</v>
      </c>
      <c r="J927" s="42" t="str">
        <f>VLOOKUP(H927,'Client Invoices'!A:M,10,FALSE)</f>
        <v>SW04</v>
      </c>
      <c r="K927" s="42" t="str">
        <f>VLOOKUP(H927,'Client Invoices'!A:N,5,FALSE)</f>
        <v>Yes</v>
      </c>
      <c r="L927" s="42" t="str">
        <f>VLOOKUP(H927,'Client Invoices'!A:N,8,FALSE)</f>
        <v>M,V,P</v>
      </c>
      <c r="M927" s="42" t="str">
        <f>VLOOKUP(H927,'Client Invoices'!A:N,2,FALSE)</f>
        <v>Corporate</v>
      </c>
      <c r="N927" s="42" t="str">
        <f>VLOOKUP(H927,'Client Invoices'!A:N,3,FALSE)</f>
        <v>Corporate</v>
      </c>
      <c r="O927" s="42">
        <f>VLOOKUP(H927,'Client Invoices'!A:O,6,FALSE)</f>
        <v>0</v>
      </c>
      <c r="Q927" s="42" t="str">
        <f>IF(COUNTIF('Visit Rpts'!$B$5:$BH$204,B927)+COUNTIF('Membership Rpts'!$B$5:$BH$204,B927) = 0, 0, COUNTIF('Visit Rpts'!$B$5:$BH$204,B927)+COUNTIF('Membership Rpts'!$B$5:$BH$204,B927) &amp; "   (Visit Rpts: "&amp;COUNTIF('Visit Rpts'!$B$5:$BH$204,B927)&amp;"   Mbr Rpts: "&amp;COUNTIF('Membership Rpts'!$B$5:$BH$204,B927)&amp;")")</f>
        <v>1   (Visit Rpts: 1   Mbr Rpts: 0)</v>
      </c>
      <c r="S927" s="42" t="s">
        <v>1110</v>
      </c>
      <c r="T927" s="42"/>
    </row>
    <row r="928" spans="1:20">
      <c r="A928" s="47" t="s">
        <v>1236</v>
      </c>
      <c r="B928" s="23" t="s">
        <v>2198</v>
      </c>
      <c r="C928" s="40"/>
      <c r="G928" t="s">
        <v>50</v>
      </c>
      <c r="H928" s="48" t="s">
        <v>912</v>
      </c>
      <c r="I928" s="42">
        <f>VLOOKUP(H928,'Client Invoices'!A:M,13,FALSE)</f>
        <v>0</v>
      </c>
      <c r="J928" s="42" t="str">
        <f>VLOOKUP(H928,'Client Invoices'!A:M,10,FALSE)</f>
        <v>WW03</v>
      </c>
      <c r="K928" s="42" t="str">
        <f>VLOOKUP(H928,'Client Invoices'!A:N,5,FALSE)</f>
        <v>Yes - Prepaid</v>
      </c>
      <c r="L928" s="42" t="str">
        <f>VLOOKUP(H928,'Client Invoices'!A:N,8,FALSE)</f>
        <v>M,V,P</v>
      </c>
      <c r="M928" s="42" t="str">
        <f>VLOOKUP(H928,'Client Invoices'!A:N,2,FALSE)</f>
        <v>Wholesale</v>
      </c>
      <c r="N928" s="42" t="str">
        <f>VLOOKUP(H928,'Client Invoices'!A:N,3,FALSE)</f>
        <v>Wholesale - Other</v>
      </c>
      <c r="O928" s="42">
        <f>VLOOKUP(H928,'Client Invoices'!A:O,6,FALSE)</f>
        <v>0</v>
      </c>
      <c r="Q928" s="42" t="str">
        <f>IF(COUNTIF('Visit Rpts'!$B$5:$BH$204,B928)+COUNTIF('Membership Rpts'!$B$5:$BH$204,B928) = 0, 0, COUNTIF('Visit Rpts'!$B$5:$BH$204,B928)+COUNTIF('Membership Rpts'!$B$5:$BH$204,B928) &amp; "   (Visit Rpts: "&amp;COUNTIF('Visit Rpts'!$B$5:$BH$204,B928)&amp;"   Mbr Rpts: "&amp;COUNTIF('Membership Rpts'!$B$5:$BH$204,B928)&amp;")")</f>
        <v>1   (Visit Rpts: 1   Mbr Rpts: 0)</v>
      </c>
      <c r="R928" s="76">
        <v>37</v>
      </c>
      <c r="S928" s="42" t="s">
        <v>1110</v>
      </c>
      <c r="T928" s="42"/>
    </row>
    <row r="929" spans="1:20">
      <c r="A929" s="47" t="s">
        <v>1236</v>
      </c>
      <c r="B929" s="23" t="s">
        <v>2199</v>
      </c>
      <c r="C929" s="40"/>
      <c r="G929" t="s">
        <v>50</v>
      </c>
      <c r="H929" s="48" t="s">
        <v>914</v>
      </c>
      <c r="I929" s="42">
        <f>VLOOKUP(H929,'Client Invoices'!A:M,13,FALSE)</f>
        <v>0</v>
      </c>
      <c r="J929" s="42" t="str">
        <f>VLOOKUP(H929,'Client Invoices'!A:M,10,FALSE)</f>
        <v>WW02</v>
      </c>
      <c r="K929" s="42" t="str">
        <f>VLOOKUP(H929,'Client Invoices'!A:N,5,FALSE)</f>
        <v>Yes - Prepaid</v>
      </c>
      <c r="L929" s="42" t="str">
        <f>VLOOKUP(H929,'Client Invoices'!A:N,8,FALSE)</f>
        <v>M,V,P</v>
      </c>
      <c r="M929" s="42" t="str">
        <f>VLOOKUP(H929,'Client Invoices'!A:N,2,FALSE)</f>
        <v>Wholesale</v>
      </c>
      <c r="N929" s="42" t="str">
        <f>VLOOKUP(H929,'Client Invoices'!A:N,3,FALSE)</f>
        <v>Wholesale - Other</v>
      </c>
      <c r="O929" s="42">
        <f>VLOOKUP(H929,'Client Invoices'!A:O,6,FALSE)</f>
        <v>0</v>
      </c>
      <c r="Q929" s="42" t="str">
        <f>IF(COUNTIF('Visit Rpts'!$B$5:$BH$204,B929)+COUNTIF('Membership Rpts'!$B$5:$BH$204,B929) = 0, 0, COUNTIF('Visit Rpts'!$B$5:$BH$204,B929)+COUNTIF('Membership Rpts'!$B$5:$BH$204,B929) &amp; "   (Visit Rpts: "&amp;COUNTIF('Visit Rpts'!$B$5:$BH$204,B929)&amp;"   Mbr Rpts: "&amp;COUNTIF('Membership Rpts'!$B$5:$BH$204,B929)&amp;")")</f>
        <v>1   (Visit Rpts: 1   Mbr Rpts: 0)</v>
      </c>
      <c r="R929" s="76">
        <v>34</v>
      </c>
      <c r="S929" s="42" t="s">
        <v>1110</v>
      </c>
      <c r="T929" s="42"/>
    </row>
    <row r="930" spans="1:20">
      <c r="A930" s="47" t="s">
        <v>1236</v>
      </c>
      <c r="B930" s="23" t="s">
        <v>2200</v>
      </c>
      <c r="C930" s="40"/>
      <c r="F930" t="s">
        <v>1239</v>
      </c>
      <c r="G930" t="s">
        <v>50</v>
      </c>
      <c r="H930" s="48" t="s">
        <v>987</v>
      </c>
      <c r="I930" s="42">
        <f>VLOOKUP(H930,'Client Invoices'!A:M,13,FALSE)</f>
        <v>0</v>
      </c>
      <c r="J930" s="42">
        <f>VLOOKUP(H930,'Client Invoices'!A:M,10,FALSE)</f>
        <v>0</v>
      </c>
      <c r="K930" s="42" t="str">
        <f>VLOOKUP(H930,'Client Invoices'!A:N,5,FALSE)</f>
        <v>No</v>
      </c>
      <c r="L930" s="42">
        <f>VLOOKUP(H930,'Client Invoices'!A:N,8,FALSE)</f>
        <v>0</v>
      </c>
      <c r="M930" s="42" t="str">
        <f>VLOOKUP(H930,'Client Invoices'!A:N,2,FALSE)</f>
        <v>Wholesale</v>
      </c>
      <c r="N930" s="42">
        <f>VLOOKUP(H930,'Client Invoices'!A:N,3,FALSE)</f>
        <v>0</v>
      </c>
      <c r="O930" s="42">
        <f>VLOOKUP(H930,'Client Invoices'!A:O,6,FALSE)</f>
        <v>0</v>
      </c>
      <c r="Q930" s="42">
        <f>IF(COUNTIF('Visit Rpts'!$B$5:$BH$204,B930)+COUNTIF('Membership Rpts'!$B$5:$BH$204,B930) = 0, 0, COUNTIF('Visit Rpts'!$B$5:$BH$204,B930)+COUNTIF('Membership Rpts'!$B$5:$BH$204,B930) &amp; "   (Visit Rpts: "&amp;COUNTIF('Visit Rpts'!$B$5:$BH$204,B930)&amp;"   Mbr Rpts: "&amp;COUNTIF('Membership Rpts'!$B$5:$BH$204,B930)&amp;")")</f>
        <v>0</v>
      </c>
      <c r="R930" s="76">
        <v>0</v>
      </c>
      <c r="S930" s="42" t="s">
        <v>1239</v>
      </c>
      <c r="T930" s="42"/>
    </row>
    <row r="931" spans="1:20">
      <c r="A931" s="47" t="s">
        <v>1236</v>
      </c>
      <c r="B931" s="23" t="s">
        <v>2201</v>
      </c>
      <c r="C931" s="40"/>
      <c r="F931" t="s">
        <v>1239</v>
      </c>
      <c r="G931" t="s">
        <v>50</v>
      </c>
      <c r="H931" s="48" t="s">
        <v>989</v>
      </c>
      <c r="I931" s="42">
        <f>VLOOKUP(H931,'Client Invoices'!A:M,13,FALSE)</f>
        <v>0</v>
      </c>
      <c r="J931" s="42">
        <f>VLOOKUP(H931,'Client Invoices'!A:M,10,FALSE)</f>
        <v>0</v>
      </c>
      <c r="K931" s="42" t="str">
        <f>VLOOKUP(H931,'Client Invoices'!A:N,5,FALSE)</f>
        <v>No</v>
      </c>
      <c r="L931" s="42">
        <f>VLOOKUP(H931,'Client Invoices'!A:N,8,FALSE)</f>
        <v>0</v>
      </c>
      <c r="M931" s="42" t="str">
        <f>VLOOKUP(H931,'Client Invoices'!A:N,2,FALSE)</f>
        <v>Wholesale</v>
      </c>
      <c r="N931" s="42">
        <f>VLOOKUP(H931,'Client Invoices'!A:N,3,FALSE)</f>
        <v>0</v>
      </c>
      <c r="O931" s="42">
        <f>VLOOKUP(H931,'Client Invoices'!A:O,6,FALSE)</f>
        <v>0</v>
      </c>
      <c r="Q931" s="42">
        <f>IF(COUNTIF('Visit Rpts'!$B$5:$BH$204,B931)+COUNTIF('Membership Rpts'!$B$5:$BH$204,B931) = 0, 0, COUNTIF('Visit Rpts'!$B$5:$BH$204,B931)+COUNTIF('Membership Rpts'!$B$5:$BH$204,B931) &amp; "   (Visit Rpts: "&amp;COUNTIF('Visit Rpts'!$B$5:$BH$204,B931)&amp;"   Mbr Rpts: "&amp;COUNTIF('Membership Rpts'!$B$5:$BH$204,B931)&amp;")")</f>
        <v>0</v>
      </c>
      <c r="R931" s="76">
        <v>0</v>
      </c>
      <c r="S931" s="42" t="s">
        <v>1239</v>
      </c>
      <c r="T931" s="42"/>
    </row>
    <row r="932" spans="1:20">
      <c r="A932" s="47" t="s">
        <v>1236</v>
      </c>
      <c r="B932" s="23" t="s">
        <v>2202</v>
      </c>
      <c r="C932" s="40"/>
      <c r="F932" t="s">
        <v>1239</v>
      </c>
      <c r="G932" t="s">
        <v>50</v>
      </c>
      <c r="H932" s="74" t="s">
        <v>990</v>
      </c>
      <c r="I932" s="42">
        <f>VLOOKUP(H932,'Client Invoices'!A:M,13,FALSE)</f>
        <v>0</v>
      </c>
      <c r="J932" s="42">
        <f>VLOOKUP(H932,'Client Invoices'!A:M,10,FALSE)</f>
        <v>0</v>
      </c>
      <c r="K932" s="42" t="str">
        <f>VLOOKUP(H932,'Client Invoices'!A:N,5,FALSE)</f>
        <v>No</v>
      </c>
      <c r="L932" s="42">
        <f>VLOOKUP(H932,'Client Invoices'!A:N,8,FALSE)</f>
        <v>0</v>
      </c>
      <c r="M932" s="42">
        <f>VLOOKUP(H932,'Client Invoices'!A:N,2,FALSE)</f>
        <v>0</v>
      </c>
      <c r="N932" s="42">
        <f>VLOOKUP(H932,'Client Invoices'!A:N,3,FALSE)</f>
        <v>0</v>
      </c>
      <c r="O932" s="42">
        <f>VLOOKUP(H932,'Client Invoices'!A:O,6,FALSE)</f>
        <v>0</v>
      </c>
      <c r="Q932" s="42">
        <f>IF(COUNTIF('Visit Rpts'!$B$5:$BH$204,B932)+COUNTIF('Membership Rpts'!$B$5:$BH$204,B932) = 0, 0, COUNTIF('Visit Rpts'!$B$5:$BH$204,B932)+COUNTIF('Membership Rpts'!$B$5:$BH$204,B932) &amp; "   (Visit Rpts: "&amp;COUNTIF('Visit Rpts'!$B$5:$BH$204,B932)&amp;"   Mbr Rpts: "&amp;COUNTIF('Membership Rpts'!$B$5:$BH$204,B932)&amp;")")</f>
        <v>0</v>
      </c>
      <c r="R932" s="76">
        <v>0</v>
      </c>
      <c r="S932" s="42" t="s">
        <v>1239</v>
      </c>
      <c r="T932" s="42"/>
    </row>
    <row r="933" spans="1:20">
      <c r="A933" s="47" t="s">
        <v>1232</v>
      </c>
      <c r="B933" s="23" t="s">
        <v>2203</v>
      </c>
      <c r="C933" s="40"/>
      <c r="G933" t="s">
        <v>50</v>
      </c>
      <c r="H933" s="74" t="s">
        <v>422</v>
      </c>
      <c r="I933" s="42">
        <f>VLOOKUP(H933,'Client Invoices'!A:M,13,FALSE)</f>
        <v>0</v>
      </c>
      <c r="J933" s="42" t="str">
        <f>VLOOKUP(H933,'Client Invoices'!A:M,10,FALSE)</f>
        <v>SZ02</v>
      </c>
      <c r="K933" s="42" t="str">
        <f>VLOOKUP(H933,'Client Invoices'!A:N,5,FALSE)</f>
        <v>Yes</v>
      </c>
      <c r="L933" s="42" t="str">
        <f>VLOOKUP(H933,'Client Invoices'!A:N,8,FALSE)</f>
        <v>M,V,P</v>
      </c>
      <c r="M933" s="42" t="str">
        <f>VLOOKUP(H933,'Client Invoices'!A:N,2,FALSE)</f>
        <v>Corporate</v>
      </c>
      <c r="N933" s="42" t="str">
        <f>VLOOKUP(H933,'Client Invoices'!A:N,3,FALSE)</f>
        <v>Corporate</v>
      </c>
      <c r="O933" s="42">
        <f>VLOOKUP(H933,'Client Invoices'!A:O,6,FALSE)</f>
        <v>0</v>
      </c>
      <c r="Q933" s="42">
        <f>IF(COUNTIF('Visit Rpts'!$B$5:$BH$204,B933)+COUNTIF('Membership Rpts'!$B$5:$BH$204,B933) = 0, 0, COUNTIF('Visit Rpts'!$B$5:$BH$204,B933)+COUNTIF('Membership Rpts'!$B$5:$BH$204,B933) &amp; "   (Visit Rpts: "&amp;COUNTIF('Visit Rpts'!$B$5:$BH$204,B933)&amp;"   Mbr Rpts: "&amp;COUNTIF('Membership Rpts'!$B$5:$BH$204,B933)&amp;")")</f>
        <v>0</v>
      </c>
      <c r="R933" s="76" t="s">
        <v>1234</v>
      </c>
      <c r="S933" s="42" t="s">
        <v>1235</v>
      </c>
      <c r="T933" s="42"/>
    </row>
    <row r="934" spans="1:20">
      <c r="A934" s="47" t="s">
        <v>1232</v>
      </c>
      <c r="B934" s="23" t="s">
        <v>2204</v>
      </c>
      <c r="C934" s="40"/>
      <c r="G934" t="s">
        <v>50</v>
      </c>
      <c r="H934" s="74" t="s">
        <v>422</v>
      </c>
      <c r="I934" s="42">
        <f>VLOOKUP(H934,'Client Invoices'!A:M,13,FALSE)</f>
        <v>0</v>
      </c>
      <c r="J934" s="42" t="str">
        <f>VLOOKUP(H934,'Client Invoices'!A:M,10,FALSE)</f>
        <v>SZ02</v>
      </c>
      <c r="K934" s="42" t="str">
        <f>VLOOKUP(H934,'Client Invoices'!A:N,5,FALSE)</f>
        <v>Yes</v>
      </c>
      <c r="L934" s="42" t="str">
        <f>VLOOKUP(H934,'Client Invoices'!A:N,8,FALSE)</f>
        <v>M,V,P</v>
      </c>
      <c r="M934" s="42" t="str">
        <f>VLOOKUP(H934,'Client Invoices'!A:N,2,FALSE)</f>
        <v>Corporate</v>
      </c>
      <c r="N934" s="42" t="str">
        <f>VLOOKUP(H934,'Client Invoices'!A:N,3,FALSE)</f>
        <v>Corporate</v>
      </c>
      <c r="O934" s="42">
        <f>VLOOKUP(H934,'Client Invoices'!A:O,6,FALSE)</f>
        <v>0</v>
      </c>
      <c r="Q934" s="42">
        <f>IF(COUNTIF('Visit Rpts'!$B$5:$BH$204,B934)+COUNTIF('Membership Rpts'!$B$5:$BH$204,B934) = 0, 0, COUNTIF('Visit Rpts'!$B$5:$BH$204,B934)+COUNTIF('Membership Rpts'!$B$5:$BH$204,B934) &amp; "   (Visit Rpts: "&amp;COUNTIF('Visit Rpts'!$B$5:$BH$204,B934)&amp;"   Mbr Rpts: "&amp;COUNTIF('Membership Rpts'!$B$5:$BH$204,B934)&amp;")")</f>
        <v>0</v>
      </c>
      <c r="R934" s="76" t="s">
        <v>1234</v>
      </c>
      <c r="S934" s="42" t="s">
        <v>1235</v>
      </c>
      <c r="T934" s="42"/>
    </row>
    <row r="935" spans="1:20">
      <c r="A935" s="47" t="s">
        <v>1236</v>
      </c>
      <c r="B935" s="23" t="s">
        <v>2205</v>
      </c>
      <c r="C935" s="40"/>
      <c r="G935" t="s">
        <v>50</v>
      </c>
      <c r="H935" s="48" t="s">
        <v>422</v>
      </c>
      <c r="I935" s="42">
        <f>VLOOKUP(H935,'Client Invoices'!A:M,13,FALSE)</f>
        <v>0</v>
      </c>
      <c r="J935" s="42" t="str">
        <f>VLOOKUP(H935,'Client Invoices'!A:M,10,FALSE)</f>
        <v>SZ02</v>
      </c>
      <c r="K935" s="42" t="str">
        <f>VLOOKUP(H935,'Client Invoices'!A:N,5,FALSE)</f>
        <v>Yes</v>
      </c>
      <c r="L935" s="42" t="str">
        <f>VLOOKUP(H935,'Client Invoices'!A:N,8,FALSE)</f>
        <v>M,V,P</v>
      </c>
      <c r="M935" s="42" t="str">
        <f>VLOOKUP(H935,'Client Invoices'!A:N,2,FALSE)</f>
        <v>Corporate</v>
      </c>
      <c r="N935" s="42" t="str">
        <f>VLOOKUP(H935,'Client Invoices'!A:N,3,FALSE)</f>
        <v>Corporate</v>
      </c>
      <c r="O935" s="42">
        <f>VLOOKUP(H935,'Client Invoices'!A:O,6,FALSE)</f>
        <v>0</v>
      </c>
      <c r="Q935" s="42" t="str">
        <f>IF(COUNTIF('Visit Rpts'!$B$5:$BH$204,B935)+COUNTIF('Membership Rpts'!$B$5:$BH$204,B935) = 0, 0, COUNTIF('Visit Rpts'!$B$5:$BH$204,B935)+COUNTIF('Membership Rpts'!$B$5:$BH$204,B935) &amp; "   (Visit Rpts: "&amp;COUNTIF('Visit Rpts'!$B$5:$BH$204,B935)&amp;"   Mbr Rpts: "&amp;COUNTIF('Membership Rpts'!$B$5:$BH$204,B935)&amp;")")</f>
        <v>1   (Visit Rpts: 1   Mbr Rpts: 0)</v>
      </c>
      <c r="R935" s="76">
        <v>386</v>
      </c>
      <c r="S935" s="42" t="s">
        <v>1110</v>
      </c>
      <c r="T935" s="42"/>
    </row>
    <row r="936" spans="1:20">
      <c r="A936" s="47" t="s">
        <v>1236</v>
      </c>
      <c r="B936" s="23" t="s">
        <v>2206</v>
      </c>
      <c r="C936" s="40"/>
      <c r="G936" t="s">
        <v>50</v>
      </c>
      <c r="H936" s="48" t="s">
        <v>422</v>
      </c>
      <c r="I936" s="42">
        <f>VLOOKUP(H936,'Client Invoices'!A:M,13,FALSE)</f>
        <v>0</v>
      </c>
      <c r="J936" s="42" t="str">
        <f>VLOOKUP(H936,'Client Invoices'!A:M,10,FALSE)</f>
        <v>SZ02</v>
      </c>
      <c r="K936" s="42" t="str">
        <f>VLOOKUP(H936,'Client Invoices'!A:N,5,FALSE)</f>
        <v>Yes</v>
      </c>
      <c r="L936" s="42" t="str">
        <f>VLOOKUP(H936,'Client Invoices'!A:N,8,FALSE)</f>
        <v>M,V,P</v>
      </c>
      <c r="M936" s="42" t="str">
        <f>VLOOKUP(H936,'Client Invoices'!A:N,2,FALSE)</f>
        <v>Corporate</v>
      </c>
      <c r="N936" s="42" t="str">
        <f>VLOOKUP(H936,'Client Invoices'!A:N,3,FALSE)</f>
        <v>Corporate</v>
      </c>
      <c r="O936" s="42">
        <f>VLOOKUP(H936,'Client Invoices'!A:O,6,FALSE)</f>
        <v>0</v>
      </c>
      <c r="Q936" s="42" t="str">
        <f>IF(COUNTIF('Visit Rpts'!$B$5:$BH$204,B936)+COUNTIF('Membership Rpts'!$B$5:$BH$204,B936) = 0, 0, COUNTIF('Visit Rpts'!$B$5:$BH$204,B936)+COUNTIF('Membership Rpts'!$B$5:$BH$204,B936) &amp; "   (Visit Rpts: "&amp;COUNTIF('Visit Rpts'!$B$5:$BH$204,B936)&amp;"   Mbr Rpts: "&amp;COUNTIF('Membership Rpts'!$B$5:$BH$204,B936)&amp;")")</f>
        <v>1   (Visit Rpts: 1   Mbr Rpts: 0)</v>
      </c>
      <c r="R936" s="76">
        <v>79</v>
      </c>
      <c r="S936" s="42" t="s">
        <v>1110</v>
      </c>
      <c r="T936" s="42"/>
    </row>
    <row r="937" spans="1:20">
      <c r="A937" s="47" t="s">
        <v>1236</v>
      </c>
      <c r="B937" s="23" t="s">
        <v>2207</v>
      </c>
      <c r="C937">
        <v>4915734</v>
      </c>
      <c r="G937" t="s">
        <v>231</v>
      </c>
      <c r="H937" s="74" t="s">
        <v>228</v>
      </c>
      <c r="I937" s="42">
        <f>VLOOKUP(H937,'Client Invoices'!A:M,13,FALSE)</f>
        <v>0</v>
      </c>
      <c r="J937" s="42">
        <f>VLOOKUP(H937,'Client Invoices'!A:M,10,FALSE)</f>
        <v>0</v>
      </c>
      <c r="K937" s="42" t="str">
        <f>VLOOKUP(H937,'Client Invoices'!A:N,5,FALSE)</f>
        <v>-</v>
      </c>
      <c r="L937" s="42">
        <f>VLOOKUP(H937,'Client Invoices'!A:N,8,FALSE)</f>
        <v>0</v>
      </c>
      <c r="M937" s="42" t="str">
        <f>VLOOKUP(H937,'Client Invoices'!A:N,2,FALSE)</f>
        <v>Visa LAC</v>
      </c>
      <c r="N937" s="42" t="str">
        <f>VLOOKUP(H937,'Client Invoices'!A:N,3,FALSE)</f>
        <v>Visa LK</v>
      </c>
      <c r="O937" s="42">
        <f>VLOOKUP(H937,'Client Invoices'!A:O,6,FALSE)</f>
        <v>0</v>
      </c>
      <c r="P937" s="70" t="s">
        <v>2208</v>
      </c>
      <c r="Q937" s="42" t="str">
        <f>IF(COUNTIF('Visit Rpts'!$B$5:$BH$204,B937)+COUNTIF('Membership Rpts'!$B$5:$BH$204,B937) = 0, 0, COUNTIF('Visit Rpts'!$B$5:$BH$204,B937)+COUNTIF('Membership Rpts'!$B$5:$BH$204,B937) &amp; "   (Visit Rpts: "&amp;COUNTIF('Visit Rpts'!$B$5:$BH$204,B937)&amp;"   Mbr Rpts: "&amp;COUNTIF('Membership Rpts'!$B$5:$BH$204,B937)&amp;")")</f>
        <v>1   (Visit Rpts: 1   Mbr Rpts: 0)</v>
      </c>
      <c r="R937" s="77">
        <f t="shared" ref="R937:R938" si="2">2.64-0.72</f>
        <v>1.9200000000000002</v>
      </c>
      <c r="S937" s="42" t="s">
        <v>576</v>
      </c>
      <c r="T937" s="42"/>
    </row>
    <row r="938" spans="1:20">
      <c r="A938" s="47" t="s">
        <v>1236</v>
      </c>
      <c r="B938" s="23" t="s">
        <v>2209</v>
      </c>
      <c r="C938">
        <v>493158</v>
      </c>
      <c r="G938" t="s">
        <v>231</v>
      </c>
      <c r="H938" s="74" t="s">
        <v>228</v>
      </c>
      <c r="I938" s="42">
        <f>VLOOKUP(H938,'Client Invoices'!A:M,13,FALSE)</f>
        <v>0</v>
      </c>
      <c r="J938" s="42">
        <f>VLOOKUP(H938,'Client Invoices'!A:M,10,FALSE)</f>
        <v>0</v>
      </c>
      <c r="K938" s="42" t="str">
        <f>VLOOKUP(H938,'Client Invoices'!A:N,5,FALSE)</f>
        <v>-</v>
      </c>
      <c r="L938" s="42">
        <f>VLOOKUP(H938,'Client Invoices'!A:N,8,FALSE)</f>
        <v>0</v>
      </c>
      <c r="M938" s="42" t="str">
        <f>VLOOKUP(H938,'Client Invoices'!A:N,2,FALSE)</f>
        <v>Visa LAC</v>
      </c>
      <c r="N938" s="42" t="str">
        <f>VLOOKUP(H938,'Client Invoices'!A:N,3,FALSE)</f>
        <v>Visa LK</v>
      </c>
      <c r="O938" s="42">
        <f>VLOOKUP(H938,'Client Invoices'!A:O,6,FALSE)</f>
        <v>0</v>
      </c>
      <c r="P938" s="70" t="s">
        <v>2072</v>
      </c>
      <c r="Q938" s="42" t="str">
        <f>IF(COUNTIF('Visit Rpts'!$B$5:$BH$204,B938)+COUNTIF('Membership Rpts'!$B$5:$BH$204,B938) = 0, 0, COUNTIF('Visit Rpts'!$B$5:$BH$204,B938)+COUNTIF('Membership Rpts'!$B$5:$BH$204,B938) &amp; "   (Visit Rpts: "&amp;COUNTIF('Visit Rpts'!$B$5:$BH$204,B938)&amp;"   Mbr Rpts: "&amp;COUNTIF('Membership Rpts'!$B$5:$BH$204,B938)&amp;")")</f>
        <v>2   (Visit Rpts: 2   Mbr Rpts: 0)</v>
      </c>
      <c r="R938" s="77">
        <f t="shared" si="2"/>
        <v>1.9200000000000002</v>
      </c>
      <c r="S938" s="42" t="s">
        <v>576</v>
      </c>
      <c r="T938" s="42"/>
    </row>
    <row r="939" spans="1:20">
      <c r="A939" s="47" t="s">
        <v>1236</v>
      </c>
      <c r="B939" s="23" t="s">
        <v>2210</v>
      </c>
      <c r="G939" t="s">
        <v>50</v>
      </c>
      <c r="H939" s="74" t="s">
        <v>1060</v>
      </c>
      <c r="I939" s="42" t="str">
        <f>VLOOKUP(H939,'Client Invoices'!A:M,13,FALSE)</f>
        <v>Visa USA First Command Bank</v>
      </c>
      <c r="J939" s="42" t="str">
        <f>VLOOKUP(H939,'Client Invoices'!A:M,10,FALSE)</f>
        <v>WV01</v>
      </c>
      <c r="K939" s="42" t="str">
        <f>VLOOKUP(H939,'Client Invoices'!A:N,5,FALSE)</f>
        <v>Yes</v>
      </c>
      <c r="L939" s="42" t="str">
        <f>VLOOKUP(H939,'Client Invoices'!A:N,8,FALSE)</f>
        <v>M,V,P</v>
      </c>
      <c r="M939" s="42" t="str">
        <f>VLOOKUP(H939,'Client Invoices'!A:N,2,FALSE)</f>
        <v>Visa USA</v>
      </c>
      <c r="N939" s="42" t="str">
        <f>VLOOKUP(H939,'Client Invoices'!A:N,3,FALSE)</f>
        <v>Visa Wholesale</v>
      </c>
      <c r="O939" s="42">
        <f>VLOOKUP(H939,'Client Invoices'!A:O,6,FALSE)</f>
        <v>0</v>
      </c>
      <c r="Q939" s="42" t="str">
        <f>IF(COUNTIF('Visit Rpts'!$B$5:$BH$204,B939)+COUNTIF('Membership Rpts'!$B$5:$BH$204,B939) = 0, 0, COUNTIF('Visit Rpts'!$B$5:$BH$204,B939)+COUNTIF('Membership Rpts'!$B$5:$BH$204,B939) &amp; "   (Visit Rpts: "&amp;COUNTIF('Visit Rpts'!$B$5:$BH$204,B939)&amp;"   Mbr Rpts: "&amp;COUNTIF('Membership Rpts'!$B$5:$BH$204,B939)&amp;")")</f>
        <v>1   (Visit Rpts: 1   Mbr Rpts: 0)</v>
      </c>
      <c r="R939" s="77">
        <v>5.2</v>
      </c>
      <c r="S939" s="42" t="s">
        <v>1110</v>
      </c>
      <c r="T939" s="42"/>
    </row>
    <row r="940" spans="1:20">
      <c r="A940" s="47" t="s">
        <v>1236</v>
      </c>
      <c r="B940" s="23" t="s">
        <v>2211</v>
      </c>
      <c r="G940" t="s">
        <v>50</v>
      </c>
      <c r="H940" s="74" t="s">
        <v>1061</v>
      </c>
      <c r="I940" s="42" t="str">
        <f>VLOOKUP(H940,'Client Invoices'!A:M,13,FALSE)</f>
        <v>Visa USA Axos Bank</v>
      </c>
      <c r="J940" s="42" t="str">
        <f>VLOOKUP(H940,'Client Invoices'!A:M,10,FALSE)</f>
        <v>WV01</v>
      </c>
      <c r="K940" s="42" t="str">
        <f>VLOOKUP(H940,'Client Invoices'!A:N,5,FALSE)</f>
        <v>Yes</v>
      </c>
      <c r="L940" s="42" t="str">
        <f>VLOOKUP(H940,'Client Invoices'!A:N,8,FALSE)</f>
        <v>M,V,P</v>
      </c>
      <c r="M940" s="42" t="str">
        <f>VLOOKUP(H940,'Client Invoices'!A:N,2,FALSE)</f>
        <v>Visa USA</v>
      </c>
      <c r="N940" s="42" t="str">
        <f>VLOOKUP(H940,'Client Invoices'!A:N,3,FALSE)</f>
        <v>Visa Wholesale</v>
      </c>
      <c r="O940" s="42">
        <f>VLOOKUP(H940,'Client Invoices'!A:O,6,FALSE)</f>
        <v>0</v>
      </c>
      <c r="Q940" s="42" t="str">
        <f>IF(COUNTIF('Visit Rpts'!$B$5:$BH$204,B940)+COUNTIF('Membership Rpts'!$B$5:$BH$204,B940) = 0, 0, COUNTIF('Visit Rpts'!$B$5:$BH$204,B940)+COUNTIF('Membership Rpts'!$B$5:$BH$204,B940) &amp; "   (Visit Rpts: "&amp;COUNTIF('Visit Rpts'!$B$5:$BH$204,B940)&amp;"   Mbr Rpts: "&amp;COUNTIF('Membership Rpts'!$B$5:$BH$204,B940)&amp;")")</f>
        <v>1   (Visit Rpts: 1   Mbr Rpts: 0)</v>
      </c>
      <c r="R940" s="77">
        <v>5.2</v>
      </c>
      <c r="S940" s="42" t="s">
        <v>1110</v>
      </c>
      <c r="T940" s="42"/>
    </row>
    <row r="941" spans="1:20">
      <c r="A941" s="47" t="s">
        <v>1236</v>
      </c>
      <c r="B941" s="23" t="s">
        <v>2212</v>
      </c>
      <c r="G941" t="s">
        <v>50</v>
      </c>
      <c r="H941" s="48" t="s">
        <v>1126</v>
      </c>
      <c r="I941" s="42" t="str">
        <f>VLOOKUP(H941,'Client Invoices'!A:M,13,FALSE)</f>
        <v>Amex GNS Uruguay - Plat Cobrand</v>
      </c>
      <c r="J941" s="42" t="str">
        <f>VLOOKUP(H941,'Client Invoices'!A:M,10,FALSE)</f>
        <v>WA25</v>
      </c>
      <c r="K941" s="42" t="str">
        <f>VLOOKUP(H941,'Client Invoices'!A:N,5,FALSE)</f>
        <v>Yes</v>
      </c>
      <c r="L941" s="42" t="str">
        <f>VLOOKUP(H941,'Client Invoices'!A:N,8,FALSE)</f>
        <v>M,V,P</v>
      </c>
      <c r="M941" s="42" t="str">
        <f>VLOOKUP(H941,'Client Invoices'!A:N,2,FALSE)</f>
        <v>Amex</v>
      </c>
      <c r="N941" s="42" t="str">
        <f>VLOOKUP(H941,'Client Invoices'!A:N,3,FALSE)</f>
        <v>Amex Wholesale</v>
      </c>
      <c r="O941" s="42">
        <f>VLOOKUP(H941,'Client Invoices'!A:O,6,FALSE)</f>
        <v>0</v>
      </c>
      <c r="Q941" s="42">
        <f>IF(COUNTIF('Visit Rpts'!$B$5:$BH$204,B941)+COUNTIF('Membership Rpts'!$B$5:$BH$204,B941) = 0, 0, COUNTIF('Visit Rpts'!$B$5:$BH$204,B941)+COUNTIF('Membership Rpts'!$B$5:$BH$204,B941) &amp; "   (Visit Rpts: "&amp;COUNTIF('Visit Rpts'!$B$5:$BH$204,B941)&amp;"   Mbr Rpts: "&amp;COUNTIF('Membership Rpts'!$B$5:$BH$204,B941)&amp;")")</f>
        <v>0</v>
      </c>
      <c r="R941" s="77">
        <v>6.1</v>
      </c>
      <c r="S941" s="42" t="s">
        <v>53</v>
      </c>
      <c r="T941" s="42"/>
    </row>
    <row r="942" spans="1:20">
      <c r="A942" s="47" t="s">
        <v>1236</v>
      </c>
      <c r="B942" s="23" t="s">
        <v>2213</v>
      </c>
      <c r="G942" t="s">
        <v>50</v>
      </c>
      <c r="H942" s="48" t="s">
        <v>1126</v>
      </c>
      <c r="I942" s="42" t="str">
        <f>VLOOKUP(H942,'Client Invoices'!A:M,13,FALSE)</f>
        <v>Amex GNS Uruguay - Plat Cobrand</v>
      </c>
      <c r="J942" s="42" t="str">
        <f>VLOOKUP(H942,'Client Invoices'!A:M,10,FALSE)</f>
        <v>WA25</v>
      </c>
      <c r="K942" s="42" t="str">
        <f>VLOOKUP(H942,'Client Invoices'!A:N,5,FALSE)</f>
        <v>Yes</v>
      </c>
      <c r="L942" s="42" t="str">
        <f>VLOOKUP(H942,'Client Invoices'!A:N,8,FALSE)</f>
        <v>M,V,P</v>
      </c>
      <c r="M942" s="42" t="str">
        <f>VLOOKUP(H942,'Client Invoices'!A:N,2,FALSE)</f>
        <v>Amex</v>
      </c>
      <c r="N942" s="42" t="str">
        <f>VLOOKUP(H942,'Client Invoices'!A:N,3,FALSE)</f>
        <v>Amex Wholesale</v>
      </c>
      <c r="O942" s="42">
        <f>VLOOKUP(H942,'Client Invoices'!A:O,6,FALSE)</f>
        <v>0</v>
      </c>
      <c r="Q942" s="42">
        <f>IF(COUNTIF('Visit Rpts'!$B$5:$BH$204,B942)+COUNTIF('Membership Rpts'!$B$5:$BH$204,B942) = 0, 0, COUNTIF('Visit Rpts'!$B$5:$BH$204,B942)+COUNTIF('Membership Rpts'!$B$5:$BH$204,B942) &amp; "   (Visit Rpts: "&amp;COUNTIF('Visit Rpts'!$B$5:$BH$204,B942)&amp;"   Mbr Rpts: "&amp;COUNTIF('Membership Rpts'!$B$5:$BH$204,B942)&amp;")")</f>
        <v>0</v>
      </c>
      <c r="R942" s="77">
        <v>6.1</v>
      </c>
      <c r="S942" s="42" t="s">
        <v>53</v>
      </c>
      <c r="T942" s="42"/>
    </row>
    <row r="943" spans="1:20">
      <c r="A943" s="47" t="s">
        <v>1236</v>
      </c>
      <c r="B943" s="23" t="s">
        <v>2214</v>
      </c>
      <c r="G943" t="s">
        <v>231</v>
      </c>
      <c r="H943" s="74" t="s">
        <v>228</v>
      </c>
      <c r="I943" s="42">
        <f>VLOOKUP(H943,'Client Invoices'!A:M,13,FALSE)</f>
        <v>0</v>
      </c>
      <c r="J943" s="42">
        <f>VLOOKUP(H943,'Client Invoices'!A:M,10,FALSE)</f>
        <v>0</v>
      </c>
      <c r="K943" s="42" t="str">
        <f>VLOOKUP(H943,'Client Invoices'!A:N,5,FALSE)</f>
        <v>-</v>
      </c>
      <c r="L943" s="42">
        <f>VLOOKUP(H943,'Client Invoices'!A:N,8,FALSE)</f>
        <v>0</v>
      </c>
      <c r="M943" s="42" t="str">
        <f>VLOOKUP(H943,'Client Invoices'!A:N,2,FALSE)</f>
        <v>Visa LAC</v>
      </c>
      <c r="N943" s="42" t="str">
        <f>VLOOKUP(H943,'Client Invoices'!A:N,3,FALSE)</f>
        <v>Visa LK</v>
      </c>
      <c r="O943" s="42">
        <f>VLOOKUP(H943,'Client Invoices'!A:O,6,FALSE)</f>
        <v>0</v>
      </c>
      <c r="P943" s="70" t="s">
        <v>2215</v>
      </c>
      <c r="Q943" s="42" t="str">
        <f>IF(COUNTIF('Visit Rpts'!$B$5:$BH$204,B943)+COUNTIF('Membership Rpts'!$B$5:$BH$204,B943) = 0, 0, COUNTIF('Visit Rpts'!$B$5:$BH$204,B943)+COUNTIF('Membership Rpts'!$B$5:$BH$204,B943) &amp; "   (Visit Rpts: "&amp;COUNTIF('Visit Rpts'!$B$5:$BH$204,B943)&amp;"   Mbr Rpts: "&amp;COUNTIF('Membership Rpts'!$B$5:$BH$204,B943)&amp;")")</f>
        <v>1   (Visit Rpts: 1   Mbr Rpts: 0)</v>
      </c>
      <c r="R943" s="77">
        <f t="shared" ref="R943:R949" si="3">2.64-0.72</f>
        <v>1.9200000000000002</v>
      </c>
      <c r="S943" s="42" t="s">
        <v>576</v>
      </c>
      <c r="T943" s="42"/>
    </row>
    <row r="944" spans="1:20">
      <c r="A944" s="47" t="s">
        <v>1236</v>
      </c>
      <c r="B944" s="23" t="s">
        <v>2216</v>
      </c>
      <c r="G944" t="s">
        <v>231</v>
      </c>
      <c r="H944" s="74" t="s">
        <v>228</v>
      </c>
      <c r="I944" s="42">
        <f>VLOOKUP(H944,'Client Invoices'!A:M,13,FALSE)</f>
        <v>0</v>
      </c>
      <c r="J944" s="42">
        <f>VLOOKUP(H944,'Client Invoices'!A:M,10,FALSE)</f>
        <v>0</v>
      </c>
      <c r="K944" s="42" t="str">
        <f>VLOOKUP(H944,'Client Invoices'!A:N,5,FALSE)</f>
        <v>-</v>
      </c>
      <c r="L944" s="42">
        <f>VLOOKUP(H944,'Client Invoices'!A:N,8,FALSE)</f>
        <v>0</v>
      </c>
      <c r="M944" s="42" t="str">
        <f>VLOOKUP(H944,'Client Invoices'!A:N,2,FALSE)</f>
        <v>Visa LAC</v>
      </c>
      <c r="N944" s="42" t="str">
        <f>VLOOKUP(H944,'Client Invoices'!A:N,3,FALSE)</f>
        <v>Visa LK</v>
      </c>
      <c r="O944" s="42">
        <f>VLOOKUP(H944,'Client Invoices'!A:O,6,FALSE)</f>
        <v>0</v>
      </c>
      <c r="P944" s="70" t="s">
        <v>2217</v>
      </c>
      <c r="Q944" s="42" t="str">
        <f>IF(COUNTIF('Visit Rpts'!$B$5:$BH$204,B944)+COUNTIF('Membership Rpts'!$B$5:$BH$204,B944) = 0, 0, COUNTIF('Visit Rpts'!$B$5:$BH$204,B944)+COUNTIF('Membership Rpts'!$B$5:$BH$204,B944) &amp; "   (Visit Rpts: "&amp;COUNTIF('Visit Rpts'!$B$5:$BH$204,B944)&amp;"   Mbr Rpts: "&amp;COUNTIF('Membership Rpts'!$B$5:$BH$204,B944)&amp;")")</f>
        <v>1   (Visit Rpts: 1   Mbr Rpts: 0)</v>
      </c>
      <c r="R944" s="77">
        <f t="shared" si="3"/>
        <v>1.9200000000000002</v>
      </c>
      <c r="S944" s="42" t="s">
        <v>576</v>
      </c>
      <c r="T944" s="42"/>
    </row>
    <row r="945" spans="1:20">
      <c r="A945" s="47" t="s">
        <v>1236</v>
      </c>
      <c r="B945" s="23" t="s">
        <v>2218</v>
      </c>
      <c r="G945" t="s">
        <v>231</v>
      </c>
      <c r="H945" s="74" t="s">
        <v>228</v>
      </c>
      <c r="I945" s="42">
        <f>VLOOKUP(H945,'Client Invoices'!A:M,13,FALSE)</f>
        <v>0</v>
      </c>
      <c r="J945" s="42">
        <f>VLOOKUP(H945,'Client Invoices'!A:M,10,FALSE)</f>
        <v>0</v>
      </c>
      <c r="K945" s="42" t="str">
        <f>VLOOKUP(H945,'Client Invoices'!A:N,5,FALSE)</f>
        <v>-</v>
      </c>
      <c r="L945" s="42">
        <f>VLOOKUP(H945,'Client Invoices'!A:N,8,FALSE)</f>
        <v>0</v>
      </c>
      <c r="M945" s="42" t="str">
        <f>VLOOKUP(H945,'Client Invoices'!A:N,2,FALSE)</f>
        <v>Visa LAC</v>
      </c>
      <c r="N945" s="42" t="str">
        <f>VLOOKUP(H945,'Client Invoices'!A:N,3,FALSE)</f>
        <v>Visa LK</v>
      </c>
      <c r="O945" s="42">
        <f>VLOOKUP(H945,'Client Invoices'!A:O,6,FALSE)</f>
        <v>0</v>
      </c>
      <c r="P945" s="70" t="s">
        <v>2219</v>
      </c>
      <c r="Q945" s="42" t="str">
        <f>IF(COUNTIF('Visit Rpts'!$B$5:$BH$204,B945)+COUNTIF('Membership Rpts'!$B$5:$BH$204,B945) = 0, 0, COUNTIF('Visit Rpts'!$B$5:$BH$204,B945)+COUNTIF('Membership Rpts'!$B$5:$BH$204,B945) &amp; "   (Visit Rpts: "&amp;COUNTIF('Visit Rpts'!$B$5:$BH$204,B945)&amp;"   Mbr Rpts: "&amp;COUNTIF('Membership Rpts'!$B$5:$BH$204,B945)&amp;")")</f>
        <v>1   (Visit Rpts: 1   Mbr Rpts: 0)</v>
      </c>
      <c r="R945" s="77">
        <f t="shared" si="3"/>
        <v>1.9200000000000002</v>
      </c>
      <c r="S945" s="42" t="s">
        <v>576</v>
      </c>
      <c r="T945" s="42"/>
    </row>
    <row r="946" spans="1:20">
      <c r="A946" s="47" t="s">
        <v>1236</v>
      </c>
      <c r="B946" s="23" t="s">
        <v>2220</v>
      </c>
      <c r="G946" t="s">
        <v>231</v>
      </c>
      <c r="H946" s="74" t="s">
        <v>228</v>
      </c>
      <c r="I946" s="42">
        <f>VLOOKUP(H946,'Client Invoices'!A:M,13,FALSE)</f>
        <v>0</v>
      </c>
      <c r="J946" s="42">
        <f>VLOOKUP(H946,'Client Invoices'!A:M,10,FALSE)</f>
        <v>0</v>
      </c>
      <c r="K946" s="42" t="str">
        <f>VLOOKUP(H946,'Client Invoices'!A:N,5,FALSE)</f>
        <v>-</v>
      </c>
      <c r="L946" s="42">
        <f>VLOOKUP(H946,'Client Invoices'!A:N,8,FALSE)</f>
        <v>0</v>
      </c>
      <c r="M946" s="42" t="str">
        <f>VLOOKUP(H946,'Client Invoices'!A:N,2,FALSE)</f>
        <v>Visa LAC</v>
      </c>
      <c r="N946" s="42" t="str">
        <f>VLOOKUP(H946,'Client Invoices'!A:N,3,FALSE)</f>
        <v>Visa LK</v>
      </c>
      <c r="O946" s="42">
        <f>VLOOKUP(H946,'Client Invoices'!A:O,6,FALSE)</f>
        <v>0</v>
      </c>
      <c r="P946" s="70" t="s">
        <v>2114</v>
      </c>
      <c r="Q946" s="42" t="str">
        <f>IF(COUNTIF('Visit Rpts'!$B$5:$BH$204,B946)+COUNTIF('Membership Rpts'!$B$5:$BH$204,B946) = 0, 0, COUNTIF('Visit Rpts'!$B$5:$BH$204,B946)+COUNTIF('Membership Rpts'!$B$5:$BH$204,B946) &amp; "   (Visit Rpts: "&amp;COUNTIF('Visit Rpts'!$B$5:$BH$204,B946)&amp;"   Mbr Rpts: "&amp;COUNTIF('Membership Rpts'!$B$5:$BH$204,B946)&amp;")")</f>
        <v>1   (Visit Rpts: 1   Mbr Rpts: 0)</v>
      </c>
      <c r="R946" s="77">
        <f t="shared" si="3"/>
        <v>1.9200000000000002</v>
      </c>
      <c r="S946" s="42" t="s">
        <v>576</v>
      </c>
      <c r="T946" s="42"/>
    </row>
    <row r="947" spans="1:20">
      <c r="A947" s="47" t="s">
        <v>1236</v>
      </c>
      <c r="B947" s="23" t="s">
        <v>2221</v>
      </c>
      <c r="G947" t="s">
        <v>231</v>
      </c>
      <c r="H947" s="74" t="s">
        <v>228</v>
      </c>
      <c r="I947" s="42">
        <f>VLOOKUP(H947,'Client Invoices'!A:M,13,FALSE)</f>
        <v>0</v>
      </c>
      <c r="J947" s="42">
        <f>VLOOKUP(H947,'Client Invoices'!A:M,10,FALSE)</f>
        <v>0</v>
      </c>
      <c r="K947" s="42" t="str">
        <f>VLOOKUP(H947,'Client Invoices'!A:N,5,FALSE)</f>
        <v>-</v>
      </c>
      <c r="L947" s="42">
        <f>VLOOKUP(H947,'Client Invoices'!A:N,8,FALSE)</f>
        <v>0</v>
      </c>
      <c r="M947" s="42" t="str">
        <f>VLOOKUP(H947,'Client Invoices'!A:N,2,FALSE)</f>
        <v>Visa LAC</v>
      </c>
      <c r="N947" s="42" t="str">
        <f>VLOOKUP(H947,'Client Invoices'!A:N,3,FALSE)</f>
        <v>Visa LK</v>
      </c>
      <c r="O947" s="42">
        <f>VLOOKUP(H947,'Client Invoices'!A:O,6,FALSE)</f>
        <v>0</v>
      </c>
      <c r="P947" s="70" t="s">
        <v>2114</v>
      </c>
      <c r="Q947" s="42" t="str">
        <f>IF(COUNTIF('Visit Rpts'!$B$5:$BH$204,B947)+COUNTIF('Membership Rpts'!$B$5:$BH$204,B947) = 0, 0, COUNTIF('Visit Rpts'!$B$5:$BH$204,B947)+COUNTIF('Membership Rpts'!$B$5:$BH$204,B947) &amp; "   (Visit Rpts: "&amp;COUNTIF('Visit Rpts'!$B$5:$BH$204,B947)&amp;"   Mbr Rpts: "&amp;COUNTIF('Membership Rpts'!$B$5:$BH$204,B947)&amp;")")</f>
        <v>1   (Visit Rpts: 1   Mbr Rpts: 0)</v>
      </c>
      <c r="R947" s="77">
        <f t="shared" si="3"/>
        <v>1.9200000000000002</v>
      </c>
      <c r="S947" s="42" t="s">
        <v>576</v>
      </c>
      <c r="T947" s="42"/>
    </row>
    <row r="948" spans="1:20">
      <c r="A948" s="47" t="s">
        <v>1236</v>
      </c>
      <c r="B948" s="23" t="s">
        <v>2222</v>
      </c>
      <c r="G948" t="s">
        <v>231</v>
      </c>
      <c r="H948" s="74" t="s">
        <v>228</v>
      </c>
      <c r="I948" s="42">
        <f>VLOOKUP(H948,'Client Invoices'!A:M,13,FALSE)</f>
        <v>0</v>
      </c>
      <c r="J948" s="42">
        <f>VLOOKUP(H948,'Client Invoices'!A:M,10,FALSE)</f>
        <v>0</v>
      </c>
      <c r="K948" s="42" t="str">
        <f>VLOOKUP(H948,'Client Invoices'!A:N,5,FALSE)</f>
        <v>-</v>
      </c>
      <c r="L948" s="42">
        <f>VLOOKUP(H948,'Client Invoices'!A:N,8,FALSE)</f>
        <v>0</v>
      </c>
      <c r="M948" s="42" t="str">
        <f>VLOOKUP(H948,'Client Invoices'!A:N,2,FALSE)</f>
        <v>Visa LAC</v>
      </c>
      <c r="N948" s="42" t="str">
        <f>VLOOKUP(H948,'Client Invoices'!A:N,3,FALSE)</f>
        <v>Visa LK</v>
      </c>
      <c r="O948" s="42">
        <f>VLOOKUP(H948,'Client Invoices'!A:O,6,FALSE)</f>
        <v>0</v>
      </c>
      <c r="P948" s="70" t="s">
        <v>2223</v>
      </c>
      <c r="Q948" s="42" t="str">
        <f>IF(COUNTIF('Visit Rpts'!$B$5:$BH$204,B948)+COUNTIF('Membership Rpts'!$B$5:$BH$204,B948) = 0, 0, COUNTIF('Visit Rpts'!$B$5:$BH$204,B948)+COUNTIF('Membership Rpts'!$B$5:$BH$204,B948) &amp; "   (Visit Rpts: "&amp;COUNTIF('Visit Rpts'!$B$5:$BH$204,B948)&amp;"   Mbr Rpts: "&amp;COUNTIF('Membership Rpts'!$B$5:$BH$204,B948)&amp;")")</f>
        <v>1   (Visit Rpts: 1   Mbr Rpts: 0)</v>
      </c>
      <c r="R948" s="77">
        <f t="shared" si="3"/>
        <v>1.9200000000000002</v>
      </c>
      <c r="S948" s="42" t="s">
        <v>576</v>
      </c>
      <c r="T948" s="42"/>
    </row>
    <row r="949" spans="1:20">
      <c r="A949" s="47" t="s">
        <v>1236</v>
      </c>
      <c r="B949" s="23" t="s">
        <v>2224</v>
      </c>
      <c r="G949" t="s">
        <v>231</v>
      </c>
      <c r="H949" s="74" t="s">
        <v>228</v>
      </c>
      <c r="I949" s="42">
        <f>VLOOKUP(H949,'Client Invoices'!A:M,13,FALSE)</f>
        <v>0</v>
      </c>
      <c r="J949" s="42">
        <f>VLOOKUP(H949,'Client Invoices'!A:M,10,FALSE)</f>
        <v>0</v>
      </c>
      <c r="K949" s="42" t="str">
        <f>VLOOKUP(H949,'Client Invoices'!A:N,5,FALSE)</f>
        <v>-</v>
      </c>
      <c r="L949" s="42">
        <f>VLOOKUP(H949,'Client Invoices'!A:N,8,FALSE)</f>
        <v>0</v>
      </c>
      <c r="M949" s="42" t="str">
        <f>VLOOKUP(H949,'Client Invoices'!A:N,2,FALSE)</f>
        <v>Visa LAC</v>
      </c>
      <c r="N949" s="42" t="str">
        <f>VLOOKUP(H949,'Client Invoices'!A:N,3,FALSE)</f>
        <v>Visa LK</v>
      </c>
      <c r="O949" s="42">
        <f>VLOOKUP(H949,'Client Invoices'!A:O,6,FALSE)</f>
        <v>0</v>
      </c>
      <c r="P949" s="70" t="s">
        <v>2225</v>
      </c>
      <c r="Q949" s="42" t="str">
        <f>IF(COUNTIF('Visit Rpts'!$B$5:$BH$204,B949)+COUNTIF('Membership Rpts'!$B$5:$BH$204,B949) = 0, 0, COUNTIF('Visit Rpts'!$B$5:$BH$204,B949)+COUNTIF('Membership Rpts'!$B$5:$BH$204,B949) &amp; "   (Visit Rpts: "&amp;COUNTIF('Visit Rpts'!$B$5:$BH$204,B949)&amp;"   Mbr Rpts: "&amp;COUNTIF('Membership Rpts'!$B$5:$BH$204,B949)&amp;")")</f>
        <v>2   (Visit Rpts: 2   Mbr Rpts: 0)</v>
      </c>
      <c r="R949" s="77">
        <f t="shared" si="3"/>
        <v>1.9200000000000002</v>
      </c>
      <c r="S949" s="42" t="s">
        <v>576</v>
      </c>
      <c r="T949" s="42"/>
    </row>
    <row r="950" spans="1:20">
      <c r="A950" s="47" t="s">
        <v>1236</v>
      </c>
      <c r="B950" s="23" t="s">
        <v>2226</v>
      </c>
      <c r="C950" s="40"/>
      <c r="G950" t="s">
        <v>50</v>
      </c>
      <c r="H950" s="74" t="s">
        <v>696</v>
      </c>
      <c r="I950" s="42">
        <f>VLOOKUP(H950,'Client Invoices'!A:M,13,FALSE)</f>
        <v>0</v>
      </c>
      <c r="J950" s="42">
        <f>VLOOKUP(H950,'Client Invoices'!A:M,10,FALSE)</f>
        <v>0</v>
      </c>
      <c r="K950" s="42" t="str">
        <f>VLOOKUP(H950,'Client Invoices'!A:N,5,FALSE)</f>
        <v>-</v>
      </c>
      <c r="L950" s="42">
        <f>VLOOKUP(H950,'Client Invoices'!A:N,8,FALSE)</f>
        <v>0</v>
      </c>
      <c r="M950" s="42" t="str">
        <f>VLOOKUP(H950,'Client Invoices'!A:N,2,FALSE)</f>
        <v>Visa Canada</v>
      </c>
      <c r="N950" s="42" t="str">
        <f>VLOOKUP(H950,'Client Invoices'!A:N,3,FALSE)</f>
        <v>Visa Wholesale</v>
      </c>
      <c r="O950" s="42">
        <f>VLOOKUP(H950,'Client Invoices'!A:O,6,FALSE)</f>
        <v>0</v>
      </c>
      <c r="Q950" s="42">
        <f>IF(COUNTIF('Visit Rpts'!$B$5:$BH$204,B950)+COUNTIF('Membership Rpts'!$B$5:$BH$204,B950) = 0, 0, COUNTIF('Visit Rpts'!$B$5:$BH$204,B950)+COUNTIF('Membership Rpts'!$B$5:$BH$204,B950) &amp; "   (Visit Rpts: "&amp;COUNTIF('Visit Rpts'!$B$5:$BH$204,B950)&amp;"   Mbr Rpts: "&amp;COUNTIF('Membership Rpts'!$B$5:$BH$204,B950)&amp;")")</f>
        <v>0</v>
      </c>
      <c r="R950" s="76" t="s">
        <v>1234</v>
      </c>
      <c r="S950" s="42" t="s">
        <v>576</v>
      </c>
      <c r="T950" s="42"/>
    </row>
    <row r="951" spans="1:20">
      <c r="A951" s="47" t="s">
        <v>1236</v>
      </c>
      <c r="B951" s="23" t="s">
        <v>2227</v>
      </c>
      <c r="G951" t="s">
        <v>231</v>
      </c>
      <c r="H951" s="74" t="s">
        <v>228</v>
      </c>
      <c r="I951" s="42">
        <f>VLOOKUP(H951,'Client Invoices'!A:M,13,FALSE)</f>
        <v>0</v>
      </c>
      <c r="J951" s="42">
        <f>VLOOKUP(H951,'Client Invoices'!A:M,10,FALSE)</f>
        <v>0</v>
      </c>
      <c r="K951" s="42" t="str">
        <f>VLOOKUP(H951,'Client Invoices'!A:N,5,FALSE)</f>
        <v>-</v>
      </c>
      <c r="L951" s="42">
        <f>VLOOKUP(H951,'Client Invoices'!A:N,8,FALSE)</f>
        <v>0</v>
      </c>
      <c r="M951" s="42" t="str">
        <f>VLOOKUP(H951,'Client Invoices'!A:N,2,FALSE)</f>
        <v>Visa LAC</v>
      </c>
      <c r="N951" s="42" t="str">
        <f>VLOOKUP(H951,'Client Invoices'!A:N,3,FALSE)</f>
        <v>Visa LK</v>
      </c>
      <c r="O951" s="42">
        <f>VLOOKUP(H951,'Client Invoices'!A:O,6,FALSE)</f>
        <v>0</v>
      </c>
      <c r="P951" s="70" t="s">
        <v>2228</v>
      </c>
      <c r="Q951" s="42" t="str">
        <f>IF(COUNTIF('Visit Rpts'!$B$5:$BH$204,B951)+COUNTIF('Membership Rpts'!$B$5:$BH$204,B951) = 0, 0, COUNTIF('Visit Rpts'!$B$5:$BH$204,B951)+COUNTIF('Membership Rpts'!$B$5:$BH$204,B951) &amp; "   (Visit Rpts: "&amp;COUNTIF('Visit Rpts'!$B$5:$BH$204,B951)&amp;"   Mbr Rpts: "&amp;COUNTIF('Membership Rpts'!$B$5:$BH$204,B951)&amp;")")</f>
        <v>2   (Visit Rpts: 2   Mbr Rpts: 0)</v>
      </c>
      <c r="R951" s="77">
        <f>2.64-0.72</f>
        <v>1.9200000000000002</v>
      </c>
      <c r="S951" s="42" t="s">
        <v>576</v>
      </c>
      <c r="T951" s="42"/>
    </row>
    <row r="952" spans="1:20">
      <c r="A952" s="47" t="s">
        <v>1236</v>
      </c>
      <c r="B952" s="23" t="s">
        <v>2229</v>
      </c>
      <c r="G952" t="s">
        <v>50</v>
      </c>
      <c r="H952" s="74" t="s">
        <v>1062</v>
      </c>
      <c r="I952" s="42" t="str">
        <f>VLOOKUP(H952,'Client Invoices'!A:M,13,FALSE)</f>
        <v>Visa USA FIBT</v>
      </c>
      <c r="J952" s="42" t="str">
        <f>VLOOKUP(H952,'Client Invoices'!A:M,10,FALSE)</f>
        <v>WV01</v>
      </c>
      <c r="K952" s="42" t="str">
        <f>VLOOKUP(H952,'Client Invoices'!A:N,5,FALSE)</f>
        <v>Yes</v>
      </c>
      <c r="L952" s="42" t="str">
        <f>VLOOKUP(H952,'Client Invoices'!A:N,8,FALSE)</f>
        <v>M,V,P</v>
      </c>
      <c r="M952" s="42" t="str">
        <f>VLOOKUP(H952,'Client Invoices'!A:N,2,FALSE)</f>
        <v>Visa USA</v>
      </c>
      <c r="N952" s="42" t="str">
        <f>VLOOKUP(H952,'Client Invoices'!A:N,3,FALSE)</f>
        <v>Visa Wholesale</v>
      </c>
      <c r="O952" s="42">
        <f>VLOOKUP(H952,'Client Invoices'!A:O,6,FALSE)</f>
        <v>0</v>
      </c>
      <c r="Q952" s="42" t="str">
        <f>IF(COUNTIF('Visit Rpts'!$B$5:$BH$204,B952)+COUNTIF('Membership Rpts'!$B$5:$BH$204,B952) = 0, 0, COUNTIF('Visit Rpts'!$B$5:$BH$204,B952)+COUNTIF('Membership Rpts'!$B$5:$BH$204,B952) &amp; "   (Visit Rpts: "&amp;COUNTIF('Visit Rpts'!$B$5:$BH$204,B952)&amp;"   Mbr Rpts: "&amp;COUNTIF('Membership Rpts'!$B$5:$BH$204,B952)&amp;")")</f>
        <v>1   (Visit Rpts: 1   Mbr Rpts: 0)</v>
      </c>
      <c r="R952" s="77">
        <v>5.2</v>
      </c>
      <c r="S952" s="42" t="s">
        <v>1110</v>
      </c>
      <c r="T952" s="42"/>
    </row>
    <row r="953" spans="1:20">
      <c r="A953" s="47" t="s">
        <v>1236</v>
      </c>
      <c r="B953" s="23" t="s">
        <v>2230</v>
      </c>
      <c r="G953" t="s">
        <v>50</v>
      </c>
      <c r="H953" s="74" t="s">
        <v>1064</v>
      </c>
      <c r="I953" s="42" t="str">
        <f>VLOOKUP(H953,'Client Invoices'!A:M,13,FALSE)</f>
        <v>Visa USA First Command Bank Premier</v>
      </c>
      <c r="J953" s="42" t="str">
        <f>VLOOKUP(H953,'Client Invoices'!A:M,10,FALSE)</f>
        <v>WV01</v>
      </c>
      <c r="K953" s="42" t="str">
        <f>VLOOKUP(H953,'Client Invoices'!A:N,5,FALSE)</f>
        <v>Yes</v>
      </c>
      <c r="L953" s="42" t="str">
        <f>VLOOKUP(H953,'Client Invoices'!A:N,8,FALSE)</f>
        <v>M,V,P</v>
      </c>
      <c r="M953" s="42" t="str">
        <f>VLOOKUP(H953,'Client Invoices'!A:N,2,FALSE)</f>
        <v>Visa USA</v>
      </c>
      <c r="N953" s="42" t="str">
        <f>VLOOKUP(H953,'Client Invoices'!A:N,3,FALSE)</f>
        <v>Visa Wholesale</v>
      </c>
      <c r="O953" s="42">
        <f>VLOOKUP(H953,'Client Invoices'!A:O,6,FALSE)</f>
        <v>0</v>
      </c>
      <c r="Q953" s="42" t="str">
        <f>IF(COUNTIF('Visit Rpts'!$B$5:$BH$204,B953)+COUNTIF('Membership Rpts'!$B$5:$BH$204,B953) = 0, 0, COUNTIF('Visit Rpts'!$B$5:$BH$204,B953)+COUNTIF('Membership Rpts'!$B$5:$BH$204,B953) &amp; "   (Visit Rpts: "&amp;COUNTIF('Visit Rpts'!$B$5:$BH$204,B953)&amp;"   Mbr Rpts: "&amp;COUNTIF('Membership Rpts'!$B$5:$BH$204,B953)&amp;")")</f>
        <v>1   (Visit Rpts: 1   Mbr Rpts: 0)</v>
      </c>
      <c r="R953" s="77">
        <v>5.2</v>
      </c>
      <c r="S953" s="42" t="s">
        <v>1110</v>
      </c>
      <c r="T953" s="42"/>
    </row>
    <row r="954" spans="1:20">
      <c r="A954" s="47" t="s">
        <v>1236</v>
      </c>
      <c r="B954" s="23" t="s">
        <v>2231</v>
      </c>
      <c r="G954" t="s">
        <v>231</v>
      </c>
      <c r="H954" s="74" t="s">
        <v>228</v>
      </c>
      <c r="I954" s="42">
        <f>VLOOKUP(H954,'Client Invoices'!A:M,13,FALSE)</f>
        <v>0</v>
      </c>
      <c r="J954" s="42">
        <f>VLOOKUP(H954,'Client Invoices'!A:M,10,FALSE)</f>
        <v>0</v>
      </c>
      <c r="K954" s="42" t="str">
        <f>VLOOKUP(H954,'Client Invoices'!A:N,5,FALSE)</f>
        <v>-</v>
      </c>
      <c r="L954" s="42">
        <f>VLOOKUP(H954,'Client Invoices'!A:N,8,FALSE)</f>
        <v>0</v>
      </c>
      <c r="M954" s="42" t="str">
        <f>VLOOKUP(H954,'Client Invoices'!A:N,2,FALSE)</f>
        <v>Visa LAC</v>
      </c>
      <c r="N954" s="42" t="str">
        <f>VLOOKUP(H954,'Client Invoices'!A:N,3,FALSE)</f>
        <v>Visa LK</v>
      </c>
      <c r="O954" s="42">
        <f>VLOOKUP(H954,'Client Invoices'!A:O,6,FALSE)</f>
        <v>0</v>
      </c>
      <c r="P954" s="70" t="s">
        <v>2232</v>
      </c>
      <c r="Q954" s="42" t="str">
        <f>IF(COUNTIF('Visit Rpts'!$B$5:$BH$204,B954)+COUNTIF('Membership Rpts'!$B$5:$BH$204,B954) = 0, 0, COUNTIF('Visit Rpts'!$B$5:$BH$204,B954)+COUNTIF('Membership Rpts'!$B$5:$BH$204,B954) &amp; "   (Visit Rpts: "&amp;COUNTIF('Visit Rpts'!$B$5:$BH$204,B954)&amp;"   Mbr Rpts: "&amp;COUNTIF('Membership Rpts'!$B$5:$BH$204,B954)&amp;")")</f>
        <v>1   (Visit Rpts: 1   Mbr Rpts: 0)</v>
      </c>
      <c r="R954" s="77">
        <f>2.64-0.72</f>
        <v>1.9200000000000002</v>
      </c>
      <c r="S954" s="42" t="s">
        <v>576</v>
      </c>
      <c r="T954" s="42"/>
    </row>
    <row r="955" spans="1:20">
      <c r="A955" s="47" t="s">
        <v>1236</v>
      </c>
      <c r="B955" s="23" t="s">
        <v>2233</v>
      </c>
      <c r="G955" t="s">
        <v>50</v>
      </c>
      <c r="H955" s="74" t="s">
        <v>1065</v>
      </c>
      <c r="I955" s="42" t="str">
        <f>VLOOKUP(H955,'Client Invoices'!A:M,13,FALSE)</f>
        <v>Amex Canada Aeroplan Business</v>
      </c>
      <c r="J955" s="42" t="str">
        <f>VLOOKUP(H955,'Client Invoices'!A:M,10,FALSE)</f>
        <v>WA03</v>
      </c>
      <c r="K955" s="42" t="str">
        <f>VLOOKUP(H955,'Client Invoices'!A:N,5,FALSE)</f>
        <v>Yes</v>
      </c>
      <c r="L955" s="42" t="str">
        <f>VLOOKUP(H955,'Client Invoices'!A:N,8,FALSE)</f>
        <v>M,V,P</v>
      </c>
      <c r="M955" s="42" t="str">
        <f>VLOOKUP(H955,'Client Invoices'!A:N,2,FALSE)</f>
        <v>Amex</v>
      </c>
      <c r="N955" s="42" t="str">
        <f>VLOOKUP(H955,'Client Invoices'!A:N,3,FALSE)</f>
        <v>Amex Wholesale</v>
      </c>
      <c r="O955" s="42">
        <f>VLOOKUP(H955,'Client Invoices'!A:O,6,FALSE)</f>
        <v>0</v>
      </c>
      <c r="Q955" s="42">
        <f>IF(COUNTIF('Visit Rpts'!$B$5:$BH$204,B955)+COUNTIF('Membership Rpts'!$B$5:$BH$204,B955) = 0, 0, COUNTIF('Visit Rpts'!$B$5:$BH$204,B955)+COUNTIF('Membership Rpts'!$B$5:$BH$204,B955) &amp; "   (Visit Rpts: "&amp;COUNTIF('Visit Rpts'!$B$5:$BH$204,B955)&amp;"   Mbr Rpts: "&amp;COUNTIF('Membership Rpts'!$B$5:$BH$204,B955)&amp;")")</f>
        <v>0</v>
      </c>
      <c r="S955" s="42" t="s">
        <v>53</v>
      </c>
      <c r="T955" s="42"/>
    </row>
    <row r="956" spans="1:20">
      <c r="A956" s="47" t="s">
        <v>1236</v>
      </c>
      <c r="B956" s="23" t="s">
        <v>2234</v>
      </c>
      <c r="G956" t="s">
        <v>50</v>
      </c>
      <c r="H956" s="74" t="s">
        <v>1065</v>
      </c>
      <c r="I956" s="42" t="str">
        <f>VLOOKUP(H956,'Client Invoices'!A:M,13,FALSE)</f>
        <v>Amex Canada Aeroplan Business</v>
      </c>
      <c r="J956" s="42" t="str">
        <f>VLOOKUP(H956,'Client Invoices'!A:M,10,FALSE)</f>
        <v>WA03</v>
      </c>
      <c r="K956" s="42" t="str">
        <f>VLOOKUP(H956,'Client Invoices'!A:N,5,FALSE)</f>
        <v>Yes</v>
      </c>
      <c r="L956" s="42" t="str">
        <f>VLOOKUP(H956,'Client Invoices'!A:N,8,FALSE)</f>
        <v>M,V,P</v>
      </c>
      <c r="M956" s="42" t="str">
        <f>VLOOKUP(H956,'Client Invoices'!A:N,2,FALSE)</f>
        <v>Amex</v>
      </c>
      <c r="N956" s="42" t="str">
        <f>VLOOKUP(H956,'Client Invoices'!A:N,3,FALSE)</f>
        <v>Amex Wholesale</v>
      </c>
      <c r="O956" s="42">
        <f>VLOOKUP(H956,'Client Invoices'!A:O,6,FALSE)</f>
        <v>0</v>
      </c>
      <c r="Q956" s="42">
        <f>IF(COUNTIF('Visit Rpts'!$B$5:$BH$204,B956)+COUNTIF('Membership Rpts'!$B$5:$BH$204,B956) = 0, 0, COUNTIF('Visit Rpts'!$B$5:$BH$204,B956)+COUNTIF('Membership Rpts'!$B$5:$BH$204,B956) &amp; "   (Visit Rpts: "&amp;COUNTIF('Visit Rpts'!$B$5:$BH$204,B956)&amp;"   Mbr Rpts: "&amp;COUNTIF('Membership Rpts'!$B$5:$BH$204,B956)&amp;")")</f>
        <v>0</v>
      </c>
      <c r="S956" s="42" t="s">
        <v>53</v>
      </c>
      <c r="T956" s="42"/>
    </row>
    <row r="957" spans="1:20">
      <c r="A957" s="47" t="s">
        <v>1236</v>
      </c>
      <c r="B957" s="23" t="s">
        <v>2235</v>
      </c>
      <c r="G957" t="s">
        <v>231</v>
      </c>
      <c r="H957" s="74" t="s">
        <v>228</v>
      </c>
      <c r="I957" s="42">
        <f>VLOOKUP(H957,'Client Invoices'!A:M,13,FALSE)</f>
        <v>0</v>
      </c>
      <c r="J957" s="42">
        <f>VLOOKUP(H957,'Client Invoices'!A:M,10,FALSE)</f>
        <v>0</v>
      </c>
      <c r="K957" s="42" t="str">
        <f>VLOOKUP(H957,'Client Invoices'!A:N,5,FALSE)</f>
        <v>-</v>
      </c>
      <c r="L957" s="42">
        <f>VLOOKUP(H957,'Client Invoices'!A:N,8,FALSE)</f>
        <v>0</v>
      </c>
      <c r="M957" s="42" t="str">
        <f>VLOOKUP(H957,'Client Invoices'!A:N,2,FALSE)</f>
        <v>Visa LAC</v>
      </c>
      <c r="N957" s="42" t="str">
        <f>VLOOKUP(H957,'Client Invoices'!A:N,3,FALSE)</f>
        <v>Visa LK</v>
      </c>
      <c r="O957" s="42">
        <f>VLOOKUP(H957,'Client Invoices'!A:O,6,FALSE)</f>
        <v>0</v>
      </c>
      <c r="P957" s="70" t="s">
        <v>2236</v>
      </c>
      <c r="Q957" s="42" t="str">
        <f>IF(COUNTIF('Visit Rpts'!$B$5:$BH$204,B957)+COUNTIF('Membership Rpts'!$B$5:$BH$204,B957) = 0, 0, COUNTIF('Visit Rpts'!$B$5:$BH$204,B957)+COUNTIF('Membership Rpts'!$B$5:$BH$204,B957) &amp; "   (Visit Rpts: "&amp;COUNTIF('Visit Rpts'!$B$5:$BH$204,B957)&amp;"   Mbr Rpts: "&amp;COUNTIF('Membership Rpts'!$B$5:$BH$204,B957)&amp;")")</f>
        <v>1   (Visit Rpts: 1   Mbr Rpts: 0)</v>
      </c>
      <c r="R957" s="77">
        <f t="shared" ref="R957:R961" si="4">2.64-0.72</f>
        <v>1.9200000000000002</v>
      </c>
      <c r="S957" s="42"/>
      <c r="T957" s="42"/>
    </row>
    <row r="958" spans="1:20">
      <c r="A958" s="47" t="s">
        <v>1236</v>
      </c>
      <c r="B958" s="23" t="s">
        <v>2237</v>
      </c>
      <c r="G958" t="s">
        <v>231</v>
      </c>
      <c r="H958" s="74" t="s">
        <v>228</v>
      </c>
      <c r="I958" s="42">
        <f>VLOOKUP(H958,'Client Invoices'!A:M,13,FALSE)</f>
        <v>0</v>
      </c>
      <c r="J958" s="42">
        <f>VLOOKUP(H958,'Client Invoices'!A:M,10,FALSE)</f>
        <v>0</v>
      </c>
      <c r="K958" s="42" t="str">
        <f>VLOOKUP(H958,'Client Invoices'!A:N,5,FALSE)</f>
        <v>-</v>
      </c>
      <c r="L958" s="42">
        <f>VLOOKUP(H958,'Client Invoices'!A:N,8,FALSE)</f>
        <v>0</v>
      </c>
      <c r="M958" s="42" t="str">
        <f>VLOOKUP(H958,'Client Invoices'!A:N,2,FALSE)</f>
        <v>Visa LAC</v>
      </c>
      <c r="N958" s="42" t="str">
        <f>VLOOKUP(H958,'Client Invoices'!A:N,3,FALSE)</f>
        <v>Visa LK</v>
      </c>
      <c r="O958" s="42">
        <f>VLOOKUP(H958,'Client Invoices'!A:O,6,FALSE)</f>
        <v>0</v>
      </c>
      <c r="P958" s="70" t="s">
        <v>2238</v>
      </c>
      <c r="Q958" s="42" t="str">
        <f>IF(COUNTIF('Visit Rpts'!$B$5:$BH$204,B958)+COUNTIF('Membership Rpts'!$B$5:$BH$204,B958) = 0, 0, COUNTIF('Visit Rpts'!$B$5:$BH$204,B958)+COUNTIF('Membership Rpts'!$B$5:$BH$204,B958) &amp; "   (Visit Rpts: "&amp;COUNTIF('Visit Rpts'!$B$5:$BH$204,B958)&amp;"   Mbr Rpts: "&amp;COUNTIF('Membership Rpts'!$B$5:$BH$204,B958)&amp;")")</f>
        <v>1   (Visit Rpts: 1   Mbr Rpts: 0)</v>
      </c>
      <c r="R958" s="77">
        <f t="shared" si="4"/>
        <v>1.9200000000000002</v>
      </c>
      <c r="S958" s="42"/>
      <c r="T958" s="42"/>
    </row>
    <row r="959" spans="1:20">
      <c r="A959" s="47" t="s">
        <v>1236</v>
      </c>
      <c r="B959" s="23" t="s">
        <v>2239</v>
      </c>
      <c r="G959" t="s">
        <v>231</v>
      </c>
      <c r="H959" s="74" t="s">
        <v>228</v>
      </c>
      <c r="I959" s="42">
        <f>VLOOKUP(H959,'Client Invoices'!A:M,13,FALSE)</f>
        <v>0</v>
      </c>
      <c r="J959" s="42">
        <f>VLOOKUP(H959,'Client Invoices'!A:M,10,FALSE)</f>
        <v>0</v>
      </c>
      <c r="K959" s="42" t="str">
        <f>VLOOKUP(H959,'Client Invoices'!A:N,5,FALSE)</f>
        <v>-</v>
      </c>
      <c r="L959" s="42">
        <f>VLOOKUP(H959,'Client Invoices'!A:N,8,FALSE)</f>
        <v>0</v>
      </c>
      <c r="M959" s="42" t="str">
        <f>VLOOKUP(H959,'Client Invoices'!A:N,2,FALSE)</f>
        <v>Visa LAC</v>
      </c>
      <c r="N959" s="42" t="str">
        <f>VLOOKUP(H959,'Client Invoices'!A:N,3,FALSE)</f>
        <v>Visa LK</v>
      </c>
      <c r="O959" s="42">
        <f>VLOOKUP(H959,'Client Invoices'!A:O,6,FALSE)</f>
        <v>0</v>
      </c>
      <c r="P959" s="70" t="s">
        <v>2240</v>
      </c>
      <c r="Q959" s="42" t="str">
        <f>IF(COUNTIF('Visit Rpts'!$B$5:$BH$204,B959)+COUNTIF('Membership Rpts'!$B$5:$BH$204,B959) = 0, 0, COUNTIF('Visit Rpts'!$B$5:$BH$204,B959)+COUNTIF('Membership Rpts'!$B$5:$BH$204,B959) &amp; "   (Visit Rpts: "&amp;COUNTIF('Visit Rpts'!$B$5:$BH$204,B959)&amp;"   Mbr Rpts: "&amp;COUNTIF('Membership Rpts'!$B$5:$BH$204,B959)&amp;")")</f>
        <v>1   (Visit Rpts: 1   Mbr Rpts: 0)</v>
      </c>
      <c r="R959" s="77">
        <f t="shared" si="4"/>
        <v>1.9200000000000002</v>
      </c>
      <c r="S959" s="42"/>
      <c r="T959" s="42"/>
    </row>
    <row r="960" spans="1:20">
      <c r="A960" s="47" t="s">
        <v>1236</v>
      </c>
      <c r="B960" s="23" t="s">
        <v>2241</v>
      </c>
      <c r="G960" t="s">
        <v>231</v>
      </c>
      <c r="H960" s="48" t="s">
        <v>228</v>
      </c>
      <c r="I960" s="42">
        <f>VLOOKUP(H960,'Client Invoices'!A:M,13,FALSE)</f>
        <v>0</v>
      </c>
      <c r="J960" s="42">
        <f>VLOOKUP(H960,'Client Invoices'!A:M,10,FALSE)</f>
        <v>0</v>
      </c>
      <c r="K960" s="42" t="str">
        <f>VLOOKUP(H960,'Client Invoices'!A:N,5,FALSE)</f>
        <v>-</v>
      </c>
      <c r="L960" s="42">
        <f>VLOOKUP(H960,'Client Invoices'!A:N,8,FALSE)</f>
        <v>0</v>
      </c>
      <c r="M960" s="42" t="str">
        <f>VLOOKUP(H960,'Client Invoices'!A:N,2,FALSE)</f>
        <v>Visa LAC</v>
      </c>
      <c r="N960" s="42" t="str">
        <f>VLOOKUP(H960,'Client Invoices'!A:N,3,FALSE)</f>
        <v>Visa LK</v>
      </c>
      <c r="O960" s="42">
        <f>VLOOKUP(H960,'Client Invoices'!A:O,6,FALSE)</f>
        <v>0</v>
      </c>
      <c r="P960" s="70" t="s">
        <v>2242</v>
      </c>
      <c r="Q960" s="42" t="str">
        <f>IF(COUNTIF('Visit Rpts'!$B$5:$BH$204,B960)+COUNTIF('Membership Rpts'!$B$5:$BH$204,B960) = 0, 0, COUNTIF('Visit Rpts'!$B$5:$BH$204,B960)+COUNTIF('Membership Rpts'!$B$5:$BH$204,B960) &amp; "   (Visit Rpts: "&amp;COUNTIF('Visit Rpts'!$B$5:$BH$204,B960)&amp;"   Mbr Rpts: "&amp;COUNTIF('Membership Rpts'!$B$5:$BH$204,B960)&amp;")")</f>
        <v>1   (Visit Rpts: 1   Mbr Rpts: 0)</v>
      </c>
      <c r="R960" s="77">
        <f t="shared" si="4"/>
        <v>1.9200000000000002</v>
      </c>
      <c r="S960" s="42"/>
      <c r="T960" s="42"/>
    </row>
    <row r="961" spans="1:20">
      <c r="A961" s="47" t="s">
        <v>1236</v>
      </c>
      <c r="B961" s="23" t="s">
        <v>2243</v>
      </c>
      <c r="G961" t="s">
        <v>231</v>
      </c>
      <c r="H961" s="74" t="s">
        <v>228</v>
      </c>
      <c r="I961" s="42">
        <f>VLOOKUP(H961,'Client Invoices'!A:M,13,FALSE)</f>
        <v>0</v>
      </c>
      <c r="J961" s="42">
        <f>VLOOKUP(H961,'Client Invoices'!A:M,10,FALSE)</f>
        <v>0</v>
      </c>
      <c r="K961" s="42" t="str">
        <f>VLOOKUP(H961,'Client Invoices'!A:N,5,FALSE)</f>
        <v>-</v>
      </c>
      <c r="L961" s="42">
        <f>VLOOKUP(H961,'Client Invoices'!A:N,8,FALSE)</f>
        <v>0</v>
      </c>
      <c r="M961" s="42" t="str">
        <f>VLOOKUP(H961,'Client Invoices'!A:N,2,FALSE)</f>
        <v>Visa LAC</v>
      </c>
      <c r="N961" s="42" t="str">
        <f>VLOOKUP(H961,'Client Invoices'!A:N,3,FALSE)</f>
        <v>Visa LK</v>
      </c>
      <c r="O961" s="42">
        <f>VLOOKUP(H961,'Client Invoices'!A:O,6,FALSE)</f>
        <v>0</v>
      </c>
      <c r="P961" s="70" t="s">
        <v>2244</v>
      </c>
      <c r="Q961" s="42" t="str">
        <f>IF(COUNTIF('Visit Rpts'!$B$5:$BH$204,B961)+COUNTIF('Membership Rpts'!$B$5:$BH$204,B961) = 0, 0, COUNTIF('Visit Rpts'!$B$5:$BH$204,B961)+COUNTIF('Membership Rpts'!$B$5:$BH$204,B961) &amp; "   (Visit Rpts: "&amp;COUNTIF('Visit Rpts'!$B$5:$BH$204,B961)&amp;"   Mbr Rpts: "&amp;COUNTIF('Membership Rpts'!$B$5:$BH$204,B961)&amp;")")</f>
        <v>2   (Visit Rpts: 2   Mbr Rpts: 0)</v>
      </c>
      <c r="R961" s="77">
        <f t="shared" si="4"/>
        <v>1.9200000000000002</v>
      </c>
      <c r="S961" s="42"/>
      <c r="T961" s="42"/>
    </row>
    <row r="962" spans="1:20">
      <c r="A962" s="47" t="s">
        <v>1236</v>
      </c>
      <c r="B962" s="23" t="s">
        <v>2245</v>
      </c>
      <c r="G962" t="s">
        <v>50</v>
      </c>
      <c r="H962" s="74" t="s">
        <v>1067</v>
      </c>
      <c r="I962" s="42" t="str">
        <f>VLOOKUP(H962,'Client Invoices'!A:M,13,FALSE)</f>
        <v>Santander MC USA</v>
      </c>
      <c r="J962" s="42" t="str">
        <f>VLOOKUP(H962,'Client Invoices'!A:M,10,FALSE)</f>
        <v>IP04</v>
      </c>
      <c r="K962" s="42" t="str">
        <f>VLOOKUP(H962,'Client Invoices'!A:N,5,FALSE)</f>
        <v>Yes</v>
      </c>
      <c r="L962" s="42" t="str">
        <f>VLOOKUP(H962,'Client Invoices'!A:N,8,FALSE)</f>
        <v>Rpt Only</v>
      </c>
      <c r="M962" s="42" t="str">
        <f>VLOOKUP(H962,'Client Invoices'!A:N,2,FALSE)</f>
        <v>MC Intercompany</v>
      </c>
      <c r="N962" s="42">
        <f>VLOOKUP(H962,'Client Invoices'!A:N,3,FALSE)</f>
        <v>0</v>
      </c>
      <c r="O962" s="42">
        <f>VLOOKUP(H962,'Client Invoices'!A:O,6,FALSE)</f>
        <v>0</v>
      </c>
      <c r="P962" s="70" t="s">
        <v>2246</v>
      </c>
      <c r="Q962" s="42" t="str">
        <f>IF(COUNTIF('Visit Rpts'!$B$5:$BH$204,B962)+COUNTIF('Membership Rpts'!$B$5:$BH$204,B962) = 0, 0, COUNTIF('Visit Rpts'!$B$5:$BH$204,B962)+COUNTIF('Membership Rpts'!$B$5:$BH$204,B962) &amp; "   (Visit Rpts: "&amp;COUNTIF('Visit Rpts'!$B$5:$BH$204,B962)&amp;"   Mbr Rpts: "&amp;COUNTIF('Membership Rpts'!$B$5:$BH$204,B962)&amp;")")</f>
        <v>1   (Visit Rpts: 1   Mbr Rpts: 0)</v>
      </c>
      <c r="S962" s="42" t="s">
        <v>576</v>
      </c>
      <c r="T962" s="42"/>
    </row>
    <row r="963" spans="1:20">
      <c r="A963" s="47" t="s">
        <v>1236</v>
      </c>
      <c r="B963" s="23" t="s">
        <v>2247</v>
      </c>
      <c r="G963" t="s">
        <v>231</v>
      </c>
      <c r="H963" s="74" t="s">
        <v>228</v>
      </c>
      <c r="I963" s="42">
        <f>VLOOKUP(H963,'Client Invoices'!A:M,13,FALSE)</f>
        <v>0</v>
      </c>
      <c r="J963" s="42">
        <f>VLOOKUP(H963,'Client Invoices'!A:M,10,FALSE)</f>
        <v>0</v>
      </c>
      <c r="K963" s="42" t="str">
        <f>VLOOKUP(H963,'Client Invoices'!A:N,5,FALSE)</f>
        <v>-</v>
      </c>
      <c r="L963" s="42">
        <f>VLOOKUP(H963,'Client Invoices'!A:N,8,FALSE)</f>
        <v>0</v>
      </c>
      <c r="M963" s="42" t="str">
        <f>VLOOKUP(H963,'Client Invoices'!A:N,2,FALSE)</f>
        <v>Visa LAC</v>
      </c>
      <c r="N963" s="42" t="str">
        <f>VLOOKUP(H963,'Client Invoices'!A:N,3,FALSE)</f>
        <v>Visa LK</v>
      </c>
      <c r="O963" s="42">
        <f>VLOOKUP(H963,'Client Invoices'!A:O,6,FALSE)</f>
        <v>0</v>
      </c>
      <c r="P963" s="70" t="s">
        <v>2248</v>
      </c>
      <c r="Q963" s="42" t="str">
        <f>IF(COUNTIF('Visit Rpts'!$B$5:$BH$204,B963)+COUNTIF('Membership Rpts'!$B$5:$BH$204,B963) = 0, 0, COUNTIF('Visit Rpts'!$B$5:$BH$204,B963)+COUNTIF('Membership Rpts'!$B$5:$BH$204,B963) &amp; "   (Visit Rpts: "&amp;COUNTIF('Visit Rpts'!$B$5:$BH$204,B963)&amp;"   Mbr Rpts: "&amp;COUNTIF('Membership Rpts'!$B$5:$BH$204,B963)&amp;")")</f>
        <v>2   (Visit Rpts: 2   Mbr Rpts: 0)</v>
      </c>
      <c r="R963" s="77">
        <f t="shared" ref="R963:R964" si="5">2.64-0.72</f>
        <v>1.9200000000000002</v>
      </c>
      <c r="S963" s="42"/>
      <c r="T963" s="42"/>
    </row>
    <row r="964" spans="1:20">
      <c r="A964" s="47" t="s">
        <v>1236</v>
      </c>
      <c r="B964" s="23" t="s">
        <v>2249</v>
      </c>
      <c r="G964" t="s">
        <v>231</v>
      </c>
      <c r="H964" s="74" t="s">
        <v>228</v>
      </c>
      <c r="I964" s="42">
        <f>VLOOKUP(H964,'Client Invoices'!A:M,13,FALSE)</f>
        <v>0</v>
      </c>
      <c r="J964" s="42">
        <f>VLOOKUP(H964,'Client Invoices'!A:M,10,FALSE)</f>
        <v>0</v>
      </c>
      <c r="K964" s="42" t="str">
        <f>VLOOKUP(H964,'Client Invoices'!A:N,5,FALSE)</f>
        <v>-</v>
      </c>
      <c r="L964" s="42">
        <f>VLOOKUP(H964,'Client Invoices'!A:N,8,FALSE)</f>
        <v>0</v>
      </c>
      <c r="M964" s="42" t="str">
        <f>VLOOKUP(H964,'Client Invoices'!A:N,2,FALSE)</f>
        <v>Visa LAC</v>
      </c>
      <c r="N964" s="42" t="str">
        <f>VLOOKUP(H964,'Client Invoices'!A:N,3,FALSE)</f>
        <v>Visa LK</v>
      </c>
      <c r="O964" s="42">
        <f>VLOOKUP(H964,'Client Invoices'!A:O,6,FALSE)</f>
        <v>0</v>
      </c>
      <c r="P964" s="70" t="s">
        <v>2250</v>
      </c>
      <c r="Q964" s="42" t="str">
        <f>IF(COUNTIF('Visit Rpts'!$B$5:$BH$204,B964)+COUNTIF('Membership Rpts'!$B$5:$BH$204,B964) = 0, 0, COUNTIF('Visit Rpts'!$B$5:$BH$204,B964)+COUNTIF('Membership Rpts'!$B$5:$BH$204,B964) &amp; "   (Visit Rpts: "&amp;COUNTIF('Visit Rpts'!$B$5:$BH$204,B964)&amp;"   Mbr Rpts: "&amp;COUNTIF('Membership Rpts'!$B$5:$BH$204,B964)&amp;")")</f>
        <v>1   (Visit Rpts: 1   Mbr Rpts: 0)</v>
      </c>
      <c r="R964" s="77">
        <f t="shared" si="5"/>
        <v>1.9200000000000002</v>
      </c>
      <c r="S964" s="42"/>
      <c r="T964" s="42"/>
    </row>
    <row r="965" spans="1:20">
      <c r="A965" s="47" t="s">
        <v>1236</v>
      </c>
      <c r="B965" s="23" t="s">
        <v>2251</v>
      </c>
      <c r="G965" t="s">
        <v>50</v>
      </c>
      <c r="H965" s="74" t="s">
        <v>1069</v>
      </c>
      <c r="I965" s="42" t="str">
        <f>VLOOKUP(H965,'Client Invoices'!A:M,13,FALSE)</f>
        <v>Amex GNS Dominican Republic - Scotiabank</v>
      </c>
      <c r="J965" s="42" t="str">
        <f>VLOOKUP(H965,'Client Invoices'!A:M,10,FALSE)</f>
        <v>WA15</v>
      </c>
      <c r="K965" s="42" t="str">
        <f>VLOOKUP(H965,'Client Invoices'!A:N,5,FALSE)</f>
        <v>Yes</v>
      </c>
      <c r="L965" s="42" t="str">
        <f>VLOOKUP(H965,'Client Invoices'!A:N,8,FALSE)</f>
        <v>M,V,P</v>
      </c>
      <c r="M965" s="42" t="str">
        <f>VLOOKUP(H965,'Client Invoices'!A:N,2,FALSE)</f>
        <v>Amex</v>
      </c>
      <c r="N965" s="42" t="str">
        <f>VLOOKUP(H965,'Client Invoices'!A:N,3,FALSE)</f>
        <v>Amex WSD</v>
      </c>
      <c r="O965" s="42">
        <f>VLOOKUP(H965,'Client Invoices'!A:O,6,FALSE)</f>
        <v>0</v>
      </c>
      <c r="Q965" s="42">
        <f>IF(COUNTIF('Visit Rpts'!$B$5:$BH$204,B965)+COUNTIF('Membership Rpts'!$B$5:$BH$204,B965) = 0, 0, COUNTIF('Visit Rpts'!$B$5:$BH$204,B965)+COUNTIF('Membership Rpts'!$B$5:$BH$204,B965) &amp; "   (Visit Rpts: "&amp;COUNTIF('Visit Rpts'!$B$5:$BH$204,B965)&amp;"   Mbr Rpts: "&amp;COUNTIF('Membership Rpts'!$B$5:$BH$204,B965)&amp;")")</f>
        <v>0</v>
      </c>
      <c r="S965" s="42" t="s">
        <v>53</v>
      </c>
      <c r="T965" s="42"/>
    </row>
    <row r="966" spans="1:20">
      <c r="A966" s="47" t="s">
        <v>1236</v>
      </c>
      <c r="B966" s="23" t="s">
        <v>2252</v>
      </c>
      <c r="G966" t="s">
        <v>50</v>
      </c>
      <c r="H966" s="74" t="s">
        <v>1072</v>
      </c>
      <c r="I966" s="42" t="str">
        <f>VLOOKUP(H966,'Client Invoices'!A:M,13,FALSE)</f>
        <v>Amex GNS Mexico - Inbursa</v>
      </c>
      <c r="J966" s="42" t="str">
        <f>VLOOKUP(H966,'Client Invoices'!A:M,10,FALSE)</f>
        <v>WA31</v>
      </c>
      <c r="K966" s="42" t="str">
        <f>VLOOKUP(H966,'Client Invoices'!A:N,5,FALSE)</f>
        <v>Yes</v>
      </c>
      <c r="L966" s="42" t="str">
        <f>VLOOKUP(H966,'Client Invoices'!A:N,8,FALSE)</f>
        <v>M,V,P</v>
      </c>
      <c r="M966" s="42" t="str">
        <f>VLOOKUP(H966,'Client Invoices'!A:N,2,FALSE)</f>
        <v>Amex</v>
      </c>
      <c r="N966" s="42" t="str">
        <f>VLOOKUP(H966,'Client Invoices'!A:N,3,FALSE)</f>
        <v>Amex WSD</v>
      </c>
      <c r="O966" s="42">
        <f>VLOOKUP(H966,'Client Invoices'!A:O,6,FALSE)</f>
        <v>0</v>
      </c>
      <c r="Q966" s="42">
        <f>IF(COUNTIF('Visit Rpts'!$B$5:$BH$204,B966)+COUNTIF('Membership Rpts'!$B$5:$BH$204,B966) = 0, 0, COUNTIF('Visit Rpts'!$B$5:$BH$204,B966)+COUNTIF('Membership Rpts'!$B$5:$BH$204,B966) &amp; "   (Visit Rpts: "&amp;COUNTIF('Visit Rpts'!$B$5:$BH$204,B966)&amp;"   Mbr Rpts: "&amp;COUNTIF('Membership Rpts'!$B$5:$BH$204,B966)&amp;")")</f>
        <v>0</v>
      </c>
      <c r="S966" s="42" t="s">
        <v>53</v>
      </c>
      <c r="T966" s="42"/>
    </row>
    <row r="967" spans="1:20">
      <c r="A967" s="47" t="s">
        <v>1236</v>
      </c>
      <c r="B967" s="23" t="s">
        <v>2253</v>
      </c>
      <c r="G967" t="s">
        <v>50</v>
      </c>
      <c r="H967" s="48" t="s">
        <v>1072</v>
      </c>
      <c r="I967" s="42" t="str">
        <f>VLOOKUP(H967,'Client Invoices'!A:M,13,FALSE)</f>
        <v>Amex GNS Mexico - Inbursa</v>
      </c>
      <c r="J967" s="42" t="str">
        <f>VLOOKUP(H967,'Client Invoices'!A:M,10,FALSE)</f>
        <v>WA31</v>
      </c>
      <c r="K967" s="42" t="str">
        <f>VLOOKUP(H967,'Client Invoices'!A:N,5,FALSE)</f>
        <v>Yes</v>
      </c>
      <c r="L967" s="42" t="str">
        <f>VLOOKUP(H967,'Client Invoices'!A:N,8,FALSE)</f>
        <v>M,V,P</v>
      </c>
      <c r="M967" s="42" t="str">
        <f>VLOOKUP(H967,'Client Invoices'!A:N,2,FALSE)</f>
        <v>Amex</v>
      </c>
      <c r="N967" s="42" t="str">
        <f>VLOOKUP(H967,'Client Invoices'!A:N,3,FALSE)</f>
        <v>Amex WSD</v>
      </c>
      <c r="O967" s="42">
        <f>VLOOKUP(H967,'Client Invoices'!A:O,6,FALSE)</f>
        <v>0</v>
      </c>
      <c r="Q967" s="42">
        <f>IF(COUNTIF('Visit Rpts'!$B$5:$BH$204,B967)+COUNTIF('Membership Rpts'!$B$5:$BH$204,B967) = 0, 0, COUNTIF('Visit Rpts'!$B$5:$BH$204,B967)+COUNTIF('Membership Rpts'!$B$5:$BH$204,B967) &amp; "   (Visit Rpts: "&amp;COUNTIF('Visit Rpts'!$B$5:$BH$204,B967)&amp;"   Mbr Rpts: "&amp;COUNTIF('Membership Rpts'!$B$5:$BH$204,B967)&amp;")")</f>
        <v>0</v>
      </c>
      <c r="S967" s="42" t="s">
        <v>53</v>
      </c>
      <c r="T967" s="42"/>
    </row>
    <row r="968" spans="1:20">
      <c r="A968" s="47" t="s">
        <v>1236</v>
      </c>
      <c r="B968" s="23" t="s">
        <v>2254</v>
      </c>
      <c r="G968" t="s">
        <v>50</v>
      </c>
      <c r="H968" s="74" t="s">
        <v>1074</v>
      </c>
      <c r="I968" s="42" t="str">
        <f>VLOOKUP(H968,'Client Invoices'!A:M,13,FALSE)</f>
        <v>Amex GNS Puerto Rico - Bancredito</v>
      </c>
      <c r="J968" s="42" t="str">
        <f>VLOOKUP(H968,'Client Invoices'!A:M,10,FALSE)</f>
        <v>WA35</v>
      </c>
      <c r="K968" s="42" t="str">
        <f>VLOOKUP(H968,'Client Invoices'!A:N,5,FALSE)</f>
        <v>Yes</v>
      </c>
      <c r="L968" s="42" t="str">
        <f>VLOOKUP(H968,'Client Invoices'!A:N,8,FALSE)</f>
        <v>M,V,P</v>
      </c>
      <c r="M968" s="42" t="str">
        <f>VLOOKUP(H968,'Client Invoices'!A:N,2,FALSE)</f>
        <v>Amex</v>
      </c>
      <c r="N968" s="42" t="str">
        <f>VLOOKUP(H968,'Client Invoices'!A:N,3,FALSE)</f>
        <v>Amex Wholesale</v>
      </c>
      <c r="O968" s="42">
        <f>VLOOKUP(H968,'Client Invoices'!A:O,6,FALSE)</f>
        <v>0</v>
      </c>
      <c r="Q968" s="42">
        <f>IF(COUNTIF('Visit Rpts'!$B$5:$BH$204,B968)+COUNTIF('Membership Rpts'!$B$5:$BH$204,B968) = 0, 0, COUNTIF('Visit Rpts'!$B$5:$BH$204,B968)+COUNTIF('Membership Rpts'!$B$5:$BH$204,B968) &amp; "   (Visit Rpts: "&amp;COUNTIF('Visit Rpts'!$B$5:$BH$204,B968)&amp;"   Mbr Rpts: "&amp;COUNTIF('Membership Rpts'!$B$5:$BH$204,B968)&amp;")")</f>
        <v>0</v>
      </c>
      <c r="S968" s="42" t="s">
        <v>53</v>
      </c>
      <c r="T968" s="42"/>
    </row>
    <row r="969" spans="1:20">
      <c r="A969" s="47" t="s">
        <v>1236</v>
      </c>
      <c r="B969" s="23" t="s">
        <v>2255</v>
      </c>
      <c r="G969" t="s">
        <v>50</v>
      </c>
      <c r="H969" s="74" t="s">
        <v>1074</v>
      </c>
      <c r="I969" s="42" t="str">
        <f>VLOOKUP(H969,'Client Invoices'!A:M,13,FALSE)</f>
        <v>Amex GNS Puerto Rico - Bancredito</v>
      </c>
      <c r="J969" s="42" t="str">
        <f>VLOOKUP(H969,'Client Invoices'!A:M,10,FALSE)</f>
        <v>WA35</v>
      </c>
      <c r="K969" s="42" t="str">
        <f>VLOOKUP(H969,'Client Invoices'!A:N,5,FALSE)</f>
        <v>Yes</v>
      </c>
      <c r="L969" s="42" t="str">
        <f>VLOOKUP(H969,'Client Invoices'!A:N,8,FALSE)</f>
        <v>M,V,P</v>
      </c>
      <c r="M969" s="42" t="str">
        <f>VLOOKUP(H969,'Client Invoices'!A:N,2,FALSE)</f>
        <v>Amex</v>
      </c>
      <c r="N969" s="42" t="str">
        <f>VLOOKUP(H969,'Client Invoices'!A:N,3,FALSE)</f>
        <v>Amex Wholesale</v>
      </c>
      <c r="O969" s="42">
        <f>VLOOKUP(H969,'Client Invoices'!A:O,6,FALSE)</f>
        <v>0</v>
      </c>
      <c r="Q969" s="42">
        <f>IF(COUNTIF('Visit Rpts'!$B$5:$BH$204,B969)+COUNTIF('Membership Rpts'!$B$5:$BH$204,B969) = 0, 0, COUNTIF('Visit Rpts'!$B$5:$BH$204,B969)+COUNTIF('Membership Rpts'!$B$5:$BH$204,B969) &amp; "   (Visit Rpts: "&amp;COUNTIF('Visit Rpts'!$B$5:$BH$204,B969)&amp;"   Mbr Rpts: "&amp;COUNTIF('Membership Rpts'!$B$5:$BH$204,B969)&amp;")")</f>
        <v>0</v>
      </c>
      <c r="S969" s="42" t="s">
        <v>53</v>
      </c>
      <c r="T969" s="42"/>
    </row>
    <row r="970" spans="1:20">
      <c r="A970" s="47" t="s">
        <v>1236</v>
      </c>
      <c r="B970" s="23" t="s">
        <v>2256</v>
      </c>
      <c r="G970" t="s">
        <v>50</v>
      </c>
      <c r="H970" s="74" t="s">
        <v>1077</v>
      </c>
      <c r="I970" s="42" t="str">
        <f>VLOOKUP(H970,'Client Invoices'!A:M,13,FALSE)</f>
        <v>Credomatic de Costa Rica</v>
      </c>
      <c r="J970" s="42" t="str">
        <f>VLOOKUP(H970,'Client Invoices'!A:M,10,FALSE)</f>
        <v>ZC03</v>
      </c>
      <c r="K970" s="42" t="str">
        <f>VLOOKUP(H970,'Client Invoices'!A:N,5,FALSE)</f>
        <v>Yes</v>
      </c>
      <c r="L970" s="42" t="str">
        <f>VLOOKUP(H970,'Client Invoices'!A:N,8,FALSE)</f>
        <v>M,V,P</v>
      </c>
      <c r="M970" s="42" t="str">
        <f>VLOOKUP(H970,'Client Invoices'!A:N,2,FALSE)</f>
        <v>WSD</v>
      </c>
      <c r="N970" s="42" t="str">
        <f>VLOOKUP(H970,'Client Invoices'!A:N,3,FALSE)</f>
        <v>WSD</v>
      </c>
      <c r="O970" s="42">
        <f>VLOOKUP(H970,'Client Invoices'!A:O,6,FALSE)</f>
        <v>0</v>
      </c>
      <c r="Q970" s="42" t="str">
        <f>IF(COUNTIF('Visit Rpts'!$B$5:$BH$204,B970)+COUNTIF('Membership Rpts'!$B$5:$BH$204,B970) = 0, 0, COUNTIF('Visit Rpts'!$B$5:$BH$204,B970)+COUNTIF('Membership Rpts'!$B$5:$BH$204,B970) &amp; "   (Visit Rpts: "&amp;COUNTIF('Visit Rpts'!$B$5:$BH$204,B970)&amp;"   Mbr Rpts: "&amp;COUNTIF('Membership Rpts'!$B$5:$BH$204,B970)&amp;")")</f>
        <v>3   (Visit Rpts: 2   Mbr Rpts: 1)</v>
      </c>
      <c r="R970" s="77">
        <v>6.25</v>
      </c>
      <c r="S970" s="42"/>
      <c r="T970" s="42"/>
    </row>
    <row r="971" spans="1:20">
      <c r="A971" s="47" t="s">
        <v>1236</v>
      </c>
      <c r="B971" s="23" t="s">
        <v>2257</v>
      </c>
      <c r="G971" t="s">
        <v>50</v>
      </c>
      <c r="H971" s="48" t="s">
        <v>1077</v>
      </c>
      <c r="I971" s="42" t="str">
        <f>VLOOKUP(H971,'Client Invoices'!A:M,13,FALSE)</f>
        <v>Credomatic de Costa Rica</v>
      </c>
      <c r="J971" s="42" t="str">
        <f>VLOOKUP(H971,'Client Invoices'!A:M,10,FALSE)</f>
        <v>ZC03</v>
      </c>
      <c r="K971" s="42" t="str">
        <f>VLOOKUP(H971,'Client Invoices'!A:N,5,FALSE)</f>
        <v>Yes</v>
      </c>
      <c r="L971" s="42" t="str">
        <f>VLOOKUP(H971,'Client Invoices'!A:N,8,FALSE)</f>
        <v>M,V,P</v>
      </c>
      <c r="M971" s="42" t="str">
        <f>VLOOKUP(H971,'Client Invoices'!A:N,2,FALSE)</f>
        <v>WSD</v>
      </c>
      <c r="N971" s="42" t="str">
        <f>VLOOKUP(H971,'Client Invoices'!A:N,3,FALSE)</f>
        <v>WSD</v>
      </c>
      <c r="O971" s="42">
        <f>VLOOKUP(H971,'Client Invoices'!A:O,6,FALSE)</f>
        <v>0</v>
      </c>
      <c r="Q971" s="42" t="str">
        <f>IF(COUNTIF('Visit Rpts'!$B$5:$BH$204,B971)+COUNTIF('Membership Rpts'!$B$5:$BH$204,B971) = 0, 0, COUNTIF('Visit Rpts'!$B$5:$BH$204,B971)+COUNTIF('Membership Rpts'!$B$5:$BH$204,B971) &amp; "   (Visit Rpts: "&amp;COUNTIF('Visit Rpts'!$B$5:$BH$204,B971)&amp;"   Mbr Rpts: "&amp;COUNTIF('Membership Rpts'!$B$5:$BH$204,B971)&amp;")")</f>
        <v>3   (Visit Rpts: 2   Mbr Rpts: 1)</v>
      </c>
      <c r="R971" s="77">
        <v>6.25</v>
      </c>
      <c r="S971" s="42"/>
      <c r="T971" s="42"/>
    </row>
    <row r="972" spans="1:20">
      <c r="A972" s="47" t="s">
        <v>1236</v>
      </c>
      <c r="B972" s="23" t="s">
        <v>2258</v>
      </c>
      <c r="G972" t="s">
        <v>50</v>
      </c>
      <c r="H972" s="48" t="s">
        <v>1082</v>
      </c>
      <c r="I972" s="42" t="str">
        <f>VLOOKUP(H972,'Client Invoices'!A:M,13,FALSE)</f>
        <v>Credomatic de El Salvador</v>
      </c>
      <c r="J972" s="42" t="str">
        <f>VLOOKUP(H972,'Client Invoices'!A:M,10,FALSE)</f>
        <v>ZC06</v>
      </c>
      <c r="K972" s="42" t="str">
        <f>VLOOKUP(H972,'Client Invoices'!A:N,5,FALSE)</f>
        <v>Yes</v>
      </c>
      <c r="L972" s="42" t="str">
        <f>VLOOKUP(H972,'Client Invoices'!A:N,8,FALSE)</f>
        <v>M,V,P</v>
      </c>
      <c r="M972" s="42" t="str">
        <f>VLOOKUP(H972,'Client Invoices'!A:N,2,FALSE)</f>
        <v>WSD</v>
      </c>
      <c r="N972" s="42" t="str">
        <f>VLOOKUP(H972,'Client Invoices'!A:N,3,FALSE)</f>
        <v>WSD</v>
      </c>
      <c r="O972" s="42">
        <f>VLOOKUP(H972,'Client Invoices'!A:O,6,FALSE)</f>
        <v>0</v>
      </c>
      <c r="Q972" s="42" t="str">
        <f>IF(COUNTIF('Visit Rpts'!$B$5:$BH$204,B972)+COUNTIF('Membership Rpts'!$B$5:$BH$204,B972) = 0, 0, COUNTIF('Visit Rpts'!$B$5:$BH$204,B972)+COUNTIF('Membership Rpts'!$B$5:$BH$204,B972) &amp; "   (Visit Rpts: "&amp;COUNTIF('Visit Rpts'!$B$5:$BH$204,B972)&amp;"   Mbr Rpts: "&amp;COUNTIF('Membership Rpts'!$B$5:$BH$204,B972)&amp;")")</f>
        <v>3   (Visit Rpts: 2   Mbr Rpts: 1)</v>
      </c>
      <c r="R972" s="77">
        <v>6.25</v>
      </c>
      <c r="S972" s="42"/>
      <c r="T972" s="42"/>
    </row>
    <row r="973" spans="1:20">
      <c r="A973" s="47" t="s">
        <v>1236</v>
      </c>
      <c r="B973" s="23" t="s">
        <v>2259</v>
      </c>
      <c r="G973" t="s">
        <v>50</v>
      </c>
      <c r="H973" s="48" t="s">
        <v>1082</v>
      </c>
      <c r="I973" s="42" t="str">
        <f>VLOOKUP(H973,'Client Invoices'!A:M,13,FALSE)</f>
        <v>Credomatic de El Salvador</v>
      </c>
      <c r="J973" s="42" t="str">
        <f>VLOOKUP(H973,'Client Invoices'!A:M,10,FALSE)</f>
        <v>ZC06</v>
      </c>
      <c r="K973" s="42" t="str">
        <f>VLOOKUP(H973,'Client Invoices'!A:N,5,FALSE)</f>
        <v>Yes</v>
      </c>
      <c r="L973" s="42" t="str">
        <f>VLOOKUP(H973,'Client Invoices'!A:N,8,FALSE)</f>
        <v>M,V,P</v>
      </c>
      <c r="M973" s="42" t="str">
        <f>VLOOKUP(H973,'Client Invoices'!A:N,2,FALSE)</f>
        <v>WSD</v>
      </c>
      <c r="N973" s="42" t="str">
        <f>VLOOKUP(H973,'Client Invoices'!A:N,3,FALSE)</f>
        <v>WSD</v>
      </c>
      <c r="O973" s="42">
        <f>VLOOKUP(H973,'Client Invoices'!A:O,6,FALSE)</f>
        <v>0</v>
      </c>
      <c r="Q973" s="42" t="str">
        <f>IF(COUNTIF('Visit Rpts'!$B$5:$BH$204,B973)+COUNTIF('Membership Rpts'!$B$5:$BH$204,B973) = 0, 0, COUNTIF('Visit Rpts'!$B$5:$BH$204,B973)+COUNTIF('Membership Rpts'!$B$5:$BH$204,B973) &amp; "   (Visit Rpts: "&amp;COUNTIF('Visit Rpts'!$B$5:$BH$204,B973)&amp;"   Mbr Rpts: "&amp;COUNTIF('Membership Rpts'!$B$5:$BH$204,B973)&amp;")")</f>
        <v>3   (Visit Rpts: 2   Mbr Rpts: 1)</v>
      </c>
      <c r="R973" s="77">
        <v>6.25</v>
      </c>
      <c r="S973" s="42"/>
      <c r="T973" s="42"/>
    </row>
    <row r="974" spans="1:20">
      <c r="A974" s="47" t="s">
        <v>1236</v>
      </c>
      <c r="B974" s="23" t="s">
        <v>2260</v>
      </c>
      <c r="G974" t="s">
        <v>50</v>
      </c>
      <c r="H974" s="48" t="s">
        <v>1082</v>
      </c>
      <c r="I974" s="42" t="str">
        <f>VLOOKUP(H974,'Client Invoices'!A:M,13,FALSE)</f>
        <v>Credomatic de El Salvador</v>
      </c>
      <c r="J974" s="42" t="str">
        <f>VLOOKUP(H974,'Client Invoices'!A:M,10,FALSE)</f>
        <v>ZC06</v>
      </c>
      <c r="K974" s="42" t="str">
        <f>VLOOKUP(H974,'Client Invoices'!A:N,5,FALSE)</f>
        <v>Yes</v>
      </c>
      <c r="L974" s="42" t="str">
        <f>VLOOKUP(H974,'Client Invoices'!A:N,8,FALSE)</f>
        <v>M,V,P</v>
      </c>
      <c r="M974" s="42" t="str">
        <f>VLOOKUP(H974,'Client Invoices'!A:N,2,FALSE)</f>
        <v>WSD</v>
      </c>
      <c r="N974" s="42" t="str">
        <f>VLOOKUP(H974,'Client Invoices'!A:N,3,FALSE)</f>
        <v>WSD</v>
      </c>
      <c r="O974" s="42">
        <f>VLOOKUP(H974,'Client Invoices'!A:O,6,FALSE)</f>
        <v>0</v>
      </c>
      <c r="Q974" s="42" t="str">
        <f>IF(COUNTIF('Visit Rpts'!$B$5:$BH$204,B974)+COUNTIF('Membership Rpts'!$B$5:$BH$204,B974) = 0, 0, COUNTIF('Visit Rpts'!$B$5:$BH$204,B974)+COUNTIF('Membership Rpts'!$B$5:$BH$204,B974) &amp; "   (Visit Rpts: "&amp;COUNTIF('Visit Rpts'!$B$5:$BH$204,B974)&amp;"   Mbr Rpts: "&amp;COUNTIF('Membership Rpts'!$B$5:$BH$204,B974)&amp;")")</f>
        <v>3   (Visit Rpts: 2   Mbr Rpts: 1)</v>
      </c>
      <c r="R974" s="77">
        <v>6.25</v>
      </c>
      <c r="S974" s="42"/>
      <c r="T974" s="42"/>
    </row>
    <row r="975" spans="1:20">
      <c r="A975" s="47" t="s">
        <v>1236</v>
      </c>
      <c r="B975" s="23" t="s">
        <v>2261</v>
      </c>
      <c r="G975" t="s">
        <v>50</v>
      </c>
      <c r="H975" s="48" t="s">
        <v>1086</v>
      </c>
      <c r="I975" s="42" t="str">
        <f>VLOOKUP(H975,'Client Invoices'!A:M,13,FALSE)</f>
        <v>Credomatic de Guatemala</v>
      </c>
      <c r="J975" s="42" t="str">
        <f>VLOOKUP(H975,'Client Invoices'!A:M,10,FALSE)</f>
        <v>ZC08</v>
      </c>
      <c r="K975" s="42" t="str">
        <f>VLOOKUP(H975,'Client Invoices'!A:N,5,FALSE)</f>
        <v>Yes</v>
      </c>
      <c r="L975" s="42" t="str">
        <f>VLOOKUP(H975,'Client Invoices'!A:N,8,FALSE)</f>
        <v>M,V,P</v>
      </c>
      <c r="M975" s="42" t="str">
        <f>VLOOKUP(H975,'Client Invoices'!A:N,2,FALSE)</f>
        <v>WSD</v>
      </c>
      <c r="N975" s="42" t="str">
        <f>VLOOKUP(H975,'Client Invoices'!A:N,3,FALSE)</f>
        <v>WSD</v>
      </c>
      <c r="O975" s="42">
        <f>VLOOKUP(H975,'Client Invoices'!A:O,6,FALSE)</f>
        <v>0</v>
      </c>
      <c r="Q975" s="42" t="str">
        <f>IF(COUNTIF('Visit Rpts'!$B$5:$BH$204,B975)+COUNTIF('Membership Rpts'!$B$5:$BH$204,B975) = 0, 0, COUNTIF('Visit Rpts'!$B$5:$BH$204,B975)+COUNTIF('Membership Rpts'!$B$5:$BH$204,B975) &amp; "   (Visit Rpts: "&amp;COUNTIF('Visit Rpts'!$B$5:$BH$204,B975)&amp;"   Mbr Rpts: "&amp;COUNTIF('Membership Rpts'!$B$5:$BH$204,B975)&amp;")")</f>
        <v>3   (Visit Rpts: 2   Mbr Rpts: 1)</v>
      </c>
      <c r="R975" s="77">
        <v>6.25</v>
      </c>
      <c r="S975" s="42"/>
      <c r="T975" s="42"/>
    </row>
    <row r="976" spans="1:20">
      <c r="A976" s="47" t="s">
        <v>1236</v>
      </c>
      <c r="B976" s="23" t="s">
        <v>2262</v>
      </c>
      <c r="G976" t="s">
        <v>50</v>
      </c>
      <c r="H976" s="48" t="s">
        <v>1086</v>
      </c>
      <c r="I976" s="42" t="str">
        <f>VLOOKUP(H976,'Client Invoices'!A:M,13,FALSE)</f>
        <v>Credomatic de Guatemala</v>
      </c>
      <c r="J976" s="42" t="str">
        <f>VLOOKUP(H976,'Client Invoices'!A:M,10,FALSE)</f>
        <v>ZC08</v>
      </c>
      <c r="K976" s="42" t="str">
        <f>VLOOKUP(H976,'Client Invoices'!A:N,5,FALSE)</f>
        <v>Yes</v>
      </c>
      <c r="L976" s="42" t="str">
        <f>VLOOKUP(H976,'Client Invoices'!A:N,8,FALSE)</f>
        <v>M,V,P</v>
      </c>
      <c r="M976" s="42" t="str">
        <f>VLOOKUP(H976,'Client Invoices'!A:N,2,FALSE)</f>
        <v>WSD</v>
      </c>
      <c r="N976" s="42" t="str">
        <f>VLOOKUP(H976,'Client Invoices'!A:N,3,FALSE)</f>
        <v>WSD</v>
      </c>
      <c r="O976" s="42">
        <f>VLOOKUP(H976,'Client Invoices'!A:O,6,FALSE)</f>
        <v>0</v>
      </c>
      <c r="Q976" s="42" t="str">
        <f>IF(COUNTIF('Visit Rpts'!$B$5:$BH$204,B976)+COUNTIF('Membership Rpts'!$B$5:$BH$204,B976) = 0, 0, COUNTIF('Visit Rpts'!$B$5:$BH$204,B976)+COUNTIF('Membership Rpts'!$B$5:$BH$204,B976) &amp; "   (Visit Rpts: "&amp;COUNTIF('Visit Rpts'!$B$5:$BH$204,B976)&amp;"   Mbr Rpts: "&amp;COUNTIF('Membership Rpts'!$B$5:$BH$204,B976)&amp;")")</f>
        <v>3   (Visit Rpts: 2   Mbr Rpts: 1)</v>
      </c>
      <c r="R976" s="77">
        <v>6.25</v>
      </c>
      <c r="S976" s="42"/>
      <c r="T976" s="42"/>
    </row>
    <row r="977" spans="1:20">
      <c r="A977" s="47" t="s">
        <v>1236</v>
      </c>
      <c r="B977" s="23" t="s">
        <v>2263</v>
      </c>
      <c r="G977" t="s">
        <v>50</v>
      </c>
      <c r="H977" s="48" t="s">
        <v>1086</v>
      </c>
      <c r="I977" s="42" t="str">
        <f>VLOOKUP(H977,'Client Invoices'!A:M,13,FALSE)</f>
        <v>Credomatic de Guatemala</v>
      </c>
      <c r="J977" s="42" t="str">
        <f>VLOOKUP(H977,'Client Invoices'!A:M,10,FALSE)</f>
        <v>ZC08</v>
      </c>
      <c r="K977" s="42" t="str">
        <f>VLOOKUP(H977,'Client Invoices'!A:N,5,FALSE)</f>
        <v>Yes</v>
      </c>
      <c r="L977" s="42" t="str">
        <f>VLOOKUP(H977,'Client Invoices'!A:N,8,FALSE)</f>
        <v>M,V,P</v>
      </c>
      <c r="M977" s="42" t="str">
        <f>VLOOKUP(H977,'Client Invoices'!A:N,2,FALSE)</f>
        <v>WSD</v>
      </c>
      <c r="N977" s="42" t="str">
        <f>VLOOKUP(H977,'Client Invoices'!A:N,3,FALSE)</f>
        <v>WSD</v>
      </c>
      <c r="O977" s="42">
        <f>VLOOKUP(H977,'Client Invoices'!A:O,6,FALSE)</f>
        <v>0</v>
      </c>
      <c r="Q977" s="42" t="str">
        <f>IF(COUNTIF('Visit Rpts'!$B$5:$BH$204,B977)+COUNTIF('Membership Rpts'!$B$5:$BH$204,B977) = 0, 0, COUNTIF('Visit Rpts'!$B$5:$BH$204,B977)+COUNTIF('Membership Rpts'!$B$5:$BH$204,B977) &amp; "   (Visit Rpts: "&amp;COUNTIF('Visit Rpts'!$B$5:$BH$204,B977)&amp;"   Mbr Rpts: "&amp;COUNTIF('Membership Rpts'!$B$5:$BH$204,B977)&amp;")")</f>
        <v>3   (Visit Rpts: 2   Mbr Rpts: 1)</v>
      </c>
      <c r="R977" s="77">
        <v>6.25</v>
      </c>
      <c r="S977" s="42"/>
      <c r="T977" s="42"/>
    </row>
    <row r="978" spans="1:20">
      <c r="A978" s="47" t="s">
        <v>1236</v>
      </c>
      <c r="B978" s="23" t="s">
        <v>2264</v>
      </c>
      <c r="G978" t="s">
        <v>50</v>
      </c>
      <c r="H978" s="48" t="s">
        <v>1090</v>
      </c>
      <c r="I978" s="42" t="str">
        <f>VLOOKUP(H978,'Client Invoices'!A:M,13,FALSE)</f>
        <v>Honduras</v>
      </c>
      <c r="J978" s="42" t="str">
        <f>VLOOKUP(H978,'Client Invoices'!A:M,10,FALSE)</f>
        <v>ZC07</v>
      </c>
      <c r="K978" s="42" t="str">
        <f>VLOOKUP(H978,'Client Invoices'!A:N,5,FALSE)</f>
        <v>Yes</v>
      </c>
      <c r="L978" s="42" t="str">
        <f>VLOOKUP(H978,'Client Invoices'!A:N,8,FALSE)</f>
        <v>M,V,P</v>
      </c>
      <c r="M978" s="42" t="str">
        <f>VLOOKUP(H978,'Client Invoices'!A:N,2,FALSE)</f>
        <v>WSD</v>
      </c>
      <c r="N978" s="42" t="str">
        <f>VLOOKUP(H978,'Client Invoices'!A:N,3,FALSE)</f>
        <v>WSD</v>
      </c>
      <c r="O978" s="42">
        <f>VLOOKUP(H978,'Client Invoices'!A:O,6,FALSE)</f>
        <v>0</v>
      </c>
      <c r="Q978" s="42" t="str">
        <f>IF(COUNTIF('Visit Rpts'!$B$5:$BH$204,B978)+COUNTIF('Membership Rpts'!$B$5:$BH$204,B978) = 0, 0, COUNTIF('Visit Rpts'!$B$5:$BH$204,B978)+COUNTIF('Membership Rpts'!$B$5:$BH$204,B978) &amp; "   (Visit Rpts: "&amp;COUNTIF('Visit Rpts'!$B$5:$BH$204,B978)&amp;"   Mbr Rpts: "&amp;COUNTIF('Membership Rpts'!$B$5:$BH$204,B978)&amp;")")</f>
        <v>3   (Visit Rpts: 2   Mbr Rpts: 1)</v>
      </c>
      <c r="R978" s="77">
        <v>6.25</v>
      </c>
      <c r="S978" s="42"/>
      <c r="T978" s="42"/>
    </row>
    <row r="979" spans="1:20">
      <c r="A979" s="47" t="s">
        <v>1236</v>
      </c>
      <c r="B979" s="23" t="s">
        <v>2265</v>
      </c>
      <c r="G979" t="s">
        <v>50</v>
      </c>
      <c r="H979" s="48" t="s">
        <v>1090</v>
      </c>
      <c r="I979" s="42" t="str">
        <f>VLOOKUP(H979,'Client Invoices'!A:M,13,FALSE)</f>
        <v>Honduras</v>
      </c>
      <c r="J979" s="42" t="str">
        <f>VLOOKUP(H979,'Client Invoices'!A:M,10,FALSE)</f>
        <v>ZC07</v>
      </c>
      <c r="K979" s="42" t="str">
        <f>VLOOKUP(H979,'Client Invoices'!A:N,5,FALSE)</f>
        <v>Yes</v>
      </c>
      <c r="L979" s="42" t="str">
        <f>VLOOKUP(H979,'Client Invoices'!A:N,8,FALSE)</f>
        <v>M,V,P</v>
      </c>
      <c r="M979" s="42" t="str">
        <f>VLOOKUP(H979,'Client Invoices'!A:N,2,FALSE)</f>
        <v>WSD</v>
      </c>
      <c r="N979" s="42" t="str">
        <f>VLOOKUP(H979,'Client Invoices'!A:N,3,FALSE)</f>
        <v>WSD</v>
      </c>
      <c r="O979" s="42">
        <f>VLOOKUP(H979,'Client Invoices'!A:O,6,FALSE)</f>
        <v>0</v>
      </c>
      <c r="Q979" s="42" t="str">
        <f>IF(COUNTIF('Visit Rpts'!$B$5:$BH$204,B979)+COUNTIF('Membership Rpts'!$B$5:$BH$204,B979) = 0, 0, COUNTIF('Visit Rpts'!$B$5:$BH$204,B979)+COUNTIF('Membership Rpts'!$B$5:$BH$204,B979) &amp; "   (Visit Rpts: "&amp;COUNTIF('Visit Rpts'!$B$5:$BH$204,B979)&amp;"   Mbr Rpts: "&amp;COUNTIF('Membership Rpts'!$B$5:$BH$204,B979)&amp;")")</f>
        <v>3   (Visit Rpts: 2   Mbr Rpts: 1)</v>
      </c>
      <c r="R979" s="77">
        <v>6.25</v>
      </c>
      <c r="S979" s="42"/>
      <c r="T979" s="42"/>
    </row>
    <row r="980" spans="1:20">
      <c r="A980" s="47" t="s">
        <v>1236</v>
      </c>
      <c r="B980" s="23" t="s">
        <v>2266</v>
      </c>
      <c r="G980" t="s">
        <v>50</v>
      </c>
      <c r="H980" s="48" t="s">
        <v>1094</v>
      </c>
      <c r="I980" s="42" t="str">
        <f>VLOOKUP(H980,'Client Invoices'!A:M,13,FALSE)</f>
        <v>Credito SA Nicaragua</v>
      </c>
      <c r="J980" s="42" t="str">
        <f>VLOOKUP(H980,'Client Invoices'!A:M,10,FALSE)</f>
        <v>ZC05</v>
      </c>
      <c r="K980" s="42" t="str">
        <f>VLOOKUP(H980,'Client Invoices'!A:N,5,FALSE)</f>
        <v>Yes</v>
      </c>
      <c r="L980" s="42" t="str">
        <f>VLOOKUP(H980,'Client Invoices'!A:N,8,FALSE)</f>
        <v>M,V,P</v>
      </c>
      <c r="M980" s="42" t="str">
        <f>VLOOKUP(H980,'Client Invoices'!A:N,2,FALSE)</f>
        <v>WSD</v>
      </c>
      <c r="N980" s="42" t="str">
        <f>VLOOKUP(H980,'Client Invoices'!A:N,3,FALSE)</f>
        <v>WSD</v>
      </c>
      <c r="O980" s="42">
        <f>VLOOKUP(H980,'Client Invoices'!A:O,6,FALSE)</f>
        <v>0</v>
      </c>
      <c r="Q980" s="42" t="str">
        <f>IF(COUNTIF('Visit Rpts'!$B$5:$BH$204,B980)+COUNTIF('Membership Rpts'!$B$5:$BH$204,B980) = 0, 0, COUNTIF('Visit Rpts'!$B$5:$BH$204,B980)+COUNTIF('Membership Rpts'!$B$5:$BH$204,B980) &amp; "   (Visit Rpts: "&amp;COUNTIF('Visit Rpts'!$B$5:$BH$204,B980)&amp;"   Mbr Rpts: "&amp;COUNTIF('Membership Rpts'!$B$5:$BH$204,B980)&amp;")")</f>
        <v>3   (Visit Rpts: 2   Mbr Rpts: 1)</v>
      </c>
      <c r="R980" s="77">
        <v>6.25</v>
      </c>
      <c r="S980" s="42"/>
      <c r="T980" s="42"/>
    </row>
    <row r="981" spans="1:20">
      <c r="A981" s="47" t="s">
        <v>1236</v>
      </c>
      <c r="B981" s="23" t="s">
        <v>2267</v>
      </c>
      <c r="G981" t="s">
        <v>50</v>
      </c>
      <c r="H981" s="48" t="s">
        <v>1098</v>
      </c>
      <c r="I981" s="42" t="str">
        <f>VLOOKUP(H981,'Client Invoices'!A:M,13,FALSE)</f>
        <v>BAC Panama</v>
      </c>
      <c r="J981" s="42" t="str">
        <f>VLOOKUP(H981,'Client Invoices'!A:M,10,FALSE)</f>
        <v>ZB01</v>
      </c>
      <c r="K981" s="42" t="str">
        <f>VLOOKUP(H981,'Client Invoices'!A:N,5,FALSE)</f>
        <v>Yes</v>
      </c>
      <c r="L981" s="42" t="str">
        <f>VLOOKUP(H981,'Client Invoices'!A:N,8,FALSE)</f>
        <v>M,V,P</v>
      </c>
      <c r="M981" s="42" t="str">
        <f>VLOOKUP(H981,'Client Invoices'!A:N,2,FALSE)</f>
        <v>WSD</v>
      </c>
      <c r="N981" s="42" t="str">
        <f>VLOOKUP(H981,'Client Invoices'!A:N,3,FALSE)</f>
        <v>WSD</v>
      </c>
      <c r="O981" s="42">
        <f>VLOOKUP(H981,'Client Invoices'!A:O,6,FALSE)</f>
        <v>0</v>
      </c>
      <c r="Q981" s="42" t="str">
        <f>IF(COUNTIF('Visit Rpts'!$B$5:$BH$204,B981)+COUNTIF('Membership Rpts'!$B$5:$BH$204,B981) = 0, 0, COUNTIF('Visit Rpts'!$B$5:$BH$204,B981)+COUNTIF('Membership Rpts'!$B$5:$BH$204,B981) &amp; "   (Visit Rpts: "&amp;COUNTIF('Visit Rpts'!$B$5:$BH$204,B981)&amp;"   Mbr Rpts: "&amp;COUNTIF('Membership Rpts'!$B$5:$BH$204,B981)&amp;")")</f>
        <v>3   (Visit Rpts: 2   Mbr Rpts: 1)</v>
      </c>
      <c r="R981" s="77">
        <v>6.25</v>
      </c>
      <c r="S981" s="42"/>
      <c r="T981" s="42"/>
    </row>
    <row r="982" spans="1:20">
      <c r="A982" s="47" t="s">
        <v>1236</v>
      </c>
      <c r="B982" s="23" t="s">
        <v>2268</v>
      </c>
      <c r="G982" t="s">
        <v>50</v>
      </c>
      <c r="H982" s="48" t="s">
        <v>1098</v>
      </c>
      <c r="I982" s="42" t="str">
        <f>VLOOKUP(H982,'Client Invoices'!A:M,13,FALSE)</f>
        <v>BAC Panama</v>
      </c>
      <c r="J982" s="42" t="str">
        <f>VLOOKUP(H982,'Client Invoices'!A:M,10,FALSE)</f>
        <v>ZB01</v>
      </c>
      <c r="K982" s="42" t="str">
        <f>VLOOKUP(H982,'Client Invoices'!A:N,5,FALSE)</f>
        <v>Yes</v>
      </c>
      <c r="L982" s="42" t="str">
        <f>VLOOKUP(H982,'Client Invoices'!A:N,8,FALSE)</f>
        <v>M,V,P</v>
      </c>
      <c r="M982" s="42" t="str">
        <f>VLOOKUP(H982,'Client Invoices'!A:N,2,FALSE)</f>
        <v>WSD</v>
      </c>
      <c r="N982" s="42" t="str">
        <f>VLOOKUP(H982,'Client Invoices'!A:N,3,FALSE)</f>
        <v>WSD</v>
      </c>
      <c r="O982" s="42">
        <f>VLOOKUP(H982,'Client Invoices'!A:O,6,FALSE)</f>
        <v>0</v>
      </c>
      <c r="Q982" s="42" t="str">
        <f>IF(COUNTIF('Visit Rpts'!$B$5:$BH$204,B982)+COUNTIF('Membership Rpts'!$B$5:$BH$204,B982) = 0, 0, COUNTIF('Visit Rpts'!$B$5:$BH$204,B982)+COUNTIF('Membership Rpts'!$B$5:$BH$204,B982) &amp; "   (Visit Rpts: "&amp;COUNTIF('Visit Rpts'!$B$5:$BH$204,B982)&amp;"   Mbr Rpts: "&amp;COUNTIF('Membership Rpts'!$B$5:$BH$204,B982)&amp;")")</f>
        <v>3   (Visit Rpts: 2   Mbr Rpts: 1)</v>
      </c>
      <c r="R982" s="77">
        <v>6.25</v>
      </c>
      <c r="S982" s="42"/>
      <c r="T982" s="42"/>
    </row>
    <row r="983" spans="1:20">
      <c r="A983" s="47" t="s">
        <v>1236</v>
      </c>
      <c r="B983" s="23" t="s">
        <v>2269</v>
      </c>
      <c r="G983" t="s">
        <v>50</v>
      </c>
      <c r="H983" s="48" t="s">
        <v>928</v>
      </c>
      <c r="I983" s="42">
        <f>VLOOKUP(H983,'Client Invoices'!A:M,13,FALSE)</f>
        <v>0</v>
      </c>
      <c r="J983" s="42" t="str">
        <f>VLOOKUP(H983,'Client Invoices'!A:M,10,FALSE)</f>
        <v>WB02</v>
      </c>
      <c r="K983" s="42" t="str">
        <f>VLOOKUP(H983,'Client Invoices'!A:N,5,FALSE)</f>
        <v>Yes</v>
      </c>
      <c r="L983" s="42" t="str">
        <f>VLOOKUP(H983,'Client Invoices'!A:N,8,FALSE)</f>
        <v>M,V,P</v>
      </c>
      <c r="M983" s="42" t="str">
        <f>VLOOKUP(H983,'Client Invoices'!A:N,2,FALSE)</f>
        <v>Associate, Whls and WSD</v>
      </c>
      <c r="N983" s="42" t="str">
        <f>VLOOKUP(H983,'Client Invoices'!A:N,3,FALSE)</f>
        <v>Associate, Whls and WSD</v>
      </c>
      <c r="O983" s="42">
        <f>VLOOKUP(H983,'Client Invoices'!A:O,6,FALSE)</f>
        <v>0</v>
      </c>
      <c r="Q983" s="42" t="str">
        <f>IF(COUNTIF('Visit Rpts'!$B$5:$BH$204,B983)+COUNTIF('Membership Rpts'!$B$5:$BH$204,B983) = 0, 0, COUNTIF('Visit Rpts'!$B$5:$BH$204,B983)+COUNTIF('Membership Rpts'!$B$5:$BH$204,B983) &amp; "   (Visit Rpts: "&amp;COUNTIF('Visit Rpts'!$B$5:$BH$204,B983)&amp;"   Mbr Rpts: "&amp;COUNTIF('Membership Rpts'!$B$5:$BH$204,B983)&amp;")")</f>
        <v>3   (Visit Rpts: 2   Mbr Rpts: 1)</v>
      </c>
      <c r="R983" s="77">
        <v>10.9</v>
      </c>
      <c r="S983" s="42"/>
      <c r="T983" s="42"/>
    </row>
    <row r="984" spans="1:20">
      <c r="A984" s="47" t="s">
        <v>1236</v>
      </c>
      <c r="B984" s="23" t="s">
        <v>2270</v>
      </c>
      <c r="G984" t="s">
        <v>50</v>
      </c>
      <c r="H984" s="48" t="s">
        <v>1099</v>
      </c>
      <c r="I984" s="42" t="str">
        <f>VLOOKUP(H984,'Client Invoices'!A:M,13,FALSE)</f>
        <v>Grupo Financiero Inbursa</v>
      </c>
      <c r="J984" s="42" t="str">
        <f>VLOOKUP(H984,'Client Invoices'!A:M,10,FALSE)</f>
        <v>WS04</v>
      </c>
      <c r="K984" s="42" t="str">
        <f>VLOOKUP(H984,'Client Invoices'!A:N,5,FALSE)</f>
        <v>Yes</v>
      </c>
      <c r="L984" s="42" t="str">
        <f>VLOOKUP(H984,'Client Invoices'!A:N,8,FALSE)</f>
        <v>M,V,P</v>
      </c>
      <c r="M984" s="42" t="str">
        <f>VLOOKUP(H984,'Client Invoices'!A:N,2,FALSE)</f>
        <v>Wholesale and WSD</v>
      </c>
      <c r="N984" s="42" t="str">
        <f>VLOOKUP(H984,'Client Invoices'!A:N,3,FALSE)</f>
        <v>WSD</v>
      </c>
      <c r="O984" s="42">
        <f>VLOOKUP(H984,'Client Invoices'!A:O,6,FALSE)</f>
        <v>0</v>
      </c>
      <c r="Q984" s="42" t="str">
        <f>IF(COUNTIF('Visit Rpts'!$B$5:$BH$204,B984)+COUNTIF('Membership Rpts'!$B$5:$BH$204,B984) = 0, 0, COUNTIF('Visit Rpts'!$B$5:$BH$204,B984)+COUNTIF('Membership Rpts'!$B$5:$BH$204,B984) &amp; "   (Visit Rpts: "&amp;COUNTIF('Visit Rpts'!$B$5:$BH$204,B984)&amp;"   Mbr Rpts: "&amp;COUNTIF('Membership Rpts'!$B$5:$BH$204,B984)&amp;")")</f>
        <v>3   (Visit Rpts: 2   Mbr Rpts: 1)</v>
      </c>
      <c r="R984" s="77">
        <v>3.75</v>
      </c>
      <c r="S984" s="42"/>
      <c r="T984" s="42"/>
    </row>
    <row r="985" spans="1:20">
      <c r="A985" s="47" t="s">
        <v>1236</v>
      </c>
      <c r="B985" s="23" t="s">
        <v>2271</v>
      </c>
      <c r="G985" t="s">
        <v>50</v>
      </c>
      <c r="H985" s="48" t="s">
        <v>1099</v>
      </c>
      <c r="I985" s="42" t="str">
        <f>VLOOKUP(H985,'Client Invoices'!A:M,13,FALSE)</f>
        <v>Grupo Financiero Inbursa</v>
      </c>
      <c r="J985" s="42" t="str">
        <f>VLOOKUP(H985,'Client Invoices'!A:M,10,FALSE)</f>
        <v>WS04</v>
      </c>
      <c r="K985" s="42" t="str">
        <f>VLOOKUP(H985,'Client Invoices'!A:N,5,FALSE)</f>
        <v>Yes</v>
      </c>
      <c r="L985" s="42" t="str">
        <f>VLOOKUP(H985,'Client Invoices'!A:N,8,FALSE)</f>
        <v>M,V,P</v>
      </c>
      <c r="M985" s="42" t="str">
        <f>VLOOKUP(H985,'Client Invoices'!A:N,2,FALSE)</f>
        <v>Wholesale and WSD</v>
      </c>
      <c r="N985" s="42" t="str">
        <f>VLOOKUP(H985,'Client Invoices'!A:N,3,FALSE)</f>
        <v>WSD</v>
      </c>
      <c r="O985" s="42">
        <f>VLOOKUP(H985,'Client Invoices'!A:O,6,FALSE)</f>
        <v>0</v>
      </c>
      <c r="Q985" s="42" t="str">
        <f>IF(COUNTIF('Visit Rpts'!$B$5:$BH$204,B985)+COUNTIF('Membership Rpts'!$B$5:$BH$204,B985) = 0, 0, COUNTIF('Visit Rpts'!$B$5:$BH$204,B985)+COUNTIF('Membership Rpts'!$B$5:$BH$204,B985) &amp; "   (Visit Rpts: "&amp;COUNTIF('Visit Rpts'!$B$5:$BH$204,B985)&amp;"   Mbr Rpts: "&amp;COUNTIF('Membership Rpts'!$B$5:$BH$204,B985)&amp;")")</f>
        <v>3   (Visit Rpts: 2   Mbr Rpts: 1)</v>
      </c>
      <c r="R985" s="77">
        <v>10</v>
      </c>
      <c r="S985" s="42"/>
      <c r="T985" s="42"/>
    </row>
    <row r="986" spans="1:20">
      <c r="A986" s="47" t="s">
        <v>1236</v>
      </c>
      <c r="B986" s="23" t="s">
        <v>2272</v>
      </c>
      <c r="G986" t="s">
        <v>50</v>
      </c>
      <c r="H986" s="48" t="s">
        <v>1104</v>
      </c>
      <c r="I986" s="42" t="str">
        <f>VLOOKUP(H986,'Client Invoices'!A:M,13,FALSE)</f>
        <v>JPMC Executive Card US (PP)</v>
      </c>
      <c r="J986" s="42" t="str">
        <f>VLOOKUP(H986,'Client Invoices'!A:M,10,FALSE)</f>
        <v>ZC01</v>
      </c>
      <c r="K986" s="42" t="str">
        <f>VLOOKUP(H986,'Client Invoices'!A:N,5,FALSE)</f>
        <v>Yes</v>
      </c>
      <c r="L986" s="42" t="str">
        <f>VLOOKUP(H986,'Client Invoices'!A:N,8,FALSE)</f>
        <v>M,V,P</v>
      </c>
      <c r="M986" s="42" t="str">
        <f>VLOOKUP(H986,'Client Invoices'!A:N,2,FALSE)</f>
        <v>Wholesale</v>
      </c>
      <c r="N986" s="42" t="str">
        <f>VLOOKUP(H986,'Client Invoices'!A:N,3,FALSE)</f>
        <v>Wholesale - Other</v>
      </c>
      <c r="O986" s="42">
        <f>VLOOKUP(H986,'Client Invoices'!A:O,6,FALSE)</f>
        <v>0</v>
      </c>
      <c r="Q986" s="42" t="str">
        <f>IF(COUNTIF('Visit Rpts'!$B$5:$BH$204,B986)+COUNTIF('Membership Rpts'!$B$5:$BH$204,B986) = 0, 0, COUNTIF('Visit Rpts'!$B$5:$BH$204,B986)+COUNTIF('Membership Rpts'!$B$5:$BH$204,B986) &amp; "   (Visit Rpts: "&amp;COUNTIF('Visit Rpts'!$B$5:$BH$204,B986)&amp;"   Mbr Rpts: "&amp;COUNTIF('Membership Rpts'!$B$5:$BH$204,B986)&amp;")")</f>
        <v>1   (Visit Rpts: 1   Mbr Rpts: 0)</v>
      </c>
      <c r="S986" s="42" t="s">
        <v>1110</v>
      </c>
      <c r="T986" s="42"/>
    </row>
    <row r="987" spans="1:20">
      <c r="A987" s="47" t="s">
        <v>1236</v>
      </c>
      <c r="B987" s="23" t="s">
        <v>2273</v>
      </c>
      <c r="F987" t="s">
        <v>1262</v>
      </c>
      <c r="G987" t="s">
        <v>50</v>
      </c>
      <c r="H987" s="48" t="s">
        <v>559</v>
      </c>
      <c r="I987" s="42">
        <f>VLOOKUP(H987,'Client Invoices'!A:M,13,FALSE)</f>
        <v>0</v>
      </c>
      <c r="J987" s="42">
        <f>VLOOKUP(H987,'Client Invoices'!A:M,10,FALSE)</f>
        <v>0</v>
      </c>
      <c r="K987" s="42" t="str">
        <f>VLOOKUP(H987,'Client Invoices'!A:N,5,FALSE)</f>
        <v>No</v>
      </c>
      <c r="L987" s="42">
        <f>VLOOKUP(H987,'Client Invoices'!A:N,8,FALSE)</f>
        <v>0</v>
      </c>
      <c r="M987" s="42" t="str">
        <f>VLOOKUP(H987,'Client Invoices'!A:N,2,FALSE)</f>
        <v>Corporate</v>
      </c>
      <c r="N987" s="42">
        <f>VLOOKUP(H987,'Client Invoices'!A:N,3,FALSE)</f>
        <v>0</v>
      </c>
      <c r="O987" s="42">
        <f>VLOOKUP(H987,'Client Invoices'!A:O,6,FALSE)</f>
        <v>0</v>
      </c>
      <c r="Q987" s="42" t="str">
        <f>IF(COUNTIF('Visit Rpts'!$B$5:$BH$204,B987)+COUNTIF('Membership Rpts'!$B$5:$BH$204,B987) = 0, 0, COUNTIF('Visit Rpts'!$B$5:$BH$204,B987)+COUNTIF('Membership Rpts'!$B$5:$BH$204,B987) &amp; "   (Visit Rpts: "&amp;COUNTIF('Visit Rpts'!$B$5:$BH$204,B987)&amp;"   Mbr Rpts: "&amp;COUNTIF('Membership Rpts'!$B$5:$BH$204,B987)&amp;")")</f>
        <v>1   (Visit Rpts: 1   Mbr Rpts: 0)</v>
      </c>
      <c r="S987" s="42" t="s">
        <v>1262</v>
      </c>
      <c r="T987" s="42"/>
    </row>
    <row r="988" spans="1:20">
      <c r="A988" s="47" t="s">
        <v>1236</v>
      </c>
      <c r="B988" s="23" t="s">
        <v>2274</v>
      </c>
      <c r="G988" t="s">
        <v>231</v>
      </c>
      <c r="H988" s="74" t="s">
        <v>228</v>
      </c>
      <c r="I988" s="42">
        <f>VLOOKUP(H988,'Client Invoices'!A:M,13,FALSE)</f>
        <v>0</v>
      </c>
      <c r="J988" s="42">
        <f>VLOOKUP(H988,'Client Invoices'!A:M,10,FALSE)</f>
        <v>0</v>
      </c>
      <c r="K988" s="42" t="str">
        <f>VLOOKUP(H988,'Client Invoices'!A:N,5,FALSE)</f>
        <v>-</v>
      </c>
      <c r="L988" s="42">
        <f>VLOOKUP(H988,'Client Invoices'!A:N,8,FALSE)</f>
        <v>0</v>
      </c>
      <c r="M988" s="42" t="str">
        <f>VLOOKUP(H988,'Client Invoices'!A:N,2,FALSE)</f>
        <v>Visa LAC</v>
      </c>
      <c r="N988" s="42" t="str">
        <f>VLOOKUP(H988,'Client Invoices'!A:N,3,FALSE)</f>
        <v>Visa LK</v>
      </c>
      <c r="O988" s="42">
        <f>VLOOKUP(H988,'Client Invoices'!A:O,6,FALSE)</f>
        <v>0</v>
      </c>
      <c r="P988" s="70" t="s">
        <v>2275</v>
      </c>
      <c r="Q988" s="42" t="str">
        <f>IF(COUNTIF('Visit Rpts'!$B$5:$BH$204,B988)+COUNTIF('Membership Rpts'!$B$5:$BH$204,B988) = 0, 0, COUNTIF('Visit Rpts'!$B$5:$BH$204,B988)+COUNTIF('Membership Rpts'!$B$5:$BH$204,B988) &amp; "   (Visit Rpts: "&amp;COUNTIF('Visit Rpts'!$B$5:$BH$204,B988)&amp;"   Mbr Rpts: "&amp;COUNTIF('Membership Rpts'!$B$5:$BH$204,B988)&amp;")")</f>
        <v>1   (Visit Rpts: 1   Mbr Rpts: 0)</v>
      </c>
      <c r="R988" s="77">
        <f>2.64-0.72</f>
        <v>1.9200000000000002</v>
      </c>
      <c r="S988" s="42"/>
      <c r="T988" s="42"/>
    </row>
    <row r="989" spans="1:20">
      <c r="A989" s="47" t="s">
        <v>1236</v>
      </c>
      <c r="B989" s="23" t="s">
        <v>2276</v>
      </c>
      <c r="G989" t="s">
        <v>50</v>
      </c>
      <c r="H989" s="48" t="s">
        <v>1106</v>
      </c>
      <c r="I989" s="42">
        <f>VLOOKUP(H989,'Client Invoices'!A:M,13,FALSE)</f>
        <v>0</v>
      </c>
      <c r="J989" s="42" t="str">
        <f>VLOOKUP(H989,'Client Invoices'!A:M,10,FALSE)</f>
        <v>WO02</v>
      </c>
      <c r="K989" s="42" t="str">
        <f>VLOOKUP(H989,'Client Invoices'!A:N,5,FALSE)</f>
        <v>Yes</v>
      </c>
      <c r="L989" s="42" t="str">
        <f>VLOOKUP(H989,'Client Invoices'!A:N,8,FALSE)</f>
        <v>M,V,P</v>
      </c>
      <c r="M989" s="42" t="str">
        <f>VLOOKUP(H989,'Client Invoices'!A:N,2,FALSE)</f>
        <v>Wholesale</v>
      </c>
      <c r="N989" s="42" t="str">
        <f>VLOOKUP(H989,'Client Invoices'!A:N,3,FALSE)</f>
        <v>Wholesale - Other</v>
      </c>
      <c r="O989" s="42">
        <f>VLOOKUP(H989,'Client Invoices'!A:O,6,FALSE)</f>
        <v>0</v>
      </c>
      <c r="Q989" s="42" t="str">
        <f>IF(COUNTIF('Visit Rpts'!$B$5:$BH$204,B989)+COUNTIF('Membership Rpts'!$B$5:$BH$204,B989) = 0, 0, COUNTIF('Visit Rpts'!$B$5:$BH$204,B989)+COUNTIF('Membership Rpts'!$B$5:$BH$204,B989) &amp; "   (Visit Rpts: "&amp;COUNTIF('Visit Rpts'!$B$5:$BH$204,B989)&amp;"   Mbr Rpts: "&amp;COUNTIF('Membership Rpts'!$B$5:$BH$204,B989)&amp;")")</f>
        <v>1   (Visit Rpts: 1   Mbr Rpts: 0)</v>
      </c>
      <c r="S989" s="42"/>
      <c r="T989" s="42"/>
    </row>
    <row r="990" spans="1:20">
      <c r="A990" s="47" t="s">
        <v>1236</v>
      </c>
      <c r="B990" s="23" t="s">
        <v>2277</v>
      </c>
      <c r="G990" t="s">
        <v>50</v>
      </c>
      <c r="H990" s="48" t="s">
        <v>1106</v>
      </c>
      <c r="I990" s="42">
        <f>VLOOKUP(H990,'Client Invoices'!A:M,13,FALSE)</f>
        <v>0</v>
      </c>
      <c r="J990" s="42" t="str">
        <f>VLOOKUP(H990,'Client Invoices'!A:M,10,FALSE)</f>
        <v>WO02</v>
      </c>
      <c r="K990" s="42" t="str">
        <f>VLOOKUP(H990,'Client Invoices'!A:N,5,FALSE)</f>
        <v>Yes</v>
      </c>
      <c r="L990" s="42" t="str">
        <f>VLOOKUP(H990,'Client Invoices'!A:N,8,FALSE)</f>
        <v>M,V,P</v>
      </c>
      <c r="M990" s="42" t="str">
        <f>VLOOKUP(H990,'Client Invoices'!A:N,2,FALSE)</f>
        <v>Wholesale</v>
      </c>
      <c r="N990" s="42" t="str">
        <f>VLOOKUP(H990,'Client Invoices'!A:N,3,FALSE)</f>
        <v>Wholesale - Other</v>
      </c>
      <c r="O990" s="42">
        <f>VLOOKUP(H990,'Client Invoices'!A:O,6,FALSE)</f>
        <v>0</v>
      </c>
      <c r="Q990" s="42" t="str">
        <f>IF(COUNTIF('Visit Rpts'!$B$5:$BH$204,B990)+COUNTIF('Membership Rpts'!$B$5:$BH$204,B990) = 0, 0, COUNTIF('Visit Rpts'!$B$5:$BH$204,B990)+COUNTIF('Membership Rpts'!$B$5:$BH$204,B990) &amp; "   (Visit Rpts: "&amp;COUNTIF('Visit Rpts'!$B$5:$BH$204,B990)&amp;"   Mbr Rpts: "&amp;COUNTIF('Membership Rpts'!$B$5:$BH$204,B990)&amp;")")</f>
        <v>1   (Visit Rpts: 1   Mbr Rpts: 0)</v>
      </c>
      <c r="S990" s="42"/>
      <c r="T990" s="42"/>
    </row>
    <row r="991" spans="1:20">
      <c r="A991" s="47" t="s">
        <v>1236</v>
      </c>
      <c r="B991" s="23" t="s">
        <v>2278</v>
      </c>
      <c r="G991" t="s">
        <v>231</v>
      </c>
      <c r="H991" s="74" t="s">
        <v>228</v>
      </c>
      <c r="I991" s="42">
        <f>VLOOKUP(H991,'Client Invoices'!A:M,13,FALSE)</f>
        <v>0</v>
      </c>
      <c r="J991" s="42">
        <f>VLOOKUP(H991,'Client Invoices'!A:M,10,FALSE)</f>
        <v>0</v>
      </c>
      <c r="K991" s="42" t="str">
        <f>VLOOKUP(H991,'Client Invoices'!A:N,5,FALSE)</f>
        <v>-</v>
      </c>
      <c r="L991" s="42">
        <f>VLOOKUP(H991,'Client Invoices'!A:N,8,FALSE)</f>
        <v>0</v>
      </c>
      <c r="M991" s="42" t="str">
        <f>VLOOKUP(H991,'Client Invoices'!A:N,2,FALSE)</f>
        <v>Visa LAC</v>
      </c>
      <c r="N991" s="42" t="str">
        <f>VLOOKUP(H991,'Client Invoices'!A:N,3,FALSE)</f>
        <v>Visa LK</v>
      </c>
      <c r="O991" s="42">
        <f>VLOOKUP(H991,'Client Invoices'!A:O,6,FALSE)</f>
        <v>0</v>
      </c>
      <c r="P991" s="70" t="s">
        <v>2279</v>
      </c>
      <c r="Q991" s="42" t="str">
        <f>IF(COUNTIF('Visit Rpts'!$B$5:$BH$204,B991)+COUNTIF('Membership Rpts'!$B$5:$BH$204,B991) = 0, 0, COUNTIF('Visit Rpts'!$B$5:$BH$204,B991)+COUNTIF('Membership Rpts'!$B$5:$BH$204,B991) &amp; "   (Visit Rpts: "&amp;COUNTIF('Visit Rpts'!$B$5:$BH$204,B991)&amp;"   Mbr Rpts: "&amp;COUNTIF('Membership Rpts'!$B$5:$BH$204,B991)&amp;")")</f>
        <v>1   (Visit Rpts: 1   Mbr Rpts: 0)</v>
      </c>
      <c r="R991" s="77">
        <f t="shared" ref="R991:R992" si="6">2.64-0.72</f>
        <v>1.9200000000000002</v>
      </c>
      <c r="S991" s="42"/>
      <c r="T991" s="42"/>
    </row>
    <row r="992" spans="1:20">
      <c r="A992" s="47" t="s">
        <v>1236</v>
      </c>
      <c r="B992" s="23" t="s">
        <v>2280</v>
      </c>
      <c r="G992" t="s">
        <v>231</v>
      </c>
      <c r="H992" s="74" t="s">
        <v>228</v>
      </c>
      <c r="I992" s="42">
        <f>VLOOKUP(H992,'Client Invoices'!A:M,13,FALSE)</f>
        <v>0</v>
      </c>
      <c r="J992" s="42">
        <f>VLOOKUP(H992,'Client Invoices'!A:M,10,FALSE)</f>
        <v>0</v>
      </c>
      <c r="K992" s="42" t="str">
        <f>VLOOKUP(H992,'Client Invoices'!A:N,5,FALSE)</f>
        <v>-</v>
      </c>
      <c r="L992" s="42">
        <f>VLOOKUP(H992,'Client Invoices'!A:N,8,FALSE)</f>
        <v>0</v>
      </c>
      <c r="M992" s="42" t="str">
        <f>VLOOKUP(H992,'Client Invoices'!A:N,2,FALSE)</f>
        <v>Visa LAC</v>
      </c>
      <c r="N992" s="42" t="str">
        <f>VLOOKUP(H992,'Client Invoices'!A:N,3,FALSE)</f>
        <v>Visa LK</v>
      </c>
      <c r="O992" s="42">
        <f>VLOOKUP(H992,'Client Invoices'!A:O,6,FALSE)</f>
        <v>0</v>
      </c>
      <c r="P992" s="70" t="s">
        <v>2281</v>
      </c>
      <c r="Q992" s="42" t="str">
        <f>IF(COUNTIF('Visit Rpts'!$B$5:$BH$204,B992)+COUNTIF('Membership Rpts'!$B$5:$BH$204,B992) = 0, 0, COUNTIF('Visit Rpts'!$B$5:$BH$204,B992)+COUNTIF('Membership Rpts'!$B$5:$BH$204,B992) &amp; "   (Visit Rpts: "&amp;COUNTIF('Visit Rpts'!$B$5:$BH$204,B992)&amp;"   Mbr Rpts: "&amp;COUNTIF('Membership Rpts'!$B$5:$BH$204,B992)&amp;")")</f>
        <v>1   (Visit Rpts: 1   Mbr Rpts: 0)</v>
      </c>
      <c r="R992" s="77">
        <f t="shared" si="6"/>
        <v>1.9200000000000002</v>
      </c>
      <c r="S992" s="42"/>
      <c r="T992" s="42"/>
    </row>
    <row r="993" spans="1:20">
      <c r="A993" s="47" t="s">
        <v>1236</v>
      </c>
      <c r="B993" s="23" t="s">
        <v>2282</v>
      </c>
      <c r="G993" t="s">
        <v>50</v>
      </c>
      <c r="H993" s="74" t="s">
        <v>1025</v>
      </c>
      <c r="I993" s="42" t="str">
        <f>VLOOKUP(H993,'Client Invoices'!A:M,13,FALSE)</f>
        <v>HSBC Bank USA</v>
      </c>
      <c r="J993" s="42" t="str">
        <f>VLOOKUP(H993,'Client Invoices'!A:M,10,FALSE)</f>
        <v>IP04</v>
      </c>
      <c r="K993" s="42" t="str">
        <f>VLOOKUP(H993,'Client Invoices'!A:N,5,FALSE)</f>
        <v>Yes</v>
      </c>
      <c r="L993" s="42" t="str">
        <f>VLOOKUP(H993,'Client Invoices'!A:N,8,FALSE)</f>
        <v>Rpt Only</v>
      </c>
      <c r="M993" s="42" t="str">
        <f>VLOOKUP(H993,'Client Invoices'!A:N,2,FALSE)</f>
        <v>MC Intercompany</v>
      </c>
      <c r="N993" s="42">
        <f>VLOOKUP(H993,'Client Invoices'!A:N,3,FALSE)</f>
        <v>0</v>
      </c>
      <c r="O993" s="42">
        <f>VLOOKUP(H993,'Client Invoices'!A:O,6,FALSE)</f>
        <v>0</v>
      </c>
      <c r="Q993" s="42" t="str">
        <f>IF(COUNTIF('Visit Rpts'!$B$5:$BH$204,B993)+COUNTIF('Membership Rpts'!$B$5:$BH$204,B993) = 0, 0, COUNTIF('Visit Rpts'!$B$5:$BH$204,B993)+COUNTIF('Membership Rpts'!$B$5:$BH$204,B993) &amp; "   (Visit Rpts: "&amp;COUNTIF('Visit Rpts'!$B$5:$BH$204,B993)&amp;"   Mbr Rpts: "&amp;COUNTIF('Membership Rpts'!$B$5:$BH$204,B993)&amp;")")</f>
        <v>1   (Visit Rpts: 1   Mbr Rpts: 0)</v>
      </c>
      <c r="S993" s="42" t="s">
        <v>576</v>
      </c>
      <c r="T993" s="42"/>
    </row>
    <row r="994" spans="1:20">
      <c r="A994" s="47" t="s">
        <v>1236</v>
      </c>
      <c r="B994" s="23" t="s">
        <v>2283</v>
      </c>
      <c r="G994" t="s">
        <v>50</v>
      </c>
      <c r="H994" s="74" t="s">
        <v>1109</v>
      </c>
      <c r="I994" s="42">
        <f>VLOOKUP(H994,'Client Invoices'!A:M,13,FALSE)</f>
        <v>0</v>
      </c>
      <c r="J994" s="42">
        <f>VLOOKUP(H994,'Client Invoices'!A:M,10,FALSE)</f>
        <v>0</v>
      </c>
      <c r="K994" s="42" t="str">
        <f>VLOOKUP(H994,'Client Invoices'!A:N,5,FALSE)</f>
        <v>Yes</v>
      </c>
      <c r="L994" s="42">
        <f>VLOOKUP(H994,'Client Invoices'!A:N,8,FALSE)</f>
        <v>0</v>
      </c>
      <c r="M994" s="42" t="str">
        <f>VLOOKUP(H994,'Client Invoices'!A:N,2,FALSE)</f>
        <v>Wholesale</v>
      </c>
      <c r="N994" s="42" t="str">
        <f>VLOOKUP(H994,'Client Invoices'!A:N,3,FALSE)</f>
        <v>EP</v>
      </c>
      <c r="O994" s="42">
        <f>VLOOKUP(H994,'Client Invoices'!A:O,6,FALSE)</f>
        <v>0</v>
      </c>
      <c r="Q994" s="42" t="str">
        <f>IF(COUNTIF('Visit Rpts'!$B$5:$BH$204,B994)+COUNTIF('Membership Rpts'!$B$5:$BH$204,B994) = 0, 0, COUNTIF('Visit Rpts'!$B$5:$BH$204,B994)+COUNTIF('Membership Rpts'!$B$5:$BH$204,B994) &amp; "   (Visit Rpts: "&amp;COUNTIF('Visit Rpts'!$B$5:$BH$204,B994)&amp;"   Mbr Rpts: "&amp;COUNTIF('Membership Rpts'!$B$5:$BH$204,B994)&amp;")")</f>
        <v>1   (Visit Rpts: 0   Mbr Rpts: 1)</v>
      </c>
      <c r="S994" s="42"/>
      <c r="T994" s="42"/>
    </row>
    <row r="995" spans="1:20">
      <c r="A995" s="47" t="s">
        <v>1236</v>
      </c>
      <c r="B995" s="23" t="s">
        <v>2284</v>
      </c>
      <c r="G995" t="s">
        <v>50</v>
      </c>
      <c r="H995" s="74" t="s">
        <v>1111</v>
      </c>
      <c r="I995" s="42" t="str">
        <f>VLOOKUP(H995,'Client Invoices'!A:M,13,FALSE)</f>
        <v>Oxygen</v>
      </c>
      <c r="J995" s="42" t="str">
        <f>VLOOKUP(H995,'Client Invoices'!A:M,10,FALSE)</f>
        <v>WO03</v>
      </c>
      <c r="K995" s="42" t="str">
        <f>VLOOKUP(H995,'Client Invoices'!A:N,5,FALSE)</f>
        <v>Yes</v>
      </c>
      <c r="L995" s="42" t="str">
        <f>VLOOKUP(H995,'Client Invoices'!A:N,8,FALSE)</f>
        <v>M,V,P</v>
      </c>
      <c r="M995" s="42" t="str">
        <f>VLOOKUP(H995,'Client Invoices'!A:N,2,FALSE)</f>
        <v>WSD</v>
      </c>
      <c r="N995" s="42" t="str">
        <f>VLOOKUP(H995,'Client Invoices'!A:N,3,FALSE)</f>
        <v>WSD</v>
      </c>
      <c r="O995" s="42">
        <f>VLOOKUP(H995,'Client Invoices'!A:O,6,FALSE)</f>
        <v>0</v>
      </c>
      <c r="Q995" s="42" t="str">
        <f>IF(COUNTIF('Visit Rpts'!$B$5:$BH$204,B995)+COUNTIF('Membership Rpts'!$B$5:$BH$204,B995) = 0, 0, COUNTIF('Visit Rpts'!$B$5:$BH$204,B995)+COUNTIF('Membership Rpts'!$B$5:$BH$204,B995) &amp; "   (Visit Rpts: "&amp;COUNTIF('Visit Rpts'!$B$5:$BH$204,B995)&amp;"   Mbr Rpts: "&amp;COUNTIF('Membership Rpts'!$B$5:$BH$204,B995)&amp;")")</f>
        <v>1   (Visit Rpts: 1   Mbr Rpts: 0)</v>
      </c>
      <c r="R995" s="77">
        <v>13.9</v>
      </c>
      <c r="S995" s="42"/>
      <c r="T995" s="42"/>
    </row>
    <row r="996" spans="1:20">
      <c r="A996" s="47" t="s">
        <v>1236</v>
      </c>
      <c r="B996" s="23" t="s">
        <v>2285</v>
      </c>
      <c r="G996" t="s">
        <v>50</v>
      </c>
      <c r="H996" s="74" t="s">
        <v>1111</v>
      </c>
      <c r="I996" s="42" t="str">
        <f>VLOOKUP(H996,'Client Invoices'!A:M,13,FALSE)</f>
        <v>Oxygen</v>
      </c>
      <c r="J996" s="42" t="str">
        <f>VLOOKUP(H996,'Client Invoices'!A:M,10,FALSE)</f>
        <v>WO03</v>
      </c>
      <c r="K996" s="42" t="str">
        <f>VLOOKUP(H996,'Client Invoices'!A:N,5,FALSE)</f>
        <v>Yes</v>
      </c>
      <c r="L996" s="42" t="str">
        <f>VLOOKUP(H996,'Client Invoices'!A:N,8,FALSE)</f>
        <v>M,V,P</v>
      </c>
      <c r="M996" s="42" t="str">
        <f>VLOOKUP(H996,'Client Invoices'!A:N,2,FALSE)</f>
        <v>WSD</v>
      </c>
      <c r="N996" s="42" t="str">
        <f>VLOOKUP(H996,'Client Invoices'!A:N,3,FALSE)</f>
        <v>WSD</v>
      </c>
      <c r="O996" s="42">
        <f>VLOOKUP(H996,'Client Invoices'!A:O,6,FALSE)</f>
        <v>0</v>
      </c>
      <c r="Q996" s="42" t="str">
        <f>IF(COUNTIF('Visit Rpts'!$B$5:$BH$204,B996)+COUNTIF('Membership Rpts'!$B$5:$BH$204,B996) = 0, 0, COUNTIF('Visit Rpts'!$B$5:$BH$204,B996)+COUNTIF('Membership Rpts'!$B$5:$BH$204,B996) &amp; "   (Visit Rpts: "&amp;COUNTIF('Visit Rpts'!$B$5:$BH$204,B996)&amp;"   Mbr Rpts: "&amp;COUNTIF('Membership Rpts'!$B$5:$BH$204,B996)&amp;")")</f>
        <v>1   (Visit Rpts: 1   Mbr Rpts: 0)</v>
      </c>
      <c r="R996" s="77">
        <v>13.9</v>
      </c>
      <c r="S996" s="42"/>
      <c r="T996" s="42"/>
    </row>
    <row r="997" spans="1:20">
      <c r="A997" s="47" t="s">
        <v>1236</v>
      </c>
      <c r="B997" s="23" t="s">
        <v>2286</v>
      </c>
      <c r="G997" t="s">
        <v>231</v>
      </c>
      <c r="H997" s="74" t="s">
        <v>228</v>
      </c>
      <c r="I997" s="42">
        <f>VLOOKUP(H997,'Client Invoices'!A:M,13,FALSE)</f>
        <v>0</v>
      </c>
      <c r="J997" s="42">
        <f>VLOOKUP(H997,'Client Invoices'!A:M,10,FALSE)</f>
        <v>0</v>
      </c>
      <c r="K997" s="42" t="str">
        <f>VLOOKUP(H997,'Client Invoices'!A:N,5,FALSE)</f>
        <v>-</v>
      </c>
      <c r="L997" s="42">
        <f>VLOOKUP(H997,'Client Invoices'!A:N,8,FALSE)</f>
        <v>0</v>
      </c>
      <c r="M997" s="42" t="str">
        <f>VLOOKUP(H997,'Client Invoices'!A:N,2,FALSE)</f>
        <v>Visa LAC</v>
      </c>
      <c r="N997" s="42" t="str">
        <f>VLOOKUP(H997,'Client Invoices'!A:N,3,FALSE)</f>
        <v>Visa LK</v>
      </c>
      <c r="O997" s="42">
        <f>VLOOKUP(H997,'Client Invoices'!A:O,6,FALSE)</f>
        <v>0</v>
      </c>
      <c r="P997" s="70" t="s">
        <v>2287</v>
      </c>
      <c r="Q997" s="42" t="str">
        <f>IF(COUNTIF('Visit Rpts'!$B$5:$BH$204,B997)+COUNTIF('Membership Rpts'!$B$5:$BH$204,B997) = 0, 0, COUNTIF('Visit Rpts'!$B$5:$BH$204,B997)+COUNTIF('Membership Rpts'!$B$5:$BH$204,B997) &amp; "   (Visit Rpts: "&amp;COUNTIF('Visit Rpts'!$B$5:$BH$204,B997)&amp;"   Mbr Rpts: "&amp;COUNTIF('Membership Rpts'!$B$5:$BH$204,B997)&amp;")")</f>
        <v>1   (Visit Rpts: 1   Mbr Rpts: 0)</v>
      </c>
      <c r="R997" s="77">
        <f t="shared" ref="R997:R999" si="7">2.64-0.72</f>
        <v>1.9200000000000002</v>
      </c>
      <c r="S997" s="42"/>
      <c r="T997" s="42"/>
    </row>
    <row r="998" spans="1:20">
      <c r="A998" s="47" t="s">
        <v>1236</v>
      </c>
      <c r="B998" s="23" t="s">
        <v>2288</v>
      </c>
      <c r="G998" t="s">
        <v>231</v>
      </c>
      <c r="H998" s="74" t="s">
        <v>228</v>
      </c>
      <c r="I998" s="42">
        <f>VLOOKUP(H998,'Client Invoices'!A:M,13,FALSE)</f>
        <v>0</v>
      </c>
      <c r="J998" s="42">
        <f>VLOOKUP(H998,'Client Invoices'!A:M,10,FALSE)</f>
        <v>0</v>
      </c>
      <c r="K998" s="42" t="str">
        <f>VLOOKUP(H998,'Client Invoices'!A:N,5,FALSE)</f>
        <v>-</v>
      </c>
      <c r="L998" s="42">
        <f>VLOOKUP(H998,'Client Invoices'!A:N,8,FALSE)</f>
        <v>0</v>
      </c>
      <c r="M998" s="42" t="str">
        <f>VLOOKUP(H998,'Client Invoices'!A:N,2,FALSE)</f>
        <v>Visa LAC</v>
      </c>
      <c r="N998" s="42" t="str">
        <f>VLOOKUP(H998,'Client Invoices'!A:N,3,FALSE)</f>
        <v>Visa LK</v>
      </c>
      <c r="O998" s="42">
        <f>VLOOKUP(H998,'Client Invoices'!A:O,6,FALSE)</f>
        <v>0</v>
      </c>
      <c r="P998" s="70" t="s">
        <v>934</v>
      </c>
      <c r="Q998" s="42" t="str">
        <f>IF(COUNTIF('Visit Rpts'!$B$5:$BH$204,B998)+COUNTIF('Membership Rpts'!$B$5:$BH$204,B998) = 0, 0, COUNTIF('Visit Rpts'!$B$5:$BH$204,B998)+COUNTIF('Membership Rpts'!$B$5:$BH$204,B998) &amp; "   (Visit Rpts: "&amp;COUNTIF('Visit Rpts'!$B$5:$BH$204,B998)&amp;"   Mbr Rpts: "&amp;COUNTIF('Membership Rpts'!$B$5:$BH$204,B998)&amp;")")</f>
        <v>1   (Visit Rpts: 1   Mbr Rpts: 0)</v>
      </c>
      <c r="R998" s="77">
        <f t="shared" si="7"/>
        <v>1.9200000000000002</v>
      </c>
      <c r="S998" s="42"/>
      <c r="T998" s="42"/>
    </row>
    <row r="999" spans="1:20">
      <c r="A999" s="47" t="s">
        <v>1236</v>
      </c>
      <c r="B999" s="23" t="s">
        <v>2289</v>
      </c>
      <c r="G999" t="s">
        <v>231</v>
      </c>
      <c r="H999" s="74" t="s">
        <v>228</v>
      </c>
      <c r="I999" s="42">
        <f>VLOOKUP(H999,'Client Invoices'!A:M,13,FALSE)</f>
        <v>0</v>
      </c>
      <c r="J999" s="42">
        <f>VLOOKUP(H999,'Client Invoices'!A:M,10,FALSE)</f>
        <v>0</v>
      </c>
      <c r="K999" s="42" t="str">
        <f>VLOOKUP(H999,'Client Invoices'!A:N,5,FALSE)</f>
        <v>-</v>
      </c>
      <c r="L999" s="42">
        <f>VLOOKUP(H999,'Client Invoices'!A:N,8,FALSE)</f>
        <v>0</v>
      </c>
      <c r="M999" s="42" t="str">
        <f>VLOOKUP(H999,'Client Invoices'!A:N,2,FALSE)</f>
        <v>Visa LAC</v>
      </c>
      <c r="N999" s="42" t="str">
        <f>VLOOKUP(H999,'Client Invoices'!A:N,3,FALSE)</f>
        <v>Visa LK</v>
      </c>
      <c r="O999" s="42">
        <f>VLOOKUP(H999,'Client Invoices'!A:O,6,FALSE)</f>
        <v>0</v>
      </c>
      <c r="P999" s="70" t="s">
        <v>934</v>
      </c>
      <c r="Q999" s="42" t="str">
        <f>IF(COUNTIF('Visit Rpts'!$B$5:$BH$204,B999)+COUNTIF('Membership Rpts'!$B$5:$BH$204,B999) = 0, 0, COUNTIF('Visit Rpts'!$B$5:$BH$204,B999)+COUNTIF('Membership Rpts'!$B$5:$BH$204,B999) &amp; "   (Visit Rpts: "&amp;COUNTIF('Visit Rpts'!$B$5:$BH$204,B999)&amp;"   Mbr Rpts: "&amp;COUNTIF('Membership Rpts'!$B$5:$BH$204,B999)&amp;")")</f>
        <v>1   (Visit Rpts: 1   Mbr Rpts: 0)</v>
      </c>
      <c r="R999" s="77">
        <f t="shared" si="7"/>
        <v>1.9200000000000002</v>
      </c>
      <c r="S999" s="42"/>
      <c r="T999" s="42"/>
    </row>
    <row r="1000" spans="1:20">
      <c r="A1000" s="47" t="s">
        <v>1236</v>
      </c>
      <c r="B1000" s="23" t="s">
        <v>2290</v>
      </c>
      <c r="G1000" t="s">
        <v>50</v>
      </c>
      <c r="H1000" s="74" t="s">
        <v>1114</v>
      </c>
      <c r="I1000" s="42">
        <f>VLOOKUP(H1000,'Client Invoices'!A:M,13,FALSE)</f>
        <v>0</v>
      </c>
      <c r="J1000" s="42" t="str">
        <f>VLOOKUP(H1000,'Client Invoices'!A:M,10,FALSE)</f>
        <v>SM07</v>
      </c>
      <c r="K1000" s="42" t="str">
        <f>VLOOKUP(H1000,'Client Invoices'!A:N,5,FALSE)</f>
        <v>Yes - Prepaid</v>
      </c>
      <c r="L1000" s="42" t="str">
        <f>VLOOKUP(H1000,'Client Invoices'!A:N,8,FALSE)</f>
        <v>M,V,P</v>
      </c>
      <c r="M1000" s="42" t="str">
        <f>VLOOKUP(H1000,'Client Invoices'!A:N,2,FALSE)</f>
        <v>Corporate</v>
      </c>
      <c r="N1000" s="42" t="str">
        <f>VLOOKUP(H1000,'Client Invoices'!A:N,3,FALSE)</f>
        <v>Corporate</v>
      </c>
      <c r="O1000" s="42">
        <f>VLOOKUP(H1000,'Client Invoices'!A:O,6,FALSE)</f>
        <v>0</v>
      </c>
      <c r="Q1000" s="42" t="str">
        <f>IF(COUNTIF('Visit Rpts'!$B$5:$BH$204,B1000)+COUNTIF('Membership Rpts'!$B$5:$BH$204,B1000) = 0, 0, COUNTIF('Visit Rpts'!$B$5:$BH$204,B1000)+COUNTIF('Membership Rpts'!$B$5:$BH$204,B1000) &amp; "   (Visit Rpts: "&amp;COUNTIF('Visit Rpts'!$B$5:$BH$204,B1000)&amp;"   Mbr Rpts: "&amp;COUNTIF('Membership Rpts'!$B$5:$BH$204,B1000)&amp;")")</f>
        <v>1   (Visit Rpts: 1   Mbr Rpts: 0)</v>
      </c>
      <c r="R1000" s="77">
        <v>399</v>
      </c>
      <c r="S1000" s="42"/>
      <c r="T1000" s="42"/>
    </row>
    <row r="1001" spans="1:20">
      <c r="A1001" s="47" t="s">
        <v>1236</v>
      </c>
      <c r="B1001" s="23" t="s">
        <v>2291</v>
      </c>
      <c r="G1001" t="s">
        <v>231</v>
      </c>
      <c r="H1001" s="74" t="s">
        <v>228</v>
      </c>
      <c r="I1001" s="42">
        <f>VLOOKUP(H1001,'Client Invoices'!A:M,13,FALSE)</f>
        <v>0</v>
      </c>
      <c r="J1001" s="42">
        <f>VLOOKUP(H1001,'Client Invoices'!A:M,10,FALSE)</f>
        <v>0</v>
      </c>
      <c r="K1001" s="42" t="str">
        <f>VLOOKUP(H1001,'Client Invoices'!A:N,5,FALSE)</f>
        <v>-</v>
      </c>
      <c r="L1001" s="42">
        <f>VLOOKUP(H1001,'Client Invoices'!A:N,8,FALSE)</f>
        <v>0</v>
      </c>
      <c r="M1001" s="42" t="str">
        <f>VLOOKUP(H1001,'Client Invoices'!A:N,2,FALSE)</f>
        <v>Visa LAC</v>
      </c>
      <c r="N1001" s="42" t="str">
        <f>VLOOKUP(H1001,'Client Invoices'!A:N,3,FALSE)</f>
        <v>Visa LK</v>
      </c>
      <c r="O1001" s="42">
        <f>VLOOKUP(H1001,'Client Invoices'!A:O,6,FALSE)</f>
        <v>0</v>
      </c>
      <c r="P1001" s="70" t="s">
        <v>2292</v>
      </c>
      <c r="Q1001" s="42" t="str">
        <f>IF(COUNTIF('Visit Rpts'!$B$5:$BH$204,B1001)+COUNTIF('Membership Rpts'!$B$5:$BH$204,B1001) = 0, 0, COUNTIF('Visit Rpts'!$B$5:$BH$204,B1001)+COUNTIF('Membership Rpts'!$B$5:$BH$204,B1001) &amp; "   (Visit Rpts: "&amp;COUNTIF('Visit Rpts'!$B$5:$BH$204,B1001)&amp;"   Mbr Rpts: "&amp;COUNTIF('Membership Rpts'!$B$5:$BH$204,B1001)&amp;")")</f>
        <v>1   (Visit Rpts: 1   Mbr Rpts: 0)</v>
      </c>
      <c r="R1001" s="77">
        <f>2.64-0.72</f>
        <v>1.9200000000000002</v>
      </c>
      <c r="S1001" s="42"/>
      <c r="T1001" s="42"/>
    </row>
    <row r="1002" spans="1:20">
      <c r="A1002" s="47" t="s">
        <v>1557</v>
      </c>
      <c r="B1002" s="23">
        <v>10370</v>
      </c>
      <c r="C1002" s="40"/>
      <c r="G1002" t="s">
        <v>50</v>
      </c>
      <c r="H1002" s="74" t="s">
        <v>1059</v>
      </c>
      <c r="I1002" s="42">
        <f>VLOOKUP(H1002,'Client Invoices'!A:M,13,FALSE)</f>
        <v>0</v>
      </c>
      <c r="J1002" s="42">
        <f>VLOOKUP(H1002,'Client Invoices'!A:M,10,FALSE)</f>
        <v>0</v>
      </c>
      <c r="K1002" s="42">
        <f>VLOOKUP(H1002,'Client Invoices'!A:N,5,FALSE)</f>
        <v>0</v>
      </c>
      <c r="L1002" s="42">
        <f>VLOOKUP(H1002,'Client Invoices'!A:N,8,FALSE)</f>
        <v>0</v>
      </c>
      <c r="M1002" s="42" t="str">
        <f>VLOOKUP(H1002,'Client Invoices'!A:N,2,FALSE)</f>
        <v>MC Intercompany</v>
      </c>
      <c r="N1002" s="42">
        <f>VLOOKUP(H1002,'Client Invoices'!A:N,3,FALSE)</f>
        <v>0</v>
      </c>
      <c r="O1002" s="42">
        <f>VLOOKUP(H1002,'Client Invoices'!A:O,6,FALSE)</f>
        <v>0</v>
      </c>
      <c r="P1002" s="70" t="s">
        <v>1124</v>
      </c>
      <c r="Q1002" s="42" t="str">
        <f>IF(COUNTIF('Visit Rpts'!$B$5:$BH$204,B1002)+COUNTIF('Membership Rpts'!$B$5:$BH$204,B1002) = 0, 0, COUNTIF('Visit Rpts'!$B$5:$BH$204,B1002)+COUNTIF('Membership Rpts'!$B$5:$BH$204,B1002) &amp; "   (Visit Rpts: "&amp;COUNTIF('Visit Rpts'!$B$5:$BH$204,B1002)&amp;"   Mbr Rpts: "&amp;COUNTIF('Membership Rpts'!$B$5:$BH$204,B1002)&amp;")")</f>
        <v>1   (Visit Rpts: 0   Mbr Rpts: 1)</v>
      </c>
      <c r="R1002" s="76">
        <v>6.1</v>
      </c>
      <c r="S1002" s="42" t="s">
        <v>576</v>
      </c>
      <c r="T1002" s="42" t="s">
        <v>1262</v>
      </c>
    </row>
    <row r="1003" spans="1:20">
      <c r="A1003" s="47" t="s">
        <v>1557</v>
      </c>
      <c r="B1003" s="23">
        <v>10369</v>
      </c>
      <c r="C1003" s="40"/>
      <c r="G1003" t="s">
        <v>50</v>
      </c>
      <c r="H1003" s="48" t="s">
        <v>1059</v>
      </c>
      <c r="I1003" s="42">
        <f>VLOOKUP(H1003,'Client Invoices'!A:M,13,FALSE)</f>
        <v>0</v>
      </c>
      <c r="J1003" s="42">
        <f>VLOOKUP(H1003,'Client Invoices'!A:M,10,FALSE)</f>
        <v>0</v>
      </c>
      <c r="K1003" s="42">
        <f>VLOOKUP(H1003,'Client Invoices'!A:N,5,FALSE)</f>
        <v>0</v>
      </c>
      <c r="L1003" s="42">
        <f>VLOOKUP(H1003,'Client Invoices'!A:N,8,FALSE)</f>
        <v>0</v>
      </c>
      <c r="M1003" s="42" t="str">
        <f>VLOOKUP(H1003,'Client Invoices'!A:N,2,FALSE)</f>
        <v>MC Intercompany</v>
      </c>
      <c r="N1003" s="42">
        <f>VLOOKUP(H1003,'Client Invoices'!A:N,3,FALSE)</f>
        <v>0</v>
      </c>
      <c r="O1003" s="42">
        <f>VLOOKUP(H1003,'Client Invoices'!A:O,6,FALSE)</f>
        <v>0</v>
      </c>
      <c r="P1003" s="70" t="s">
        <v>1121</v>
      </c>
      <c r="Q1003" s="42" t="str">
        <f>IF(COUNTIF('Visit Rpts'!$B$5:$BH$204,B1003)+COUNTIF('Membership Rpts'!$B$5:$BH$204,B1003) = 0, 0, COUNTIF('Visit Rpts'!$B$5:$BH$204,B1003)+COUNTIF('Membership Rpts'!$B$5:$BH$204,B1003) &amp; "   (Visit Rpts: "&amp;COUNTIF('Visit Rpts'!$B$5:$BH$204,B1003)&amp;"   Mbr Rpts: "&amp;COUNTIF('Membership Rpts'!$B$5:$BH$204,B1003)&amp;")")</f>
        <v>1   (Visit Rpts: 0   Mbr Rpts: 1)</v>
      </c>
      <c r="R1003" s="76">
        <v>6.1</v>
      </c>
      <c r="S1003" s="42" t="s">
        <v>576</v>
      </c>
      <c r="T1003" s="42" t="s">
        <v>1262</v>
      </c>
    </row>
    <row r="1004" spans="1:20">
      <c r="A1004" s="47" t="s">
        <v>1236</v>
      </c>
      <c r="B1004" s="23" t="s">
        <v>2293</v>
      </c>
      <c r="G1004" t="s">
        <v>50</v>
      </c>
      <c r="H1004" s="48" t="s">
        <v>1117</v>
      </c>
      <c r="I1004" s="42">
        <f>VLOOKUP(H1004,'Client Invoices'!A:M,13,FALSE)</f>
        <v>0</v>
      </c>
      <c r="J1004" s="42" t="str">
        <f>VLOOKUP(H1004,'Client Invoices'!A:M,10,FALSE)</f>
        <v>SG06</v>
      </c>
      <c r="K1004" s="42" t="str">
        <f>VLOOKUP(H1004,'Client Invoices'!A:N,5,FALSE)</f>
        <v>Yes - Prepaid</v>
      </c>
      <c r="L1004" s="42" t="str">
        <f>VLOOKUP(H1004,'Client Invoices'!A:N,8,FALSE)</f>
        <v>M,V,P</v>
      </c>
      <c r="M1004" s="42" t="str">
        <f>VLOOKUP(H1004,'Client Invoices'!A:N,2,FALSE)</f>
        <v>Corporate</v>
      </c>
      <c r="N1004" s="42" t="str">
        <f>VLOOKUP(H1004,'Client Invoices'!A:N,3,FALSE)</f>
        <v>Corporate</v>
      </c>
      <c r="O1004" s="42">
        <f>VLOOKUP(H1004,'Client Invoices'!A:O,6,FALSE)</f>
        <v>0</v>
      </c>
      <c r="Q1004" s="42" t="str">
        <f>IF(COUNTIF('Visit Rpts'!$B$5:$BH$204,B1004)+COUNTIF('Membership Rpts'!$B$5:$BH$204,B1004) = 0, 0, COUNTIF('Visit Rpts'!$B$5:$BH$204,B1004)+COUNTIF('Membership Rpts'!$B$5:$BH$204,B1004) &amp; "   (Visit Rpts: "&amp;COUNTIF('Visit Rpts'!$B$5:$BH$204,B1004)&amp;"   Mbr Rpts: "&amp;COUNTIF('Membership Rpts'!$B$5:$BH$204,B1004)&amp;")")</f>
        <v>1   (Visit Rpts: 1   Mbr Rpts: 0)</v>
      </c>
      <c r="S1004" s="42" t="s">
        <v>1110</v>
      </c>
      <c r="T1004" s="42"/>
    </row>
    <row r="1005" spans="1:20">
      <c r="A1005" s="47" t="s">
        <v>1236</v>
      </c>
      <c r="B1005" s="23" t="s">
        <v>2294</v>
      </c>
      <c r="G1005" t="s">
        <v>50</v>
      </c>
      <c r="H1005" s="48" t="s">
        <v>1117</v>
      </c>
      <c r="I1005" s="42">
        <f>VLOOKUP(H1005,'Client Invoices'!A:M,13,FALSE)</f>
        <v>0</v>
      </c>
      <c r="J1005" s="42" t="str">
        <f>VLOOKUP(H1005,'Client Invoices'!A:M,10,FALSE)</f>
        <v>SG06</v>
      </c>
      <c r="K1005" s="42" t="str">
        <f>VLOOKUP(H1005,'Client Invoices'!A:N,5,FALSE)</f>
        <v>Yes - Prepaid</v>
      </c>
      <c r="L1005" s="42" t="str">
        <f>VLOOKUP(H1005,'Client Invoices'!A:N,8,FALSE)</f>
        <v>M,V,P</v>
      </c>
      <c r="M1005" s="42" t="str">
        <f>VLOOKUP(H1005,'Client Invoices'!A:N,2,FALSE)</f>
        <v>Corporate</v>
      </c>
      <c r="N1005" s="42" t="str">
        <f>VLOOKUP(H1005,'Client Invoices'!A:N,3,FALSE)</f>
        <v>Corporate</v>
      </c>
      <c r="O1005" s="42">
        <f>VLOOKUP(H1005,'Client Invoices'!A:O,6,FALSE)</f>
        <v>0</v>
      </c>
      <c r="Q1005" s="42" t="str">
        <f>IF(COUNTIF('Visit Rpts'!$B$5:$BH$204,B1005)+COUNTIF('Membership Rpts'!$B$5:$BH$204,B1005) = 0, 0, COUNTIF('Visit Rpts'!$B$5:$BH$204,B1005)+COUNTIF('Membership Rpts'!$B$5:$BH$204,B1005) &amp; "   (Visit Rpts: "&amp;COUNTIF('Visit Rpts'!$B$5:$BH$204,B1005)&amp;"   Mbr Rpts: "&amp;COUNTIF('Membership Rpts'!$B$5:$BH$204,B1005)&amp;")")</f>
        <v>1   (Visit Rpts: 1   Mbr Rpts: 0)</v>
      </c>
      <c r="S1005" s="42" t="s">
        <v>1110</v>
      </c>
      <c r="T1005" s="42"/>
    </row>
    <row r="1006" spans="1:20">
      <c r="A1006" s="47" t="s">
        <v>1236</v>
      </c>
      <c r="B1006" s="23" t="s">
        <v>2295</v>
      </c>
      <c r="G1006" t="s">
        <v>50</v>
      </c>
      <c r="H1006" s="48" t="s">
        <v>1117</v>
      </c>
      <c r="I1006" s="42">
        <f>VLOOKUP(H1006,'Client Invoices'!A:M,13,FALSE)</f>
        <v>0</v>
      </c>
      <c r="J1006" s="42" t="str">
        <f>VLOOKUP(H1006,'Client Invoices'!A:M,10,FALSE)</f>
        <v>SG06</v>
      </c>
      <c r="K1006" s="42" t="str">
        <f>VLOOKUP(H1006,'Client Invoices'!A:N,5,FALSE)</f>
        <v>Yes - Prepaid</v>
      </c>
      <c r="L1006" s="42" t="str">
        <f>VLOOKUP(H1006,'Client Invoices'!A:N,8,FALSE)</f>
        <v>M,V,P</v>
      </c>
      <c r="M1006" s="42" t="str">
        <f>VLOOKUP(H1006,'Client Invoices'!A:N,2,FALSE)</f>
        <v>Corporate</v>
      </c>
      <c r="N1006" s="42" t="str">
        <f>VLOOKUP(H1006,'Client Invoices'!A:N,3,FALSE)</f>
        <v>Corporate</v>
      </c>
      <c r="O1006" s="42">
        <f>VLOOKUP(H1006,'Client Invoices'!A:O,6,FALSE)</f>
        <v>0</v>
      </c>
      <c r="Q1006" s="42" t="str">
        <f>IF(COUNTIF('Visit Rpts'!$B$5:$BH$204,B1006)+COUNTIF('Membership Rpts'!$B$5:$BH$204,B1006) = 0, 0, COUNTIF('Visit Rpts'!$B$5:$BH$204,B1006)+COUNTIF('Membership Rpts'!$B$5:$BH$204,B1006) &amp; "   (Visit Rpts: "&amp;COUNTIF('Visit Rpts'!$B$5:$BH$204,B1006)&amp;"   Mbr Rpts: "&amp;COUNTIF('Membership Rpts'!$B$5:$BH$204,B1006)&amp;")")</f>
        <v>1   (Visit Rpts: 1   Mbr Rpts: 0)</v>
      </c>
      <c r="S1006" s="42" t="s">
        <v>1110</v>
      </c>
      <c r="T1006" s="42"/>
    </row>
    <row r="1007" spans="1:20">
      <c r="A1007" s="47" t="s">
        <v>1236</v>
      </c>
      <c r="B1007" s="23" t="s">
        <v>2296</v>
      </c>
      <c r="G1007" t="s">
        <v>50</v>
      </c>
      <c r="H1007" s="74" t="s">
        <v>1119</v>
      </c>
      <c r="I1007" s="42" t="str">
        <f>VLOOKUP(H1007,'Client Invoices'!A:M,13,FALSE)</f>
        <v>Visa USA Bank of America</v>
      </c>
      <c r="J1007" s="42" t="str">
        <f>VLOOKUP(H1007,'Client Invoices'!A:M,10,FALSE)</f>
        <v>WV01</v>
      </c>
      <c r="K1007" s="42" t="str">
        <f>VLOOKUP(H1007,'Client Invoices'!A:N,5,FALSE)</f>
        <v>Yes</v>
      </c>
      <c r="L1007" s="42" t="str">
        <f>VLOOKUP(H1007,'Client Invoices'!A:N,8,FALSE)</f>
        <v>M,V,P</v>
      </c>
      <c r="M1007" s="42" t="str">
        <f>VLOOKUP(H1007,'Client Invoices'!A:N,2,FALSE)</f>
        <v>Visa USA</v>
      </c>
      <c r="N1007" s="42" t="str">
        <f>VLOOKUP(H1007,'Client Invoices'!A:N,3,FALSE)</f>
        <v>Visa WSD</v>
      </c>
      <c r="O1007" s="42">
        <f>VLOOKUP(H1007,'Client Invoices'!A:O,6,FALSE)</f>
        <v>0</v>
      </c>
      <c r="Q1007" s="42" t="str">
        <f>IF(COUNTIF('Visit Rpts'!$B$5:$BH$204,B1007)+COUNTIF('Membership Rpts'!$B$5:$BH$204,B1007) = 0, 0, COUNTIF('Visit Rpts'!$B$5:$BH$204,B1007)+COUNTIF('Membership Rpts'!$B$5:$BH$204,B1007) &amp; "   (Visit Rpts: "&amp;COUNTIF('Visit Rpts'!$B$5:$BH$204,B1007)&amp;"   Mbr Rpts: "&amp;COUNTIF('Membership Rpts'!$B$5:$BH$204,B1007)&amp;")")</f>
        <v>1   (Visit Rpts: 1   Mbr Rpts: 0)</v>
      </c>
      <c r="R1007" s="77">
        <v>1.5</v>
      </c>
      <c r="S1007" s="42" t="s">
        <v>1110</v>
      </c>
      <c r="T1007" s="42"/>
    </row>
    <row r="1008" spans="1:20">
      <c r="A1008" s="47" t="s">
        <v>1236</v>
      </c>
      <c r="B1008" s="23" t="s">
        <v>2297</v>
      </c>
      <c r="G1008" t="s">
        <v>50</v>
      </c>
      <c r="H1008" s="48" t="s">
        <v>1121</v>
      </c>
      <c r="I1008" s="42" t="str">
        <f>VLOOKUP(H1008,'Client Invoices'!A:M,13,FALSE)</f>
        <v>Fifth Third Bank</v>
      </c>
      <c r="J1008" s="42" t="str">
        <f>VLOOKUP(H1008,'Client Invoices'!A:M,10,FALSE)</f>
        <v>IP04</v>
      </c>
      <c r="K1008" s="42" t="str">
        <f>VLOOKUP(H1008,'Client Invoices'!A:N,5,FALSE)</f>
        <v>Yes</v>
      </c>
      <c r="L1008" s="42" t="str">
        <f>VLOOKUP(H1008,'Client Invoices'!A:N,8,FALSE)</f>
        <v>Rpt Only</v>
      </c>
      <c r="M1008" s="42" t="str">
        <f>VLOOKUP(H1008,'Client Invoices'!A:N,2,FALSE)</f>
        <v>MC Intercompany</v>
      </c>
      <c r="N1008" s="42" t="str">
        <f>VLOOKUP(H1008,'Client Invoices'!A:N,3,FALSE)</f>
        <v>MC WSD</v>
      </c>
      <c r="O1008" s="42">
        <f>VLOOKUP(H1008,'Client Invoices'!A:O,6,FALSE)</f>
        <v>0</v>
      </c>
      <c r="Q1008" s="42" t="str">
        <f>IF(COUNTIF('Visit Rpts'!$B$5:$BH$204,B1008)+COUNTIF('Membership Rpts'!$B$5:$BH$204,B1008) = 0, 0, COUNTIF('Visit Rpts'!$B$5:$BH$204,B1008)+COUNTIF('Membership Rpts'!$B$5:$BH$204,B1008) &amp; "   (Visit Rpts: "&amp;COUNTIF('Visit Rpts'!$B$5:$BH$204,B1008)&amp;"   Mbr Rpts: "&amp;COUNTIF('Membership Rpts'!$B$5:$BH$204,B1008)&amp;")")</f>
        <v>1   (Visit Rpts: 1   Mbr Rpts: 0)</v>
      </c>
      <c r="R1008" s="77">
        <v>6.1</v>
      </c>
      <c r="S1008" s="42" t="s">
        <v>576</v>
      </c>
      <c r="T1008" s="42"/>
    </row>
    <row r="1009" spans="1:20">
      <c r="A1009" s="47" t="s">
        <v>1236</v>
      </c>
      <c r="B1009" s="23" t="s">
        <v>2298</v>
      </c>
      <c r="G1009" t="s">
        <v>50</v>
      </c>
      <c r="H1009" s="74" t="s">
        <v>1124</v>
      </c>
      <c r="I1009" s="42" t="str">
        <f>VLOOKUP(H1009,'Client Invoices'!A:M,13,FALSE)</f>
        <v>Stifel Bank</v>
      </c>
      <c r="J1009" s="42" t="str">
        <f>VLOOKUP(H1009,'Client Invoices'!A:M,10,FALSE)</f>
        <v>IP04</v>
      </c>
      <c r="K1009" s="42" t="str">
        <f>VLOOKUP(H1009,'Client Invoices'!A:N,5,FALSE)</f>
        <v>Yes</v>
      </c>
      <c r="L1009" s="42" t="str">
        <f>VLOOKUP(H1009,'Client Invoices'!A:N,8,FALSE)</f>
        <v>Rpt Only</v>
      </c>
      <c r="M1009" s="42" t="str">
        <f>VLOOKUP(H1009,'Client Invoices'!A:N,2,FALSE)</f>
        <v>MC Intercompany</v>
      </c>
      <c r="N1009" s="42" t="str">
        <f>VLOOKUP(H1009,'Client Invoices'!A:N,3,FALSE)</f>
        <v>MC WSD</v>
      </c>
      <c r="O1009" s="42">
        <f>VLOOKUP(H1009,'Client Invoices'!A:O,6,FALSE)</f>
        <v>0</v>
      </c>
      <c r="Q1009" s="42" t="str">
        <f>IF(COUNTIF('Visit Rpts'!$B$5:$BH$204,B1009)+COUNTIF('Membership Rpts'!$B$5:$BH$204,B1009) = 0, 0, COUNTIF('Visit Rpts'!$B$5:$BH$204,B1009)+COUNTIF('Membership Rpts'!$B$5:$BH$204,B1009) &amp; "   (Visit Rpts: "&amp;COUNTIF('Visit Rpts'!$B$5:$BH$204,B1009)&amp;"   Mbr Rpts: "&amp;COUNTIF('Membership Rpts'!$B$5:$BH$204,B1009)&amp;")")</f>
        <v>1   (Visit Rpts: 1   Mbr Rpts: 0)</v>
      </c>
      <c r="R1009" s="77">
        <v>6.1</v>
      </c>
      <c r="S1009" s="42" t="s">
        <v>576</v>
      </c>
      <c r="T1009" s="42"/>
    </row>
    <row r="1010" spans="1:20">
      <c r="A1010" s="47" t="s">
        <v>1236</v>
      </c>
      <c r="B1010" s="23" t="s">
        <v>2299</v>
      </c>
      <c r="C1010">
        <v>370323</v>
      </c>
      <c r="G1010" t="s">
        <v>50</v>
      </c>
      <c r="H1010" s="74" t="s">
        <v>1128</v>
      </c>
      <c r="I1010" s="42" t="str">
        <f>VLOOKUP(H1010,'Client Invoices'!A:M,13,FALSE)</f>
        <v>Amex GNS Caribbean Bahamas - Scotiabank</v>
      </c>
      <c r="J1010" s="42" t="str">
        <f>VLOOKUP(H1010,'Client Invoices'!A:M,10,FALSE)</f>
        <v>WA15</v>
      </c>
      <c r="K1010" s="42" t="str">
        <f>VLOOKUP(H1010,'Client Invoices'!A:N,5,FALSE)</f>
        <v>Yes</v>
      </c>
      <c r="L1010" s="42" t="str">
        <f>VLOOKUP(H1010,'Client Invoices'!A:N,8,FALSE)</f>
        <v>M,V,P</v>
      </c>
      <c r="M1010" s="42" t="str">
        <f>VLOOKUP(H1010,'Client Invoices'!A:N,2,FALSE)</f>
        <v>Amex</v>
      </c>
      <c r="N1010" s="42" t="str">
        <f>VLOOKUP(H1010,'Client Invoices'!A:N,3,FALSE)</f>
        <v>Amex Wholesale</v>
      </c>
      <c r="O1010" s="42">
        <f>VLOOKUP(H1010,'Client Invoices'!A:O,6,FALSE)</f>
        <v>0</v>
      </c>
      <c r="Q1010" s="42">
        <f>IF(COUNTIF('Visit Rpts'!$B$5:$BH$204,B1010)+COUNTIF('Membership Rpts'!$B$5:$BH$204,B1010) = 0, 0, COUNTIF('Visit Rpts'!$B$5:$BH$204,B1010)+COUNTIF('Membership Rpts'!$B$5:$BH$204,B1010) &amp; "   (Visit Rpts: "&amp;COUNTIF('Visit Rpts'!$B$5:$BH$204,B1010)&amp;"   Mbr Rpts: "&amp;COUNTIF('Membership Rpts'!$B$5:$BH$204,B1010)&amp;")")</f>
        <v>0</v>
      </c>
      <c r="S1010" s="42" t="s">
        <v>53</v>
      </c>
      <c r="T1010" s="42"/>
    </row>
    <row r="1011" spans="1:20">
      <c r="A1011" s="47" t="s">
        <v>1236</v>
      </c>
      <c r="B1011" s="23" t="s">
        <v>2300</v>
      </c>
      <c r="G1011" t="s">
        <v>50</v>
      </c>
      <c r="H1011" s="48" t="s">
        <v>1130</v>
      </c>
      <c r="I1011" s="42" t="str">
        <f>VLOOKUP(H1011,'Client Invoices'!A:M,13,FALSE)</f>
        <v>Amex GNS Brazil - Banco Santander</v>
      </c>
      <c r="J1011" s="42" t="str">
        <f>VLOOKUP(H1011,'Client Invoices'!A:M,10,FALSE)</f>
        <v>WA34</v>
      </c>
      <c r="K1011" s="42" t="str">
        <f>VLOOKUP(H1011,'Client Invoices'!A:N,5,FALSE)</f>
        <v>Yes</v>
      </c>
      <c r="L1011" s="42" t="str">
        <f>VLOOKUP(H1011,'Client Invoices'!A:N,8,FALSE)</f>
        <v>M,V,P</v>
      </c>
      <c r="M1011" s="42" t="str">
        <f>VLOOKUP(H1011,'Client Invoices'!A:N,2,FALSE)</f>
        <v>Amex</v>
      </c>
      <c r="N1011" s="42" t="str">
        <f>VLOOKUP(H1011,'Client Invoices'!A:N,3,FALSE)</f>
        <v>Amex WSD</v>
      </c>
      <c r="O1011" s="42">
        <f>VLOOKUP(H1011,'Client Invoices'!A:O,6,FALSE)</f>
        <v>0</v>
      </c>
      <c r="Q1011" s="42">
        <f>IF(COUNTIF('Visit Rpts'!$B$5:$BH$204,B1011)+COUNTIF('Membership Rpts'!$B$5:$BH$204,B1011) = 0, 0, COUNTIF('Visit Rpts'!$B$5:$BH$204,B1011)+COUNTIF('Membership Rpts'!$B$5:$BH$204,B1011) &amp; "   (Visit Rpts: "&amp;COUNTIF('Visit Rpts'!$B$5:$BH$204,B1011)&amp;"   Mbr Rpts: "&amp;COUNTIF('Membership Rpts'!$B$5:$BH$204,B1011)&amp;")")</f>
        <v>0</v>
      </c>
      <c r="S1011" s="42" t="s">
        <v>53</v>
      </c>
      <c r="T1011" s="42"/>
    </row>
    <row r="1012" spans="1:20">
      <c r="A1012" s="47" t="s">
        <v>1236</v>
      </c>
      <c r="B1012" s="23" t="s">
        <v>2301</v>
      </c>
      <c r="G1012" t="s">
        <v>50</v>
      </c>
      <c r="H1012" s="48" t="s">
        <v>1130</v>
      </c>
      <c r="I1012" s="42" t="str">
        <f>VLOOKUP(H1012,'Client Invoices'!A:M,13,FALSE)</f>
        <v>Amex GNS Brazil - Banco Santander</v>
      </c>
      <c r="J1012" s="42" t="str">
        <f>VLOOKUP(H1012,'Client Invoices'!A:M,10,FALSE)</f>
        <v>WA34</v>
      </c>
      <c r="K1012" s="42" t="str">
        <f>VLOOKUP(H1012,'Client Invoices'!A:N,5,FALSE)</f>
        <v>Yes</v>
      </c>
      <c r="L1012" s="42" t="str">
        <f>VLOOKUP(H1012,'Client Invoices'!A:N,8,FALSE)</f>
        <v>M,V,P</v>
      </c>
      <c r="M1012" s="42" t="str">
        <f>VLOOKUP(H1012,'Client Invoices'!A:N,2,FALSE)</f>
        <v>Amex</v>
      </c>
      <c r="N1012" s="42" t="str">
        <f>VLOOKUP(H1012,'Client Invoices'!A:N,3,FALSE)</f>
        <v>Amex WSD</v>
      </c>
      <c r="O1012" s="42">
        <f>VLOOKUP(H1012,'Client Invoices'!A:O,6,FALSE)</f>
        <v>0</v>
      </c>
      <c r="Q1012" s="42">
        <f>IF(COUNTIF('Visit Rpts'!$B$5:$BH$204,B1012)+COUNTIF('Membership Rpts'!$B$5:$BH$204,B1012) = 0, 0, COUNTIF('Visit Rpts'!$B$5:$BH$204,B1012)+COUNTIF('Membership Rpts'!$B$5:$BH$204,B1012) &amp; "   (Visit Rpts: "&amp;COUNTIF('Visit Rpts'!$B$5:$BH$204,B1012)&amp;"   Mbr Rpts: "&amp;COUNTIF('Membership Rpts'!$B$5:$BH$204,B1012)&amp;")")</f>
        <v>0</v>
      </c>
      <c r="S1012" s="42" t="s">
        <v>53</v>
      </c>
      <c r="T1012" s="42"/>
    </row>
    <row r="1013" spans="1:20">
      <c r="A1013" s="47" t="s">
        <v>1236</v>
      </c>
      <c r="B1013" s="23" t="s">
        <v>2302</v>
      </c>
      <c r="G1013" t="s">
        <v>50</v>
      </c>
      <c r="H1013" s="48" t="s">
        <v>1130</v>
      </c>
      <c r="I1013" s="42" t="str">
        <f>VLOOKUP(H1013,'Client Invoices'!A:M,13,FALSE)</f>
        <v>Amex GNS Brazil - Banco Santander</v>
      </c>
      <c r="J1013" s="42" t="str">
        <f>VLOOKUP(H1013,'Client Invoices'!A:M,10,FALSE)</f>
        <v>WA34</v>
      </c>
      <c r="K1013" s="42" t="str">
        <f>VLOOKUP(H1013,'Client Invoices'!A:N,5,FALSE)</f>
        <v>Yes</v>
      </c>
      <c r="L1013" s="42" t="str">
        <f>VLOOKUP(H1013,'Client Invoices'!A:N,8,FALSE)</f>
        <v>M,V,P</v>
      </c>
      <c r="M1013" s="42" t="str">
        <f>VLOOKUP(H1013,'Client Invoices'!A:N,2,FALSE)</f>
        <v>Amex</v>
      </c>
      <c r="N1013" s="42" t="str">
        <f>VLOOKUP(H1013,'Client Invoices'!A:N,3,FALSE)</f>
        <v>Amex WSD</v>
      </c>
      <c r="O1013" s="42">
        <f>VLOOKUP(H1013,'Client Invoices'!A:O,6,FALSE)</f>
        <v>0</v>
      </c>
      <c r="Q1013" s="42">
        <f>IF(COUNTIF('Visit Rpts'!$B$5:$BH$204,B1013)+COUNTIF('Membership Rpts'!$B$5:$BH$204,B1013) = 0, 0, COUNTIF('Visit Rpts'!$B$5:$BH$204,B1013)+COUNTIF('Membership Rpts'!$B$5:$BH$204,B1013) &amp; "   (Visit Rpts: "&amp;COUNTIF('Visit Rpts'!$B$5:$BH$204,B1013)&amp;"   Mbr Rpts: "&amp;COUNTIF('Membership Rpts'!$B$5:$BH$204,B1013)&amp;")")</f>
        <v>0</v>
      </c>
      <c r="S1013" s="42" t="s">
        <v>53</v>
      </c>
      <c r="T1013" s="42"/>
    </row>
    <row r="1014" spans="1:20">
      <c r="A1014" s="47" t="s">
        <v>1236</v>
      </c>
      <c r="B1014" s="23" t="s">
        <v>2303</v>
      </c>
      <c r="G1014" t="s">
        <v>50</v>
      </c>
      <c r="H1014" s="48" t="s">
        <v>1130</v>
      </c>
      <c r="I1014" s="42" t="str">
        <f>VLOOKUP(H1014,'Client Invoices'!A:M,13,FALSE)</f>
        <v>Amex GNS Brazil - Banco Santander</v>
      </c>
      <c r="J1014" s="42" t="str">
        <f>VLOOKUP(H1014,'Client Invoices'!A:M,10,FALSE)</f>
        <v>WA34</v>
      </c>
      <c r="K1014" s="42" t="str">
        <f>VLOOKUP(H1014,'Client Invoices'!A:N,5,FALSE)</f>
        <v>Yes</v>
      </c>
      <c r="L1014" s="42" t="str">
        <f>VLOOKUP(H1014,'Client Invoices'!A:N,8,FALSE)</f>
        <v>M,V,P</v>
      </c>
      <c r="M1014" s="42" t="str">
        <f>VLOOKUP(H1014,'Client Invoices'!A:N,2,FALSE)</f>
        <v>Amex</v>
      </c>
      <c r="N1014" s="42" t="str">
        <f>VLOOKUP(H1014,'Client Invoices'!A:N,3,FALSE)</f>
        <v>Amex WSD</v>
      </c>
      <c r="O1014" s="42">
        <f>VLOOKUP(H1014,'Client Invoices'!A:O,6,FALSE)</f>
        <v>0</v>
      </c>
      <c r="Q1014" s="42">
        <f>IF(COUNTIF('Visit Rpts'!$B$5:$BH$204,B1014)+COUNTIF('Membership Rpts'!$B$5:$BH$204,B1014) = 0, 0, COUNTIF('Visit Rpts'!$B$5:$BH$204,B1014)+COUNTIF('Membership Rpts'!$B$5:$BH$204,B1014) &amp; "   (Visit Rpts: "&amp;COUNTIF('Visit Rpts'!$B$5:$BH$204,B1014)&amp;"   Mbr Rpts: "&amp;COUNTIF('Membership Rpts'!$B$5:$BH$204,B1014)&amp;")")</f>
        <v>0</v>
      </c>
      <c r="S1014" s="42" t="s">
        <v>53</v>
      </c>
      <c r="T1014" s="42"/>
    </row>
    <row r="1015" spans="1:20">
      <c r="A1015" s="47" t="s">
        <v>1557</v>
      </c>
      <c r="B1015" s="23">
        <v>10383</v>
      </c>
      <c r="G1015" t="s">
        <v>50</v>
      </c>
      <c r="H1015" s="74" t="s">
        <v>1059</v>
      </c>
      <c r="I1015" s="42">
        <f>VLOOKUP(H1015,'Client Invoices'!A:M,13,FALSE)</f>
        <v>0</v>
      </c>
      <c r="J1015" s="42">
        <f>VLOOKUP(H1015,'Client Invoices'!A:M,10,FALSE)</f>
        <v>0</v>
      </c>
      <c r="K1015" s="42">
        <f>VLOOKUP(H1015,'Client Invoices'!A:N,5,FALSE)</f>
        <v>0</v>
      </c>
      <c r="L1015" s="42">
        <f>VLOOKUP(H1015,'Client Invoices'!A:N,8,FALSE)</f>
        <v>0</v>
      </c>
      <c r="M1015" s="42" t="str">
        <f>VLOOKUP(H1015,'Client Invoices'!A:N,2,FALSE)</f>
        <v>MC Intercompany</v>
      </c>
      <c r="N1015" s="42">
        <f>VLOOKUP(H1015,'Client Invoices'!A:N,3,FALSE)</f>
        <v>0</v>
      </c>
      <c r="O1015" s="42">
        <f>VLOOKUP(H1015,'Client Invoices'!A:O,6,FALSE)</f>
        <v>0</v>
      </c>
      <c r="P1015" s="70" t="s">
        <v>1132</v>
      </c>
      <c r="Q1015" s="42" t="str">
        <f>IF(COUNTIF('Visit Rpts'!$B$5:$BH$204,B1015)+COUNTIF('Membership Rpts'!$B$5:$BH$204,B1015) = 0, 0, COUNTIF('Visit Rpts'!$B$5:$BH$204,B1015)+COUNTIF('Membership Rpts'!$B$5:$BH$204,B1015) &amp; "   (Visit Rpts: "&amp;COUNTIF('Visit Rpts'!$B$5:$BH$204,B1015)&amp;"   Mbr Rpts: "&amp;COUNTIF('Membership Rpts'!$B$5:$BH$204,B1015)&amp;")")</f>
        <v>1   (Visit Rpts: 0   Mbr Rpts: 1)</v>
      </c>
      <c r="R1015" s="77">
        <v>6.1</v>
      </c>
      <c r="S1015" s="42" t="s">
        <v>576</v>
      </c>
      <c r="T1015" s="42" t="s">
        <v>1262</v>
      </c>
    </row>
    <row r="1016" spans="1:20">
      <c r="A1016" s="47" t="s">
        <v>1557</v>
      </c>
      <c r="B1016" s="23">
        <v>10390</v>
      </c>
      <c r="G1016" t="s">
        <v>50</v>
      </c>
      <c r="H1016" s="48" t="s">
        <v>1059</v>
      </c>
      <c r="I1016" s="42">
        <f>VLOOKUP(H1016,'Client Invoices'!A:M,13,FALSE)</f>
        <v>0</v>
      </c>
      <c r="J1016" s="42">
        <f>VLOOKUP(H1016,'Client Invoices'!A:M,10,FALSE)</f>
        <v>0</v>
      </c>
      <c r="K1016" s="42">
        <f>VLOOKUP(H1016,'Client Invoices'!A:N,5,FALSE)</f>
        <v>0</v>
      </c>
      <c r="L1016" s="42">
        <f>VLOOKUP(H1016,'Client Invoices'!A:N,8,FALSE)</f>
        <v>0</v>
      </c>
      <c r="M1016" s="42" t="str">
        <f>VLOOKUP(H1016,'Client Invoices'!A:N,2,FALSE)</f>
        <v>MC Intercompany</v>
      </c>
      <c r="N1016" s="42">
        <f>VLOOKUP(H1016,'Client Invoices'!A:N,3,FALSE)</f>
        <v>0</v>
      </c>
      <c r="O1016" s="42">
        <f>VLOOKUP(H1016,'Client Invoices'!A:O,6,FALSE)</f>
        <v>0</v>
      </c>
      <c r="P1016" s="70" t="s">
        <v>1134</v>
      </c>
      <c r="Q1016" s="42" t="str">
        <f>IF(COUNTIF('Visit Rpts'!$B$5:$BH$204,B1016)+COUNTIF('Membership Rpts'!$B$5:$BH$204,B1016) = 0, 0, COUNTIF('Visit Rpts'!$B$5:$BH$204,B1016)+COUNTIF('Membership Rpts'!$B$5:$BH$204,B1016) &amp; "   (Visit Rpts: "&amp;COUNTIF('Visit Rpts'!$B$5:$BH$204,B1016)&amp;"   Mbr Rpts: "&amp;COUNTIF('Membership Rpts'!$B$5:$BH$204,B1016)&amp;")")</f>
        <v>1   (Visit Rpts: 0   Mbr Rpts: 1)</v>
      </c>
      <c r="R1016" s="77">
        <v>6.1</v>
      </c>
      <c r="S1016" s="42" t="s">
        <v>576</v>
      </c>
      <c r="T1016" s="42" t="s">
        <v>1262</v>
      </c>
    </row>
    <row r="1017" spans="1:20">
      <c r="A1017" s="47" t="s">
        <v>1236</v>
      </c>
      <c r="B1017" s="23" t="s">
        <v>2304</v>
      </c>
      <c r="G1017" t="s">
        <v>50</v>
      </c>
      <c r="H1017" s="48" t="s">
        <v>1132</v>
      </c>
      <c r="I1017" s="42" t="str">
        <f>VLOOKUP(H1017,'Client Invoices'!A:M,13,FALSE)</f>
        <v>Truu Innovation Mexico</v>
      </c>
      <c r="J1017" s="42" t="str">
        <f>VLOOKUP(H1017,'Client Invoices'!A:M,10,FALSE)</f>
        <v>IP04</v>
      </c>
      <c r="K1017" s="42" t="str">
        <f>VLOOKUP(H1017,'Client Invoices'!A:N,5,FALSE)</f>
        <v>Yes</v>
      </c>
      <c r="L1017" s="42" t="str">
        <f>VLOOKUP(H1017,'Client Invoices'!A:N,8,FALSE)</f>
        <v>Rpt Only</v>
      </c>
      <c r="M1017" s="42" t="str">
        <f>VLOOKUP(H1017,'Client Invoices'!A:N,2,FALSE)</f>
        <v>MC Intercompany</v>
      </c>
      <c r="N1017" s="42" t="str">
        <f>VLOOKUP(H1017,'Client Invoices'!A:N,3,FALSE)</f>
        <v>MC WSD</v>
      </c>
      <c r="O1017" s="42">
        <f>VLOOKUP(H1017,'Client Invoices'!A:O,6,FALSE)</f>
        <v>0</v>
      </c>
      <c r="Q1017" s="42" t="str">
        <f>IF(COUNTIF('Visit Rpts'!$B$5:$BH$204,B1017)+COUNTIF('Membership Rpts'!$B$5:$BH$204,B1017) = 0, 0, COUNTIF('Visit Rpts'!$B$5:$BH$204,B1017)+COUNTIF('Membership Rpts'!$B$5:$BH$204,B1017) &amp; "   (Visit Rpts: "&amp;COUNTIF('Visit Rpts'!$B$5:$BH$204,B1017)&amp;"   Mbr Rpts: "&amp;COUNTIF('Membership Rpts'!$B$5:$BH$204,B1017)&amp;")")</f>
        <v>1   (Visit Rpts: 1   Mbr Rpts: 0)</v>
      </c>
      <c r="R1017" s="77">
        <v>6.1</v>
      </c>
      <c r="S1017" s="42" t="s">
        <v>576</v>
      </c>
      <c r="T1017" s="42"/>
    </row>
    <row r="1018" spans="1:20">
      <c r="A1018" s="47" t="s">
        <v>1236</v>
      </c>
      <c r="B1018" s="23" t="s">
        <v>2305</v>
      </c>
      <c r="G1018" t="s">
        <v>50</v>
      </c>
      <c r="H1018" s="74" t="s">
        <v>1134</v>
      </c>
      <c r="I1018" s="42" t="str">
        <f>VLOOKUP(H1018,'Client Invoices'!A:M,13,FALSE)</f>
        <v>Apoyo Multiple Mexico</v>
      </c>
      <c r="J1018" s="42" t="str">
        <f>VLOOKUP(H1018,'Client Invoices'!A:M,10,FALSE)</f>
        <v>IP04</v>
      </c>
      <c r="K1018" s="42" t="str">
        <f>VLOOKUP(H1018,'Client Invoices'!A:N,5,FALSE)</f>
        <v>Yes</v>
      </c>
      <c r="L1018" s="42" t="str">
        <f>VLOOKUP(H1018,'Client Invoices'!A:N,8,FALSE)</f>
        <v>Rpt Only</v>
      </c>
      <c r="M1018" s="42" t="str">
        <f>VLOOKUP(H1018,'Client Invoices'!A:N,2,FALSE)</f>
        <v>MC Intercompany</v>
      </c>
      <c r="N1018" s="42" t="str">
        <f>VLOOKUP(H1018,'Client Invoices'!A:N,3,FALSE)</f>
        <v>MC WSD</v>
      </c>
      <c r="O1018" s="42">
        <f>VLOOKUP(H1018,'Client Invoices'!A:O,6,FALSE)</f>
        <v>0</v>
      </c>
      <c r="Q1018" s="42" t="str">
        <f>IF(COUNTIF('Visit Rpts'!$B$5:$BH$204,B1018)+COUNTIF('Membership Rpts'!$B$5:$BH$204,B1018) = 0, 0, COUNTIF('Visit Rpts'!$B$5:$BH$204,B1018)+COUNTIF('Membership Rpts'!$B$5:$BH$204,B1018) &amp; "   (Visit Rpts: "&amp;COUNTIF('Visit Rpts'!$B$5:$BH$204,B1018)&amp;"   Mbr Rpts: "&amp;COUNTIF('Membership Rpts'!$B$5:$BH$204,B1018)&amp;")")</f>
        <v>1   (Visit Rpts: 1   Mbr Rpts: 0)</v>
      </c>
      <c r="R1018" s="77">
        <v>6.1</v>
      </c>
      <c r="S1018" s="42" t="s">
        <v>576</v>
      </c>
      <c r="T1018" s="42"/>
    </row>
    <row r="1019" spans="1:20">
      <c r="A1019" s="47" t="s">
        <v>1236</v>
      </c>
      <c r="B1019" s="23" t="s">
        <v>2306</v>
      </c>
      <c r="G1019" t="s">
        <v>50</v>
      </c>
      <c r="H1019" s="74" t="s">
        <v>1136</v>
      </c>
      <c r="I1019" s="42" t="str">
        <f>VLOOKUP(H1019,'Client Invoices'!A:M,13,FALSE)</f>
        <v>Amex Canada Gold Consumer</v>
      </c>
      <c r="J1019" s="42">
        <f>VLOOKUP(H1019,'Client Invoices'!A:M,10,FALSE)</f>
        <v>0</v>
      </c>
      <c r="K1019" s="42" t="str">
        <f>VLOOKUP(H1019,'Client Invoices'!A:N,5,FALSE)</f>
        <v>Yes</v>
      </c>
      <c r="L1019" s="42" t="str">
        <f>VLOOKUP(H1019,'Client Invoices'!A:N,8,FALSE)</f>
        <v>M,V,P</v>
      </c>
      <c r="M1019" s="42" t="str">
        <f>VLOOKUP(H1019,'Client Invoices'!A:N,2,FALSE)</f>
        <v>Amex</v>
      </c>
      <c r="N1019" s="42" t="str">
        <f>VLOOKUP(H1019,'Client Invoices'!A:N,3,FALSE)</f>
        <v>Amex Wholesale</v>
      </c>
      <c r="O1019" s="42">
        <f>VLOOKUP(H1019,'Client Invoices'!A:O,6,FALSE)</f>
        <v>0</v>
      </c>
      <c r="Q1019" s="42">
        <f>IF(COUNTIF('Visit Rpts'!$B$5:$BH$204,B1019)+COUNTIF('Membership Rpts'!$B$5:$BH$204,B1019) = 0, 0, COUNTIF('Visit Rpts'!$B$5:$BH$204,B1019)+COUNTIF('Membership Rpts'!$B$5:$BH$204,B1019) &amp; "   (Visit Rpts: "&amp;COUNTIF('Visit Rpts'!$B$5:$BH$204,B1019)&amp;"   Mbr Rpts: "&amp;COUNTIF('Membership Rpts'!$B$5:$BH$204,B1019)&amp;")")</f>
        <v>0</v>
      </c>
      <c r="S1019" s="42" t="s">
        <v>53</v>
      </c>
      <c r="T1019" s="42"/>
    </row>
    <row r="1020" spans="1:20">
      <c r="A1020" s="47" t="s">
        <v>1236</v>
      </c>
      <c r="B1020" s="23" t="s">
        <v>2307</v>
      </c>
      <c r="G1020" t="s">
        <v>50</v>
      </c>
      <c r="H1020" s="74" t="s">
        <v>1136</v>
      </c>
      <c r="I1020" s="42" t="str">
        <f>VLOOKUP(H1020,'Client Invoices'!A:M,13,FALSE)</f>
        <v>Amex Canada Gold Consumer</v>
      </c>
      <c r="J1020" s="42">
        <f>VLOOKUP(H1020,'Client Invoices'!A:M,10,FALSE)</f>
        <v>0</v>
      </c>
      <c r="K1020" s="42" t="str">
        <f>VLOOKUP(H1020,'Client Invoices'!A:N,5,FALSE)</f>
        <v>Yes</v>
      </c>
      <c r="L1020" s="42" t="str">
        <f>VLOOKUP(H1020,'Client Invoices'!A:N,8,FALSE)</f>
        <v>M,V,P</v>
      </c>
      <c r="M1020" s="42" t="str">
        <f>VLOOKUP(H1020,'Client Invoices'!A:N,2,FALSE)</f>
        <v>Amex</v>
      </c>
      <c r="N1020" s="42" t="str">
        <f>VLOOKUP(H1020,'Client Invoices'!A:N,3,FALSE)</f>
        <v>Amex Wholesale</v>
      </c>
      <c r="O1020" s="42">
        <f>VLOOKUP(H1020,'Client Invoices'!A:O,6,FALSE)</f>
        <v>0</v>
      </c>
      <c r="Q1020" s="42">
        <f>IF(COUNTIF('Visit Rpts'!$B$5:$BH$204,B1020)+COUNTIF('Membership Rpts'!$B$5:$BH$204,B1020) = 0, 0, COUNTIF('Visit Rpts'!$B$5:$BH$204,B1020)+COUNTIF('Membership Rpts'!$B$5:$BH$204,B1020) &amp; "   (Visit Rpts: "&amp;COUNTIF('Visit Rpts'!$B$5:$BH$204,B1020)&amp;"   Mbr Rpts: "&amp;COUNTIF('Membership Rpts'!$B$5:$BH$204,B1020)&amp;")")</f>
        <v>0</v>
      </c>
      <c r="S1020" s="42" t="s">
        <v>53</v>
      </c>
      <c r="T1020" s="42"/>
    </row>
    <row r="1021" spans="1:20">
      <c r="A1021" s="47" t="s">
        <v>1236</v>
      </c>
      <c r="B1021" s="23" t="s">
        <v>2308</v>
      </c>
      <c r="G1021" t="s">
        <v>50</v>
      </c>
      <c r="H1021" s="74" t="s">
        <v>1136</v>
      </c>
      <c r="I1021" s="42" t="str">
        <f>VLOOKUP(H1021,'Client Invoices'!A:M,13,FALSE)</f>
        <v>Amex Canada Gold Consumer</v>
      </c>
      <c r="J1021" s="42">
        <f>VLOOKUP(H1021,'Client Invoices'!A:M,10,FALSE)</f>
        <v>0</v>
      </c>
      <c r="K1021" s="42" t="str">
        <f>VLOOKUP(H1021,'Client Invoices'!A:N,5,FALSE)</f>
        <v>Yes</v>
      </c>
      <c r="L1021" s="42" t="str">
        <f>VLOOKUP(H1021,'Client Invoices'!A:N,8,FALSE)</f>
        <v>M,V,P</v>
      </c>
      <c r="M1021" s="42" t="str">
        <f>VLOOKUP(H1021,'Client Invoices'!A:N,2,FALSE)</f>
        <v>Amex</v>
      </c>
      <c r="N1021" s="42" t="str">
        <f>VLOOKUP(H1021,'Client Invoices'!A:N,3,FALSE)</f>
        <v>Amex Wholesale</v>
      </c>
      <c r="O1021" s="42">
        <f>VLOOKUP(H1021,'Client Invoices'!A:O,6,FALSE)</f>
        <v>0</v>
      </c>
      <c r="Q1021" s="42">
        <f>IF(COUNTIF('Visit Rpts'!$B$5:$BH$204,B1021)+COUNTIF('Membership Rpts'!$B$5:$BH$204,B1021) = 0, 0, COUNTIF('Visit Rpts'!$B$5:$BH$204,B1021)+COUNTIF('Membership Rpts'!$B$5:$BH$204,B1021) &amp; "   (Visit Rpts: "&amp;COUNTIF('Visit Rpts'!$B$5:$BH$204,B1021)&amp;"   Mbr Rpts: "&amp;COUNTIF('Membership Rpts'!$B$5:$BH$204,B1021)&amp;")")</f>
        <v>0</v>
      </c>
      <c r="S1021" s="42" t="s">
        <v>53</v>
      </c>
      <c r="T1021" s="42"/>
    </row>
    <row r="1022" spans="1:20">
      <c r="A1022" s="47" t="s">
        <v>1236</v>
      </c>
      <c r="B1022" s="23" t="s">
        <v>2309</v>
      </c>
      <c r="G1022" t="s">
        <v>50</v>
      </c>
      <c r="H1022" s="74" t="s">
        <v>1136</v>
      </c>
      <c r="I1022" s="42" t="str">
        <f>VLOOKUP(H1022,'Client Invoices'!A:M,13,FALSE)</f>
        <v>Amex Canada Gold Consumer</v>
      </c>
      <c r="J1022" s="42">
        <f>VLOOKUP(H1022,'Client Invoices'!A:M,10,FALSE)</f>
        <v>0</v>
      </c>
      <c r="K1022" s="42" t="str">
        <f>VLOOKUP(H1022,'Client Invoices'!A:N,5,FALSE)</f>
        <v>Yes</v>
      </c>
      <c r="L1022" s="42" t="str">
        <f>VLOOKUP(H1022,'Client Invoices'!A:N,8,FALSE)</f>
        <v>M,V,P</v>
      </c>
      <c r="M1022" s="42" t="str">
        <f>VLOOKUP(H1022,'Client Invoices'!A:N,2,FALSE)</f>
        <v>Amex</v>
      </c>
      <c r="N1022" s="42" t="str">
        <f>VLOOKUP(H1022,'Client Invoices'!A:N,3,FALSE)</f>
        <v>Amex Wholesale</v>
      </c>
      <c r="O1022" s="42">
        <f>VLOOKUP(H1022,'Client Invoices'!A:O,6,FALSE)</f>
        <v>0</v>
      </c>
      <c r="Q1022" s="42">
        <f>IF(COUNTIF('Visit Rpts'!$B$5:$BH$204,B1022)+COUNTIF('Membership Rpts'!$B$5:$BH$204,B1022) = 0, 0, COUNTIF('Visit Rpts'!$B$5:$BH$204,B1022)+COUNTIF('Membership Rpts'!$B$5:$BH$204,B1022) &amp; "   (Visit Rpts: "&amp;COUNTIF('Visit Rpts'!$B$5:$BH$204,B1022)&amp;"   Mbr Rpts: "&amp;COUNTIF('Membership Rpts'!$B$5:$BH$204,B1022)&amp;")")</f>
        <v>0</v>
      </c>
      <c r="S1022" s="42" t="s">
        <v>53</v>
      </c>
      <c r="T1022" s="42"/>
    </row>
    <row r="1023" spans="1:20">
      <c r="A1023" s="47" t="s">
        <v>1236</v>
      </c>
      <c r="B1023" s="23" t="s">
        <v>2310</v>
      </c>
      <c r="C1023">
        <v>379887</v>
      </c>
      <c r="G1023" t="s">
        <v>50</v>
      </c>
      <c r="H1023" s="48" t="s">
        <v>1138</v>
      </c>
      <c r="I1023" s="42" t="str">
        <f>VLOOKUP(H1023,'Client Invoices'!A:M,13,FALSE)</f>
        <v>Amex GNS Caribbean Jamaica - Scotiabank</v>
      </c>
      <c r="J1023" s="42" t="str">
        <f>VLOOKUP(H1023,'Client Invoices'!A:M,10,FALSE)</f>
        <v>WA15</v>
      </c>
      <c r="K1023" s="42" t="str">
        <f>VLOOKUP(H1023,'Client Invoices'!A:N,5,FALSE)</f>
        <v>Yes</v>
      </c>
      <c r="L1023" s="42" t="str">
        <f>VLOOKUP(H1023,'Client Invoices'!A:N,8,FALSE)</f>
        <v>M,V,P</v>
      </c>
      <c r="M1023" s="42" t="str">
        <f>VLOOKUP(H1023,'Client Invoices'!A:N,2,FALSE)</f>
        <v>Amex</v>
      </c>
      <c r="N1023" s="42" t="str">
        <f>VLOOKUP(H1023,'Client Invoices'!A:N,3,FALSE)</f>
        <v>Amex Wholesale</v>
      </c>
      <c r="O1023" s="42">
        <f>VLOOKUP(H1023,'Client Invoices'!A:O,6,FALSE)</f>
        <v>0</v>
      </c>
      <c r="Q1023" s="42">
        <f>IF(COUNTIF('Visit Rpts'!$B$5:$BH$204,B1023)+COUNTIF('Membership Rpts'!$B$5:$BH$204,B1023) = 0, 0, COUNTIF('Visit Rpts'!$B$5:$BH$204,B1023)+COUNTIF('Membership Rpts'!$B$5:$BH$204,B1023) &amp; "   (Visit Rpts: "&amp;COUNTIF('Visit Rpts'!$B$5:$BH$204,B1023)&amp;"   Mbr Rpts: "&amp;COUNTIF('Membership Rpts'!$B$5:$BH$204,B1023)&amp;")")</f>
        <v>0</v>
      </c>
      <c r="S1023" s="42" t="s">
        <v>53</v>
      </c>
      <c r="T1023" s="42"/>
    </row>
    <row r="1024" spans="1:20">
      <c r="A1024" s="47" t="s">
        <v>1236</v>
      </c>
      <c r="B1024" s="23" t="s">
        <v>2311</v>
      </c>
      <c r="C1024">
        <v>379984</v>
      </c>
      <c r="G1024" t="s">
        <v>50</v>
      </c>
      <c r="H1024" s="48" t="s">
        <v>1140</v>
      </c>
      <c r="I1024" s="42" t="str">
        <f>VLOOKUP(H1024,'Client Invoices'!A:M,13,FALSE)</f>
        <v>Amex GNS Caribbean Trinidad &amp; Tobago - Scotiabank</v>
      </c>
      <c r="J1024" s="42" t="str">
        <f>VLOOKUP(H1024,'Client Invoices'!A:M,10,FALSE)</f>
        <v>WA15</v>
      </c>
      <c r="K1024" s="42" t="str">
        <f>VLOOKUP(H1024,'Client Invoices'!A:N,5,FALSE)</f>
        <v>Yes</v>
      </c>
      <c r="L1024" s="42" t="str">
        <f>VLOOKUP(H1024,'Client Invoices'!A:N,8,FALSE)</f>
        <v>M,V,P</v>
      </c>
      <c r="M1024" s="42" t="str">
        <f>VLOOKUP(H1024,'Client Invoices'!A:N,2,FALSE)</f>
        <v>Amex</v>
      </c>
      <c r="N1024" s="42" t="str">
        <f>VLOOKUP(H1024,'Client Invoices'!A:N,3,FALSE)</f>
        <v>Amex Wholesale</v>
      </c>
      <c r="O1024" s="42">
        <f>VLOOKUP(H1024,'Client Invoices'!A:O,6,FALSE)</f>
        <v>0</v>
      </c>
      <c r="Q1024" s="42">
        <f>IF(COUNTIF('Visit Rpts'!$B$5:$BH$204,B1024)+COUNTIF('Membership Rpts'!$B$5:$BH$204,B1024) = 0, 0, COUNTIF('Visit Rpts'!$B$5:$BH$204,B1024)+COUNTIF('Membership Rpts'!$B$5:$BH$204,B1024) &amp; "   (Visit Rpts: "&amp;COUNTIF('Visit Rpts'!$B$5:$BH$204,B1024)&amp;"   Mbr Rpts: "&amp;COUNTIF('Membership Rpts'!$B$5:$BH$204,B1024)&amp;")")</f>
        <v>0</v>
      </c>
      <c r="S1024" s="42" t="s">
        <v>53</v>
      </c>
      <c r="T1024" s="42"/>
    </row>
    <row r="1025" spans="1:20">
      <c r="A1025" s="47" t="s">
        <v>1236</v>
      </c>
      <c r="B1025" s="23" t="s">
        <v>2312</v>
      </c>
      <c r="C1025">
        <v>370325</v>
      </c>
      <c r="G1025" t="s">
        <v>50</v>
      </c>
      <c r="H1025" s="48" t="s">
        <v>1142</v>
      </c>
      <c r="I1025" s="42" t="str">
        <f>VLOOKUP(H1025,'Client Invoices'!A:M,13,FALSE)</f>
        <v>Amex GNS Caribbean Barbados - Scotiabank</v>
      </c>
      <c r="J1025" s="42" t="str">
        <f>VLOOKUP(H1025,'Client Invoices'!A:M,10,FALSE)</f>
        <v>WA15</v>
      </c>
      <c r="K1025" s="42" t="str">
        <f>VLOOKUP(H1025,'Client Invoices'!A:N,5,FALSE)</f>
        <v>Yes</v>
      </c>
      <c r="L1025" s="42" t="str">
        <f>VLOOKUP(H1025,'Client Invoices'!A:N,8,FALSE)</f>
        <v>M,V,P</v>
      </c>
      <c r="M1025" s="42" t="str">
        <f>VLOOKUP(H1025,'Client Invoices'!A:N,2,FALSE)</f>
        <v>Amex</v>
      </c>
      <c r="N1025" s="42" t="str">
        <f>VLOOKUP(H1025,'Client Invoices'!A:N,3,FALSE)</f>
        <v>Amex Wholesale</v>
      </c>
      <c r="O1025" s="42">
        <f>VLOOKUP(H1025,'Client Invoices'!A:O,6,FALSE)</f>
        <v>0</v>
      </c>
      <c r="Q1025" s="42">
        <f>IF(COUNTIF('Visit Rpts'!$B$5:$BH$204,B1025)+COUNTIF('Membership Rpts'!$B$5:$BH$204,B1025) = 0, 0, COUNTIF('Visit Rpts'!$B$5:$BH$204,B1025)+COUNTIF('Membership Rpts'!$B$5:$BH$204,B1025) &amp; "   (Visit Rpts: "&amp;COUNTIF('Visit Rpts'!$B$5:$BH$204,B1025)&amp;"   Mbr Rpts: "&amp;COUNTIF('Membership Rpts'!$B$5:$BH$204,B1025)&amp;")")</f>
        <v>0</v>
      </c>
      <c r="S1025" s="42" t="s">
        <v>53</v>
      </c>
      <c r="T1025" s="42"/>
    </row>
    <row r="1026" spans="1:20">
      <c r="A1026" s="47" t="s">
        <v>1236</v>
      </c>
      <c r="B1026" s="23" t="s">
        <v>2313</v>
      </c>
      <c r="C1026">
        <v>370321</v>
      </c>
      <c r="G1026" t="s">
        <v>50</v>
      </c>
      <c r="H1026" s="48" t="s">
        <v>1144</v>
      </c>
      <c r="I1026" s="42" t="str">
        <f>VLOOKUP(H1026,'Client Invoices'!A:M,13,FALSE)</f>
        <v>Amex GNS Caribbean Turks &amp; Caicos - Scotiabank</v>
      </c>
      <c r="J1026" s="42" t="str">
        <f>VLOOKUP(H1026,'Client Invoices'!A:M,10,FALSE)</f>
        <v>WA15</v>
      </c>
      <c r="K1026" s="42" t="str">
        <f>VLOOKUP(H1026,'Client Invoices'!A:N,5,FALSE)</f>
        <v>Yes</v>
      </c>
      <c r="L1026" s="42" t="str">
        <f>VLOOKUP(H1026,'Client Invoices'!A:N,8,FALSE)</f>
        <v>M,V,P</v>
      </c>
      <c r="M1026" s="42" t="str">
        <f>VLOOKUP(H1026,'Client Invoices'!A:N,2,FALSE)</f>
        <v>Amex</v>
      </c>
      <c r="N1026" s="42" t="str">
        <f>VLOOKUP(H1026,'Client Invoices'!A:N,3,FALSE)</f>
        <v>Amex Wholesale</v>
      </c>
      <c r="O1026" s="42">
        <f>VLOOKUP(H1026,'Client Invoices'!A:O,6,FALSE)</f>
        <v>0</v>
      </c>
      <c r="Q1026" s="42">
        <f>IF(COUNTIF('Visit Rpts'!$B$5:$BH$204,B1026)+COUNTIF('Membership Rpts'!$B$5:$BH$204,B1026) = 0, 0, COUNTIF('Visit Rpts'!$B$5:$BH$204,B1026)+COUNTIF('Membership Rpts'!$B$5:$BH$204,B1026) &amp; "   (Visit Rpts: "&amp;COUNTIF('Visit Rpts'!$B$5:$BH$204,B1026)&amp;"   Mbr Rpts: "&amp;COUNTIF('Membership Rpts'!$B$5:$BH$204,B1026)&amp;")")</f>
        <v>0</v>
      </c>
      <c r="S1026" s="42" t="s">
        <v>53</v>
      </c>
      <c r="T1026" s="42"/>
    </row>
    <row r="1027" spans="1:20">
      <c r="A1027" s="47" t="s">
        <v>1236</v>
      </c>
      <c r="B1027" s="23" t="s">
        <v>2314</v>
      </c>
      <c r="C1027">
        <v>370319</v>
      </c>
      <c r="G1027" t="s">
        <v>50</v>
      </c>
      <c r="H1027" s="74" t="s">
        <v>1146</v>
      </c>
      <c r="I1027" s="42" t="str">
        <f>VLOOKUP(H1027,'Client Invoices'!A:M,13,FALSE)</f>
        <v>Amex GNS Caribbean Cayman Islands - Scotiabank</v>
      </c>
      <c r="J1027" s="42" t="str">
        <f>VLOOKUP(H1027,'Client Invoices'!A:M,10,FALSE)</f>
        <v>WA15</v>
      </c>
      <c r="K1027" s="42" t="str">
        <f>VLOOKUP(H1027,'Client Invoices'!A:N,5,FALSE)</f>
        <v>Yes</v>
      </c>
      <c r="L1027" s="42" t="str">
        <f>VLOOKUP(H1027,'Client Invoices'!A:N,8,FALSE)</f>
        <v>M,V,P</v>
      </c>
      <c r="M1027" s="42" t="str">
        <f>VLOOKUP(H1027,'Client Invoices'!A:N,2,FALSE)</f>
        <v>Amex</v>
      </c>
      <c r="N1027" s="42" t="str">
        <f>VLOOKUP(H1027,'Client Invoices'!A:N,3,FALSE)</f>
        <v>Amex Wholesale</v>
      </c>
      <c r="O1027" s="42">
        <f>VLOOKUP(H1027,'Client Invoices'!A:O,6,FALSE)</f>
        <v>0</v>
      </c>
      <c r="Q1027" s="42">
        <f>IF(COUNTIF('Visit Rpts'!$B$5:$BH$204,B1027)+COUNTIF('Membership Rpts'!$B$5:$BH$204,B1027) = 0, 0, COUNTIF('Visit Rpts'!$B$5:$BH$204,B1027)+COUNTIF('Membership Rpts'!$B$5:$BH$204,B1027) &amp; "   (Visit Rpts: "&amp;COUNTIF('Visit Rpts'!$B$5:$BH$204,B1027)&amp;"   Mbr Rpts: "&amp;COUNTIF('Membership Rpts'!$B$5:$BH$204,B1027)&amp;")")</f>
        <v>0</v>
      </c>
      <c r="S1027" s="42" t="s">
        <v>53</v>
      </c>
      <c r="T1027" s="42"/>
    </row>
    <row r="1028" spans="1:20">
      <c r="A1028" s="47" t="s">
        <v>1236</v>
      </c>
      <c r="B1028" s="23" t="s">
        <v>2315</v>
      </c>
      <c r="G1028" t="s">
        <v>50</v>
      </c>
      <c r="H1028" s="48" t="s">
        <v>1038</v>
      </c>
      <c r="I1028" s="42">
        <f>VLOOKUP(H1028,'Client Invoices'!A:M,13,FALSE)</f>
        <v>0</v>
      </c>
      <c r="J1028" s="42" t="str">
        <f>VLOOKUP(H1028,'Client Invoices'!A:M,10,FALSE)</f>
        <v>ZB04</v>
      </c>
      <c r="K1028" s="42" t="str">
        <f>VLOOKUP(H1028,'Client Invoices'!A:N,5,FALSE)</f>
        <v>Yes</v>
      </c>
      <c r="L1028" s="42">
        <f>VLOOKUP(H1028,'Client Invoices'!A:N,8,FALSE)</f>
        <v>0</v>
      </c>
      <c r="M1028" s="42" t="str">
        <f>VLOOKUP(H1028,'Client Invoices'!A:N,2,FALSE)</f>
        <v>Associate, WSD</v>
      </c>
      <c r="N1028" s="42" t="str">
        <f>VLOOKUP(H1028,'Client Invoices'!A:N,3,FALSE)</f>
        <v>Associate, WSD</v>
      </c>
      <c r="O1028" s="42">
        <f>VLOOKUP(H1028,'Client Invoices'!A:O,6,FALSE)</f>
        <v>0</v>
      </c>
      <c r="Q1028" s="42" t="str">
        <f>IF(COUNTIF('Visit Rpts'!$B$5:$BH$204,B1028)+COUNTIF('Membership Rpts'!$B$5:$BH$204,B1028) = 0, 0, COUNTIF('Visit Rpts'!$B$5:$BH$204,B1028)+COUNTIF('Membership Rpts'!$B$5:$BH$204,B1028) &amp; "   (Visit Rpts: "&amp;COUNTIF('Visit Rpts'!$B$5:$BH$204,B1028)&amp;"   Mbr Rpts: "&amp;COUNTIF('Membership Rpts'!$B$5:$BH$204,B1028)&amp;")")</f>
        <v>3   (Visit Rpts: 2   Mbr Rpts: 1)</v>
      </c>
      <c r="S1028" s="42" t="s">
        <v>576</v>
      </c>
      <c r="T1028" s="42"/>
    </row>
    <row r="1029" spans="1:20">
      <c r="A1029" s="47" t="s">
        <v>1236</v>
      </c>
      <c r="B1029" s="23" t="s">
        <v>2316</v>
      </c>
      <c r="G1029" t="s">
        <v>50</v>
      </c>
      <c r="H1029" s="48" t="s">
        <v>1038</v>
      </c>
      <c r="I1029" s="42">
        <f>VLOOKUP(H1029,'Client Invoices'!A:M,13,FALSE)</f>
        <v>0</v>
      </c>
      <c r="J1029" s="42" t="str">
        <f>VLOOKUP(H1029,'Client Invoices'!A:M,10,FALSE)</f>
        <v>ZB04</v>
      </c>
      <c r="K1029" s="42" t="str">
        <f>VLOOKUP(H1029,'Client Invoices'!A:N,5,FALSE)</f>
        <v>Yes</v>
      </c>
      <c r="L1029" s="42">
        <f>VLOOKUP(H1029,'Client Invoices'!A:N,8,FALSE)</f>
        <v>0</v>
      </c>
      <c r="M1029" s="42" t="str">
        <f>VLOOKUP(H1029,'Client Invoices'!A:N,2,FALSE)</f>
        <v>Associate, WSD</v>
      </c>
      <c r="N1029" s="42" t="str">
        <f>VLOOKUP(H1029,'Client Invoices'!A:N,3,FALSE)</f>
        <v>Associate, WSD</v>
      </c>
      <c r="O1029" s="42">
        <f>VLOOKUP(H1029,'Client Invoices'!A:O,6,FALSE)</f>
        <v>0</v>
      </c>
      <c r="Q1029" s="42" t="str">
        <f>IF(COUNTIF('Visit Rpts'!$B$5:$BH$204,B1029)+COUNTIF('Membership Rpts'!$B$5:$BH$204,B1029) = 0, 0, COUNTIF('Visit Rpts'!$B$5:$BH$204,B1029)+COUNTIF('Membership Rpts'!$B$5:$BH$204,B1029) &amp; "   (Visit Rpts: "&amp;COUNTIF('Visit Rpts'!$B$5:$BH$204,B1029)&amp;"   Mbr Rpts: "&amp;COUNTIF('Membership Rpts'!$B$5:$BH$204,B1029)&amp;")")</f>
        <v>3   (Visit Rpts: 2   Mbr Rpts: 1)</v>
      </c>
      <c r="S1029" s="42" t="s">
        <v>576</v>
      </c>
      <c r="T1029" s="42"/>
    </row>
    <row r="1030" spans="1:20">
      <c r="A1030" s="47" t="s">
        <v>1236</v>
      </c>
      <c r="B1030" s="23" t="s">
        <v>2317</v>
      </c>
      <c r="G1030" t="s">
        <v>50</v>
      </c>
      <c r="H1030" s="48" t="s">
        <v>1038</v>
      </c>
      <c r="I1030" s="42">
        <f>VLOOKUP(H1030,'Client Invoices'!A:M,13,FALSE)</f>
        <v>0</v>
      </c>
      <c r="J1030" s="42" t="str">
        <f>VLOOKUP(H1030,'Client Invoices'!A:M,10,FALSE)</f>
        <v>ZB04</v>
      </c>
      <c r="K1030" s="42" t="str">
        <f>VLOOKUP(H1030,'Client Invoices'!A:N,5,FALSE)</f>
        <v>Yes</v>
      </c>
      <c r="L1030" s="42">
        <f>VLOOKUP(H1030,'Client Invoices'!A:N,8,FALSE)</f>
        <v>0</v>
      </c>
      <c r="M1030" s="42" t="str">
        <f>VLOOKUP(H1030,'Client Invoices'!A:N,2,FALSE)</f>
        <v>Associate, WSD</v>
      </c>
      <c r="N1030" s="42" t="str">
        <f>VLOOKUP(H1030,'Client Invoices'!A:N,3,FALSE)</f>
        <v>Associate, WSD</v>
      </c>
      <c r="O1030" s="42">
        <f>VLOOKUP(H1030,'Client Invoices'!A:O,6,FALSE)</f>
        <v>0</v>
      </c>
      <c r="Q1030" s="42" t="str">
        <f>IF(COUNTIF('Visit Rpts'!$B$5:$BH$204,B1030)+COUNTIF('Membership Rpts'!$B$5:$BH$204,B1030) = 0, 0, COUNTIF('Visit Rpts'!$B$5:$BH$204,B1030)+COUNTIF('Membership Rpts'!$B$5:$BH$204,B1030) &amp; "   (Visit Rpts: "&amp;COUNTIF('Visit Rpts'!$B$5:$BH$204,B1030)&amp;"   Mbr Rpts: "&amp;COUNTIF('Membership Rpts'!$B$5:$BH$204,B1030)&amp;")")</f>
        <v>3   (Visit Rpts: 2   Mbr Rpts: 1)</v>
      </c>
      <c r="S1030" s="42" t="s">
        <v>576</v>
      </c>
      <c r="T1030" s="42"/>
    </row>
    <row r="1031" spans="1:20">
      <c r="A1031" s="47" t="s">
        <v>1236</v>
      </c>
      <c r="B1031" s="23" t="s">
        <v>2318</v>
      </c>
      <c r="G1031" t="s">
        <v>50</v>
      </c>
      <c r="H1031" s="48" t="s">
        <v>1038</v>
      </c>
      <c r="I1031" s="42">
        <f>VLOOKUP(H1031,'Client Invoices'!A:M,13,FALSE)</f>
        <v>0</v>
      </c>
      <c r="J1031" s="42" t="str">
        <f>VLOOKUP(H1031,'Client Invoices'!A:M,10,FALSE)</f>
        <v>ZB04</v>
      </c>
      <c r="K1031" s="42" t="str">
        <f>VLOOKUP(H1031,'Client Invoices'!A:N,5,FALSE)</f>
        <v>Yes</v>
      </c>
      <c r="L1031" s="42">
        <f>VLOOKUP(H1031,'Client Invoices'!A:N,8,FALSE)</f>
        <v>0</v>
      </c>
      <c r="M1031" s="42" t="str">
        <f>VLOOKUP(H1031,'Client Invoices'!A:N,2,FALSE)</f>
        <v>Associate, WSD</v>
      </c>
      <c r="N1031" s="42" t="str">
        <f>VLOOKUP(H1031,'Client Invoices'!A:N,3,FALSE)</f>
        <v>Associate, WSD</v>
      </c>
      <c r="O1031" s="42">
        <f>VLOOKUP(H1031,'Client Invoices'!A:O,6,FALSE)</f>
        <v>0</v>
      </c>
      <c r="Q1031" s="42" t="str">
        <f>IF(COUNTIF('Visit Rpts'!$B$5:$BH$204,B1031)+COUNTIF('Membership Rpts'!$B$5:$BH$204,B1031) = 0, 0, COUNTIF('Visit Rpts'!$B$5:$BH$204,B1031)+COUNTIF('Membership Rpts'!$B$5:$BH$204,B1031) &amp; "   (Visit Rpts: "&amp;COUNTIF('Visit Rpts'!$B$5:$BH$204,B1031)&amp;"   Mbr Rpts: "&amp;COUNTIF('Membership Rpts'!$B$5:$BH$204,B1031)&amp;")")</f>
        <v>3   (Visit Rpts: 2   Mbr Rpts: 1)</v>
      </c>
      <c r="S1031" s="42" t="s">
        <v>576</v>
      </c>
      <c r="T1031" s="42"/>
    </row>
    <row r="1032" spans="1:20">
      <c r="A1032" s="47" t="s">
        <v>1236</v>
      </c>
      <c r="B1032" s="23" t="s">
        <v>2319</v>
      </c>
      <c r="G1032" t="s">
        <v>50</v>
      </c>
      <c r="H1032" s="74" t="s">
        <v>1148</v>
      </c>
      <c r="I1032" s="42" t="str">
        <f>VLOOKUP(H1032,'Client Invoices'!A:M,13,FALSE)</f>
        <v>Visa USA Capital One</v>
      </c>
      <c r="J1032" s="42" t="str">
        <f>VLOOKUP(H1032,'Client Invoices'!A:M,10,FALSE)</f>
        <v>WV01</v>
      </c>
      <c r="K1032" s="42" t="str">
        <f>VLOOKUP(H1032,'Client Invoices'!A:N,5,FALSE)</f>
        <v>Yes</v>
      </c>
      <c r="L1032" s="42" t="str">
        <f>VLOOKUP(H1032,'Client Invoices'!A:N,8,FALSE)</f>
        <v>M,V,P</v>
      </c>
      <c r="M1032" s="42" t="str">
        <f>VLOOKUP(H1032,'Client Invoices'!A:N,2,FALSE)</f>
        <v>Visa USA</v>
      </c>
      <c r="N1032" s="42" t="str">
        <f>VLOOKUP(H1032,'Client Invoices'!A:N,3,FALSE)</f>
        <v>Visa Wholesale</v>
      </c>
      <c r="O1032" s="42">
        <f>VLOOKUP(H1032,'Client Invoices'!A:O,6,FALSE)</f>
        <v>0</v>
      </c>
      <c r="Q1032" s="42" t="str">
        <f>IF(COUNTIF('Visit Rpts'!$B$5:$BH$204,B1032)+COUNTIF('Membership Rpts'!$B$5:$BH$204,B1032) = 0, 0, COUNTIF('Visit Rpts'!$B$5:$BH$204,B1032)+COUNTIF('Membership Rpts'!$B$5:$BH$204,B1032) &amp; "   (Visit Rpts: "&amp;COUNTIF('Visit Rpts'!$B$5:$BH$204,B1032)&amp;"   Mbr Rpts: "&amp;COUNTIF('Membership Rpts'!$B$5:$BH$204,B1032)&amp;")")</f>
        <v>1   (Visit Rpts: 1   Mbr Rpts: 0)</v>
      </c>
      <c r="R1032" s="77">
        <v>5.2</v>
      </c>
      <c r="S1032" s="42" t="s">
        <v>1110</v>
      </c>
      <c r="T1032" s="42"/>
    </row>
    <row r="1033" spans="1:20">
      <c r="A1033" s="47" t="s">
        <v>1236</v>
      </c>
      <c r="B1033" s="23" t="s">
        <v>2320</v>
      </c>
      <c r="G1033" t="s">
        <v>50</v>
      </c>
      <c r="H1033" s="74" t="s">
        <v>1149</v>
      </c>
      <c r="I1033" s="42" t="str">
        <f>VLOOKUP(H1033,'Client Invoices'!A:M,13,FALSE)</f>
        <v>Evolve Bank &amp; Trust</v>
      </c>
      <c r="J1033" s="42" t="str">
        <f>VLOOKUP(H1033,'Client Invoices'!A:M,10,FALSE)</f>
        <v>IP04</v>
      </c>
      <c r="K1033" s="42" t="str">
        <f>VLOOKUP(H1033,'Client Invoices'!A:N,5,FALSE)</f>
        <v>Yes</v>
      </c>
      <c r="L1033" s="42" t="str">
        <f>VLOOKUP(H1033,'Client Invoices'!A:N,8,FALSE)</f>
        <v>Rpt Only</v>
      </c>
      <c r="M1033" s="42" t="str">
        <f>VLOOKUP(H1033,'Client Invoices'!A:N,2,FALSE)</f>
        <v>MC Intercompany</v>
      </c>
      <c r="N1033" s="42" t="str">
        <f>VLOOKUP(H1033,'Client Invoices'!A:N,3,FALSE)</f>
        <v>MC WSD</v>
      </c>
      <c r="O1033" s="42">
        <f>VLOOKUP(H1033,'Client Invoices'!A:O,6,FALSE)</f>
        <v>0</v>
      </c>
      <c r="Q1033" s="42" t="str">
        <f>IF(COUNTIF('Visit Rpts'!$B$5:$BH$204,B1033)+COUNTIF('Membership Rpts'!$B$5:$BH$204,B1033) = 0, 0, COUNTIF('Visit Rpts'!$B$5:$BH$204,B1033)+COUNTIF('Membership Rpts'!$B$5:$BH$204,B1033) &amp; "   (Visit Rpts: "&amp;COUNTIF('Visit Rpts'!$B$5:$BH$204,B1033)&amp;"   Mbr Rpts: "&amp;COUNTIF('Membership Rpts'!$B$5:$BH$204,B1033)&amp;")")</f>
        <v>1   (Visit Rpts: 1   Mbr Rpts: 0)</v>
      </c>
      <c r="R1033" s="77">
        <v>6.1</v>
      </c>
      <c r="S1033" s="42" t="s">
        <v>576</v>
      </c>
      <c r="T1033" s="42"/>
    </row>
    <row r="1034" spans="1:20">
      <c r="A1034" s="47" t="s">
        <v>1557</v>
      </c>
      <c r="B1034" s="23">
        <v>10399</v>
      </c>
      <c r="G1034" t="s">
        <v>50</v>
      </c>
      <c r="H1034" s="48" t="s">
        <v>1059</v>
      </c>
      <c r="I1034" s="42">
        <f>VLOOKUP(H1034,'Client Invoices'!A:M,13,FALSE)</f>
        <v>0</v>
      </c>
      <c r="J1034" s="42">
        <f>VLOOKUP(H1034,'Client Invoices'!A:M,10,FALSE)</f>
        <v>0</v>
      </c>
      <c r="K1034" s="42">
        <f>VLOOKUP(H1034,'Client Invoices'!A:N,5,FALSE)</f>
        <v>0</v>
      </c>
      <c r="L1034" s="42">
        <f>VLOOKUP(H1034,'Client Invoices'!A:N,8,FALSE)</f>
        <v>0</v>
      </c>
      <c r="M1034" s="42" t="str">
        <f>VLOOKUP(H1034,'Client Invoices'!A:N,2,FALSE)</f>
        <v>MC Intercompany</v>
      </c>
      <c r="N1034" s="42">
        <f>VLOOKUP(H1034,'Client Invoices'!A:N,3,FALSE)</f>
        <v>0</v>
      </c>
      <c r="O1034" s="42">
        <f>VLOOKUP(H1034,'Client Invoices'!A:O,6,FALSE)</f>
        <v>0</v>
      </c>
      <c r="P1034" s="70" t="s">
        <v>1149</v>
      </c>
      <c r="Q1034" s="42" t="str">
        <f>IF(COUNTIF('Visit Rpts'!$B$5:$BH$204,B1034)+COUNTIF('Membership Rpts'!$B$5:$BH$204,B1034) = 0, 0, COUNTIF('Visit Rpts'!$B$5:$BH$204,B1034)+COUNTIF('Membership Rpts'!$B$5:$BH$204,B1034) &amp; "   (Visit Rpts: "&amp;COUNTIF('Visit Rpts'!$B$5:$BH$204,B1034)&amp;"   Mbr Rpts: "&amp;COUNTIF('Membership Rpts'!$B$5:$BH$204,B1034)&amp;")")</f>
        <v>1   (Visit Rpts: 0   Mbr Rpts: 1)</v>
      </c>
      <c r="R1034" s="76">
        <v>6.1</v>
      </c>
      <c r="S1034" s="42" t="s">
        <v>576</v>
      </c>
      <c r="T1034" s="42" t="s">
        <v>1262</v>
      </c>
    </row>
    <row r="1035" spans="1:20">
      <c r="A1035" s="47" t="s">
        <v>1236</v>
      </c>
      <c r="B1035" s="23" t="s">
        <v>2321</v>
      </c>
      <c r="G1035" t="s">
        <v>231</v>
      </c>
      <c r="H1035" s="74" t="s">
        <v>228</v>
      </c>
      <c r="I1035" s="42">
        <f>VLOOKUP(H1035,'Client Invoices'!A:M,13,FALSE)</f>
        <v>0</v>
      </c>
      <c r="J1035" s="42">
        <f>VLOOKUP(H1035,'Client Invoices'!A:M,10,FALSE)</f>
        <v>0</v>
      </c>
      <c r="K1035" s="42" t="str">
        <f>VLOOKUP(H1035,'Client Invoices'!A:N,5,FALSE)</f>
        <v>-</v>
      </c>
      <c r="L1035" s="42">
        <f>VLOOKUP(H1035,'Client Invoices'!A:N,8,FALSE)</f>
        <v>0</v>
      </c>
      <c r="M1035" s="42" t="str">
        <f>VLOOKUP(H1035,'Client Invoices'!A:N,2,FALSE)</f>
        <v>Visa LAC</v>
      </c>
      <c r="N1035" s="42" t="str">
        <f>VLOOKUP(H1035,'Client Invoices'!A:N,3,FALSE)</f>
        <v>Visa LK</v>
      </c>
      <c r="O1035" s="42">
        <f>VLOOKUP(H1035,'Client Invoices'!A:O,6,FALSE)</f>
        <v>0</v>
      </c>
      <c r="P1035" s="70" t="s">
        <v>2322</v>
      </c>
      <c r="Q1035" s="42" t="str">
        <f>IF(COUNTIF('Visit Rpts'!$B$5:$BH$204,B1035)+COUNTIF('Membership Rpts'!$B$5:$BH$204,B1035) = 0, 0, COUNTIF('Visit Rpts'!$B$5:$BH$204,B1035)+COUNTIF('Membership Rpts'!$B$5:$BH$204,B1035) &amp; "   (Visit Rpts: "&amp;COUNTIF('Visit Rpts'!$B$5:$BH$204,B1035)&amp;"   Mbr Rpts: "&amp;COUNTIF('Membership Rpts'!$B$5:$BH$204,B1035)&amp;")")</f>
        <v>1   (Visit Rpts: 1   Mbr Rpts: 0)</v>
      </c>
      <c r="R1035" s="77">
        <f t="shared" ref="R1035:R1036" si="8">2.64-0.72</f>
        <v>1.9200000000000002</v>
      </c>
      <c r="S1035" s="42" t="s">
        <v>576</v>
      </c>
      <c r="T1035" s="42"/>
    </row>
    <row r="1036" spans="1:20">
      <c r="A1036" s="47" t="s">
        <v>1236</v>
      </c>
      <c r="B1036" s="23" t="s">
        <v>2323</v>
      </c>
      <c r="G1036" t="s">
        <v>231</v>
      </c>
      <c r="H1036" s="74" t="s">
        <v>228</v>
      </c>
      <c r="I1036" s="42">
        <f>VLOOKUP(H1036,'Client Invoices'!A:M,13,FALSE)</f>
        <v>0</v>
      </c>
      <c r="J1036" s="42">
        <f>VLOOKUP(H1036,'Client Invoices'!A:M,10,FALSE)</f>
        <v>0</v>
      </c>
      <c r="K1036" s="42" t="str">
        <f>VLOOKUP(H1036,'Client Invoices'!A:N,5,FALSE)</f>
        <v>-</v>
      </c>
      <c r="L1036" s="42">
        <f>VLOOKUP(H1036,'Client Invoices'!A:N,8,FALSE)</f>
        <v>0</v>
      </c>
      <c r="M1036" s="42" t="str">
        <f>VLOOKUP(H1036,'Client Invoices'!A:N,2,FALSE)</f>
        <v>Visa LAC</v>
      </c>
      <c r="N1036" s="42" t="str">
        <f>VLOOKUP(H1036,'Client Invoices'!A:N,3,FALSE)</f>
        <v>Visa LK</v>
      </c>
      <c r="O1036" s="42">
        <f>VLOOKUP(H1036,'Client Invoices'!A:O,6,FALSE)</f>
        <v>0</v>
      </c>
      <c r="P1036" s="70" t="s">
        <v>2324</v>
      </c>
      <c r="Q1036" s="42" t="str">
        <f>IF(COUNTIF('Visit Rpts'!$B$5:$BH$204,B1036)+COUNTIF('Membership Rpts'!$B$5:$BH$204,B1036) = 0, 0, COUNTIF('Visit Rpts'!$B$5:$BH$204,B1036)+COUNTIF('Membership Rpts'!$B$5:$BH$204,B1036) &amp; "   (Visit Rpts: "&amp;COUNTIF('Visit Rpts'!$B$5:$BH$204,B1036)&amp;"   Mbr Rpts: "&amp;COUNTIF('Membership Rpts'!$B$5:$BH$204,B1036)&amp;")")</f>
        <v>1   (Visit Rpts: 1   Mbr Rpts: 0)</v>
      </c>
      <c r="R1036" s="77">
        <f t="shared" si="8"/>
        <v>1.9200000000000002</v>
      </c>
      <c r="S1036" s="42" t="s">
        <v>576</v>
      </c>
      <c r="T1036" s="42"/>
    </row>
    <row r="1037" spans="1:20">
      <c r="A1037" s="47" t="s">
        <v>1218</v>
      </c>
      <c r="B1037" t="s">
        <v>2325</v>
      </c>
      <c r="C1037">
        <v>400194</v>
      </c>
      <c r="G1037" t="s">
        <v>50</v>
      </c>
      <c r="H1037" s="74" t="s">
        <v>1151</v>
      </c>
      <c r="I1037" s="42">
        <f>VLOOKUP(H1037,'Client Invoices'!A:M,13,FALSE)</f>
        <v>0</v>
      </c>
      <c r="J1037" s="42">
        <f>VLOOKUP(H1037,'Client Invoices'!A:M,10,FALSE)</f>
        <v>0</v>
      </c>
      <c r="K1037" s="42" t="str">
        <f>VLOOKUP(H1037,'Client Invoices'!A:N,5,FALSE)</f>
        <v>-</v>
      </c>
      <c r="L1037" s="42">
        <f>VLOOKUP(H1037,'Client Invoices'!A:N,8,FALSE)</f>
        <v>0</v>
      </c>
      <c r="M1037" s="42" t="str">
        <f>VLOOKUP(H1037,'Client Invoices'!A:N,2,FALSE)</f>
        <v>Visa LAC</v>
      </c>
      <c r="N1037" s="42" t="str">
        <f>VLOOKUP(H1037,'Client Invoices'!A:N,3,FALSE)</f>
        <v>Visa PP</v>
      </c>
      <c r="O1037" s="42">
        <f>VLOOKUP(H1037,'Client Invoices'!A:O,6,FALSE)</f>
        <v>0</v>
      </c>
      <c r="P1037" s="70" t="s">
        <v>2326</v>
      </c>
      <c r="Q1037" s="42">
        <f>IF(COUNTIF('Visit Rpts'!$B$5:$BH$204,B1037)+COUNTIF('Membership Rpts'!$B$5:$BH$204,B1037) = 0, 0, COUNTIF('Visit Rpts'!$B$5:$BH$204,B1037)+COUNTIF('Membership Rpts'!$B$5:$BH$204,B1037) &amp; "   (Visit Rpts: "&amp;COUNTIF('Visit Rpts'!$B$5:$BH$204,B1037)&amp;"   Mbr Rpts: "&amp;COUNTIF('Membership Rpts'!$B$5:$BH$204,B1037)&amp;")")</f>
        <v>0</v>
      </c>
      <c r="S1037" s="42" t="s">
        <v>576</v>
      </c>
      <c r="T1037" s="42"/>
    </row>
    <row r="1038" spans="1:20">
      <c r="A1038" s="47" t="s">
        <v>1218</v>
      </c>
      <c r="B1038" t="s">
        <v>2327</v>
      </c>
      <c r="C1038">
        <v>400258</v>
      </c>
      <c r="G1038" t="s">
        <v>50</v>
      </c>
      <c r="H1038" s="74" t="s">
        <v>1151</v>
      </c>
      <c r="I1038" s="42">
        <f>VLOOKUP(H1038,'Client Invoices'!A:M,13,FALSE)</f>
        <v>0</v>
      </c>
      <c r="J1038" s="42">
        <f>VLOOKUP(H1038,'Client Invoices'!A:M,10,FALSE)</f>
        <v>0</v>
      </c>
      <c r="K1038" s="42" t="str">
        <f>VLOOKUP(H1038,'Client Invoices'!A:N,5,FALSE)</f>
        <v>-</v>
      </c>
      <c r="L1038" s="42">
        <f>VLOOKUP(H1038,'Client Invoices'!A:N,8,FALSE)</f>
        <v>0</v>
      </c>
      <c r="M1038" s="42" t="str">
        <f>VLOOKUP(H1038,'Client Invoices'!A:N,2,FALSE)</f>
        <v>Visa LAC</v>
      </c>
      <c r="N1038" s="42" t="str">
        <f>VLOOKUP(H1038,'Client Invoices'!A:N,3,FALSE)</f>
        <v>Visa PP</v>
      </c>
      <c r="O1038" s="42">
        <f>VLOOKUP(H1038,'Client Invoices'!A:O,6,FALSE)</f>
        <v>0</v>
      </c>
      <c r="P1038" s="70" t="s">
        <v>2328</v>
      </c>
      <c r="Q1038" s="42">
        <f>IF(COUNTIF('Visit Rpts'!$B$5:$BH$204,B1038)+COUNTIF('Membership Rpts'!$B$5:$BH$204,B1038) = 0, 0, COUNTIF('Visit Rpts'!$B$5:$BH$204,B1038)+COUNTIF('Membership Rpts'!$B$5:$BH$204,B1038) &amp; "   (Visit Rpts: "&amp;COUNTIF('Visit Rpts'!$B$5:$BH$204,B1038)&amp;"   Mbr Rpts: "&amp;COUNTIF('Membership Rpts'!$B$5:$BH$204,B1038)&amp;")")</f>
        <v>0</v>
      </c>
      <c r="S1038" s="42" t="s">
        <v>576</v>
      </c>
      <c r="T1038" s="42"/>
    </row>
    <row r="1039" spans="1:20">
      <c r="A1039" s="47" t="s">
        <v>1218</v>
      </c>
      <c r="B1039" t="s">
        <v>2325</v>
      </c>
      <c r="C1039">
        <v>400489</v>
      </c>
      <c r="G1039" t="s">
        <v>50</v>
      </c>
      <c r="H1039" s="74" t="s">
        <v>1151</v>
      </c>
      <c r="I1039" s="42">
        <f>VLOOKUP(H1039,'Client Invoices'!A:M,13,FALSE)</f>
        <v>0</v>
      </c>
      <c r="J1039" s="42">
        <f>VLOOKUP(H1039,'Client Invoices'!A:M,10,FALSE)</f>
        <v>0</v>
      </c>
      <c r="K1039" s="42" t="str">
        <f>VLOOKUP(H1039,'Client Invoices'!A:N,5,FALSE)</f>
        <v>-</v>
      </c>
      <c r="L1039" s="42">
        <f>VLOOKUP(H1039,'Client Invoices'!A:N,8,FALSE)</f>
        <v>0</v>
      </c>
      <c r="M1039" s="42" t="str">
        <f>VLOOKUP(H1039,'Client Invoices'!A:N,2,FALSE)</f>
        <v>Visa LAC</v>
      </c>
      <c r="N1039" s="42" t="str">
        <f>VLOOKUP(H1039,'Client Invoices'!A:N,3,FALSE)</f>
        <v>Visa PP</v>
      </c>
      <c r="O1039" s="42">
        <f>VLOOKUP(H1039,'Client Invoices'!A:O,6,FALSE)</f>
        <v>0</v>
      </c>
      <c r="P1039" s="70" t="s">
        <v>2329</v>
      </c>
      <c r="Q1039" s="42">
        <f>IF(COUNTIF('Visit Rpts'!$B$5:$BH$204,B1039)+COUNTIF('Membership Rpts'!$B$5:$BH$204,B1039) = 0, 0, COUNTIF('Visit Rpts'!$B$5:$BH$204,B1039)+COUNTIF('Membership Rpts'!$B$5:$BH$204,B1039) &amp; "   (Visit Rpts: "&amp;COUNTIF('Visit Rpts'!$B$5:$BH$204,B1039)&amp;"   Mbr Rpts: "&amp;COUNTIF('Membership Rpts'!$B$5:$BH$204,B1039)&amp;")")</f>
        <v>0</v>
      </c>
      <c r="S1039" s="42" t="s">
        <v>576</v>
      </c>
      <c r="T1039" s="42"/>
    </row>
    <row r="1040" spans="1:20">
      <c r="A1040" s="47" t="s">
        <v>1218</v>
      </c>
      <c r="B1040" t="s">
        <v>2325</v>
      </c>
      <c r="C1040">
        <v>400490</v>
      </c>
      <c r="G1040" t="s">
        <v>50</v>
      </c>
      <c r="H1040" s="74" t="s">
        <v>1151</v>
      </c>
      <c r="I1040" s="42">
        <f>VLOOKUP(H1040,'Client Invoices'!A:M,13,FALSE)</f>
        <v>0</v>
      </c>
      <c r="J1040" s="42">
        <f>VLOOKUP(H1040,'Client Invoices'!A:M,10,FALSE)</f>
        <v>0</v>
      </c>
      <c r="K1040" s="42" t="str">
        <f>VLOOKUP(H1040,'Client Invoices'!A:N,5,FALSE)</f>
        <v>-</v>
      </c>
      <c r="L1040" s="42">
        <f>VLOOKUP(H1040,'Client Invoices'!A:N,8,FALSE)</f>
        <v>0</v>
      </c>
      <c r="M1040" s="42" t="str">
        <f>VLOOKUP(H1040,'Client Invoices'!A:N,2,FALSE)</f>
        <v>Visa LAC</v>
      </c>
      <c r="N1040" s="42" t="str">
        <f>VLOOKUP(H1040,'Client Invoices'!A:N,3,FALSE)</f>
        <v>Visa PP</v>
      </c>
      <c r="O1040" s="42">
        <f>VLOOKUP(H1040,'Client Invoices'!A:O,6,FALSE)</f>
        <v>0</v>
      </c>
      <c r="P1040" s="70" t="s">
        <v>2330</v>
      </c>
      <c r="Q1040" s="42">
        <f>IF(COUNTIF('Visit Rpts'!$B$5:$BH$204,B1040)+COUNTIF('Membership Rpts'!$B$5:$BH$204,B1040) = 0, 0, COUNTIF('Visit Rpts'!$B$5:$BH$204,B1040)+COUNTIF('Membership Rpts'!$B$5:$BH$204,B1040) &amp; "   (Visit Rpts: "&amp;COUNTIF('Visit Rpts'!$B$5:$BH$204,B1040)&amp;"   Mbr Rpts: "&amp;COUNTIF('Membership Rpts'!$B$5:$BH$204,B1040)&amp;")")</f>
        <v>0</v>
      </c>
      <c r="S1040" s="42" t="s">
        <v>576</v>
      </c>
      <c r="T1040" s="42"/>
    </row>
    <row r="1041" spans="1:20">
      <c r="A1041" s="47" t="s">
        <v>1218</v>
      </c>
      <c r="B1041" t="s">
        <v>2325</v>
      </c>
      <c r="C1041">
        <v>400491</v>
      </c>
      <c r="G1041" t="s">
        <v>50</v>
      </c>
      <c r="H1041" s="74" t="s">
        <v>1151</v>
      </c>
      <c r="I1041" s="42">
        <f>VLOOKUP(H1041,'Client Invoices'!A:M,13,FALSE)</f>
        <v>0</v>
      </c>
      <c r="J1041" s="42">
        <f>VLOOKUP(H1041,'Client Invoices'!A:M,10,FALSE)</f>
        <v>0</v>
      </c>
      <c r="K1041" s="42" t="str">
        <f>VLOOKUP(H1041,'Client Invoices'!A:N,5,FALSE)</f>
        <v>-</v>
      </c>
      <c r="L1041" s="42">
        <f>VLOOKUP(H1041,'Client Invoices'!A:N,8,FALSE)</f>
        <v>0</v>
      </c>
      <c r="M1041" s="42" t="str">
        <f>VLOOKUP(H1041,'Client Invoices'!A:N,2,FALSE)</f>
        <v>Visa LAC</v>
      </c>
      <c r="N1041" s="42" t="str">
        <f>VLOOKUP(H1041,'Client Invoices'!A:N,3,FALSE)</f>
        <v>Visa PP</v>
      </c>
      <c r="O1041" s="42">
        <f>VLOOKUP(H1041,'Client Invoices'!A:O,6,FALSE)</f>
        <v>0</v>
      </c>
      <c r="P1041" s="70" t="s">
        <v>2331</v>
      </c>
      <c r="Q1041" s="42">
        <f>IF(COUNTIF('Visit Rpts'!$B$5:$BH$204,B1041)+COUNTIF('Membership Rpts'!$B$5:$BH$204,B1041) = 0, 0, COUNTIF('Visit Rpts'!$B$5:$BH$204,B1041)+COUNTIF('Membership Rpts'!$B$5:$BH$204,B1041) &amp; "   (Visit Rpts: "&amp;COUNTIF('Visit Rpts'!$B$5:$BH$204,B1041)&amp;"   Mbr Rpts: "&amp;COUNTIF('Membership Rpts'!$B$5:$BH$204,B1041)&amp;")")</f>
        <v>0</v>
      </c>
      <c r="S1041" s="42" t="s">
        <v>576</v>
      </c>
      <c r="T1041" s="42"/>
    </row>
    <row r="1042" spans="1:20">
      <c r="A1042" s="47" t="s">
        <v>1218</v>
      </c>
      <c r="B1042" t="s">
        <v>2327</v>
      </c>
      <c r="C1042">
        <v>400917</v>
      </c>
      <c r="G1042" t="s">
        <v>50</v>
      </c>
      <c r="H1042" s="74" t="s">
        <v>1151</v>
      </c>
      <c r="I1042" s="42">
        <f>VLOOKUP(H1042,'Client Invoices'!A:M,13,FALSE)</f>
        <v>0</v>
      </c>
      <c r="J1042" s="42">
        <f>VLOOKUP(H1042,'Client Invoices'!A:M,10,FALSE)</f>
        <v>0</v>
      </c>
      <c r="K1042" s="42" t="str">
        <f>VLOOKUP(H1042,'Client Invoices'!A:N,5,FALSE)</f>
        <v>-</v>
      </c>
      <c r="L1042" s="42">
        <f>VLOOKUP(H1042,'Client Invoices'!A:N,8,FALSE)</f>
        <v>0</v>
      </c>
      <c r="M1042" s="42" t="str">
        <f>VLOOKUP(H1042,'Client Invoices'!A:N,2,FALSE)</f>
        <v>Visa LAC</v>
      </c>
      <c r="N1042" s="42" t="str">
        <f>VLOOKUP(H1042,'Client Invoices'!A:N,3,FALSE)</f>
        <v>Visa PP</v>
      </c>
      <c r="O1042" s="42">
        <f>VLOOKUP(H1042,'Client Invoices'!A:O,6,FALSE)</f>
        <v>0</v>
      </c>
      <c r="P1042" s="70" t="s">
        <v>2332</v>
      </c>
      <c r="Q1042" s="42">
        <f>IF(COUNTIF('Visit Rpts'!$B$5:$BH$204,B1042)+COUNTIF('Membership Rpts'!$B$5:$BH$204,B1042) = 0, 0, COUNTIF('Visit Rpts'!$B$5:$BH$204,B1042)+COUNTIF('Membership Rpts'!$B$5:$BH$204,B1042) &amp; "   (Visit Rpts: "&amp;COUNTIF('Visit Rpts'!$B$5:$BH$204,B1042)&amp;"   Mbr Rpts: "&amp;COUNTIF('Membership Rpts'!$B$5:$BH$204,B1042)&amp;")")</f>
        <v>0</v>
      </c>
      <c r="S1042" s="42" t="s">
        <v>576</v>
      </c>
      <c r="T1042" s="42"/>
    </row>
    <row r="1043" spans="1:20">
      <c r="A1043" s="47" t="s">
        <v>1218</v>
      </c>
      <c r="B1043" t="s">
        <v>2327</v>
      </c>
      <c r="C1043">
        <v>400925</v>
      </c>
      <c r="G1043" t="s">
        <v>50</v>
      </c>
      <c r="H1043" s="74" t="s">
        <v>1151</v>
      </c>
      <c r="I1043" s="42">
        <f>VLOOKUP(H1043,'Client Invoices'!A:M,13,FALSE)</f>
        <v>0</v>
      </c>
      <c r="J1043" s="42">
        <f>VLOOKUP(H1043,'Client Invoices'!A:M,10,FALSE)</f>
        <v>0</v>
      </c>
      <c r="K1043" s="42" t="str">
        <f>VLOOKUP(H1043,'Client Invoices'!A:N,5,FALSE)</f>
        <v>-</v>
      </c>
      <c r="L1043" s="42">
        <f>VLOOKUP(H1043,'Client Invoices'!A:N,8,FALSE)</f>
        <v>0</v>
      </c>
      <c r="M1043" s="42" t="str">
        <f>VLOOKUP(H1043,'Client Invoices'!A:N,2,FALSE)</f>
        <v>Visa LAC</v>
      </c>
      <c r="N1043" s="42" t="str">
        <f>VLOOKUP(H1043,'Client Invoices'!A:N,3,FALSE)</f>
        <v>Visa PP</v>
      </c>
      <c r="O1043" s="42">
        <f>VLOOKUP(H1043,'Client Invoices'!A:O,6,FALSE)</f>
        <v>0</v>
      </c>
      <c r="P1043" s="70" t="s">
        <v>2333</v>
      </c>
      <c r="Q1043" s="42">
        <f>IF(COUNTIF('Visit Rpts'!$B$5:$BH$204,B1043)+COUNTIF('Membership Rpts'!$B$5:$BH$204,B1043) = 0, 0, COUNTIF('Visit Rpts'!$B$5:$BH$204,B1043)+COUNTIF('Membership Rpts'!$B$5:$BH$204,B1043) &amp; "   (Visit Rpts: "&amp;COUNTIF('Visit Rpts'!$B$5:$BH$204,B1043)&amp;"   Mbr Rpts: "&amp;COUNTIF('Membership Rpts'!$B$5:$BH$204,B1043)&amp;")")</f>
        <v>0</v>
      </c>
      <c r="S1043" s="42" t="s">
        <v>576</v>
      </c>
      <c r="T1043" s="42"/>
    </row>
    <row r="1044" spans="1:20">
      <c r="A1044" s="47" t="s">
        <v>1218</v>
      </c>
      <c r="B1044" t="s">
        <v>2325</v>
      </c>
      <c r="C1044">
        <v>401089</v>
      </c>
      <c r="G1044" t="s">
        <v>50</v>
      </c>
      <c r="H1044" s="74" t="s">
        <v>1151</v>
      </c>
      <c r="I1044" s="42">
        <f>VLOOKUP(H1044,'Client Invoices'!A:M,13,FALSE)</f>
        <v>0</v>
      </c>
      <c r="J1044" s="42">
        <f>VLOOKUP(H1044,'Client Invoices'!A:M,10,FALSE)</f>
        <v>0</v>
      </c>
      <c r="K1044" s="42" t="str">
        <f>VLOOKUP(H1044,'Client Invoices'!A:N,5,FALSE)</f>
        <v>-</v>
      </c>
      <c r="L1044" s="42">
        <f>VLOOKUP(H1044,'Client Invoices'!A:N,8,FALSE)</f>
        <v>0</v>
      </c>
      <c r="M1044" s="42" t="str">
        <f>VLOOKUP(H1044,'Client Invoices'!A:N,2,FALSE)</f>
        <v>Visa LAC</v>
      </c>
      <c r="N1044" s="42" t="str">
        <f>VLOOKUP(H1044,'Client Invoices'!A:N,3,FALSE)</f>
        <v>Visa PP</v>
      </c>
      <c r="O1044" s="42">
        <f>VLOOKUP(H1044,'Client Invoices'!A:O,6,FALSE)</f>
        <v>0</v>
      </c>
      <c r="P1044" s="70" t="s">
        <v>2334</v>
      </c>
      <c r="Q1044" s="42">
        <f>IF(COUNTIF('Visit Rpts'!$B$5:$BH$204,B1044)+COUNTIF('Membership Rpts'!$B$5:$BH$204,B1044) = 0, 0, COUNTIF('Visit Rpts'!$B$5:$BH$204,B1044)+COUNTIF('Membership Rpts'!$B$5:$BH$204,B1044) &amp; "   (Visit Rpts: "&amp;COUNTIF('Visit Rpts'!$B$5:$BH$204,B1044)&amp;"   Mbr Rpts: "&amp;COUNTIF('Membership Rpts'!$B$5:$BH$204,B1044)&amp;")")</f>
        <v>0</v>
      </c>
      <c r="S1044" s="42" t="s">
        <v>576</v>
      </c>
      <c r="T1044" s="42"/>
    </row>
    <row r="1045" spans="1:20">
      <c r="A1045" s="47" t="s">
        <v>1218</v>
      </c>
      <c r="B1045" t="s">
        <v>2327</v>
      </c>
      <c r="C1045">
        <v>401643</v>
      </c>
      <c r="G1045" t="s">
        <v>50</v>
      </c>
      <c r="H1045" s="74" t="s">
        <v>1151</v>
      </c>
      <c r="I1045" s="42">
        <f>VLOOKUP(H1045,'Client Invoices'!A:M,13,FALSE)</f>
        <v>0</v>
      </c>
      <c r="J1045" s="42">
        <f>VLOOKUP(H1045,'Client Invoices'!A:M,10,FALSE)</f>
        <v>0</v>
      </c>
      <c r="K1045" s="42" t="str">
        <f>VLOOKUP(H1045,'Client Invoices'!A:N,5,FALSE)</f>
        <v>-</v>
      </c>
      <c r="L1045" s="42">
        <f>VLOOKUP(H1045,'Client Invoices'!A:N,8,FALSE)</f>
        <v>0</v>
      </c>
      <c r="M1045" s="42" t="str">
        <f>VLOOKUP(H1045,'Client Invoices'!A:N,2,FALSE)</f>
        <v>Visa LAC</v>
      </c>
      <c r="N1045" s="42" t="str">
        <f>VLOOKUP(H1045,'Client Invoices'!A:N,3,FALSE)</f>
        <v>Visa PP</v>
      </c>
      <c r="O1045" s="42">
        <f>VLOOKUP(H1045,'Client Invoices'!A:O,6,FALSE)</f>
        <v>0</v>
      </c>
      <c r="P1045" s="70" t="s">
        <v>2335</v>
      </c>
      <c r="Q1045" s="42">
        <f>IF(COUNTIF('Visit Rpts'!$B$5:$BH$204,B1045)+COUNTIF('Membership Rpts'!$B$5:$BH$204,B1045) = 0, 0, COUNTIF('Visit Rpts'!$B$5:$BH$204,B1045)+COUNTIF('Membership Rpts'!$B$5:$BH$204,B1045) &amp; "   (Visit Rpts: "&amp;COUNTIF('Visit Rpts'!$B$5:$BH$204,B1045)&amp;"   Mbr Rpts: "&amp;COUNTIF('Membership Rpts'!$B$5:$BH$204,B1045)&amp;")")</f>
        <v>0</v>
      </c>
      <c r="S1045" s="42" t="s">
        <v>576</v>
      </c>
      <c r="T1045" s="42"/>
    </row>
    <row r="1046" spans="1:20">
      <c r="A1046" s="47" t="s">
        <v>1218</v>
      </c>
      <c r="B1046" t="s">
        <v>2325</v>
      </c>
      <c r="C1046">
        <v>402029</v>
      </c>
      <c r="G1046" t="s">
        <v>50</v>
      </c>
      <c r="H1046" s="74" t="s">
        <v>1151</v>
      </c>
      <c r="I1046" s="42">
        <f>VLOOKUP(H1046,'Client Invoices'!A:M,13,FALSE)</f>
        <v>0</v>
      </c>
      <c r="J1046" s="42">
        <f>VLOOKUP(H1046,'Client Invoices'!A:M,10,FALSE)</f>
        <v>0</v>
      </c>
      <c r="K1046" s="42" t="str">
        <f>VLOOKUP(H1046,'Client Invoices'!A:N,5,FALSE)</f>
        <v>-</v>
      </c>
      <c r="L1046" s="42">
        <f>VLOOKUP(H1046,'Client Invoices'!A:N,8,FALSE)</f>
        <v>0</v>
      </c>
      <c r="M1046" s="42" t="str">
        <f>VLOOKUP(H1046,'Client Invoices'!A:N,2,FALSE)</f>
        <v>Visa LAC</v>
      </c>
      <c r="N1046" s="42" t="str">
        <f>VLOOKUP(H1046,'Client Invoices'!A:N,3,FALSE)</f>
        <v>Visa PP</v>
      </c>
      <c r="O1046" s="42">
        <f>VLOOKUP(H1046,'Client Invoices'!A:O,6,FALSE)</f>
        <v>0</v>
      </c>
      <c r="P1046" s="70" t="s">
        <v>2336</v>
      </c>
      <c r="Q1046" s="42">
        <f>IF(COUNTIF('Visit Rpts'!$B$5:$BH$204,B1046)+COUNTIF('Membership Rpts'!$B$5:$BH$204,B1046) = 0, 0, COUNTIF('Visit Rpts'!$B$5:$BH$204,B1046)+COUNTIF('Membership Rpts'!$B$5:$BH$204,B1046) &amp; "   (Visit Rpts: "&amp;COUNTIF('Visit Rpts'!$B$5:$BH$204,B1046)&amp;"   Mbr Rpts: "&amp;COUNTIF('Membership Rpts'!$B$5:$BH$204,B1046)&amp;")")</f>
        <v>0</v>
      </c>
      <c r="S1046" s="42" t="s">
        <v>576</v>
      </c>
      <c r="T1046" s="42"/>
    </row>
    <row r="1047" spans="1:20">
      <c r="A1047" s="47" t="s">
        <v>1218</v>
      </c>
      <c r="B1047" t="s">
        <v>2325</v>
      </c>
      <c r="C1047">
        <v>402249</v>
      </c>
      <c r="G1047" t="s">
        <v>50</v>
      </c>
      <c r="H1047" s="74" t="s">
        <v>1151</v>
      </c>
      <c r="I1047" s="42">
        <f>VLOOKUP(H1047,'Client Invoices'!A:M,13,FALSE)</f>
        <v>0</v>
      </c>
      <c r="J1047" s="42">
        <f>VLOOKUP(H1047,'Client Invoices'!A:M,10,FALSE)</f>
        <v>0</v>
      </c>
      <c r="K1047" s="42" t="str">
        <f>VLOOKUP(H1047,'Client Invoices'!A:N,5,FALSE)</f>
        <v>-</v>
      </c>
      <c r="L1047" s="42">
        <f>VLOOKUP(H1047,'Client Invoices'!A:N,8,FALSE)</f>
        <v>0</v>
      </c>
      <c r="M1047" s="42" t="str">
        <f>VLOOKUP(H1047,'Client Invoices'!A:N,2,FALSE)</f>
        <v>Visa LAC</v>
      </c>
      <c r="N1047" s="42" t="str">
        <f>VLOOKUP(H1047,'Client Invoices'!A:N,3,FALSE)</f>
        <v>Visa PP</v>
      </c>
      <c r="O1047" s="42">
        <f>VLOOKUP(H1047,'Client Invoices'!A:O,6,FALSE)</f>
        <v>0</v>
      </c>
      <c r="P1047" s="70" t="s">
        <v>2337</v>
      </c>
      <c r="Q1047" s="42">
        <f>IF(COUNTIF('Visit Rpts'!$B$5:$BH$204,B1047)+COUNTIF('Membership Rpts'!$B$5:$BH$204,B1047) = 0, 0, COUNTIF('Visit Rpts'!$B$5:$BH$204,B1047)+COUNTIF('Membership Rpts'!$B$5:$BH$204,B1047) &amp; "   (Visit Rpts: "&amp;COUNTIF('Visit Rpts'!$B$5:$BH$204,B1047)&amp;"   Mbr Rpts: "&amp;COUNTIF('Membership Rpts'!$B$5:$BH$204,B1047)&amp;")")</f>
        <v>0</v>
      </c>
      <c r="S1047" s="42" t="s">
        <v>576</v>
      </c>
      <c r="T1047" s="42"/>
    </row>
    <row r="1048" spans="1:20">
      <c r="A1048" s="47" t="s">
        <v>1218</v>
      </c>
      <c r="B1048" t="s">
        <v>2327</v>
      </c>
      <c r="C1048">
        <v>402318</v>
      </c>
      <c r="G1048" t="s">
        <v>50</v>
      </c>
      <c r="H1048" s="74" t="s">
        <v>1151</v>
      </c>
      <c r="I1048" s="42">
        <f>VLOOKUP(H1048,'Client Invoices'!A:M,13,FALSE)</f>
        <v>0</v>
      </c>
      <c r="J1048" s="42">
        <f>VLOOKUP(H1048,'Client Invoices'!A:M,10,FALSE)</f>
        <v>0</v>
      </c>
      <c r="K1048" s="42" t="str">
        <f>VLOOKUP(H1048,'Client Invoices'!A:N,5,FALSE)</f>
        <v>-</v>
      </c>
      <c r="L1048" s="42">
        <f>VLOOKUP(H1048,'Client Invoices'!A:N,8,FALSE)</f>
        <v>0</v>
      </c>
      <c r="M1048" s="42" t="str">
        <f>VLOOKUP(H1048,'Client Invoices'!A:N,2,FALSE)</f>
        <v>Visa LAC</v>
      </c>
      <c r="N1048" s="42" t="str">
        <f>VLOOKUP(H1048,'Client Invoices'!A:N,3,FALSE)</f>
        <v>Visa PP</v>
      </c>
      <c r="O1048" s="42">
        <f>VLOOKUP(H1048,'Client Invoices'!A:O,6,FALSE)</f>
        <v>0</v>
      </c>
      <c r="P1048" s="70" t="s">
        <v>2338</v>
      </c>
      <c r="Q1048" s="42">
        <f>IF(COUNTIF('Visit Rpts'!$B$5:$BH$204,B1048)+COUNTIF('Membership Rpts'!$B$5:$BH$204,B1048) = 0, 0, COUNTIF('Visit Rpts'!$B$5:$BH$204,B1048)+COUNTIF('Membership Rpts'!$B$5:$BH$204,B1048) &amp; "   (Visit Rpts: "&amp;COUNTIF('Visit Rpts'!$B$5:$BH$204,B1048)&amp;"   Mbr Rpts: "&amp;COUNTIF('Membership Rpts'!$B$5:$BH$204,B1048)&amp;")")</f>
        <v>0</v>
      </c>
      <c r="S1048" s="42" t="s">
        <v>576</v>
      </c>
      <c r="T1048" s="42"/>
    </row>
    <row r="1049" spans="1:20">
      <c r="A1049" s="47" t="s">
        <v>1218</v>
      </c>
      <c r="B1049" t="s">
        <v>2327</v>
      </c>
      <c r="C1049">
        <v>402381</v>
      </c>
      <c r="G1049" t="s">
        <v>50</v>
      </c>
      <c r="H1049" s="74" t="s">
        <v>1151</v>
      </c>
      <c r="I1049" s="42">
        <f>VLOOKUP(H1049,'Client Invoices'!A:M,13,FALSE)</f>
        <v>0</v>
      </c>
      <c r="J1049" s="42">
        <f>VLOOKUP(H1049,'Client Invoices'!A:M,10,FALSE)</f>
        <v>0</v>
      </c>
      <c r="K1049" s="42" t="str">
        <f>VLOOKUP(H1049,'Client Invoices'!A:N,5,FALSE)</f>
        <v>-</v>
      </c>
      <c r="L1049" s="42">
        <f>VLOOKUP(H1049,'Client Invoices'!A:N,8,FALSE)</f>
        <v>0</v>
      </c>
      <c r="M1049" s="42" t="str">
        <f>VLOOKUP(H1049,'Client Invoices'!A:N,2,FALSE)</f>
        <v>Visa LAC</v>
      </c>
      <c r="N1049" s="42" t="str">
        <f>VLOOKUP(H1049,'Client Invoices'!A:N,3,FALSE)</f>
        <v>Visa PP</v>
      </c>
      <c r="O1049" s="42">
        <f>VLOOKUP(H1049,'Client Invoices'!A:O,6,FALSE)</f>
        <v>0</v>
      </c>
      <c r="P1049" s="70" t="s">
        <v>2339</v>
      </c>
      <c r="Q1049" s="42">
        <f>IF(COUNTIF('Visit Rpts'!$B$5:$BH$204,B1049)+COUNTIF('Membership Rpts'!$B$5:$BH$204,B1049) = 0, 0, COUNTIF('Visit Rpts'!$B$5:$BH$204,B1049)+COUNTIF('Membership Rpts'!$B$5:$BH$204,B1049) &amp; "   (Visit Rpts: "&amp;COUNTIF('Visit Rpts'!$B$5:$BH$204,B1049)&amp;"   Mbr Rpts: "&amp;COUNTIF('Membership Rpts'!$B$5:$BH$204,B1049)&amp;")")</f>
        <v>0</v>
      </c>
      <c r="S1049" s="42" t="s">
        <v>576</v>
      </c>
      <c r="T1049" s="42"/>
    </row>
    <row r="1050" spans="1:20">
      <c r="A1050" s="47" t="s">
        <v>1218</v>
      </c>
      <c r="B1050" t="s">
        <v>2327</v>
      </c>
      <c r="C1050">
        <v>403722</v>
      </c>
      <c r="G1050" t="s">
        <v>50</v>
      </c>
      <c r="H1050" s="74" t="s">
        <v>1151</v>
      </c>
      <c r="I1050" s="42">
        <f>VLOOKUP(H1050,'Client Invoices'!A:M,13,FALSE)</f>
        <v>0</v>
      </c>
      <c r="J1050" s="42">
        <f>VLOOKUP(H1050,'Client Invoices'!A:M,10,FALSE)</f>
        <v>0</v>
      </c>
      <c r="K1050" s="42" t="str">
        <f>VLOOKUP(H1050,'Client Invoices'!A:N,5,FALSE)</f>
        <v>-</v>
      </c>
      <c r="L1050" s="42">
        <f>VLOOKUP(H1050,'Client Invoices'!A:N,8,FALSE)</f>
        <v>0</v>
      </c>
      <c r="M1050" s="42" t="str">
        <f>VLOOKUP(H1050,'Client Invoices'!A:N,2,FALSE)</f>
        <v>Visa LAC</v>
      </c>
      <c r="N1050" s="42" t="str">
        <f>VLOOKUP(H1050,'Client Invoices'!A:N,3,FALSE)</f>
        <v>Visa PP</v>
      </c>
      <c r="O1050" s="42">
        <f>VLOOKUP(H1050,'Client Invoices'!A:O,6,FALSE)</f>
        <v>0</v>
      </c>
      <c r="P1050" s="70" t="s">
        <v>2340</v>
      </c>
      <c r="Q1050" s="42">
        <f>IF(COUNTIF('Visit Rpts'!$B$5:$BH$204,B1050)+COUNTIF('Membership Rpts'!$B$5:$BH$204,B1050) = 0, 0, COUNTIF('Visit Rpts'!$B$5:$BH$204,B1050)+COUNTIF('Membership Rpts'!$B$5:$BH$204,B1050) &amp; "   (Visit Rpts: "&amp;COUNTIF('Visit Rpts'!$B$5:$BH$204,B1050)&amp;"   Mbr Rpts: "&amp;COUNTIF('Membership Rpts'!$B$5:$BH$204,B1050)&amp;")")</f>
        <v>0</v>
      </c>
      <c r="S1050" s="42" t="s">
        <v>576</v>
      </c>
      <c r="T1050" s="42"/>
    </row>
    <row r="1051" spans="1:20">
      <c r="A1051" s="47" t="s">
        <v>1218</v>
      </c>
      <c r="B1051" t="s">
        <v>2325</v>
      </c>
      <c r="C1051">
        <v>404103</v>
      </c>
      <c r="G1051" t="s">
        <v>50</v>
      </c>
      <c r="H1051" s="74" t="s">
        <v>1151</v>
      </c>
      <c r="I1051" s="42">
        <f>VLOOKUP(H1051,'Client Invoices'!A:M,13,FALSE)</f>
        <v>0</v>
      </c>
      <c r="J1051" s="42">
        <f>VLOOKUP(H1051,'Client Invoices'!A:M,10,FALSE)</f>
        <v>0</v>
      </c>
      <c r="K1051" s="42" t="str">
        <f>VLOOKUP(H1051,'Client Invoices'!A:N,5,FALSE)</f>
        <v>-</v>
      </c>
      <c r="L1051" s="42">
        <f>VLOOKUP(H1051,'Client Invoices'!A:N,8,FALSE)</f>
        <v>0</v>
      </c>
      <c r="M1051" s="42" t="str">
        <f>VLOOKUP(H1051,'Client Invoices'!A:N,2,FALSE)</f>
        <v>Visa LAC</v>
      </c>
      <c r="N1051" s="42" t="str">
        <f>VLOOKUP(H1051,'Client Invoices'!A:N,3,FALSE)</f>
        <v>Visa PP</v>
      </c>
      <c r="O1051" s="42">
        <f>VLOOKUP(H1051,'Client Invoices'!A:O,6,FALSE)</f>
        <v>0</v>
      </c>
      <c r="P1051" s="70" t="s">
        <v>2341</v>
      </c>
      <c r="Q1051" s="42">
        <f>IF(COUNTIF('Visit Rpts'!$B$5:$BH$204,B1051)+COUNTIF('Membership Rpts'!$B$5:$BH$204,B1051) = 0, 0, COUNTIF('Visit Rpts'!$B$5:$BH$204,B1051)+COUNTIF('Membership Rpts'!$B$5:$BH$204,B1051) &amp; "   (Visit Rpts: "&amp;COUNTIF('Visit Rpts'!$B$5:$BH$204,B1051)&amp;"   Mbr Rpts: "&amp;COUNTIF('Membership Rpts'!$B$5:$BH$204,B1051)&amp;")")</f>
        <v>0</v>
      </c>
      <c r="S1051" s="42" t="s">
        <v>576</v>
      </c>
      <c r="T1051" s="42"/>
    </row>
    <row r="1052" spans="1:20">
      <c r="A1052" s="47" t="s">
        <v>1218</v>
      </c>
      <c r="B1052" t="s">
        <v>2325</v>
      </c>
      <c r="C1052">
        <v>405721</v>
      </c>
      <c r="G1052" t="s">
        <v>50</v>
      </c>
      <c r="H1052" s="74" t="s">
        <v>1151</v>
      </c>
      <c r="I1052" s="42">
        <f>VLOOKUP(H1052,'Client Invoices'!A:M,13,FALSE)</f>
        <v>0</v>
      </c>
      <c r="J1052" s="42">
        <f>VLOOKUP(H1052,'Client Invoices'!A:M,10,FALSE)</f>
        <v>0</v>
      </c>
      <c r="K1052" s="42" t="str">
        <f>VLOOKUP(H1052,'Client Invoices'!A:N,5,FALSE)</f>
        <v>-</v>
      </c>
      <c r="L1052" s="42">
        <f>VLOOKUP(H1052,'Client Invoices'!A:N,8,FALSE)</f>
        <v>0</v>
      </c>
      <c r="M1052" s="42" t="str">
        <f>VLOOKUP(H1052,'Client Invoices'!A:N,2,FALSE)</f>
        <v>Visa LAC</v>
      </c>
      <c r="N1052" s="42" t="str">
        <f>VLOOKUP(H1052,'Client Invoices'!A:N,3,FALSE)</f>
        <v>Visa PP</v>
      </c>
      <c r="O1052" s="42">
        <f>VLOOKUP(H1052,'Client Invoices'!A:O,6,FALSE)</f>
        <v>0</v>
      </c>
      <c r="P1052" s="70" t="s">
        <v>2342</v>
      </c>
      <c r="Q1052" s="42">
        <f>IF(COUNTIF('Visit Rpts'!$B$5:$BH$204,B1052)+COUNTIF('Membership Rpts'!$B$5:$BH$204,B1052) = 0, 0, COUNTIF('Visit Rpts'!$B$5:$BH$204,B1052)+COUNTIF('Membership Rpts'!$B$5:$BH$204,B1052) &amp; "   (Visit Rpts: "&amp;COUNTIF('Visit Rpts'!$B$5:$BH$204,B1052)&amp;"   Mbr Rpts: "&amp;COUNTIF('Membership Rpts'!$B$5:$BH$204,B1052)&amp;")")</f>
        <v>0</v>
      </c>
      <c r="S1052" s="42" t="s">
        <v>576</v>
      </c>
      <c r="T1052" s="42"/>
    </row>
    <row r="1053" spans="1:20">
      <c r="A1053" s="47" t="s">
        <v>1218</v>
      </c>
      <c r="B1053" t="s">
        <v>2325</v>
      </c>
      <c r="C1053">
        <v>405931</v>
      </c>
      <c r="G1053" t="s">
        <v>50</v>
      </c>
      <c r="H1053" s="74" t="s">
        <v>1151</v>
      </c>
      <c r="I1053" s="42">
        <f>VLOOKUP(H1053,'Client Invoices'!A:M,13,FALSE)</f>
        <v>0</v>
      </c>
      <c r="J1053" s="42">
        <f>VLOOKUP(H1053,'Client Invoices'!A:M,10,FALSE)</f>
        <v>0</v>
      </c>
      <c r="K1053" s="42" t="str">
        <f>VLOOKUP(H1053,'Client Invoices'!A:N,5,FALSE)</f>
        <v>-</v>
      </c>
      <c r="L1053" s="42">
        <f>VLOOKUP(H1053,'Client Invoices'!A:N,8,FALSE)</f>
        <v>0</v>
      </c>
      <c r="M1053" s="42" t="str">
        <f>VLOOKUP(H1053,'Client Invoices'!A:N,2,FALSE)</f>
        <v>Visa LAC</v>
      </c>
      <c r="N1053" s="42" t="str">
        <f>VLOOKUP(H1053,'Client Invoices'!A:N,3,FALSE)</f>
        <v>Visa PP</v>
      </c>
      <c r="O1053" s="42">
        <f>VLOOKUP(H1053,'Client Invoices'!A:O,6,FALSE)</f>
        <v>0</v>
      </c>
      <c r="P1053" s="70" t="s">
        <v>2343</v>
      </c>
      <c r="Q1053" s="42">
        <f>IF(COUNTIF('Visit Rpts'!$B$5:$BH$204,B1053)+COUNTIF('Membership Rpts'!$B$5:$BH$204,B1053) = 0, 0, COUNTIF('Visit Rpts'!$B$5:$BH$204,B1053)+COUNTIF('Membership Rpts'!$B$5:$BH$204,B1053) &amp; "   (Visit Rpts: "&amp;COUNTIF('Visit Rpts'!$B$5:$BH$204,B1053)&amp;"   Mbr Rpts: "&amp;COUNTIF('Membership Rpts'!$B$5:$BH$204,B1053)&amp;")")</f>
        <v>0</v>
      </c>
      <c r="S1053" s="42" t="s">
        <v>576</v>
      </c>
      <c r="T1053" s="42"/>
    </row>
    <row r="1054" spans="1:20">
      <c r="A1054" s="47" t="s">
        <v>1218</v>
      </c>
      <c r="B1054" t="s">
        <v>2327</v>
      </c>
      <c r="C1054">
        <v>406774</v>
      </c>
      <c r="G1054" t="s">
        <v>50</v>
      </c>
      <c r="H1054" s="74" t="s">
        <v>1151</v>
      </c>
      <c r="I1054" s="42">
        <f>VLOOKUP(H1054,'Client Invoices'!A:M,13,FALSE)</f>
        <v>0</v>
      </c>
      <c r="J1054" s="42">
        <f>VLOOKUP(H1054,'Client Invoices'!A:M,10,FALSE)</f>
        <v>0</v>
      </c>
      <c r="K1054" s="42" t="str">
        <f>VLOOKUP(H1054,'Client Invoices'!A:N,5,FALSE)</f>
        <v>-</v>
      </c>
      <c r="L1054" s="42">
        <f>VLOOKUP(H1054,'Client Invoices'!A:N,8,FALSE)</f>
        <v>0</v>
      </c>
      <c r="M1054" s="42" t="str">
        <f>VLOOKUP(H1054,'Client Invoices'!A:N,2,FALSE)</f>
        <v>Visa LAC</v>
      </c>
      <c r="N1054" s="42" t="str">
        <f>VLOOKUP(H1054,'Client Invoices'!A:N,3,FALSE)</f>
        <v>Visa PP</v>
      </c>
      <c r="O1054" s="42">
        <f>VLOOKUP(H1054,'Client Invoices'!A:O,6,FALSE)</f>
        <v>0</v>
      </c>
      <c r="P1054" s="70" t="s">
        <v>2344</v>
      </c>
      <c r="Q1054" s="42">
        <f>IF(COUNTIF('Visit Rpts'!$B$5:$BH$204,B1054)+COUNTIF('Membership Rpts'!$B$5:$BH$204,B1054) = 0, 0, COUNTIF('Visit Rpts'!$B$5:$BH$204,B1054)+COUNTIF('Membership Rpts'!$B$5:$BH$204,B1054) &amp; "   (Visit Rpts: "&amp;COUNTIF('Visit Rpts'!$B$5:$BH$204,B1054)&amp;"   Mbr Rpts: "&amp;COUNTIF('Membership Rpts'!$B$5:$BH$204,B1054)&amp;")")</f>
        <v>0</v>
      </c>
      <c r="S1054" s="42" t="s">
        <v>576</v>
      </c>
      <c r="T1054" s="42"/>
    </row>
    <row r="1055" spans="1:20">
      <c r="A1055" s="47" t="s">
        <v>1218</v>
      </c>
      <c r="B1055" t="s">
        <v>2325</v>
      </c>
      <c r="C1055">
        <v>406997</v>
      </c>
      <c r="G1055" t="s">
        <v>50</v>
      </c>
      <c r="H1055" s="74" t="s">
        <v>1151</v>
      </c>
      <c r="I1055" s="42">
        <f>VLOOKUP(H1055,'Client Invoices'!A:M,13,FALSE)</f>
        <v>0</v>
      </c>
      <c r="J1055" s="42">
        <f>VLOOKUP(H1055,'Client Invoices'!A:M,10,FALSE)</f>
        <v>0</v>
      </c>
      <c r="K1055" s="42" t="str">
        <f>VLOOKUP(H1055,'Client Invoices'!A:N,5,FALSE)</f>
        <v>-</v>
      </c>
      <c r="L1055" s="42">
        <f>VLOOKUP(H1055,'Client Invoices'!A:N,8,FALSE)</f>
        <v>0</v>
      </c>
      <c r="M1055" s="42" t="str">
        <f>VLOOKUP(H1055,'Client Invoices'!A:N,2,FALSE)</f>
        <v>Visa LAC</v>
      </c>
      <c r="N1055" s="42" t="str">
        <f>VLOOKUP(H1055,'Client Invoices'!A:N,3,FALSE)</f>
        <v>Visa PP</v>
      </c>
      <c r="O1055" s="42">
        <f>VLOOKUP(H1055,'Client Invoices'!A:O,6,FALSE)</f>
        <v>0</v>
      </c>
      <c r="P1055" s="70" t="s">
        <v>2345</v>
      </c>
      <c r="Q1055" s="42">
        <f>IF(COUNTIF('Visit Rpts'!$B$5:$BH$204,B1055)+COUNTIF('Membership Rpts'!$B$5:$BH$204,B1055) = 0, 0, COUNTIF('Visit Rpts'!$B$5:$BH$204,B1055)+COUNTIF('Membership Rpts'!$B$5:$BH$204,B1055) &amp; "   (Visit Rpts: "&amp;COUNTIF('Visit Rpts'!$B$5:$BH$204,B1055)&amp;"   Mbr Rpts: "&amp;COUNTIF('Membership Rpts'!$B$5:$BH$204,B1055)&amp;")")</f>
        <v>0</v>
      </c>
      <c r="S1055" s="42" t="s">
        <v>576</v>
      </c>
      <c r="T1055" s="42"/>
    </row>
    <row r="1056" spans="1:20">
      <c r="A1056" s="47" t="s">
        <v>1218</v>
      </c>
      <c r="B1056" t="s">
        <v>2325</v>
      </c>
      <c r="C1056">
        <v>407501</v>
      </c>
      <c r="G1056" t="s">
        <v>50</v>
      </c>
      <c r="H1056" s="74" t="s">
        <v>1151</v>
      </c>
      <c r="I1056" s="42">
        <f>VLOOKUP(H1056,'Client Invoices'!A:M,13,FALSE)</f>
        <v>0</v>
      </c>
      <c r="J1056" s="42">
        <f>VLOOKUP(H1056,'Client Invoices'!A:M,10,FALSE)</f>
        <v>0</v>
      </c>
      <c r="K1056" s="42" t="str">
        <f>VLOOKUP(H1056,'Client Invoices'!A:N,5,FALSE)</f>
        <v>-</v>
      </c>
      <c r="L1056" s="42">
        <f>VLOOKUP(H1056,'Client Invoices'!A:N,8,FALSE)</f>
        <v>0</v>
      </c>
      <c r="M1056" s="42" t="str">
        <f>VLOOKUP(H1056,'Client Invoices'!A:N,2,FALSE)</f>
        <v>Visa LAC</v>
      </c>
      <c r="N1056" s="42" t="str">
        <f>VLOOKUP(H1056,'Client Invoices'!A:N,3,FALSE)</f>
        <v>Visa PP</v>
      </c>
      <c r="O1056" s="42">
        <f>VLOOKUP(H1056,'Client Invoices'!A:O,6,FALSE)</f>
        <v>0</v>
      </c>
      <c r="P1056" s="70" t="s">
        <v>2346</v>
      </c>
      <c r="Q1056" s="42">
        <f>IF(COUNTIF('Visit Rpts'!$B$5:$BH$204,B1056)+COUNTIF('Membership Rpts'!$B$5:$BH$204,B1056) = 0, 0, COUNTIF('Visit Rpts'!$B$5:$BH$204,B1056)+COUNTIF('Membership Rpts'!$B$5:$BH$204,B1056) &amp; "   (Visit Rpts: "&amp;COUNTIF('Visit Rpts'!$B$5:$BH$204,B1056)&amp;"   Mbr Rpts: "&amp;COUNTIF('Membership Rpts'!$B$5:$BH$204,B1056)&amp;")")</f>
        <v>0</v>
      </c>
      <c r="S1056" s="42" t="s">
        <v>576</v>
      </c>
      <c r="T1056" s="42"/>
    </row>
    <row r="1057" spans="1:20">
      <c r="A1057" s="47" t="s">
        <v>1218</v>
      </c>
      <c r="B1057" t="s">
        <v>2325</v>
      </c>
      <c r="C1057">
        <v>407551</v>
      </c>
      <c r="G1057" t="s">
        <v>50</v>
      </c>
      <c r="H1057" s="74" t="s">
        <v>1151</v>
      </c>
      <c r="I1057" s="42">
        <f>VLOOKUP(H1057,'Client Invoices'!A:M,13,FALSE)</f>
        <v>0</v>
      </c>
      <c r="J1057" s="42">
        <f>VLOOKUP(H1057,'Client Invoices'!A:M,10,FALSE)</f>
        <v>0</v>
      </c>
      <c r="K1057" s="42" t="str">
        <f>VLOOKUP(H1057,'Client Invoices'!A:N,5,FALSE)</f>
        <v>-</v>
      </c>
      <c r="L1057" s="42">
        <f>VLOOKUP(H1057,'Client Invoices'!A:N,8,FALSE)</f>
        <v>0</v>
      </c>
      <c r="M1057" s="42" t="str">
        <f>VLOOKUP(H1057,'Client Invoices'!A:N,2,FALSE)</f>
        <v>Visa LAC</v>
      </c>
      <c r="N1057" s="42" t="str">
        <f>VLOOKUP(H1057,'Client Invoices'!A:N,3,FALSE)</f>
        <v>Visa PP</v>
      </c>
      <c r="O1057" s="42">
        <f>VLOOKUP(H1057,'Client Invoices'!A:O,6,FALSE)</f>
        <v>0</v>
      </c>
      <c r="P1057" s="70" t="s">
        <v>2347</v>
      </c>
      <c r="Q1057" s="42">
        <f>IF(COUNTIF('Visit Rpts'!$B$5:$BH$204,B1057)+COUNTIF('Membership Rpts'!$B$5:$BH$204,B1057) = 0, 0, COUNTIF('Visit Rpts'!$B$5:$BH$204,B1057)+COUNTIF('Membership Rpts'!$B$5:$BH$204,B1057) &amp; "   (Visit Rpts: "&amp;COUNTIF('Visit Rpts'!$B$5:$BH$204,B1057)&amp;"   Mbr Rpts: "&amp;COUNTIF('Membership Rpts'!$B$5:$BH$204,B1057)&amp;")")</f>
        <v>0</v>
      </c>
      <c r="S1057" s="42" t="s">
        <v>576</v>
      </c>
      <c r="T1057" s="42"/>
    </row>
    <row r="1058" spans="1:20">
      <c r="A1058" s="47" t="s">
        <v>1218</v>
      </c>
      <c r="B1058" t="s">
        <v>2325</v>
      </c>
      <c r="C1058">
        <v>407665</v>
      </c>
      <c r="G1058" t="s">
        <v>50</v>
      </c>
      <c r="H1058" s="74" t="s">
        <v>1151</v>
      </c>
      <c r="I1058" s="42">
        <f>VLOOKUP(H1058,'Client Invoices'!A:M,13,FALSE)</f>
        <v>0</v>
      </c>
      <c r="J1058" s="42">
        <f>VLOOKUP(H1058,'Client Invoices'!A:M,10,FALSE)</f>
        <v>0</v>
      </c>
      <c r="K1058" s="42" t="str">
        <f>VLOOKUP(H1058,'Client Invoices'!A:N,5,FALSE)</f>
        <v>-</v>
      </c>
      <c r="L1058" s="42">
        <f>VLOOKUP(H1058,'Client Invoices'!A:N,8,FALSE)</f>
        <v>0</v>
      </c>
      <c r="M1058" s="42" t="str">
        <f>VLOOKUP(H1058,'Client Invoices'!A:N,2,FALSE)</f>
        <v>Visa LAC</v>
      </c>
      <c r="N1058" s="42" t="str">
        <f>VLOOKUP(H1058,'Client Invoices'!A:N,3,FALSE)</f>
        <v>Visa PP</v>
      </c>
      <c r="O1058" s="42">
        <f>VLOOKUP(H1058,'Client Invoices'!A:O,6,FALSE)</f>
        <v>0</v>
      </c>
      <c r="P1058" s="70" t="s">
        <v>2348</v>
      </c>
      <c r="Q1058" s="42">
        <f>IF(COUNTIF('Visit Rpts'!$B$5:$BH$204,B1058)+COUNTIF('Membership Rpts'!$B$5:$BH$204,B1058) = 0, 0, COUNTIF('Visit Rpts'!$B$5:$BH$204,B1058)+COUNTIF('Membership Rpts'!$B$5:$BH$204,B1058) &amp; "   (Visit Rpts: "&amp;COUNTIF('Visit Rpts'!$B$5:$BH$204,B1058)&amp;"   Mbr Rpts: "&amp;COUNTIF('Membership Rpts'!$B$5:$BH$204,B1058)&amp;")")</f>
        <v>0</v>
      </c>
      <c r="S1058" s="42" t="s">
        <v>576</v>
      </c>
      <c r="T1058" s="42"/>
    </row>
    <row r="1059" spans="1:20">
      <c r="A1059" s="47" t="s">
        <v>1218</v>
      </c>
      <c r="B1059" t="s">
        <v>2325</v>
      </c>
      <c r="C1059">
        <v>407666</v>
      </c>
      <c r="G1059" t="s">
        <v>50</v>
      </c>
      <c r="H1059" s="74" t="s">
        <v>1151</v>
      </c>
      <c r="I1059" s="42">
        <f>VLOOKUP(H1059,'Client Invoices'!A:M,13,FALSE)</f>
        <v>0</v>
      </c>
      <c r="J1059" s="42">
        <f>VLOOKUP(H1059,'Client Invoices'!A:M,10,FALSE)</f>
        <v>0</v>
      </c>
      <c r="K1059" s="42" t="str">
        <f>VLOOKUP(H1059,'Client Invoices'!A:N,5,FALSE)</f>
        <v>-</v>
      </c>
      <c r="L1059" s="42">
        <f>VLOOKUP(H1059,'Client Invoices'!A:N,8,FALSE)</f>
        <v>0</v>
      </c>
      <c r="M1059" s="42" t="str">
        <f>VLOOKUP(H1059,'Client Invoices'!A:N,2,FALSE)</f>
        <v>Visa LAC</v>
      </c>
      <c r="N1059" s="42" t="str">
        <f>VLOOKUP(H1059,'Client Invoices'!A:N,3,FALSE)</f>
        <v>Visa PP</v>
      </c>
      <c r="O1059" s="42">
        <f>VLOOKUP(H1059,'Client Invoices'!A:O,6,FALSE)</f>
        <v>0</v>
      </c>
      <c r="P1059" s="70" t="s">
        <v>2349</v>
      </c>
      <c r="Q1059" s="42">
        <f>IF(COUNTIF('Visit Rpts'!$B$5:$BH$204,B1059)+COUNTIF('Membership Rpts'!$B$5:$BH$204,B1059) = 0, 0, COUNTIF('Visit Rpts'!$B$5:$BH$204,B1059)+COUNTIF('Membership Rpts'!$B$5:$BH$204,B1059) &amp; "   (Visit Rpts: "&amp;COUNTIF('Visit Rpts'!$B$5:$BH$204,B1059)&amp;"   Mbr Rpts: "&amp;COUNTIF('Membership Rpts'!$B$5:$BH$204,B1059)&amp;")")</f>
        <v>0</v>
      </c>
      <c r="S1059" s="42" t="s">
        <v>576</v>
      </c>
      <c r="T1059" s="42"/>
    </row>
    <row r="1060" spans="1:20">
      <c r="A1060" s="47" t="s">
        <v>1218</v>
      </c>
      <c r="B1060" t="s">
        <v>2325</v>
      </c>
      <c r="C1060">
        <v>407675</v>
      </c>
      <c r="G1060" t="s">
        <v>50</v>
      </c>
      <c r="H1060" s="74" t="s">
        <v>1151</v>
      </c>
      <c r="I1060" s="42">
        <f>VLOOKUP(H1060,'Client Invoices'!A:M,13,FALSE)</f>
        <v>0</v>
      </c>
      <c r="J1060" s="42">
        <f>VLOOKUP(H1060,'Client Invoices'!A:M,10,FALSE)</f>
        <v>0</v>
      </c>
      <c r="K1060" s="42" t="str">
        <f>VLOOKUP(H1060,'Client Invoices'!A:N,5,FALSE)</f>
        <v>-</v>
      </c>
      <c r="L1060" s="42">
        <f>VLOOKUP(H1060,'Client Invoices'!A:N,8,FALSE)</f>
        <v>0</v>
      </c>
      <c r="M1060" s="42" t="str">
        <f>VLOOKUP(H1060,'Client Invoices'!A:N,2,FALSE)</f>
        <v>Visa LAC</v>
      </c>
      <c r="N1060" s="42" t="str">
        <f>VLOOKUP(H1060,'Client Invoices'!A:N,3,FALSE)</f>
        <v>Visa PP</v>
      </c>
      <c r="O1060" s="42">
        <f>VLOOKUP(H1060,'Client Invoices'!A:O,6,FALSE)</f>
        <v>0</v>
      </c>
      <c r="P1060" s="70" t="s">
        <v>2350</v>
      </c>
      <c r="Q1060" s="42">
        <f>IF(COUNTIF('Visit Rpts'!$B$5:$BH$204,B1060)+COUNTIF('Membership Rpts'!$B$5:$BH$204,B1060) = 0, 0, COUNTIF('Visit Rpts'!$B$5:$BH$204,B1060)+COUNTIF('Membership Rpts'!$B$5:$BH$204,B1060) &amp; "   (Visit Rpts: "&amp;COUNTIF('Visit Rpts'!$B$5:$BH$204,B1060)&amp;"   Mbr Rpts: "&amp;COUNTIF('Membership Rpts'!$B$5:$BH$204,B1060)&amp;")")</f>
        <v>0</v>
      </c>
      <c r="S1060" s="42" t="s">
        <v>576</v>
      </c>
      <c r="T1060" s="42"/>
    </row>
    <row r="1061" spans="1:20">
      <c r="A1061" s="47" t="s">
        <v>1218</v>
      </c>
      <c r="B1061" t="s">
        <v>2325</v>
      </c>
      <c r="C1061">
        <v>407679</v>
      </c>
      <c r="G1061" t="s">
        <v>50</v>
      </c>
      <c r="H1061" s="74" t="s">
        <v>1151</v>
      </c>
      <c r="I1061" s="42">
        <f>VLOOKUP(H1061,'Client Invoices'!A:M,13,FALSE)</f>
        <v>0</v>
      </c>
      <c r="J1061" s="42">
        <f>VLOOKUP(H1061,'Client Invoices'!A:M,10,FALSE)</f>
        <v>0</v>
      </c>
      <c r="K1061" s="42" t="str">
        <f>VLOOKUP(H1061,'Client Invoices'!A:N,5,FALSE)</f>
        <v>-</v>
      </c>
      <c r="L1061" s="42">
        <f>VLOOKUP(H1061,'Client Invoices'!A:N,8,FALSE)</f>
        <v>0</v>
      </c>
      <c r="M1061" s="42" t="str">
        <f>VLOOKUP(H1061,'Client Invoices'!A:N,2,FALSE)</f>
        <v>Visa LAC</v>
      </c>
      <c r="N1061" s="42" t="str">
        <f>VLOOKUP(H1061,'Client Invoices'!A:N,3,FALSE)</f>
        <v>Visa PP</v>
      </c>
      <c r="O1061" s="42">
        <f>VLOOKUP(H1061,'Client Invoices'!A:O,6,FALSE)</f>
        <v>0</v>
      </c>
      <c r="P1061" s="70" t="s">
        <v>2351</v>
      </c>
      <c r="Q1061" s="42">
        <f>IF(COUNTIF('Visit Rpts'!$B$5:$BH$204,B1061)+COUNTIF('Membership Rpts'!$B$5:$BH$204,B1061) = 0, 0, COUNTIF('Visit Rpts'!$B$5:$BH$204,B1061)+COUNTIF('Membership Rpts'!$B$5:$BH$204,B1061) &amp; "   (Visit Rpts: "&amp;COUNTIF('Visit Rpts'!$B$5:$BH$204,B1061)&amp;"   Mbr Rpts: "&amp;COUNTIF('Membership Rpts'!$B$5:$BH$204,B1061)&amp;")")</f>
        <v>0</v>
      </c>
      <c r="S1061" s="42" t="s">
        <v>576</v>
      </c>
      <c r="T1061" s="42"/>
    </row>
    <row r="1062" spans="1:20">
      <c r="A1062" s="47" t="s">
        <v>1218</v>
      </c>
      <c r="B1062" t="s">
        <v>2325</v>
      </c>
      <c r="C1062">
        <v>407692</v>
      </c>
      <c r="G1062" t="s">
        <v>50</v>
      </c>
      <c r="H1062" s="74" t="s">
        <v>1151</v>
      </c>
      <c r="I1062" s="42">
        <f>VLOOKUP(H1062,'Client Invoices'!A:M,13,FALSE)</f>
        <v>0</v>
      </c>
      <c r="J1062" s="42">
        <f>VLOOKUP(H1062,'Client Invoices'!A:M,10,FALSE)</f>
        <v>0</v>
      </c>
      <c r="K1062" s="42" t="str">
        <f>VLOOKUP(H1062,'Client Invoices'!A:N,5,FALSE)</f>
        <v>-</v>
      </c>
      <c r="L1062" s="42">
        <f>VLOOKUP(H1062,'Client Invoices'!A:N,8,FALSE)</f>
        <v>0</v>
      </c>
      <c r="M1062" s="42" t="str">
        <f>VLOOKUP(H1062,'Client Invoices'!A:N,2,FALSE)</f>
        <v>Visa LAC</v>
      </c>
      <c r="N1062" s="42" t="str">
        <f>VLOOKUP(H1062,'Client Invoices'!A:N,3,FALSE)</f>
        <v>Visa PP</v>
      </c>
      <c r="O1062" s="42">
        <f>VLOOKUP(H1062,'Client Invoices'!A:O,6,FALSE)</f>
        <v>0</v>
      </c>
      <c r="P1062" s="70" t="s">
        <v>2352</v>
      </c>
      <c r="Q1062" s="42">
        <f>IF(COUNTIF('Visit Rpts'!$B$5:$BH$204,B1062)+COUNTIF('Membership Rpts'!$B$5:$BH$204,B1062) = 0, 0, COUNTIF('Visit Rpts'!$B$5:$BH$204,B1062)+COUNTIF('Membership Rpts'!$B$5:$BH$204,B1062) &amp; "   (Visit Rpts: "&amp;COUNTIF('Visit Rpts'!$B$5:$BH$204,B1062)&amp;"   Mbr Rpts: "&amp;COUNTIF('Membership Rpts'!$B$5:$BH$204,B1062)&amp;")")</f>
        <v>0</v>
      </c>
      <c r="S1062" s="42" t="s">
        <v>576</v>
      </c>
      <c r="T1062" s="42"/>
    </row>
    <row r="1063" spans="1:20">
      <c r="A1063" s="47" t="s">
        <v>1218</v>
      </c>
      <c r="B1063" t="s">
        <v>2325</v>
      </c>
      <c r="C1063">
        <v>407855</v>
      </c>
      <c r="G1063" t="s">
        <v>50</v>
      </c>
      <c r="H1063" s="74" t="s">
        <v>1151</v>
      </c>
      <c r="I1063" s="42">
        <f>VLOOKUP(H1063,'Client Invoices'!A:M,13,FALSE)</f>
        <v>0</v>
      </c>
      <c r="J1063" s="42">
        <f>VLOOKUP(H1063,'Client Invoices'!A:M,10,FALSE)</f>
        <v>0</v>
      </c>
      <c r="K1063" s="42" t="str">
        <f>VLOOKUP(H1063,'Client Invoices'!A:N,5,FALSE)</f>
        <v>-</v>
      </c>
      <c r="L1063" s="42">
        <f>VLOOKUP(H1063,'Client Invoices'!A:N,8,FALSE)</f>
        <v>0</v>
      </c>
      <c r="M1063" s="42" t="str">
        <f>VLOOKUP(H1063,'Client Invoices'!A:N,2,FALSE)</f>
        <v>Visa LAC</v>
      </c>
      <c r="N1063" s="42" t="str">
        <f>VLOOKUP(H1063,'Client Invoices'!A:N,3,FALSE)</f>
        <v>Visa PP</v>
      </c>
      <c r="O1063" s="42">
        <f>VLOOKUP(H1063,'Client Invoices'!A:O,6,FALSE)</f>
        <v>0</v>
      </c>
      <c r="P1063" s="70" t="s">
        <v>2353</v>
      </c>
      <c r="Q1063" s="42">
        <f>IF(COUNTIF('Visit Rpts'!$B$5:$BH$204,B1063)+COUNTIF('Membership Rpts'!$B$5:$BH$204,B1063) = 0, 0, COUNTIF('Visit Rpts'!$B$5:$BH$204,B1063)+COUNTIF('Membership Rpts'!$B$5:$BH$204,B1063) &amp; "   (Visit Rpts: "&amp;COUNTIF('Visit Rpts'!$B$5:$BH$204,B1063)&amp;"   Mbr Rpts: "&amp;COUNTIF('Membership Rpts'!$B$5:$BH$204,B1063)&amp;")")</f>
        <v>0</v>
      </c>
      <c r="S1063" s="42" t="s">
        <v>576</v>
      </c>
      <c r="T1063" s="42"/>
    </row>
    <row r="1064" spans="1:20">
      <c r="A1064" s="47" t="s">
        <v>1218</v>
      </c>
      <c r="B1064" t="s">
        <v>2325</v>
      </c>
      <c r="C1064">
        <v>407856</v>
      </c>
      <c r="G1064" t="s">
        <v>50</v>
      </c>
      <c r="H1064" s="74" t="s">
        <v>1151</v>
      </c>
      <c r="I1064" s="42">
        <f>VLOOKUP(H1064,'Client Invoices'!A:M,13,FALSE)</f>
        <v>0</v>
      </c>
      <c r="J1064" s="42">
        <f>VLOOKUP(H1064,'Client Invoices'!A:M,10,FALSE)</f>
        <v>0</v>
      </c>
      <c r="K1064" s="42" t="str">
        <f>VLOOKUP(H1064,'Client Invoices'!A:N,5,FALSE)</f>
        <v>-</v>
      </c>
      <c r="L1064" s="42">
        <f>VLOOKUP(H1064,'Client Invoices'!A:N,8,FALSE)</f>
        <v>0</v>
      </c>
      <c r="M1064" s="42" t="str">
        <f>VLOOKUP(H1064,'Client Invoices'!A:N,2,FALSE)</f>
        <v>Visa LAC</v>
      </c>
      <c r="N1064" s="42" t="str">
        <f>VLOOKUP(H1064,'Client Invoices'!A:N,3,FALSE)</f>
        <v>Visa PP</v>
      </c>
      <c r="O1064" s="42">
        <f>VLOOKUP(H1064,'Client Invoices'!A:O,6,FALSE)</f>
        <v>0</v>
      </c>
      <c r="P1064" s="70" t="s">
        <v>2335</v>
      </c>
      <c r="Q1064" s="42">
        <f>IF(COUNTIF('Visit Rpts'!$B$5:$BH$204,B1064)+COUNTIF('Membership Rpts'!$B$5:$BH$204,B1064) = 0, 0, COUNTIF('Visit Rpts'!$B$5:$BH$204,B1064)+COUNTIF('Membership Rpts'!$B$5:$BH$204,B1064) &amp; "   (Visit Rpts: "&amp;COUNTIF('Visit Rpts'!$B$5:$BH$204,B1064)&amp;"   Mbr Rpts: "&amp;COUNTIF('Membership Rpts'!$B$5:$BH$204,B1064)&amp;")")</f>
        <v>0</v>
      </c>
      <c r="S1064" s="42" t="s">
        <v>576</v>
      </c>
      <c r="T1064" s="42"/>
    </row>
    <row r="1065" spans="1:20">
      <c r="A1065" s="47" t="s">
        <v>1218</v>
      </c>
      <c r="B1065" t="s">
        <v>2325</v>
      </c>
      <c r="C1065">
        <v>407865</v>
      </c>
      <c r="G1065" t="s">
        <v>50</v>
      </c>
      <c r="H1065" s="74" t="s">
        <v>1151</v>
      </c>
      <c r="I1065" s="42">
        <f>VLOOKUP(H1065,'Client Invoices'!A:M,13,FALSE)</f>
        <v>0</v>
      </c>
      <c r="J1065" s="42">
        <f>VLOOKUP(H1065,'Client Invoices'!A:M,10,FALSE)</f>
        <v>0</v>
      </c>
      <c r="K1065" s="42" t="str">
        <f>VLOOKUP(H1065,'Client Invoices'!A:N,5,FALSE)</f>
        <v>-</v>
      </c>
      <c r="L1065" s="42">
        <f>VLOOKUP(H1065,'Client Invoices'!A:N,8,FALSE)</f>
        <v>0</v>
      </c>
      <c r="M1065" s="42" t="str">
        <f>VLOOKUP(H1065,'Client Invoices'!A:N,2,FALSE)</f>
        <v>Visa LAC</v>
      </c>
      <c r="N1065" s="42" t="str">
        <f>VLOOKUP(H1065,'Client Invoices'!A:N,3,FALSE)</f>
        <v>Visa PP</v>
      </c>
      <c r="O1065" s="42">
        <f>VLOOKUP(H1065,'Client Invoices'!A:O,6,FALSE)</f>
        <v>0</v>
      </c>
      <c r="P1065" s="70" t="s">
        <v>2354</v>
      </c>
      <c r="Q1065" s="42">
        <f>IF(COUNTIF('Visit Rpts'!$B$5:$BH$204,B1065)+COUNTIF('Membership Rpts'!$B$5:$BH$204,B1065) = 0, 0, COUNTIF('Visit Rpts'!$B$5:$BH$204,B1065)+COUNTIF('Membership Rpts'!$B$5:$BH$204,B1065) &amp; "   (Visit Rpts: "&amp;COUNTIF('Visit Rpts'!$B$5:$BH$204,B1065)&amp;"   Mbr Rpts: "&amp;COUNTIF('Membership Rpts'!$B$5:$BH$204,B1065)&amp;")")</f>
        <v>0</v>
      </c>
      <c r="S1065" s="42" t="s">
        <v>576</v>
      </c>
      <c r="T1065" s="42"/>
    </row>
    <row r="1066" spans="1:20">
      <c r="A1066" s="47" t="s">
        <v>1218</v>
      </c>
      <c r="B1066" t="s">
        <v>2325</v>
      </c>
      <c r="C1066">
        <v>408066</v>
      </c>
      <c r="G1066" t="s">
        <v>50</v>
      </c>
      <c r="H1066" s="74" t="s">
        <v>1151</v>
      </c>
      <c r="I1066" s="42">
        <f>VLOOKUP(H1066,'Client Invoices'!A:M,13,FALSE)</f>
        <v>0</v>
      </c>
      <c r="J1066" s="42">
        <f>VLOOKUP(H1066,'Client Invoices'!A:M,10,FALSE)</f>
        <v>0</v>
      </c>
      <c r="K1066" s="42" t="str">
        <f>VLOOKUP(H1066,'Client Invoices'!A:N,5,FALSE)</f>
        <v>-</v>
      </c>
      <c r="L1066" s="42">
        <f>VLOOKUP(H1066,'Client Invoices'!A:N,8,FALSE)</f>
        <v>0</v>
      </c>
      <c r="M1066" s="42" t="str">
        <f>VLOOKUP(H1066,'Client Invoices'!A:N,2,FALSE)</f>
        <v>Visa LAC</v>
      </c>
      <c r="N1066" s="42" t="str">
        <f>VLOOKUP(H1066,'Client Invoices'!A:N,3,FALSE)</f>
        <v>Visa PP</v>
      </c>
      <c r="O1066" s="42">
        <f>VLOOKUP(H1066,'Client Invoices'!A:O,6,FALSE)</f>
        <v>0</v>
      </c>
      <c r="P1066" s="70" t="s">
        <v>2355</v>
      </c>
      <c r="Q1066" s="42">
        <f>IF(COUNTIF('Visit Rpts'!$B$5:$BH$204,B1066)+COUNTIF('Membership Rpts'!$B$5:$BH$204,B1066) = 0, 0, COUNTIF('Visit Rpts'!$B$5:$BH$204,B1066)+COUNTIF('Membership Rpts'!$B$5:$BH$204,B1066) &amp; "   (Visit Rpts: "&amp;COUNTIF('Visit Rpts'!$B$5:$BH$204,B1066)&amp;"   Mbr Rpts: "&amp;COUNTIF('Membership Rpts'!$B$5:$BH$204,B1066)&amp;")")</f>
        <v>0</v>
      </c>
      <c r="S1066" s="42" t="s">
        <v>576</v>
      </c>
      <c r="T1066" s="42"/>
    </row>
    <row r="1067" spans="1:20">
      <c r="A1067" s="47" t="s">
        <v>1218</v>
      </c>
      <c r="B1067" t="s">
        <v>2325</v>
      </c>
      <c r="C1067">
        <v>408518</v>
      </c>
      <c r="G1067" t="s">
        <v>50</v>
      </c>
      <c r="H1067" s="74" t="s">
        <v>1151</v>
      </c>
      <c r="I1067" s="42">
        <f>VLOOKUP(H1067,'Client Invoices'!A:M,13,FALSE)</f>
        <v>0</v>
      </c>
      <c r="J1067" s="42">
        <f>VLOOKUP(H1067,'Client Invoices'!A:M,10,FALSE)</f>
        <v>0</v>
      </c>
      <c r="K1067" s="42" t="str">
        <f>VLOOKUP(H1067,'Client Invoices'!A:N,5,FALSE)</f>
        <v>-</v>
      </c>
      <c r="L1067" s="42">
        <f>VLOOKUP(H1067,'Client Invoices'!A:N,8,FALSE)</f>
        <v>0</v>
      </c>
      <c r="M1067" s="42" t="str">
        <f>VLOOKUP(H1067,'Client Invoices'!A:N,2,FALSE)</f>
        <v>Visa LAC</v>
      </c>
      <c r="N1067" s="42" t="str">
        <f>VLOOKUP(H1067,'Client Invoices'!A:N,3,FALSE)</f>
        <v>Visa PP</v>
      </c>
      <c r="O1067" s="42">
        <f>VLOOKUP(H1067,'Client Invoices'!A:O,6,FALSE)</f>
        <v>0</v>
      </c>
      <c r="P1067" s="70" t="s">
        <v>2356</v>
      </c>
      <c r="Q1067" s="42">
        <f>IF(COUNTIF('Visit Rpts'!$B$5:$BH$204,B1067)+COUNTIF('Membership Rpts'!$B$5:$BH$204,B1067) = 0, 0, COUNTIF('Visit Rpts'!$B$5:$BH$204,B1067)+COUNTIF('Membership Rpts'!$B$5:$BH$204,B1067) &amp; "   (Visit Rpts: "&amp;COUNTIF('Visit Rpts'!$B$5:$BH$204,B1067)&amp;"   Mbr Rpts: "&amp;COUNTIF('Membership Rpts'!$B$5:$BH$204,B1067)&amp;")")</f>
        <v>0</v>
      </c>
      <c r="S1067" s="42" t="s">
        <v>576</v>
      </c>
      <c r="T1067" s="42"/>
    </row>
    <row r="1068" spans="1:20">
      <c r="A1068" s="47" t="s">
        <v>1218</v>
      </c>
      <c r="B1068" t="s">
        <v>2327</v>
      </c>
      <c r="C1068">
        <v>409320</v>
      </c>
      <c r="G1068" t="s">
        <v>50</v>
      </c>
      <c r="H1068" s="74" t="s">
        <v>1151</v>
      </c>
      <c r="I1068" s="42">
        <f>VLOOKUP(H1068,'Client Invoices'!A:M,13,FALSE)</f>
        <v>0</v>
      </c>
      <c r="J1068" s="42">
        <f>VLOOKUP(H1068,'Client Invoices'!A:M,10,FALSE)</f>
        <v>0</v>
      </c>
      <c r="K1068" s="42" t="str">
        <f>VLOOKUP(H1068,'Client Invoices'!A:N,5,FALSE)</f>
        <v>-</v>
      </c>
      <c r="L1068" s="42">
        <f>VLOOKUP(H1068,'Client Invoices'!A:N,8,FALSE)</f>
        <v>0</v>
      </c>
      <c r="M1068" s="42" t="str">
        <f>VLOOKUP(H1068,'Client Invoices'!A:N,2,FALSE)</f>
        <v>Visa LAC</v>
      </c>
      <c r="N1068" s="42" t="str">
        <f>VLOOKUP(H1068,'Client Invoices'!A:N,3,FALSE)</f>
        <v>Visa PP</v>
      </c>
      <c r="O1068" s="42">
        <f>VLOOKUP(H1068,'Client Invoices'!A:O,6,FALSE)</f>
        <v>0</v>
      </c>
      <c r="P1068" s="70" t="s">
        <v>2357</v>
      </c>
      <c r="Q1068" s="42">
        <f>IF(COUNTIF('Visit Rpts'!$B$5:$BH$204,B1068)+COUNTIF('Membership Rpts'!$B$5:$BH$204,B1068) = 0, 0, COUNTIF('Visit Rpts'!$B$5:$BH$204,B1068)+COUNTIF('Membership Rpts'!$B$5:$BH$204,B1068) &amp; "   (Visit Rpts: "&amp;COUNTIF('Visit Rpts'!$B$5:$BH$204,B1068)&amp;"   Mbr Rpts: "&amp;COUNTIF('Membership Rpts'!$B$5:$BH$204,B1068)&amp;")")</f>
        <v>0</v>
      </c>
      <c r="S1068" s="42" t="s">
        <v>576</v>
      </c>
      <c r="T1068" s="42"/>
    </row>
    <row r="1069" spans="1:20">
      <c r="A1069" s="47" t="s">
        <v>1218</v>
      </c>
      <c r="B1069" t="s">
        <v>2325</v>
      </c>
      <c r="C1069">
        <v>409731</v>
      </c>
      <c r="G1069" t="s">
        <v>50</v>
      </c>
      <c r="H1069" s="74" t="s">
        <v>1151</v>
      </c>
      <c r="I1069" s="42">
        <f>VLOOKUP(H1069,'Client Invoices'!A:M,13,FALSE)</f>
        <v>0</v>
      </c>
      <c r="J1069" s="42">
        <f>VLOOKUP(H1069,'Client Invoices'!A:M,10,FALSE)</f>
        <v>0</v>
      </c>
      <c r="K1069" s="42" t="str">
        <f>VLOOKUP(H1069,'Client Invoices'!A:N,5,FALSE)</f>
        <v>-</v>
      </c>
      <c r="L1069" s="42">
        <f>VLOOKUP(H1069,'Client Invoices'!A:N,8,FALSE)</f>
        <v>0</v>
      </c>
      <c r="M1069" s="42" t="str">
        <f>VLOOKUP(H1069,'Client Invoices'!A:N,2,FALSE)</f>
        <v>Visa LAC</v>
      </c>
      <c r="N1069" s="42" t="str">
        <f>VLOOKUP(H1069,'Client Invoices'!A:N,3,FALSE)</f>
        <v>Visa PP</v>
      </c>
      <c r="O1069" s="42">
        <f>VLOOKUP(H1069,'Client Invoices'!A:O,6,FALSE)</f>
        <v>0</v>
      </c>
      <c r="P1069" s="70" t="s">
        <v>2358</v>
      </c>
      <c r="Q1069" s="42">
        <f>IF(COUNTIF('Visit Rpts'!$B$5:$BH$204,B1069)+COUNTIF('Membership Rpts'!$B$5:$BH$204,B1069) = 0, 0, COUNTIF('Visit Rpts'!$B$5:$BH$204,B1069)+COUNTIF('Membership Rpts'!$B$5:$BH$204,B1069) &amp; "   (Visit Rpts: "&amp;COUNTIF('Visit Rpts'!$B$5:$BH$204,B1069)&amp;"   Mbr Rpts: "&amp;COUNTIF('Membership Rpts'!$B$5:$BH$204,B1069)&amp;")")</f>
        <v>0</v>
      </c>
      <c r="S1069" s="42" t="s">
        <v>576</v>
      </c>
      <c r="T1069" s="42"/>
    </row>
    <row r="1070" spans="1:20">
      <c r="A1070" s="47" t="s">
        <v>1218</v>
      </c>
      <c r="B1070" t="s">
        <v>2325</v>
      </c>
      <c r="C1070">
        <v>410084</v>
      </c>
      <c r="G1070" t="s">
        <v>50</v>
      </c>
      <c r="H1070" s="74" t="s">
        <v>1151</v>
      </c>
      <c r="I1070" s="42">
        <f>VLOOKUP(H1070,'Client Invoices'!A:M,13,FALSE)</f>
        <v>0</v>
      </c>
      <c r="J1070" s="42">
        <f>VLOOKUP(H1070,'Client Invoices'!A:M,10,FALSE)</f>
        <v>0</v>
      </c>
      <c r="K1070" s="42" t="str">
        <f>VLOOKUP(H1070,'Client Invoices'!A:N,5,FALSE)</f>
        <v>-</v>
      </c>
      <c r="L1070" s="42">
        <f>VLOOKUP(H1070,'Client Invoices'!A:N,8,FALSE)</f>
        <v>0</v>
      </c>
      <c r="M1070" s="42" t="str">
        <f>VLOOKUP(H1070,'Client Invoices'!A:N,2,FALSE)</f>
        <v>Visa LAC</v>
      </c>
      <c r="N1070" s="42" t="str">
        <f>VLOOKUP(H1070,'Client Invoices'!A:N,3,FALSE)</f>
        <v>Visa PP</v>
      </c>
      <c r="O1070" s="42">
        <f>VLOOKUP(H1070,'Client Invoices'!A:O,6,FALSE)</f>
        <v>0</v>
      </c>
      <c r="P1070" s="70" t="s">
        <v>2359</v>
      </c>
      <c r="Q1070" s="42">
        <f>IF(COUNTIF('Visit Rpts'!$B$5:$BH$204,B1070)+COUNTIF('Membership Rpts'!$B$5:$BH$204,B1070) = 0, 0, COUNTIF('Visit Rpts'!$B$5:$BH$204,B1070)+COUNTIF('Membership Rpts'!$B$5:$BH$204,B1070) &amp; "   (Visit Rpts: "&amp;COUNTIF('Visit Rpts'!$B$5:$BH$204,B1070)&amp;"   Mbr Rpts: "&amp;COUNTIF('Membership Rpts'!$B$5:$BH$204,B1070)&amp;")")</f>
        <v>0</v>
      </c>
      <c r="S1070" s="42" t="s">
        <v>576</v>
      </c>
      <c r="T1070" s="42"/>
    </row>
    <row r="1071" spans="1:20">
      <c r="A1071" s="47" t="s">
        <v>1218</v>
      </c>
      <c r="B1071" t="s">
        <v>2325</v>
      </c>
      <c r="C1071">
        <v>410378</v>
      </c>
      <c r="G1071" t="s">
        <v>50</v>
      </c>
      <c r="H1071" s="74" t="s">
        <v>1151</v>
      </c>
      <c r="I1071" s="42">
        <f>VLOOKUP(H1071,'Client Invoices'!A:M,13,FALSE)</f>
        <v>0</v>
      </c>
      <c r="J1071" s="42">
        <f>VLOOKUP(H1071,'Client Invoices'!A:M,10,FALSE)</f>
        <v>0</v>
      </c>
      <c r="K1071" s="42" t="str">
        <f>VLOOKUP(H1071,'Client Invoices'!A:N,5,FALSE)</f>
        <v>-</v>
      </c>
      <c r="L1071" s="42">
        <f>VLOOKUP(H1071,'Client Invoices'!A:N,8,FALSE)</f>
        <v>0</v>
      </c>
      <c r="M1071" s="42" t="str">
        <f>VLOOKUP(H1071,'Client Invoices'!A:N,2,FALSE)</f>
        <v>Visa LAC</v>
      </c>
      <c r="N1071" s="42" t="str">
        <f>VLOOKUP(H1071,'Client Invoices'!A:N,3,FALSE)</f>
        <v>Visa PP</v>
      </c>
      <c r="O1071" s="42">
        <f>VLOOKUP(H1071,'Client Invoices'!A:O,6,FALSE)</f>
        <v>0</v>
      </c>
      <c r="P1071" s="70" t="s">
        <v>2360</v>
      </c>
      <c r="Q1071" s="42">
        <f>IF(COUNTIF('Visit Rpts'!$B$5:$BH$204,B1071)+COUNTIF('Membership Rpts'!$B$5:$BH$204,B1071) = 0, 0, COUNTIF('Visit Rpts'!$B$5:$BH$204,B1071)+COUNTIF('Membership Rpts'!$B$5:$BH$204,B1071) &amp; "   (Visit Rpts: "&amp;COUNTIF('Visit Rpts'!$B$5:$BH$204,B1071)&amp;"   Mbr Rpts: "&amp;COUNTIF('Membership Rpts'!$B$5:$BH$204,B1071)&amp;")")</f>
        <v>0</v>
      </c>
      <c r="S1071" s="42" t="s">
        <v>576</v>
      </c>
      <c r="T1071" s="42"/>
    </row>
    <row r="1072" spans="1:20">
      <c r="A1072" s="47" t="s">
        <v>1218</v>
      </c>
      <c r="B1072" t="s">
        <v>2325</v>
      </c>
      <c r="C1072">
        <v>411005</v>
      </c>
      <c r="G1072" t="s">
        <v>50</v>
      </c>
      <c r="H1072" s="74" t="s">
        <v>1151</v>
      </c>
      <c r="I1072" s="42">
        <f>VLOOKUP(H1072,'Client Invoices'!A:M,13,FALSE)</f>
        <v>0</v>
      </c>
      <c r="J1072" s="42">
        <f>VLOOKUP(H1072,'Client Invoices'!A:M,10,FALSE)</f>
        <v>0</v>
      </c>
      <c r="K1072" s="42" t="str">
        <f>VLOOKUP(H1072,'Client Invoices'!A:N,5,FALSE)</f>
        <v>-</v>
      </c>
      <c r="L1072" s="42">
        <f>VLOOKUP(H1072,'Client Invoices'!A:N,8,FALSE)</f>
        <v>0</v>
      </c>
      <c r="M1072" s="42" t="str">
        <f>VLOOKUP(H1072,'Client Invoices'!A:N,2,FALSE)</f>
        <v>Visa LAC</v>
      </c>
      <c r="N1072" s="42" t="str">
        <f>VLOOKUP(H1072,'Client Invoices'!A:N,3,FALSE)</f>
        <v>Visa PP</v>
      </c>
      <c r="O1072" s="42">
        <f>VLOOKUP(H1072,'Client Invoices'!A:O,6,FALSE)</f>
        <v>0</v>
      </c>
      <c r="P1072" s="70" t="s">
        <v>2361</v>
      </c>
      <c r="Q1072" s="42">
        <f>IF(COUNTIF('Visit Rpts'!$B$5:$BH$204,B1072)+COUNTIF('Membership Rpts'!$B$5:$BH$204,B1072) = 0, 0, COUNTIF('Visit Rpts'!$B$5:$BH$204,B1072)+COUNTIF('Membership Rpts'!$B$5:$BH$204,B1072) &amp; "   (Visit Rpts: "&amp;COUNTIF('Visit Rpts'!$B$5:$BH$204,B1072)&amp;"   Mbr Rpts: "&amp;COUNTIF('Membership Rpts'!$B$5:$BH$204,B1072)&amp;")")</f>
        <v>0</v>
      </c>
      <c r="S1072" s="42" t="s">
        <v>576</v>
      </c>
      <c r="T1072" s="42"/>
    </row>
    <row r="1073" spans="1:20">
      <c r="A1073" s="47" t="s">
        <v>1218</v>
      </c>
      <c r="B1073" t="s">
        <v>2325</v>
      </c>
      <c r="C1073">
        <v>411009</v>
      </c>
      <c r="G1073" t="s">
        <v>50</v>
      </c>
      <c r="H1073" s="74" t="s">
        <v>1151</v>
      </c>
      <c r="I1073" s="42">
        <f>VLOOKUP(H1073,'Client Invoices'!A:M,13,FALSE)</f>
        <v>0</v>
      </c>
      <c r="J1073" s="42">
        <f>VLOOKUP(H1073,'Client Invoices'!A:M,10,FALSE)</f>
        <v>0</v>
      </c>
      <c r="K1073" s="42" t="str">
        <f>VLOOKUP(H1073,'Client Invoices'!A:N,5,FALSE)</f>
        <v>-</v>
      </c>
      <c r="L1073" s="42">
        <f>VLOOKUP(H1073,'Client Invoices'!A:N,8,FALSE)</f>
        <v>0</v>
      </c>
      <c r="M1073" s="42" t="str">
        <f>VLOOKUP(H1073,'Client Invoices'!A:N,2,FALSE)</f>
        <v>Visa LAC</v>
      </c>
      <c r="N1073" s="42" t="str">
        <f>VLOOKUP(H1073,'Client Invoices'!A:N,3,FALSE)</f>
        <v>Visa PP</v>
      </c>
      <c r="O1073" s="42">
        <f>VLOOKUP(H1073,'Client Invoices'!A:O,6,FALSE)</f>
        <v>0</v>
      </c>
      <c r="P1073" s="70" t="s">
        <v>2362</v>
      </c>
      <c r="Q1073" s="42">
        <f>IF(COUNTIF('Visit Rpts'!$B$5:$BH$204,B1073)+COUNTIF('Membership Rpts'!$B$5:$BH$204,B1073) = 0, 0, COUNTIF('Visit Rpts'!$B$5:$BH$204,B1073)+COUNTIF('Membership Rpts'!$B$5:$BH$204,B1073) &amp; "   (Visit Rpts: "&amp;COUNTIF('Visit Rpts'!$B$5:$BH$204,B1073)&amp;"   Mbr Rpts: "&amp;COUNTIF('Membership Rpts'!$B$5:$BH$204,B1073)&amp;")")</f>
        <v>0</v>
      </c>
      <c r="S1073" s="42" t="s">
        <v>576</v>
      </c>
      <c r="T1073" s="42"/>
    </row>
    <row r="1074" spans="1:20">
      <c r="A1074" s="47" t="s">
        <v>1218</v>
      </c>
      <c r="B1074" t="s">
        <v>2325</v>
      </c>
      <c r="C1074">
        <v>411195</v>
      </c>
      <c r="G1074" t="s">
        <v>50</v>
      </c>
      <c r="H1074" s="74" t="s">
        <v>1151</v>
      </c>
      <c r="I1074" s="42">
        <f>VLOOKUP(H1074,'Client Invoices'!A:M,13,FALSE)</f>
        <v>0</v>
      </c>
      <c r="J1074" s="42">
        <f>VLOOKUP(H1074,'Client Invoices'!A:M,10,FALSE)</f>
        <v>0</v>
      </c>
      <c r="K1074" s="42" t="str">
        <f>VLOOKUP(H1074,'Client Invoices'!A:N,5,FALSE)</f>
        <v>-</v>
      </c>
      <c r="L1074" s="42">
        <f>VLOOKUP(H1074,'Client Invoices'!A:N,8,FALSE)</f>
        <v>0</v>
      </c>
      <c r="M1074" s="42" t="str">
        <f>VLOOKUP(H1074,'Client Invoices'!A:N,2,FALSE)</f>
        <v>Visa LAC</v>
      </c>
      <c r="N1074" s="42" t="str">
        <f>VLOOKUP(H1074,'Client Invoices'!A:N,3,FALSE)</f>
        <v>Visa PP</v>
      </c>
      <c r="O1074" s="42">
        <f>VLOOKUP(H1074,'Client Invoices'!A:O,6,FALSE)</f>
        <v>0</v>
      </c>
      <c r="P1074" s="70" t="s">
        <v>2363</v>
      </c>
      <c r="Q1074" s="42">
        <f>IF(COUNTIF('Visit Rpts'!$B$5:$BH$204,B1074)+COUNTIF('Membership Rpts'!$B$5:$BH$204,B1074) = 0, 0, COUNTIF('Visit Rpts'!$B$5:$BH$204,B1074)+COUNTIF('Membership Rpts'!$B$5:$BH$204,B1074) &amp; "   (Visit Rpts: "&amp;COUNTIF('Visit Rpts'!$B$5:$BH$204,B1074)&amp;"   Mbr Rpts: "&amp;COUNTIF('Membership Rpts'!$B$5:$BH$204,B1074)&amp;")")</f>
        <v>0</v>
      </c>
      <c r="S1074" s="42" t="s">
        <v>576</v>
      </c>
      <c r="T1074" s="42"/>
    </row>
    <row r="1075" spans="1:20">
      <c r="A1075" s="47" t="s">
        <v>1218</v>
      </c>
      <c r="B1075" t="s">
        <v>2325</v>
      </c>
      <c r="C1075">
        <v>411198</v>
      </c>
      <c r="G1075" t="s">
        <v>50</v>
      </c>
      <c r="H1075" s="74" t="s">
        <v>1151</v>
      </c>
      <c r="I1075" s="42">
        <f>VLOOKUP(H1075,'Client Invoices'!A:M,13,FALSE)</f>
        <v>0</v>
      </c>
      <c r="J1075" s="42">
        <f>VLOOKUP(H1075,'Client Invoices'!A:M,10,FALSE)</f>
        <v>0</v>
      </c>
      <c r="K1075" s="42" t="str">
        <f>VLOOKUP(H1075,'Client Invoices'!A:N,5,FALSE)</f>
        <v>-</v>
      </c>
      <c r="L1075" s="42">
        <f>VLOOKUP(H1075,'Client Invoices'!A:N,8,FALSE)</f>
        <v>0</v>
      </c>
      <c r="M1075" s="42" t="str">
        <f>VLOOKUP(H1075,'Client Invoices'!A:N,2,FALSE)</f>
        <v>Visa LAC</v>
      </c>
      <c r="N1075" s="42" t="str">
        <f>VLOOKUP(H1075,'Client Invoices'!A:N,3,FALSE)</f>
        <v>Visa PP</v>
      </c>
      <c r="O1075" s="42">
        <f>VLOOKUP(H1075,'Client Invoices'!A:O,6,FALSE)</f>
        <v>0</v>
      </c>
      <c r="P1075" s="70" t="s">
        <v>2364</v>
      </c>
      <c r="Q1075" s="42">
        <f>IF(COUNTIF('Visit Rpts'!$B$5:$BH$204,B1075)+COUNTIF('Membership Rpts'!$B$5:$BH$204,B1075) = 0, 0, COUNTIF('Visit Rpts'!$B$5:$BH$204,B1075)+COUNTIF('Membership Rpts'!$B$5:$BH$204,B1075) &amp; "   (Visit Rpts: "&amp;COUNTIF('Visit Rpts'!$B$5:$BH$204,B1075)&amp;"   Mbr Rpts: "&amp;COUNTIF('Membership Rpts'!$B$5:$BH$204,B1075)&amp;")")</f>
        <v>0</v>
      </c>
      <c r="S1075" s="42" t="s">
        <v>576</v>
      </c>
      <c r="T1075" s="42"/>
    </row>
    <row r="1076" spans="1:20">
      <c r="A1076" s="47" t="s">
        <v>1218</v>
      </c>
      <c r="B1076" t="s">
        <v>2327</v>
      </c>
      <c r="C1076">
        <v>411453</v>
      </c>
      <c r="G1076" t="s">
        <v>50</v>
      </c>
      <c r="H1076" s="74" t="s">
        <v>1151</v>
      </c>
      <c r="I1076" s="42">
        <f>VLOOKUP(H1076,'Client Invoices'!A:M,13,FALSE)</f>
        <v>0</v>
      </c>
      <c r="J1076" s="42">
        <f>VLOOKUP(H1076,'Client Invoices'!A:M,10,FALSE)</f>
        <v>0</v>
      </c>
      <c r="K1076" s="42" t="str">
        <f>VLOOKUP(H1076,'Client Invoices'!A:N,5,FALSE)</f>
        <v>-</v>
      </c>
      <c r="L1076" s="42">
        <f>VLOOKUP(H1076,'Client Invoices'!A:N,8,FALSE)</f>
        <v>0</v>
      </c>
      <c r="M1076" s="42" t="str">
        <f>VLOOKUP(H1076,'Client Invoices'!A:N,2,FALSE)</f>
        <v>Visa LAC</v>
      </c>
      <c r="N1076" s="42" t="str">
        <f>VLOOKUP(H1076,'Client Invoices'!A:N,3,FALSE)</f>
        <v>Visa PP</v>
      </c>
      <c r="O1076" s="42">
        <f>VLOOKUP(H1076,'Client Invoices'!A:O,6,FALSE)</f>
        <v>0</v>
      </c>
      <c r="P1076" s="70" t="s">
        <v>2365</v>
      </c>
      <c r="Q1076" s="42">
        <f>IF(COUNTIF('Visit Rpts'!$B$5:$BH$204,B1076)+COUNTIF('Membership Rpts'!$B$5:$BH$204,B1076) = 0, 0, COUNTIF('Visit Rpts'!$B$5:$BH$204,B1076)+COUNTIF('Membership Rpts'!$B$5:$BH$204,B1076) &amp; "   (Visit Rpts: "&amp;COUNTIF('Visit Rpts'!$B$5:$BH$204,B1076)&amp;"   Mbr Rpts: "&amp;COUNTIF('Membership Rpts'!$B$5:$BH$204,B1076)&amp;")")</f>
        <v>0</v>
      </c>
      <c r="S1076" s="42" t="s">
        <v>576</v>
      </c>
      <c r="T1076" s="42"/>
    </row>
    <row r="1077" spans="1:20">
      <c r="A1077" s="47" t="s">
        <v>1218</v>
      </c>
      <c r="B1077" t="s">
        <v>2325</v>
      </c>
      <c r="C1077">
        <v>414075</v>
      </c>
      <c r="G1077" t="s">
        <v>50</v>
      </c>
      <c r="H1077" s="74" t="s">
        <v>1151</v>
      </c>
      <c r="I1077" s="42">
        <f>VLOOKUP(H1077,'Client Invoices'!A:M,13,FALSE)</f>
        <v>0</v>
      </c>
      <c r="J1077" s="42">
        <f>VLOOKUP(H1077,'Client Invoices'!A:M,10,FALSE)</f>
        <v>0</v>
      </c>
      <c r="K1077" s="42" t="str">
        <f>VLOOKUP(H1077,'Client Invoices'!A:N,5,FALSE)</f>
        <v>-</v>
      </c>
      <c r="L1077" s="42">
        <f>VLOOKUP(H1077,'Client Invoices'!A:N,8,FALSE)</f>
        <v>0</v>
      </c>
      <c r="M1077" s="42" t="str">
        <f>VLOOKUP(H1077,'Client Invoices'!A:N,2,FALSE)</f>
        <v>Visa LAC</v>
      </c>
      <c r="N1077" s="42" t="str">
        <f>VLOOKUP(H1077,'Client Invoices'!A:N,3,FALSE)</f>
        <v>Visa PP</v>
      </c>
      <c r="O1077" s="42">
        <f>VLOOKUP(H1077,'Client Invoices'!A:O,6,FALSE)</f>
        <v>0</v>
      </c>
      <c r="P1077" s="70" t="s">
        <v>2366</v>
      </c>
      <c r="Q1077" s="42">
        <f>IF(COUNTIF('Visit Rpts'!$B$5:$BH$204,B1077)+COUNTIF('Membership Rpts'!$B$5:$BH$204,B1077) = 0, 0, COUNTIF('Visit Rpts'!$B$5:$BH$204,B1077)+COUNTIF('Membership Rpts'!$B$5:$BH$204,B1077) &amp; "   (Visit Rpts: "&amp;COUNTIF('Visit Rpts'!$B$5:$BH$204,B1077)&amp;"   Mbr Rpts: "&amp;COUNTIF('Membership Rpts'!$B$5:$BH$204,B1077)&amp;")")</f>
        <v>0</v>
      </c>
      <c r="S1077" s="42" t="s">
        <v>576</v>
      </c>
      <c r="T1077" s="42"/>
    </row>
    <row r="1078" spans="1:20">
      <c r="A1078" s="47" t="s">
        <v>1218</v>
      </c>
      <c r="B1078" t="s">
        <v>2325</v>
      </c>
      <c r="C1078">
        <v>414089</v>
      </c>
      <c r="G1078" t="s">
        <v>50</v>
      </c>
      <c r="H1078" s="74" t="s">
        <v>1151</v>
      </c>
      <c r="I1078" s="42">
        <f>VLOOKUP(H1078,'Client Invoices'!A:M,13,FALSE)</f>
        <v>0</v>
      </c>
      <c r="J1078" s="42">
        <f>VLOOKUP(H1078,'Client Invoices'!A:M,10,FALSE)</f>
        <v>0</v>
      </c>
      <c r="K1078" s="42" t="str">
        <f>VLOOKUP(H1078,'Client Invoices'!A:N,5,FALSE)</f>
        <v>-</v>
      </c>
      <c r="L1078" s="42">
        <f>VLOOKUP(H1078,'Client Invoices'!A:N,8,FALSE)</f>
        <v>0</v>
      </c>
      <c r="M1078" s="42" t="str">
        <f>VLOOKUP(H1078,'Client Invoices'!A:N,2,FALSE)</f>
        <v>Visa LAC</v>
      </c>
      <c r="N1078" s="42" t="str">
        <f>VLOOKUP(H1078,'Client Invoices'!A:N,3,FALSE)</f>
        <v>Visa PP</v>
      </c>
      <c r="O1078" s="42">
        <f>VLOOKUP(H1078,'Client Invoices'!A:O,6,FALSE)</f>
        <v>0</v>
      </c>
      <c r="P1078" s="70" t="s">
        <v>2367</v>
      </c>
      <c r="Q1078" s="42">
        <f>IF(COUNTIF('Visit Rpts'!$B$5:$BH$204,B1078)+COUNTIF('Membership Rpts'!$B$5:$BH$204,B1078) = 0, 0, COUNTIF('Visit Rpts'!$B$5:$BH$204,B1078)+COUNTIF('Membership Rpts'!$B$5:$BH$204,B1078) &amp; "   (Visit Rpts: "&amp;COUNTIF('Visit Rpts'!$B$5:$BH$204,B1078)&amp;"   Mbr Rpts: "&amp;COUNTIF('Membership Rpts'!$B$5:$BH$204,B1078)&amp;")")</f>
        <v>0</v>
      </c>
      <c r="S1078" s="42" t="s">
        <v>576</v>
      </c>
      <c r="T1078" s="42"/>
    </row>
    <row r="1079" spans="1:20">
      <c r="A1079" s="47" t="s">
        <v>1218</v>
      </c>
      <c r="B1079" t="s">
        <v>2325</v>
      </c>
      <c r="C1079">
        <v>414326</v>
      </c>
      <c r="G1079" t="s">
        <v>50</v>
      </c>
      <c r="H1079" s="74" t="s">
        <v>1151</v>
      </c>
      <c r="I1079" s="42">
        <f>VLOOKUP(H1079,'Client Invoices'!A:M,13,FALSE)</f>
        <v>0</v>
      </c>
      <c r="J1079" s="42">
        <f>VLOOKUP(H1079,'Client Invoices'!A:M,10,FALSE)</f>
        <v>0</v>
      </c>
      <c r="K1079" s="42" t="str">
        <f>VLOOKUP(H1079,'Client Invoices'!A:N,5,FALSE)</f>
        <v>-</v>
      </c>
      <c r="L1079" s="42">
        <f>VLOOKUP(H1079,'Client Invoices'!A:N,8,FALSE)</f>
        <v>0</v>
      </c>
      <c r="M1079" s="42" t="str">
        <f>VLOOKUP(H1079,'Client Invoices'!A:N,2,FALSE)</f>
        <v>Visa LAC</v>
      </c>
      <c r="N1079" s="42" t="str">
        <f>VLOOKUP(H1079,'Client Invoices'!A:N,3,FALSE)</f>
        <v>Visa PP</v>
      </c>
      <c r="O1079" s="42">
        <f>VLOOKUP(H1079,'Client Invoices'!A:O,6,FALSE)</f>
        <v>0</v>
      </c>
      <c r="P1079" s="70" t="s">
        <v>2368</v>
      </c>
      <c r="Q1079" s="42">
        <f>IF(COUNTIF('Visit Rpts'!$B$5:$BH$204,B1079)+COUNTIF('Membership Rpts'!$B$5:$BH$204,B1079) = 0, 0, COUNTIF('Visit Rpts'!$B$5:$BH$204,B1079)+COUNTIF('Membership Rpts'!$B$5:$BH$204,B1079) &amp; "   (Visit Rpts: "&amp;COUNTIF('Visit Rpts'!$B$5:$BH$204,B1079)&amp;"   Mbr Rpts: "&amp;COUNTIF('Membership Rpts'!$B$5:$BH$204,B1079)&amp;")")</f>
        <v>0</v>
      </c>
      <c r="S1079" s="42" t="s">
        <v>576</v>
      </c>
      <c r="T1079" s="42"/>
    </row>
    <row r="1080" spans="1:20">
      <c r="A1080" s="47" t="s">
        <v>1218</v>
      </c>
      <c r="B1080" t="s">
        <v>2325</v>
      </c>
      <c r="C1080">
        <v>414489</v>
      </c>
      <c r="G1080" t="s">
        <v>50</v>
      </c>
      <c r="H1080" s="74" t="s">
        <v>1151</v>
      </c>
      <c r="I1080" s="42">
        <f>VLOOKUP(H1080,'Client Invoices'!A:M,13,FALSE)</f>
        <v>0</v>
      </c>
      <c r="J1080" s="42">
        <f>VLOOKUP(H1080,'Client Invoices'!A:M,10,FALSE)</f>
        <v>0</v>
      </c>
      <c r="K1080" s="42" t="str">
        <f>VLOOKUP(H1080,'Client Invoices'!A:N,5,FALSE)</f>
        <v>-</v>
      </c>
      <c r="L1080" s="42">
        <f>VLOOKUP(H1080,'Client Invoices'!A:N,8,FALSE)</f>
        <v>0</v>
      </c>
      <c r="M1080" s="42" t="str">
        <f>VLOOKUP(H1080,'Client Invoices'!A:N,2,FALSE)</f>
        <v>Visa LAC</v>
      </c>
      <c r="N1080" s="42" t="str">
        <f>VLOOKUP(H1080,'Client Invoices'!A:N,3,FALSE)</f>
        <v>Visa PP</v>
      </c>
      <c r="O1080" s="42">
        <f>VLOOKUP(H1080,'Client Invoices'!A:O,6,FALSE)</f>
        <v>0</v>
      </c>
      <c r="P1080" s="70" t="s">
        <v>2332</v>
      </c>
      <c r="Q1080" s="42">
        <f>IF(COUNTIF('Visit Rpts'!$B$5:$BH$204,B1080)+COUNTIF('Membership Rpts'!$B$5:$BH$204,B1080) = 0, 0, COUNTIF('Visit Rpts'!$B$5:$BH$204,B1080)+COUNTIF('Membership Rpts'!$B$5:$BH$204,B1080) &amp; "   (Visit Rpts: "&amp;COUNTIF('Visit Rpts'!$B$5:$BH$204,B1080)&amp;"   Mbr Rpts: "&amp;COUNTIF('Membership Rpts'!$B$5:$BH$204,B1080)&amp;")")</f>
        <v>0</v>
      </c>
      <c r="S1080" s="42" t="s">
        <v>576</v>
      </c>
      <c r="T1080" s="42"/>
    </row>
    <row r="1081" spans="1:20">
      <c r="A1081" s="47" t="s">
        <v>1218</v>
      </c>
      <c r="B1081" t="s">
        <v>2327</v>
      </c>
      <c r="C1081">
        <v>414760</v>
      </c>
      <c r="G1081" t="s">
        <v>50</v>
      </c>
      <c r="H1081" s="74" t="s">
        <v>1151</v>
      </c>
      <c r="I1081" s="42">
        <f>VLOOKUP(H1081,'Client Invoices'!A:M,13,FALSE)</f>
        <v>0</v>
      </c>
      <c r="J1081" s="42">
        <f>VLOOKUP(H1081,'Client Invoices'!A:M,10,FALSE)</f>
        <v>0</v>
      </c>
      <c r="K1081" s="42" t="str">
        <f>VLOOKUP(H1081,'Client Invoices'!A:N,5,FALSE)</f>
        <v>-</v>
      </c>
      <c r="L1081" s="42">
        <f>VLOOKUP(H1081,'Client Invoices'!A:N,8,FALSE)</f>
        <v>0</v>
      </c>
      <c r="M1081" s="42" t="str">
        <f>VLOOKUP(H1081,'Client Invoices'!A:N,2,FALSE)</f>
        <v>Visa LAC</v>
      </c>
      <c r="N1081" s="42" t="str">
        <f>VLOOKUP(H1081,'Client Invoices'!A:N,3,FALSE)</f>
        <v>Visa PP</v>
      </c>
      <c r="O1081" s="42">
        <f>VLOOKUP(H1081,'Client Invoices'!A:O,6,FALSE)</f>
        <v>0</v>
      </c>
      <c r="P1081" s="70" t="s">
        <v>2369</v>
      </c>
      <c r="Q1081" s="42">
        <f>IF(COUNTIF('Visit Rpts'!$B$5:$BH$204,B1081)+COUNTIF('Membership Rpts'!$B$5:$BH$204,B1081) = 0, 0, COUNTIF('Visit Rpts'!$B$5:$BH$204,B1081)+COUNTIF('Membership Rpts'!$B$5:$BH$204,B1081) &amp; "   (Visit Rpts: "&amp;COUNTIF('Visit Rpts'!$B$5:$BH$204,B1081)&amp;"   Mbr Rpts: "&amp;COUNTIF('Membership Rpts'!$B$5:$BH$204,B1081)&amp;")")</f>
        <v>0</v>
      </c>
      <c r="S1081" s="42" t="s">
        <v>576</v>
      </c>
      <c r="T1081" s="42"/>
    </row>
    <row r="1082" spans="1:20">
      <c r="A1082" s="47" t="s">
        <v>1218</v>
      </c>
      <c r="B1082" t="s">
        <v>2327</v>
      </c>
      <c r="C1082">
        <v>414770</v>
      </c>
      <c r="G1082" t="s">
        <v>50</v>
      </c>
      <c r="H1082" s="74" t="s">
        <v>1151</v>
      </c>
      <c r="I1082" s="42">
        <f>VLOOKUP(H1082,'Client Invoices'!A:M,13,FALSE)</f>
        <v>0</v>
      </c>
      <c r="J1082" s="42">
        <f>VLOOKUP(H1082,'Client Invoices'!A:M,10,FALSE)</f>
        <v>0</v>
      </c>
      <c r="K1082" s="42" t="str">
        <f>VLOOKUP(H1082,'Client Invoices'!A:N,5,FALSE)</f>
        <v>-</v>
      </c>
      <c r="L1082" s="42">
        <f>VLOOKUP(H1082,'Client Invoices'!A:N,8,FALSE)</f>
        <v>0</v>
      </c>
      <c r="M1082" s="42" t="str">
        <f>VLOOKUP(H1082,'Client Invoices'!A:N,2,FALSE)</f>
        <v>Visa LAC</v>
      </c>
      <c r="N1082" s="42" t="str">
        <f>VLOOKUP(H1082,'Client Invoices'!A:N,3,FALSE)</f>
        <v>Visa PP</v>
      </c>
      <c r="O1082" s="42">
        <f>VLOOKUP(H1082,'Client Invoices'!A:O,6,FALSE)</f>
        <v>0</v>
      </c>
      <c r="P1082" s="70" t="s">
        <v>2370</v>
      </c>
      <c r="Q1082" s="42">
        <f>IF(COUNTIF('Visit Rpts'!$B$5:$BH$204,B1082)+COUNTIF('Membership Rpts'!$B$5:$BH$204,B1082) = 0, 0, COUNTIF('Visit Rpts'!$B$5:$BH$204,B1082)+COUNTIF('Membership Rpts'!$B$5:$BH$204,B1082) &amp; "   (Visit Rpts: "&amp;COUNTIF('Visit Rpts'!$B$5:$BH$204,B1082)&amp;"   Mbr Rpts: "&amp;COUNTIF('Membership Rpts'!$B$5:$BH$204,B1082)&amp;")")</f>
        <v>0</v>
      </c>
      <c r="S1082" s="42" t="s">
        <v>576</v>
      </c>
      <c r="T1082" s="42"/>
    </row>
    <row r="1083" spans="1:20">
      <c r="A1083" s="47" t="s">
        <v>1218</v>
      </c>
      <c r="B1083" t="s">
        <v>2325</v>
      </c>
      <c r="C1083">
        <v>414771</v>
      </c>
      <c r="G1083" t="s">
        <v>50</v>
      </c>
      <c r="H1083" s="74" t="s">
        <v>1151</v>
      </c>
      <c r="I1083" s="42">
        <f>VLOOKUP(H1083,'Client Invoices'!A:M,13,FALSE)</f>
        <v>0</v>
      </c>
      <c r="J1083" s="42">
        <f>VLOOKUP(H1083,'Client Invoices'!A:M,10,FALSE)</f>
        <v>0</v>
      </c>
      <c r="K1083" s="42" t="str">
        <f>VLOOKUP(H1083,'Client Invoices'!A:N,5,FALSE)</f>
        <v>-</v>
      </c>
      <c r="L1083" s="42">
        <f>VLOOKUP(H1083,'Client Invoices'!A:N,8,FALSE)</f>
        <v>0</v>
      </c>
      <c r="M1083" s="42" t="str">
        <f>VLOOKUP(H1083,'Client Invoices'!A:N,2,FALSE)</f>
        <v>Visa LAC</v>
      </c>
      <c r="N1083" s="42" t="str">
        <f>VLOOKUP(H1083,'Client Invoices'!A:N,3,FALSE)</f>
        <v>Visa PP</v>
      </c>
      <c r="O1083" s="42">
        <f>VLOOKUP(H1083,'Client Invoices'!A:O,6,FALSE)</f>
        <v>0</v>
      </c>
      <c r="P1083" s="70" t="s">
        <v>2371</v>
      </c>
      <c r="Q1083" s="42">
        <f>IF(COUNTIF('Visit Rpts'!$B$5:$BH$204,B1083)+COUNTIF('Membership Rpts'!$B$5:$BH$204,B1083) = 0, 0, COUNTIF('Visit Rpts'!$B$5:$BH$204,B1083)+COUNTIF('Membership Rpts'!$B$5:$BH$204,B1083) &amp; "   (Visit Rpts: "&amp;COUNTIF('Visit Rpts'!$B$5:$BH$204,B1083)&amp;"   Mbr Rpts: "&amp;COUNTIF('Membership Rpts'!$B$5:$BH$204,B1083)&amp;")")</f>
        <v>0</v>
      </c>
      <c r="S1083" s="42" t="s">
        <v>576</v>
      </c>
      <c r="T1083" s="42"/>
    </row>
    <row r="1084" spans="1:20">
      <c r="A1084" s="47" t="s">
        <v>1218</v>
      </c>
      <c r="B1084" t="s">
        <v>2327</v>
      </c>
      <c r="C1084">
        <v>414782</v>
      </c>
      <c r="G1084" t="s">
        <v>50</v>
      </c>
      <c r="H1084" s="74" t="s">
        <v>1151</v>
      </c>
      <c r="I1084" s="42">
        <f>VLOOKUP(H1084,'Client Invoices'!A:M,13,FALSE)</f>
        <v>0</v>
      </c>
      <c r="J1084" s="42">
        <f>VLOOKUP(H1084,'Client Invoices'!A:M,10,FALSE)</f>
        <v>0</v>
      </c>
      <c r="K1084" s="42" t="str">
        <f>VLOOKUP(H1084,'Client Invoices'!A:N,5,FALSE)</f>
        <v>-</v>
      </c>
      <c r="L1084" s="42">
        <f>VLOOKUP(H1084,'Client Invoices'!A:N,8,FALSE)</f>
        <v>0</v>
      </c>
      <c r="M1084" s="42" t="str">
        <f>VLOOKUP(H1084,'Client Invoices'!A:N,2,FALSE)</f>
        <v>Visa LAC</v>
      </c>
      <c r="N1084" s="42" t="str">
        <f>VLOOKUP(H1084,'Client Invoices'!A:N,3,FALSE)</f>
        <v>Visa PP</v>
      </c>
      <c r="O1084" s="42">
        <f>VLOOKUP(H1084,'Client Invoices'!A:O,6,FALSE)</f>
        <v>0</v>
      </c>
      <c r="P1084" s="70" t="s">
        <v>2372</v>
      </c>
      <c r="Q1084" s="42">
        <f>IF(COUNTIF('Visit Rpts'!$B$5:$BH$204,B1084)+COUNTIF('Membership Rpts'!$B$5:$BH$204,B1084) = 0, 0, COUNTIF('Visit Rpts'!$B$5:$BH$204,B1084)+COUNTIF('Membership Rpts'!$B$5:$BH$204,B1084) &amp; "   (Visit Rpts: "&amp;COUNTIF('Visit Rpts'!$B$5:$BH$204,B1084)&amp;"   Mbr Rpts: "&amp;COUNTIF('Membership Rpts'!$B$5:$BH$204,B1084)&amp;")")</f>
        <v>0</v>
      </c>
      <c r="S1084" s="42" t="s">
        <v>576</v>
      </c>
      <c r="T1084" s="42"/>
    </row>
    <row r="1085" spans="1:20">
      <c r="A1085" s="47" t="s">
        <v>1218</v>
      </c>
      <c r="B1085" t="s">
        <v>2325</v>
      </c>
      <c r="C1085">
        <v>414783</v>
      </c>
      <c r="G1085" t="s">
        <v>50</v>
      </c>
      <c r="H1085" s="74" t="s">
        <v>1151</v>
      </c>
      <c r="I1085" s="42">
        <f>VLOOKUP(H1085,'Client Invoices'!A:M,13,FALSE)</f>
        <v>0</v>
      </c>
      <c r="J1085" s="42">
        <f>VLOOKUP(H1085,'Client Invoices'!A:M,10,FALSE)</f>
        <v>0</v>
      </c>
      <c r="K1085" s="42" t="str">
        <f>VLOOKUP(H1085,'Client Invoices'!A:N,5,FALSE)</f>
        <v>-</v>
      </c>
      <c r="L1085" s="42">
        <f>VLOOKUP(H1085,'Client Invoices'!A:N,8,FALSE)</f>
        <v>0</v>
      </c>
      <c r="M1085" s="42" t="str">
        <f>VLOOKUP(H1085,'Client Invoices'!A:N,2,FALSE)</f>
        <v>Visa LAC</v>
      </c>
      <c r="N1085" s="42" t="str">
        <f>VLOOKUP(H1085,'Client Invoices'!A:N,3,FALSE)</f>
        <v>Visa PP</v>
      </c>
      <c r="O1085" s="42">
        <f>VLOOKUP(H1085,'Client Invoices'!A:O,6,FALSE)</f>
        <v>0</v>
      </c>
      <c r="P1085" s="70" t="s">
        <v>2334</v>
      </c>
      <c r="Q1085" s="42">
        <f>IF(COUNTIF('Visit Rpts'!$B$5:$BH$204,B1085)+COUNTIF('Membership Rpts'!$B$5:$BH$204,B1085) = 0, 0, COUNTIF('Visit Rpts'!$B$5:$BH$204,B1085)+COUNTIF('Membership Rpts'!$B$5:$BH$204,B1085) &amp; "   (Visit Rpts: "&amp;COUNTIF('Visit Rpts'!$B$5:$BH$204,B1085)&amp;"   Mbr Rpts: "&amp;COUNTIF('Membership Rpts'!$B$5:$BH$204,B1085)&amp;")")</f>
        <v>0</v>
      </c>
      <c r="S1085" s="42" t="s">
        <v>576</v>
      </c>
      <c r="T1085" s="42"/>
    </row>
    <row r="1086" spans="1:20">
      <c r="A1086" s="47" t="s">
        <v>1218</v>
      </c>
      <c r="B1086" t="s">
        <v>2325</v>
      </c>
      <c r="C1086">
        <v>414785</v>
      </c>
      <c r="G1086" t="s">
        <v>50</v>
      </c>
      <c r="H1086" s="74" t="s">
        <v>1151</v>
      </c>
      <c r="I1086" s="42">
        <f>VLOOKUP(H1086,'Client Invoices'!A:M,13,FALSE)</f>
        <v>0</v>
      </c>
      <c r="J1086" s="42">
        <f>VLOOKUP(H1086,'Client Invoices'!A:M,10,FALSE)</f>
        <v>0</v>
      </c>
      <c r="K1086" s="42" t="str">
        <f>VLOOKUP(H1086,'Client Invoices'!A:N,5,FALSE)</f>
        <v>-</v>
      </c>
      <c r="L1086" s="42">
        <f>VLOOKUP(H1086,'Client Invoices'!A:N,8,FALSE)</f>
        <v>0</v>
      </c>
      <c r="M1086" s="42" t="str">
        <f>VLOOKUP(H1086,'Client Invoices'!A:N,2,FALSE)</f>
        <v>Visa LAC</v>
      </c>
      <c r="N1086" s="42" t="str">
        <f>VLOOKUP(H1086,'Client Invoices'!A:N,3,FALSE)</f>
        <v>Visa PP</v>
      </c>
      <c r="O1086" s="42">
        <f>VLOOKUP(H1086,'Client Invoices'!A:O,6,FALSE)</f>
        <v>0</v>
      </c>
      <c r="P1086" s="70" t="s">
        <v>2373</v>
      </c>
      <c r="Q1086" s="42">
        <f>IF(COUNTIF('Visit Rpts'!$B$5:$BH$204,B1086)+COUNTIF('Membership Rpts'!$B$5:$BH$204,B1086) = 0, 0, COUNTIF('Visit Rpts'!$B$5:$BH$204,B1086)+COUNTIF('Membership Rpts'!$B$5:$BH$204,B1086) &amp; "   (Visit Rpts: "&amp;COUNTIF('Visit Rpts'!$B$5:$BH$204,B1086)&amp;"   Mbr Rpts: "&amp;COUNTIF('Membership Rpts'!$B$5:$BH$204,B1086)&amp;")")</f>
        <v>0</v>
      </c>
      <c r="S1086" s="42" t="s">
        <v>576</v>
      </c>
      <c r="T1086" s="42"/>
    </row>
    <row r="1087" spans="1:20">
      <c r="A1087" s="47" t="s">
        <v>1218</v>
      </c>
      <c r="B1087" t="s">
        <v>2327</v>
      </c>
      <c r="C1087">
        <v>414789</v>
      </c>
      <c r="G1087" t="s">
        <v>50</v>
      </c>
      <c r="H1087" s="74" t="s">
        <v>1151</v>
      </c>
      <c r="I1087" s="42">
        <f>VLOOKUP(H1087,'Client Invoices'!A:M,13,FALSE)</f>
        <v>0</v>
      </c>
      <c r="J1087" s="42">
        <f>VLOOKUP(H1087,'Client Invoices'!A:M,10,FALSE)</f>
        <v>0</v>
      </c>
      <c r="K1087" s="42" t="str">
        <f>VLOOKUP(H1087,'Client Invoices'!A:N,5,FALSE)</f>
        <v>-</v>
      </c>
      <c r="L1087" s="42">
        <f>VLOOKUP(H1087,'Client Invoices'!A:N,8,FALSE)</f>
        <v>0</v>
      </c>
      <c r="M1087" s="42" t="str">
        <f>VLOOKUP(H1087,'Client Invoices'!A:N,2,FALSE)</f>
        <v>Visa LAC</v>
      </c>
      <c r="N1087" s="42" t="str">
        <f>VLOOKUP(H1087,'Client Invoices'!A:N,3,FALSE)</f>
        <v>Visa PP</v>
      </c>
      <c r="O1087" s="42">
        <f>VLOOKUP(H1087,'Client Invoices'!A:O,6,FALSE)</f>
        <v>0</v>
      </c>
      <c r="P1087" s="70" t="s">
        <v>2374</v>
      </c>
      <c r="Q1087" s="42">
        <f>IF(COUNTIF('Visit Rpts'!$B$5:$BH$204,B1087)+COUNTIF('Membership Rpts'!$B$5:$BH$204,B1087) = 0, 0, COUNTIF('Visit Rpts'!$B$5:$BH$204,B1087)+COUNTIF('Membership Rpts'!$B$5:$BH$204,B1087) &amp; "   (Visit Rpts: "&amp;COUNTIF('Visit Rpts'!$B$5:$BH$204,B1087)&amp;"   Mbr Rpts: "&amp;COUNTIF('Membership Rpts'!$B$5:$BH$204,B1087)&amp;")")</f>
        <v>0</v>
      </c>
      <c r="S1087" s="42" t="s">
        <v>576</v>
      </c>
      <c r="T1087" s="42"/>
    </row>
    <row r="1088" spans="1:20">
      <c r="A1088" s="47" t="s">
        <v>1218</v>
      </c>
      <c r="B1088" t="s">
        <v>2327</v>
      </c>
      <c r="C1088">
        <v>414791</v>
      </c>
      <c r="G1088" t="s">
        <v>50</v>
      </c>
      <c r="H1088" s="74" t="s">
        <v>1151</v>
      </c>
      <c r="I1088" s="42">
        <f>VLOOKUP(H1088,'Client Invoices'!A:M,13,FALSE)</f>
        <v>0</v>
      </c>
      <c r="J1088" s="42">
        <f>VLOOKUP(H1088,'Client Invoices'!A:M,10,FALSE)</f>
        <v>0</v>
      </c>
      <c r="K1088" s="42" t="str">
        <f>VLOOKUP(H1088,'Client Invoices'!A:N,5,FALSE)</f>
        <v>-</v>
      </c>
      <c r="L1088" s="42">
        <f>VLOOKUP(H1088,'Client Invoices'!A:N,8,FALSE)</f>
        <v>0</v>
      </c>
      <c r="M1088" s="42" t="str">
        <f>VLOOKUP(H1088,'Client Invoices'!A:N,2,FALSE)</f>
        <v>Visa LAC</v>
      </c>
      <c r="N1088" s="42" t="str">
        <f>VLOOKUP(H1088,'Client Invoices'!A:N,3,FALSE)</f>
        <v>Visa PP</v>
      </c>
      <c r="O1088" s="42">
        <f>VLOOKUP(H1088,'Client Invoices'!A:O,6,FALSE)</f>
        <v>0</v>
      </c>
      <c r="P1088" s="70" t="s">
        <v>2375</v>
      </c>
      <c r="Q1088" s="42">
        <f>IF(COUNTIF('Visit Rpts'!$B$5:$BH$204,B1088)+COUNTIF('Membership Rpts'!$B$5:$BH$204,B1088) = 0, 0, COUNTIF('Visit Rpts'!$B$5:$BH$204,B1088)+COUNTIF('Membership Rpts'!$B$5:$BH$204,B1088) &amp; "   (Visit Rpts: "&amp;COUNTIF('Visit Rpts'!$B$5:$BH$204,B1088)&amp;"   Mbr Rpts: "&amp;COUNTIF('Membership Rpts'!$B$5:$BH$204,B1088)&amp;")")</f>
        <v>0</v>
      </c>
      <c r="S1088" s="42" t="s">
        <v>576</v>
      </c>
      <c r="T1088" s="42"/>
    </row>
    <row r="1089" spans="1:20">
      <c r="A1089" s="47" t="s">
        <v>1218</v>
      </c>
      <c r="B1089" t="s">
        <v>2325</v>
      </c>
      <c r="C1089">
        <v>415465</v>
      </c>
      <c r="G1089" t="s">
        <v>50</v>
      </c>
      <c r="H1089" s="74" t="s">
        <v>1151</v>
      </c>
      <c r="I1089" s="42">
        <f>VLOOKUP(H1089,'Client Invoices'!A:M,13,FALSE)</f>
        <v>0</v>
      </c>
      <c r="J1089" s="42">
        <f>VLOOKUP(H1089,'Client Invoices'!A:M,10,FALSE)</f>
        <v>0</v>
      </c>
      <c r="K1089" s="42" t="str">
        <f>VLOOKUP(H1089,'Client Invoices'!A:N,5,FALSE)</f>
        <v>-</v>
      </c>
      <c r="L1089" s="42">
        <f>VLOOKUP(H1089,'Client Invoices'!A:N,8,FALSE)</f>
        <v>0</v>
      </c>
      <c r="M1089" s="42" t="str">
        <f>VLOOKUP(H1089,'Client Invoices'!A:N,2,FALSE)</f>
        <v>Visa LAC</v>
      </c>
      <c r="N1089" s="42" t="str">
        <f>VLOOKUP(H1089,'Client Invoices'!A:N,3,FALSE)</f>
        <v>Visa PP</v>
      </c>
      <c r="O1089" s="42">
        <f>VLOOKUP(H1089,'Client Invoices'!A:O,6,FALSE)</f>
        <v>0</v>
      </c>
      <c r="P1089" s="70" t="s">
        <v>2376</v>
      </c>
      <c r="Q1089" s="42">
        <f>IF(COUNTIF('Visit Rpts'!$B$5:$BH$204,B1089)+COUNTIF('Membership Rpts'!$B$5:$BH$204,B1089) = 0, 0, COUNTIF('Visit Rpts'!$B$5:$BH$204,B1089)+COUNTIF('Membership Rpts'!$B$5:$BH$204,B1089) &amp; "   (Visit Rpts: "&amp;COUNTIF('Visit Rpts'!$B$5:$BH$204,B1089)&amp;"   Mbr Rpts: "&amp;COUNTIF('Membership Rpts'!$B$5:$BH$204,B1089)&amp;")")</f>
        <v>0</v>
      </c>
      <c r="S1089" s="42" t="s">
        <v>576</v>
      </c>
      <c r="T1089" s="42"/>
    </row>
    <row r="1090" spans="1:20">
      <c r="A1090" s="47" t="s">
        <v>1218</v>
      </c>
      <c r="B1090" t="s">
        <v>2325</v>
      </c>
      <c r="C1090">
        <v>415946</v>
      </c>
      <c r="G1090" t="s">
        <v>50</v>
      </c>
      <c r="H1090" s="74" t="s">
        <v>1151</v>
      </c>
      <c r="I1090" s="42">
        <f>VLOOKUP(H1090,'Client Invoices'!A:M,13,FALSE)</f>
        <v>0</v>
      </c>
      <c r="J1090" s="42">
        <f>VLOOKUP(H1090,'Client Invoices'!A:M,10,FALSE)</f>
        <v>0</v>
      </c>
      <c r="K1090" s="42" t="str">
        <f>VLOOKUP(H1090,'Client Invoices'!A:N,5,FALSE)</f>
        <v>-</v>
      </c>
      <c r="L1090" s="42">
        <f>VLOOKUP(H1090,'Client Invoices'!A:N,8,FALSE)</f>
        <v>0</v>
      </c>
      <c r="M1090" s="42" t="str">
        <f>VLOOKUP(H1090,'Client Invoices'!A:N,2,FALSE)</f>
        <v>Visa LAC</v>
      </c>
      <c r="N1090" s="42" t="str">
        <f>VLOOKUP(H1090,'Client Invoices'!A:N,3,FALSE)</f>
        <v>Visa PP</v>
      </c>
      <c r="O1090" s="42">
        <f>VLOOKUP(H1090,'Client Invoices'!A:O,6,FALSE)</f>
        <v>0</v>
      </c>
      <c r="P1090" s="70" t="s">
        <v>2377</v>
      </c>
      <c r="Q1090" s="42">
        <f>IF(COUNTIF('Visit Rpts'!$B$5:$BH$204,B1090)+COUNTIF('Membership Rpts'!$B$5:$BH$204,B1090) = 0, 0, COUNTIF('Visit Rpts'!$B$5:$BH$204,B1090)+COUNTIF('Membership Rpts'!$B$5:$BH$204,B1090) &amp; "   (Visit Rpts: "&amp;COUNTIF('Visit Rpts'!$B$5:$BH$204,B1090)&amp;"   Mbr Rpts: "&amp;COUNTIF('Membership Rpts'!$B$5:$BH$204,B1090)&amp;")")</f>
        <v>0</v>
      </c>
      <c r="S1090" s="42" t="s">
        <v>576</v>
      </c>
      <c r="T1090" s="42"/>
    </row>
    <row r="1091" spans="1:20">
      <c r="A1091" s="47" t="s">
        <v>1218</v>
      </c>
      <c r="B1091" t="s">
        <v>2325</v>
      </c>
      <c r="C1091">
        <v>415947</v>
      </c>
      <c r="G1091" t="s">
        <v>50</v>
      </c>
      <c r="H1091" s="74" t="s">
        <v>1151</v>
      </c>
      <c r="I1091" s="42">
        <f>VLOOKUP(H1091,'Client Invoices'!A:M,13,FALSE)</f>
        <v>0</v>
      </c>
      <c r="J1091" s="42">
        <f>VLOOKUP(H1091,'Client Invoices'!A:M,10,FALSE)</f>
        <v>0</v>
      </c>
      <c r="K1091" s="42" t="str">
        <f>VLOOKUP(H1091,'Client Invoices'!A:N,5,FALSE)</f>
        <v>-</v>
      </c>
      <c r="L1091" s="42">
        <f>VLOOKUP(H1091,'Client Invoices'!A:N,8,FALSE)</f>
        <v>0</v>
      </c>
      <c r="M1091" s="42" t="str">
        <f>VLOOKUP(H1091,'Client Invoices'!A:N,2,FALSE)</f>
        <v>Visa LAC</v>
      </c>
      <c r="N1091" s="42" t="str">
        <f>VLOOKUP(H1091,'Client Invoices'!A:N,3,FALSE)</f>
        <v>Visa PP</v>
      </c>
      <c r="O1091" s="42">
        <f>VLOOKUP(H1091,'Client Invoices'!A:O,6,FALSE)</f>
        <v>0</v>
      </c>
      <c r="P1091" s="70" t="s">
        <v>2377</v>
      </c>
      <c r="Q1091" s="42">
        <f>IF(COUNTIF('Visit Rpts'!$B$5:$BH$204,B1091)+COUNTIF('Membership Rpts'!$B$5:$BH$204,B1091) = 0, 0, COUNTIF('Visit Rpts'!$B$5:$BH$204,B1091)+COUNTIF('Membership Rpts'!$B$5:$BH$204,B1091) &amp; "   (Visit Rpts: "&amp;COUNTIF('Visit Rpts'!$B$5:$BH$204,B1091)&amp;"   Mbr Rpts: "&amp;COUNTIF('Membership Rpts'!$B$5:$BH$204,B1091)&amp;")")</f>
        <v>0</v>
      </c>
      <c r="S1091" s="42" t="s">
        <v>576</v>
      </c>
      <c r="T1091" s="42"/>
    </row>
    <row r="1092" spans="1:20">
      <c r="A1092" s="47" t="s">
        <v>1218</v>
      </c>
      <c r="B1092" t="s">
        <v>2325</v>
      </c>
      <c r="C1092">
        <v>417162</v>
      </c>
      <c r="G1092" t="s">
        <v>50</v>
      </c>
      <c r="H1092" s="74" t="s">
        <v>1151</v>
      </c>
      <c r="I1092" s="42">
        <f>VLOOKUP(H1092,'Client Invoices'!A:M,13,FALSE)</f>
        <v>0</v>
      </c>
      <c r="J1092" s="42">
        <f>VLOOKUP(H1092,'Client Invoices'!A:M,10,FALSE)</f>
        <v>0</v>
      </c>
      <c r="K1092" s="42" t="str">
        <f>VLOOKUP(H1092,'Client Invoices'!A:N,5,FALSE)</f>
        <v>-</v>
      </c>
      <c r="L1092" s="42">
        <f>VLOOKUP(H1092,'Client Invoices'!A:N,8,FALSE)</f>
        <v>0</v>
      </c>
      <c r="M1092" s="42" t="str">
        <f>VLOOKUP(H1092,'Client Invoices'!A:N,2,FALSE)</f>
        <v>Visa LAC</v>
      </c>
      <c r="N1092" s="42" t="str">
        <f>VLOOKUP(H1092,'Client Invoices'!A:N,3,FALSE)</f>
        <v>Visa PP</v>
      </c>
      <c r="O1092" s="42">
        <f>VLOOKUP(H1092,'Client Invoices'!A:O,6,FALSE)</f>
        <v>0</v>
      </c>
      <c r="P1092" s="70" t="s">
        <v>2378</v>
      </c>
      <c r="Q1092" s="42">
        <f>IF(COUNTIF('Visit Rpts'!$B$5:$BH$204,B1092)+COUNTIF('Membership Rpts'!$B$5:$BH$204,B1092) = 0, 0, COUNTIF('Visit Rpts'!$B$5:$BH$204,B1092)+COUNTIF('Membership Rpts'!$B$5:$BH$204,B1092) &amp; "   (Visit Rpts: "&amp;COUNTIF('Visit Rpts'!$B$5:$BH$204,B1092)&amp;"   Mbr Rpts: "&amp;COUNTIF('Membership Rpts'!$B$5:$BH$204,B1092)&amp;")")</f>
        <v>0</v>
      </c>
      <c r="S1092" s="42" t="s">
        <v>576</v>
      </c>
      <c r="T1092" s="42"/>
    </row>
    <row r="1093" spans="1:20">
      <c r="A1093" s="47" t="s">
        <v>1218</v>
      </c>
      <c r="B1093" t="s">
        <v>2325</v>
      </c>
      <c r="C1093">
        <v>417335</v>
      </c>
      <c r="G1093" t="s">
        <v>50</v>
      </c>
      <c r="H1093" s="74" t="s">
        <v>1151</v>
      </c>
      <c r="I1093" s="42">
        <f>VLOOKUP(H1093,'Client Invoices'!A:M,13,FALSE)</f>
        <v>0</v>
      </c>
      <c r="J1093" s="42">
        <f>VLOOKUP(H1093,'Client Invoices'!A:M,10,FALSE)</f>
        <v>0</v>
      </c>
      <c r="K1093" s="42" t="str">
        <f>VLOOKUP(H1093,'Client Invoices'!A:N,5,FALSE)</f>
        <v>-</v>
      </c>
      <c r="L1093" s="42">
        <f>VLOOKUP(H1093,'Client Invoices'!A:N,8,FALSE)</f>
        <v>0</v>
      </c>
      <c r="M1093" s="42" t="str">
        <f>VLOOKUP(H1093,'Client Invoices'!A:N,2,FALSE)</f>
        <v>Visa LAC</v>
      </c>
      <c r="N1093" s="42" t="str">
        <f>VLOOKUP(H1093,'Client Invoices'!A:N,3,FALSE)</f>
        <v>Visa PP</v>
      </c>
      <c r="O1093" s="42">
        <f>VLOOKUP(H1093,'Client Invoices'!A:O,6,FALSE)</f>
        <v>0</v>
      </c>
      <c r="P1093" s="70" t="s">
        <v>2379</v>
      </c>
      <c r="Q1093" s="42">
        <f>IF(COUNTIF('Visit Rpts'!$B$5:$BH$204,B1093)+COUNTIF('Membership Rpts'!$B$5:$BH$204,B1093) = 0, 0, COUNTIF('Visit Rpts'!$B$5:$BH$204,B1093)+COUNTIF('Membership Rpts'!$B$5:$BH$204,B1093) &amp; "   (Visit Rpts: "&amp;COUNTIF('Visit Rpts'!$B$5:$BH$204,B1093)&amp;"   Mbr Rpts: "&amp;COUNTIF('Membership Rpts'!$B$5:$BH$204,B1093)&amp;")")</f>
        <v>0</v>
      </c>
      <c r="S1093" s="42" t="s">
        <v>576</v>
      </c>
      <c r="T1093" s="42"/>
    </row>
    <row r="1094" spans="1:20">
      <c r="A1094" s="47" t="s">
        <v>1218</v>
      </c>
      <c r="B1094" t="s">
        <v>2325</v>
      </c>
      <c r="C1094">
        <v>417499</v>
      </c>
      <c r="G1094" t="s">
        <v>50</v>
      </c>
      <c r="H1094" s="74" t="s">
        <v>1151</v>
      </c>
      <c r="I1094" s="42">
        <f>VLOOKUP(H1094,'Client Invoices'!A:M,13,FALSE)</f>
        <v>0</v>
      </c>
      <c r="J1094" s="42">
        <f>VLOOKUP(H1094,'Client Invoices'!A:M,10,FALSE)</f>
        <v>0</v>
      </c>
      <c r="K1094" s="42" t="str">
        <f>VLOOKUP(H1094,'Client Invoices'!A:N,5,FALSE)</f>
        <v>-</v>
      </c>
      <c r="L1094" s="42">
        <f>VLOOKUP(H1094,'Client Invoices'!A:N,8,FALSE)</f>
        <v>0</v>
      </c>
      <c r="M1094" s="42" t="str">
        <f>VLOOKUP(H1094,'Client Invoices'!A:N,2,FALSE)</f>
        <v>Visa LAC</v>
      </c>
      <c r="N1094" s="42" t="str">
        <f>VLOOKUP(H1094,'Client Invoices'!A:N,3,FALSE)</f>
        <v>Visa PP</v>
      </c>
      <c r="O1094" s="42">
        <f>VLOOKUP(H1094,'Client Invoices'!A:O,6,FALSE)</f>
        <v>0</v>
      </c>
      <c r="P1094" s="70" t="s">
        <v>2380</v>
      </c>
      <c r="Q1094" s="42">
        <f>IF(COUNTIF('Visit Rpts'!$B$5:$BH$204,B1094)+COUNTIF('Membership Rpts'!$B$5:$BH$204,B1094) = 0, 0, COUNTIF('Visit Rpts'!$B$5:$BH$204,B1094)+COUNTIF('Membership Rpts'!$B$5:$BH$204,B1094) &amp; "   (Visit Rpts: "&amp;COUNTIF('Visit Rpts'!$B$5:$BH$204,B1094)&amp;"   Mbr Rpts: "&amp;COUNTIF('Membership Rpts'!$B$5:$BH$204,B1094)&amp;")")</f>
        <v>0</v>
      </c>
      <c r="S1094" s="42" t="s">
        <v>576</v>
      </c>
      <c r="T1094" s="42"/>
    </row>
    <row r="1095" spans="1:20">
      <c r="A1095" s="47" t="s">
        <v>1218</v>
      </c>
      <c r="B1095" t="s">
        <v>2325</v>
      </c>
      <c r="C1095">
        <v>417761</v>
      </c>
      <c r="G1095" t="s">
        <v>50</v>
      </c>
      <c r="H1095" s="74" t="s">
        <v>1151</v>
      </c>
      <c r="I1095" s="42">
        <f>VLOOKUP(H1095,'Client Invoices'!A:M,13,FALSE)</f>
        <v>0</v>
      </c>
      <c r="J1095" s="42">
        <f>VLOOKUP(H1095,'Client Invoices'!A:M,10,FALSE)</f>
        <v>0</v>
      </c>
      <c r="K1095" s="42" t="str">
        <f>VLOOKUP(H1095,'Client Invoices'!A:N,5,FALSE)</f>
        <v>-</v>
      </c>
      <c r="L1095" s="42">
        <f>VLOOKUP(H1095,'Client Invoices'!A:N,8,FALSE)</f>
        <v>0</v>
      </c>
      <c r="M1095" s="42" t="str">
        <f>VLOOKUP(H1095,'Client Invoices'!A:N,2,FALSE)</f>
        <v>Visa LAC</v>
      </c>
      <c r="N1095" s="42" t="str">
        <f>VLOOKUP(H1095,'Client Invoices'!A:N,3,FALSE)</f>
        <v>Visa PP</v>
      </c>
      <c r="O1095" s="42">
        <f>VLOOKUP(H1095,'Client Invoices'!A:O,6,FALSE)</f>
        <v>0</v>
      </c>
      <c r="P1095" s="70" t="s">
        <v>2381</v>
      </c>
      <c r="Q1095" s="42">
        <f>IF(COUNTIF('Visit Rpts'!$B$5:$BH$204,B1095)+COUNTIF('Membership Rpts'!$B$5:$BH$204,B1095) = 0, 0, COUNTIF('Visit Rpts'!$B$5:$BH$204,B1095)+COUNTIF('Membership Rpts'!$B$5:$BH$204,B1095) &amp; "   (Visit Rpts: "&amp;COUNTIF('Visit Rpts'!$B$5:$BH$204,B1095)&amp;"   Mbr Rpts: "&amp;COUNTIF('Membership Rpts'!$B$5:$BH$204,B1095)&amp;")")</f>
        <v>0</v>
      </c>
      <c r="S1095" s="42" t="s">
        <v>576</v>
      </c>
      <c r="T1095" s="42"/>
    </row>
    <row r="1096" spans="1:20">
      <c r="A1096" s="47" t="s">
        <v>1218</v>
      </c>
      <c r="B1096" t="s">
        <v>2325</v>
      </c>
      <c r="C1096">
        <v>417977</v>
      </c>
      <c r="G1096" t="s">
        <v>50</v>
      </c>
      <c r="H1096" s="74" t="s">
        <v>1151</v>
      </c>
      <c r="I1096" s="42">
        <f>VLOOKUP(H1096,'Client Invoices'!A:M,13,FALSE)</f>
        <v>0</v>
      </c>
      <c r="J1096" s="42">
        <f>VLOOKUP(H1096,'Client Invoices'!A:M,10,FALSE)</f>
        <v>0</v>
      </c>
      <c r="K1096" s="42" t="str">
        <f>VLOOKUP(H1096,'Client Invoices'!A:N,5,FALSE)</f>
        <v>-</v>
      </c>
      <c r="L1096" s="42">
        <f>VLOOKUP(H1096,'Client Invoices'!A:N,8,FALSE)</f>
        <v>0</v>
      </c>
      <c r="M1096" s="42" t="str">
        <f>VLOOKUP(H1096,'Client Invoices'!A:N,2,FALSE)</f>
        <v>Visa LAC</v>
      </c>
      <c r="N1096" s="42" t="str">
        <f>VLOOKUP(H1096,'Client Invoices'!A:N,3,FALSE)</f>
        <v>Visa PP</v>
      </c>
      <c r="O1096" s="42">
        <f>VLOOKUP(H1096,'Client Invoices'!A:O,6,FALSE)</f>
        <v>0</v>
      </c>
      <c r="P1096" s="70" t="s">
        <v>2382</v>
      </c>
      <c r="Q1096" s="42">
        <f>IF(COUNTIF('Visit Rpts'!$B$5:$BH$204,B1096)+COUNTIF('Membership Rpts'!$B$5:$BH$204,B1096) = 0, 0, COUNTIF('Visit Rpts'!$B$5:$BH$204,B1096)+COUNTIF('Membership Rpts'!$B$5:$BH$204,B1096) &amp; "   (Visit Rpts: "&amp;COUNTIF('Visit Rpts'!$B$5:$BH$204,B1096)&amp;"   Mbr Rpts: "&amp;COUNTIF('Membership Rpts'!$B$5:$BH$204,B1096)&amp;")")</f>
        <v>0</v>
      </c>
      <c r="S1096" s="42" t="s">
        <v>576</v>
      </c>
      <c r="T1096" s="42"/>
    </row>
    <row r="1097" spans="1:20">
      <c r="A1097" s="47" t="s">
        <v>1218</v>
      </c>
      <c r="B1097" t="s">
        <v>2327</v>
      </c>
      <c r="C1097">
        <v>418207</v>
      </c>
      <c r="G1097" t="s">
        <v>50</v>
      </c>
      <c r="H1097" s="74" t="s">
        <v>1151</v>
      </c>
      <c r="I1097" s="42">
        <f>VLOOKUP(H1097,'Client Invoices'!A:M,13,FALSE)</f>
        <v>0</v>
      </c>
      <c r="J1097" s="42">
        <f>VLOOKUP(H1097,'Client Invoices'!A:M,10,FALSE)</f>
        <v>0</v>
      </c>
      <c r="K1097" s="42" t="str">
        <f>VLOOKUP(H1097,'Client Invoices'!A:N,5,FALSE)</f>
        <v>-</v>
      </c>
      <c r="L1097" s="42">
        <f>VLOOKUP(H1097,'Client Invoices'!A:N,8,FALSE)</f>
        <v>0</v>
      </c>
      <c r="M1097" s="42" t="str">
        <f>VLOOKUP(H1097,'Client Invoices'!A:N,2,FALSE)</f>
        <v>Visa LAC</v>
      </c>
      <c r="N1097" s="42" t="str">
        <f>VLOOKUP(H1097,'Client Invoices'!A:N,3,FALSE)</f>
        <v>Visa PP</v>
      </c>
      <c r="O1097" s="42">
        <f>VLOOKUP(H1097,'Client Invoices'!A:O,6,FALSE)</f>
        <v>0</v>
      </c>
      <c r="P1097" s="70" t="s">
        <v>2383</v>
      </c>
      <c r="Q1097" s="42">
        <f>IF(COUNTIF('Visit Rpts'!$B$5:$BH$204,B1097)+COUNTIF('Membership Rpts'!$B$5:$BH$204,B1097) = 0, 0, COUNTIF('Visit Rpts'!$B$5:$BH$204,B1097)+COUNTIF('Membership Rpts'!$B$5:$BH$204,B1097) &amp; "   (Visit Rpts: "&amp;COUNTIF('Visit Rpts'!$B$5:$BH$204,B1097)&amp;"   Mbr Rpts: "&amp;COUNTIF('Membership Rpts'!$B$5:$BH$204,B1097)&amp;")")</f>
        <v>0</v>
      </c>
      <c r="S1097" s="42" t="s">
        <v>576</v>
      </c>
      <c r="T1097" s="42"/>
    </row>
    <row r="1098" spans="1:20">
      <c r="A1098" s="47" t="s">
        <v>1218</v>
      </c>
      <c r="B1098" t="s">
        <v>2325</v>
      </c>
      <c r="C1098">
        <v>419344</v>
      </c>
      <c r="G1098" t="s">
        <v>50</v>
      </c>
      <c r="H1098" s="74" t="s">
        <v>1151</v>
      </c>
      <c r="I1098" s="42">
        <f>VLOOKUP(H1098,'Client Invoices'!A:M,13,FALSE)</f>
        <v>0</v>
      </c>
      <c r="J1098" s="42">
        <f>VLOOKUP(H1098,'Client Invoices'!A:M,10,FALSE)</f>
        <v>0</v>
      </c>
      <c r="K1098" s="42" t="str">
        <f>VLOOKUP(H1098,'Client Invoices'!A:N,5,FALSE)</f>
        <v>-</v>
      </c>
      <c r="L1098" s="42">
        <f>VLOOKUP(H1098,'Client Invoices'!A:N,8,FALSE)</f>
        <v>0</v>
      </c>
      <c r="M1098" s="42" t="str">
        <f>VLOOKUP(H1098,'Client Invoices'!A:N,2,FALSE)</f>
        <v>Visa LAC</v>
      </c>
      <c r="N1098" s="42" t="str">
        <f>VLOOKUP(H1098,'Client Invoices'!A:N,3,FALSE)</f>
        <v>Visa PP</v>
      </c>
      <c r="O1098" s="42">
        <f>VLOOKUP(H1098,'Client Invoices'!A:O,6,FALSE)</f>
        <v>0</v>
      </c>
      <c r="P1098" s="70" t="s">
        <v>2384</v>
      </c>
      <c r="Q1098" s="42">
        <f>IF(COUNTIF('Visit Rpts'!$B$5:$BH$204,B1098)+COUNTIF('Membership Rpts'!$B$5:$BH$204,B1098) = 0, 0, COUNTIF('Visit Rpts'!$B$5:$BH$204,B1098)+COUNTIF('Membership Rpts'!$B$5:$BH$204,B1098) &amp; "   (Visit Rpts: "&amp;COUNTIF('Visit Rpts'!$B$5:$BH$204,B1098)&amp;"   Mbr Rpts: "&amp;COUNTIF('Membership Rpts'!$B$5:$BH$204,B1098)&amp;")")</f>
        <v>0</v>
      </c>
      <c r="S1098" s="42" t="s">
        <v>576</v>
      </c>
      <c r="T1098" s="42"/>
    </row>
    <row r="1099" spans="1:20">
      <c r="A1099" s="47" t="s">
        <v>1218</v>
      </c>
      <c r="B1099" t="s">
        <v>2325</v>
      </c>
      <c r="C1099">
        <v>419666</v>
      </c>
      <c r="G1099" t="s">
        <v>50</v>
      </c>
      <c r="H1099" s="74" t="s">
        <v>1151</v>
      </c>
      <c r="I1099" s="42">
        <f>VLOOKUP(H1099,'Client Invoices'!A:M,13,FALSE)</f>
        <v>0</v>
      </c>
      <c r="J1099" s="42">
        <f>VLOOKUP(H1099,'Client Invoices'!A:M,10,FALSE)</f>
        <v>0</v>
      </c>
      <c r="K1099" s="42" t="str">
        <f>VLOOKUP(H1099,'Client Invoices'!A:N,5,FALSE)</f>
        <v>-</v>
      </c>
      <c r="L1099" s="42">
        <f>VLOOKUP(H1099,'Client Invoices'!A:N,8,FALSE)</f>
        <v>0</v>
      </c>
      <c r="M1099" s="42" t="str">
        <f>VLOOKUP(H1099,'Client Invoices'!A:N,2,FALSE)</f>
        <v>Visa LAC</v>
      </c>
      <c r="N1099" s="42" t="str">
        <f>VLOOKUP(H1099,'Client Invoices'!A:N,3,FALSE)</f>
        <v>Visa PP</v>
      </c>
      <c r="O1099" s="42">
        <f>VLOOKUP(H1099,'Client Invoices'!A:O,6,FALSE)</f>
        <v>0</v>
      </c>
      <c r="P1099" s="70" t="s">
        <v>2385</v>
      </c>
      <c r="Q1099" s="42">
        <f>IF(COUNTIF('Visit Rpts'!$B$5:$BH$204,B1099)+COUNTIF('Membership Rpts'!$B$5:$BH$204,B1099) = 0, 0, COUNTIF('Visit Rpts'!$B$5:$BH$204,B1099)+COUNTIF('Membership Rpts'!$B$5:$BH$204,B1099) &amp; "   (Visit Rpts: "&amp;COUNTIF('Visit Rpts'!$B$5:$BH$204,B1099)&amp;"   Mbr Rpts: "&amp;COUNTIF('Membership Rpts'!$B$5:$BH$204,B1099)&amp;")")</f>
        <v>0</v>
      </c>
      <c r="S1099" s="42" t="s">
        <v>576</v>
      </c>
      <c r="T1099" s="42"/>
    </row>
    <row r="1100" spans="1:20">
      <c r="A1100" s="47" t="s">
        <v>1218</v>
      </c>
      <c r="B1100" t="s">
        <v>2325</v>
      </c>
      <c r="C1100">
        <v>419667</v>
      </c>
      <c r="G1100" t="s">
        <v>50</v>
      </c>
      <c r="H1100" s="74" t="s">
        <v>1151</v>
      </c>
      <c r="I1100" s="42">
        <f>VLOOKUP(H1100,'Client Invoices'!A:M,13,FALSE)</f>
        <v>0</v>
      </c>
      <c r="J1100" s="42">
        <f>VLOOKUP(H1100,'Client Invoices'!A:M,10,FALSE)</f>
        <v>0</v>
      </c>
      <c r="K1100" s="42" t="str">
        <f>VLOOKUP(H1100,'Client Invoices'!A:N,5,FALSE)</f>
        <v>-</v>
      </c>
      <c r="L1100" s="42">
        <f>VLOOKUP(H1100,'Client Invoices'!A:N,8,FALSE)</f>
        <v>0</v>
      </c>
      <c r="M1100" s="42" t="str">
        <f>VLOOKUP(H1100,'Client Invoices'!A:N,2,FALSE)</f>
        <v>Visa LAC</v>
      </c>
      <c r="N1100" s="42" t="str">
        <f>VLOOKUP(H1100,'Client Invoices'!A:N,3,FALSE)</f>
        <v>Visa PP</v>
      </c>
      <c r="O1100" s="42">
        <f>VLOOKUP(H1100,'Client Invoices'!A:O,6,FALSE)</f>
        <v>0</v>
      </c>
      <c r="P1100" s="70" t="s">
        <v>2386</v>
      </c>
      <c r="Q1100" s="42">
        <f>IF(COUNTIF('Visit Rpts'!$B$5:$BH$204,B1100)+COUNTIF('Membership Rpts'!$B$5:$BH$204,B1100) = 0, 0, COUNTIF('Visit Rpts'!$B$5:$BH$204,B1100)+COUNTIF('Membership Rpts'!$B$5:$BH$204,B1100) &amp; "   (Visit Rpts: "&amp;COUNTIF('Visit Rpts'!$B$5:$BH$204,B1100)&amp;"   Mbr Rpts: "&amp;COUNTIF('Membership Rpts'!$B$5:$BH$204,B1100)&amp;")")</f>
        <v>0</v>
      </c>
      <c r="S1100" s="42" t="s">
        <v>576</v>
      </c>
      <c r="T1100" s="42"/>
    </row>
    <row r="1101" spans="1:20">
      <c r="A1101" s="47" t="s">
        <v>1218</v>
      </c>
      <c r="B1101" t="s">
        <v>2325</v>
      </c>
      <c r="C1101">
        <v>419691</v>
      </c>
      <c r="G1101" t="s">
        <v>50</v>
      </c>
      <c r="H1101" s="74" t="s">
        <v>1151</v>
      </c>
      <c r="I1101" s="42">
        <f>VLOOKUP(H1101,'Client Invoices'!A:M,13,FALSE)</f>
        <v>0</v>
      </c>
      <c r="J1101" s="42">
        <f>VLOOKUP(H1101,'Client Invoices'!A:M,10,FALSE)</f>
        <v>0</v>
      </c>
      <c r="K1101" s="42" t="str">
        <f>VLOOKUP(H1101,'Client Invoices'!A:N,5,FALSE)</f>
        <v>-</v>
      </c>
      <c r="L1101" s="42">
        <f>VLOOKUP(H1101,'Client Invoices'!A:N,8,FALSE)</f>
        <v>0</v>
      </c>
      <c r="M1101" s="42" t="str">
        <f>VLOOKUP(H1101,'Client Invoices'!A:N,2,FALSE)</f>
        <v>Visa LAC</v>
      </c>
      <c r="N1101" s="42" t="str">
        <f>VLOOKUP(H1101,'Client Invoices'!A:N,3,FALSE)</f>
        <v>Visa PP</v>
      </c>
      <c r="O1101" s="42">
        <f>VLOOKUP(H1101,'Client Invoices'!A:O,6,FALSE)</f>
        <v>0</v>
      </c>
      <c r="P1101" s="70" t="s">
        <v>2387</v>
      </c>
      <c r="Q1101" s="42">
        <f>IF(COUNTIF('Visit Rpts'!$B$5:$BH$204,B1101)+COUNTIF('Membership Rpts'!$B$5:$BH$204,B1101) = 0, 0, COUNTIF('Visit Rpts'!$B$5:$BH$204,B1101)+COUNTIF('Membership Rpts'!$B$5:$BH$204,B1101) &amp; "   (Visit Rpts: "&amp;COUNTIF('Visit Rpts'!$B$5:$BH$204,B1101)&amp;"   Mbr Rpts: "&amp;COUNTIF('Membership Rpts'!$B$5:$BH$204,B1101)&amp;")")</f>
        <v>0</v>
      </c>
      <c r="S1101" s="42" t="s">
        <v>576</v>
      </c>
      <c r="T1101" s="42"/>
    </row>
    <row r="1102" spans="1:20">
      <c r="A1102" s="47" t="s">
        <v>1218</v>
      </c>
      <c r="B1102" t="s">
        <v>2325</v>
      </c>
      <c r="C1102">
        <v>419739</v>
      </c>
      <c r="G1102" t="s">
        <v>50</v>
      </c>
      <c r="H1102" s="74" t="s">
        <v>1151</v>
      </c>
      <c r="I1102" s="42">
        <f>VLOOKUP(H1102,'Client Invoices'!A:M,13,FALSE)</f>
        <v>0</v>
      </c>
      <c r="J1102" s="42">
        <f>VLOOKUP(H1102,'Client Invoices'!A:M,10,FALSE)</f>
        <v>0</v>
      </c>
      <c r="K1102" s="42" t="str">
        <f>VLOOKUP(H1102,'Client Invoices'!A:N,5,FALSE)</f>
        <v>-</v>
      </c>
      <c r="L1102" s="42">
        <f>VLOOKUP(H1102,'Client Invoices'!A:N,8,FALSE)</f>
        <v>0</v>
      </c>
      <c r="M1102" s="42" t="str">
        <f>VLOOKUP(H1102,'Client Invoices'!A:N,2,FALSE)</f>
        <v>Visa LAC</v>
      </c>
      <c r="N1102" s="42" t="str">
        <f>VLOOKUP(H1102,'Client Invoices'!A:N,3,FALSE)</f>
        <v>Visa PP</v>
      </c>
      <c r="O1102" s="42">
        <f>VLOOKUP(H1102,'Client Invoices'!A:O,6,FALSE)</f>
        <v>0</v>
      </c>
      <c r="P1102" s="70" t="s">
        <v>2388</v>
      </c>
      <c r="Q1102" s="42">
        <f>IF(COUNTIF('Visit Rpts'!$B$5:$BH$204,B1102)+COUNTIF('Membership Rpts'!$B$5:$BH$204,B1102) = 0, 0, COUNTIF('Visit Rpts'!$B$5:$BH$204,B1102)+COUNTIF('Membership Rpts'!$B$5:$BH$204,B1102) &amp; "   (Visit Rpts: "&amp;COUNTIF('Visit Rpts'!$B$5:$BH$204,B1102)&amp;"   Mbr Rpts: "&amp;COUNTIF('Membership Rpts'!$B$5:$BH$204,B1102)&amp;")")</f>
        <v>0</v>
      </c>
      <c r="S1102" s="42" t="s">
        <v>576</v>
      </c>
      <c r="T1102" s="42"/>
    </row>
    <row r="1103" spans="1:20">
      <c r="A1103" s="47" t="s">
        <v>1218</v>
      </c>
      <c r="B1103" t="s">
        <v>2325</v>
      </c>
      <c r="C1103">
        <v>419901</v>
      </c>
      <c r="G1103" t="s">
        <v>50</v>
      </c>
      <c r="H1103" s="74" t="s">
        <v>1151</v>
      </c>
      <c r="I1103" s="42">
        <f>VLOOKUP(H1103,'Client Invoices'!A:M,13,FALSE)</f>
        <v>0</v>
      </c>
      <c r="J1103" s="42">
        <f>VLOOKUP(H1103,'Client Invoices'!A:M,10,FALSE)</f>
        <v>0</v>
      </c>
      <c r="K1103" s="42" t="str">
        <f>VLOOKUP(H1103,'Client Invoices'!A:N,5,FALSE)</f>
        <v>-</v>
      </c>
      <c r="L1103" s="42">
        <f>VLOOKUP(H1103,'Client Invoices'!A:N,8,FALSE)</f>
        <v>0</v>
      </c>
      <c r="M1103" s="42" t="str">
        <f>VLOOKUP(H1103,'Client Invoices'!A:N,2,FALSE)</f>
        <v>Visa LAC</v>
      </c>
      <c r="N1103" s="42" t="str">
        <f>VLOOKUP(H1103,'Client Invoices'!A:N,3,FALSE)</f>
        <v>Visa PP</v>
      </c>
      <c r="O1103" s="42">
        <f>VLOOKUP(H1103,'Client Invoices'!A:O,6,FALSE)</f>
        <v>0</v>
      </c>
      <c r="P1103" s="70" t="s">
        <v>2389</v>
      </c>
      <c r="Q1103" s="42">
        <f>IF(COUNTIF('Visit Rpts'!$B$5:$BH$204,B1103)+COUNTIF('Membership Rpts'!$B$5:$BH$204,B1103) = 0, 0, COUNTIF('Visit Rpts'!$B$5:$BH$204,B1103)+COUNTIF('Membership Rpts'!$B$5:$BH$204,B1103) &amp; "   (Visit Rpts: "&amp;COUNTIF('Visit Rpts'!$B$5:$BH$204,B1103)&amp;"   Mbr Rpts: "&amp;COUNTIF('Membership Rpts'!$B$5:$BH$204,B1103)&amp;")")</f>
        <v>0</v>
      </c>
      <c r="S1103" s="42" t="s">
        <v>576</v>
      </c>
      <c r="T1103" s="42"/>
    </row>
    <row r="1104" spans="1:20">
      <c r="A1104" s="47" t="s">
        <v>1218</v>
      </c>
      <c r="B1104" t="s">
        <v>2325</v>
      </c>
      <c r="C1104">
        <v>420839</v>
      </c>
      <c r="G1104" t="s">
        <v>50</v>
      </c>
      <c r="H1104" s="74" t="s">
        <v>1151</v>
      </c>
      <c r="I1104" s="42">
        <f>VLOOKUP(H1104,'Client Invoices'!A:M,13,FALSE)</f>
        <v>0</v>
      </c>
      <c r="J1104" s="42">
        <f>VLOOKUP(H1104,'Client Invoices'!A:M,10,FALSE)</f>
        <v>0</v>
      </c>
      <c r="K1104" s="42" t="str">
        <f>VLOOKUP(H1104,'Client Invoices'!A:N,5,FALSE)</f>
        <v>-</v>
      </c>
      <c r="L1104" s="42">
        <f>VLOOKUP(H1104,'Client Invoices'!A:N,8,FALSE)</f>
        <v>0</v>
      </c>
      <c r="M1104" s="42" t="str">
        <f>VLOOKUP(H1104,'Client Invoices'!A:N,2,FALSE)</f>
        <v>Visa LAC</v>
      </c>
      <c r="N1104" s="42" t="str">
        <f>VLOOKUP(H1104,'Client Invoices'!A:N,3,FALSE)</f>
        <v>Visa PP</v>
      </c>
      <c r="O1104" s="42">
        <f>VLOOKUP(H1104,'Client Invoices'!A:O,6,FALSE)</f>
        <v>0</v>
      </c>
      <c r="P1104" s="70" t="s">
        <v>2390</v>
      </c>
      <c r="Q1104" s="42">
        <f>IF(COUNTIF('Visit Rpts'!$B$5:$BH$204,B1104)+COUNTIF('Membership Rpts'!$B$5:$BH$204,B1104) = 0, 0, COUNTIF('Visit Rpts'!$B$5:$BH$204,B1104)+COUNTIF('Membership Rpts'!$B$5:$BH$204,B1104) &amp; "   (Visit Rpts: "&amp;COUNTIF('Visit Rpts'!$B$5:$BH$204,B1104)&amp;"   Mbr Rpts: "&amp;COUNTIF('Membership Rpts'!$B$5:$BH$204,B1104)&amp;")")</f>
        <v>0</v>
      </c>
      <c r="S1104" s="42" t="s">
        <v>576</v>
      </c>
      <c r="T1104" s="42"/>
    </row>
    <row r="1105" spans="1:20">
      <c r="A1105" s="47" t="s">
        <v>1218</v>
      </c>
      <c r="B1105" t="s">
        <v>2325</v>
      </c>
      <c r="C1105">
        <v>421358</v>
      </c>
      <c r="G1105" t="s">
        <v>50</v>
      </c>
      <c r="H1105" s="74" t="s">
        <v>1151</v>
      </c>
      <c r="I1105" s="42">
        <f>VLOOKUP(H1105,'Client Invoices'!A:M,13,FALSE)</f>
        <v>0</v>
      </c>
      <c r="J1105" s="42">
        <f>VLOOKUP(H1105,'Client Invoices'!A:M,10,FALSE)</f>
        <v>0</v>
      </c>
      <c r="K1105" s="42" t="str">
        <f>VLOOKUP(H1105,'Client Invoices'!A:N,5,FALSE)</f>
        <v>-</v>
      </c>
      <c r="L1105" s="42">
        <f>VLOOKUP(H1105,'Client Invoices'!A:N,8,FALSE)</f>
        <v>0</v>
      </c>
      <c r="M1105" s="42" t="str">
        <f>VLOOKUP(H1105,'Client Invoices'!A:N,2,FALSE)</f>
        <v>Visa LAC</v>
      </c>
      <c r="N1105" s="42" t="str">
        <f>VLOOKUP(H1105,'Client Invoices'!A:N,3,FALSE)</f>
        <v>Visa PP</v>
      </c>
      <c r="O1105" s="42">
        <f>VLOOKUP(H1105,'Client Invoices'!A:O,6,FALSE)</f>
        <v>0</v>
      </c>
      <c r="P1105" s="70" t="s">
        <v>2391</v>
      </c>
      <c r="Q1105" s="42">
        <f>IF(COUNTIF('Visit Rpts'!$B$5:$BH$204,B1105)+COUNTIF('Membership Rpts'!$B$5:$BH$204,B1105) = 0, 0, COUNTIF('Visit Rpts'!$B$5:$BH$204,B1105)+COUNTIF('Membership Rpts'!$B$5:$BH$204,B1105) &amp; "   (Visit Rpts: "&amp;COUNTIF('Visit Rpts'!$B$5:$BH$204,B1105)&amp;"   Mbr Rpts: "&amp;COUNTIF('Membership Rpts'!$B$5:$BH$204,B1105)&amp;")")</f>
        <v>0</v>
      </c>
      <c r="S1105" s="42" t="s">
        <v>576</v>
      </c>
      <c r="T1105" s="42"/>
    </row>
    <row r="1106" spans="1:20">
      <c r="A1106" s="47" t="s">
        <v>1218</v>
      </c>
      <c r="B1106" t="s">
        <v>2325</v>
      </c>
      <c r="C1106">
        <v>421739</v>
      </c>
      <c r="G1106" t="s">
        <v>50</v>
      </c>
      <c r="H1106" s="74" t="s">
        <v>1151</v>
      </c>
      <c r="I1106" s="42">
        <f>VLOOKUP(H1106,'Client Invoices'!A:M,13,FALSE)</f>
        <v>0</v>
      </c>
      <c r="J1106" s="42">
        <f>VLOOKUP(H1106,'Client Invoices'!A:M,10,FALSE)</f>
        <v>0</v>
      </c>
      <c r="K1106" s="42" t="str">
        <f>VLOOKUP(H1106,'Client Invoices'!A:N,5,FALSE)</f>
        <v>-</v>
      </c>
      <c r="L1106" s="42">
        <f>VLOOKUP(H1106,'Client Invoices'!A:N,8,FALSE)</f>
        <v>0</v>
      </c>
      <c r="M1106" s="42" t="str">
        <f>VLOOKUP(H1106,'Client Invoices'!A:N,2,FALSE)</f>
        <v>Visa LAC</v>
      </c>
      <c r="N1106" s="42" t="str">
        <f>VLOOKUP(H1106,'Client Invoices'!A:N,3,FALSE)</f>
        <v>Visa PP</v>
      </c>
      <c r="O1106" s="42">
        <f>VLOOKUP(H1106,'Client Invoices'!A:O,6,FALSE)</f>
        <v>0</v>
      </c>
      <c r="P1106" s="70" t="s">
        <v>2392</v>
      </c>
      <c r="Q1106" s="42">
        <f>IF(COUNTIF('Visit Rpts'!$B$5:$BH$204,B1106)+COUNTIF('Membership Rpts'!$B$5:$BH$204,B1106) = 0, 0, COUNTIF('Visit Rpts'!$B$5:$BH$204,B1106)+COUNTIF('Membership Rpts'!$B$5:$BH$204,B1106) &amp; "   (Visit Rpts: "&amp;COUNTIF('Visit Rpts'!$B$5:$BH$204,B1106)&amp;"   Mbr Rpts: "&amp;COUNTIF('Membership Rpts'!$B$5:$BH$204,B1106)&amp;")")</f>
        <v>0</v>
      </c>
      <c r="S1106" s="42" t="s">
        <v>576</v>
      </c>
      <c r="T1106" s="42"/>
    </row>
    <row r="1107" spans="1:20">
      <c r="A1107" s="47" t="s">
        <v>1218</v>
      </c>
      <c r="B1107" t="s">
        <v>2325</v>
      </c>
      <c r="C1107">
        <v>421744</v>
      </c>
      <c r="G1107" t="s">
        <v>50</v>
      </c>
      <c r="H1107" s="74" t="s">
        <v>1151</v>
      </c>
      <c r="I1107" s="42">
        <f>VLOOKUP(H1107,'Client Invoices'!A:M,13,FALSE)</f>
        <v>0</v>
      </c>
      <c r="J1107" s="42">
        <f>VLOOKUP(H1107,'Client Invoices'!A:M,10,FALSE)</f>
        <v>0</v>
      </c>
      <c r="K1107" s="42" t="str">
        <f>VLOOKUP(H1107,'Client Invoices'!A:N,5,FALSE)</f>
        <v>-</v>
      </c>
      <c r="L1107" s="42">
        <f>VLOOKUP(H1107,'Client Invoices'!A:N,8,FALSE)</f>
        <v>0</v>
      </c>
      <c r="M1107" s="42" t="str">
        <f>VLOOKUP(H1107,'Client Invoices'!A:N,2,FALSE)</f>
        <v>Visa LAC</v>
      </c>
      <c r="N1107" s="42" t="str">
        <f>VLOOKUP(H1107,'Client Invoices'!A:N,3,FALSE)</f>
        <v>Visa PP</v>
      </c>
      <c r="O1107" s="42">
        <f>VLOOKUP(H1107,'Client Invoices'!A:O,6,FALSE)</f>
        <v>0</v>
      </c>
      <c r="P1107" s="70" t="s">
        <v>2377</v>
      </c>
      <c r="Q1107" s="42">
        <f>IF(COUNTIF('Visit Rpts'!$B$5:$BH$204,B1107)+COUNTIF('Membership Rpts'!$B$5:$BH$204,B1107) = 0, 0, COUNTIF('Visit Rpts'!$B$5:$BH$204,B1107)+COUNTIF('Membership Rpts'!$B$5:$BH$204,B1107) &amp; "   (Visit Rpts: "&amp;COUNTIF('Visit Rpts'!$B$5:$BH$204,B1107)&amp;"   Mbr Rpts: "&amp;COUNTIF('Membership Rpts'!$B$5:$BH$204,B1107)&amp;")")</f>
        <v>0</v>
      </c>
      <c r="S1107" s="42" t="s">
        <v>576</v>
      </c>
      <c r="T1107" s="42"/>
    </row>
    <row r="1108" spans="1:20">
      <c r="A1108" s="47" t="s">
        <v>1218</v>
      </c>
      <c r="B1108" t="s">
        <v>2325</v>
      </c>
      <c r="C1108">
        <v>421748</v>
      </c>
      <c r="G1108" t="s">
        <v>50</v>
      </c>
      <c r="H1108" s="74" t="s">
        <v>1151</v>
      </c>
      <c r="I1108" s="42">
        <f>VLOOKUP(H1108,'Client Invoices'!A:M,13,FALSE)</f>
        <v>0</v>
      </c>
      <c r="J1108" s="42">
        <f>VLOOKUP(H1108,'Client Invoices'!A:M,10,FALSE)</f>
        <v>0</v>
      </c>
      <c r="K1108" s="42" t="str">
        <f>VLOOKUP(H1108,'Client Invoices'!A:N,5,FALSE)</f>
        <v>-</v>
      </c>
      <c r="L1108" s="42">
        <f>VLOOKUP(H1108,'Client Invoices'!A:N,8,FALSE)</f>
        <v>0</v>
      </c>
      <c r="M1108" s="42" t="str">
        <f>VLOOKUP(H1108,'Client Invoices'!A:N,2,FALSE)</f>
        <v>Visa LAC</v>
      </c>
      <c r="N1108" s="42" t="str">
        <f>VLOOKUP(H1108,'Client Invoices'!A:N,3,FALSE)</f>
        <v>Visa PP</v>
      </c>
      <c r="O1108" s="42">
        <f>VLOOKUP(H1108,'Client Invoices'!A:O,6,FALSE)</f>
        <v>0</v>
      </c>
      <c r="P1108" s="70" t="s">
        <v>2377</v>
      </c>
      <c r="Q1108" s="42">
        <f>IF(COUNTIF('Visit Rpts'!$B$5:$BH$204,B1108)+COUNTIF('Membership Rpts'!$B$5:$BH$204,B1108) = 0, 0, COUNTIF('Visit Rpts'!$B$5:$BH$204,B1108)+COUNTIF('Membership Rpts'!$B$5:$BH$204,B1108) &amp; "   (Visit Rpts: "&amp;COUNTIF('Visit Rpts'!$B$5:$BH$204,B1108)&amp;"   Mbr Rpts: "&amp;COUNTIF('Membership Rpts'!$B$5:$BH$204,B1108)&amp;")")</f>
        <v>0</v>
      </c>
      <c r="S1108" s="42" t="s">
        <v>576</v>
      </c>
      <c r="T1108" s="42"/>
    </row>
    <row r="1109" spans="1:20">
      <c r="A1109" s="47" t="s">
        <v>1218</v>
      </c>
      <c r="B1109" t="s">
        <v>2325</v>
      </c>
      <c r="C1109">
        <v>421839</v>
      </c>
      <c r="G1109" t="s">
        <v>50</v>
      </c>
      <c r="H1109" s="74" t="s">
        <v>1151</v>
      </c>
      <c r="I1109" s="42">
        <f>VLOOKUP(H1109,'Client Invoices'!A:M,13,FALSE)</f>
        <v>0</v>
      </c>
      <c r="J1109" s="42">
        <f>VLOOKUP(H1109,'Client Invoices'!A:M,10,FALSE)</f>
        <v>0</v>
      </c>
      <c r="K1109" s="42" t="str">
        <f>VLOOKUP(H1109,'Client Invoices'!A:N,5,FALSE)</f>
        <v>-</v>
      </c>
      <c r="L1109" s="42">
        <f>VLOOKUP(H1109,'Client Invoices'!A:N,8,FALSE)</f>
        <v>0</v>
      </c>
      <c r="M1109" s="42" t="str">
        <f>VLOOKUP(H1109,'Client Invoices'!A:N,2,FALSE)</f>
        <v>Visa LAC</v>
      </c>
      <c r="N1109" s="42" t="str">
        <f>VLOOKUP(H1109,'Client Invoices'!A:N,3,FALSE)</f>
        <v>Visa PP</v>
      </c>
      <c r="O1109" s="42">
        <f>VLOOKUP(H1109,'Client Invoices'!A:O,6,FALSE)</f>
        <v>0</v>
      </c>
      <c r="P1109" s="70" t="s">
        <v>2386</v>
      </c>
      <c r="Q1109" s="42">
        <f>IF(COUNTIF('Visit Rpts'!$B$5:$BH$204,B1109)+COUNTIF('Membership Rpts'!$B$5:$BH$204,B1109) = 0, 0, COUNTIF('Visit Rpts'!$B$5:$BH$204,B1109)+COUNTIF('Membership Rpts'!$B$5:$BH$204,B1109) &amp; "   (Visit Rpts: "&amp;COUNTIF('Visit Rpts'!$B$5:$BH$204,B1109)&amp;"   Mbr Rpts: "&amp;COUNTIF('Membership Rpts'!$B$5:$BH$204,B1109)&amp;")")</f>
        <v>0</v>
      </c>
      <c r="S1109" s="42" t="s">
        <v>576</v>
      </c>
      <c r="T1109" s="42"/>
    </row>
    <row r="1110" spans="1:20">
      <c r="A1110" s="47" t="s">
        <v>1218</v>
      </c>
      <c r="B1110" t="s">
        <v>2327</v>
      </c>
      <c r="C1110">
        <v>421840</v>
      </c>
      <c r="G1110" t="s">
        <v>50</v>
      </c>
      <c r="H1110" s="74" t="s">
        <v>1151</v>
      </c>
      <c r="I1110" s="42">
        <f>VLOOKUP(H1110,'Client Invoices'!A:M,13,FALSE)</f>
        <v>0</v>
      </c>
      <c r="J1110" s="42">
        <f>VLOOKUP(H1110,'Client Invoices'!A:M,10,FALSE)</f>
        <v>0</v>
      </c>
      <c r="K1110" s="42" t="str">
        <f>VLOOKUP(H1110,'Client Invoices'!A:N,5,FALSE)</f>
        <v>-</v>
      </c>
      <c r="L1110" s="42">
        <f>VLOOKUP(H1110,'Client Invoices'!A:N,8,FALSE)</f>
        <v>0</v>
      </c>
      <c r="M1110" s="42" t="str">
        <f>VLOOKUP(H1110,'Client Invoices'!A:N,2,FALSE)</f>
        <v>Visa LAC</v>
      </c>
      <c r="N1110" s="42" t="str">
        <f>VLOOKUP(H1110,'Client Invoices'!A:N,3,FALSE)</f>
        <v>Visa PP</v>
      </c>
      <c r="O1110" s="42">
        <f>VLOOKUP(H1110,'Client Invoices'!A:O,6,FALSE)</f>
        <v>0</v>
      </c>
      <c r="P1110" s="70" t="s">
        <v>2361</v>
      </c>
      <c r="Q1110" s="42">
        <f>IF(COUNTIF('Visit Rpts'!$B$5:$BH$204,B1110)+COUNTIF('Membership Rpts'!$B$5:$BH$204,B1110) = 0, 0, COUNTIF('Visit Rpts'!$B$5:$BH$204,B1110)+COUNTIF('Membership Rpts'!$B$5:$BH$204,B1110) &amp; "   (Visit Rpts: "&amp;COUNTIF('Visit Rpts'!$B$5:$BH$204,B1110)&amp;"   Mbr Rpts: "&amp;COUNTIF('Membership Rpts'!$B$5:$BH$204,B1110)&amp;")")</f>
        <v>0</v>
      </c>
      <c r="S1110" s="42" t="s">
        <v>576</v>
      </c>
      <c r="T1110" s="42"/>
    </row>
    <row r="1111" spans="1:20">
      <c r="A1111" s="47" t="s">
        <v>1218</v>
      </c>
      <c r="B1111" t="s">
        <v>2327</v>
      </c>
      <c r="C1111">
        <v>422220</v>
      </c>
      <c r="G1111" t="s">
        <v>50</v>
      </c>
      <c r="H1111" s="74" t="s">
        <v>1151</v>
      </c>
      <c r="I1111" s="42">
        <f>VLOOKUP(H1111,'Client Invoices'!A:M,13,FALSE)</f>
        <v>0</v>
      </c>
      <c r="J1111" s="42">
        <f>VLOOKUP(H1111,'Client Invoices'!A:M,10,FALSE)</f>
        <v>0</v>
      </c>
      <c r="K1111" s="42" t="str">
        <f>VLOOKUP(H1111,'Client Invoices'!A:N,5,FALSE)</f>
        <v>-</v>
      </c>
      <c r="L1111" s="42">
        <f>VLOOKUP(H1111,'Client Invoices'!A:N,8,FALSE)</f>
        <v>0</v>
      </c>
      <c r="M1111" s="42" t="str">
        <f>VLOOKUP(H1111,'Client Invoices'!A:N,2,FALSE)</f>
        <v>Visa LAC</v>
      </c>
      <c r="N1111" s="42" t="str">
        <f>VLOOKUP(H1111,'Client Invoices'!A:N,3,FALSE)</f>
        <v>Visa PP</v>
      </c>
      <c r="O1111" s="42">
        <f>VLOOKUP(H1111,'Client Invoices'!A:O,6,FALSE)</f>
        <v>0</v>
      </c>
      <c r="P1111" s="70" t="s">
        <v>2393</v>
      </c>
      <c r="Q1111" s="42">
        <f>IF(COUNTIF('Visit Rpts'!$B$5:$BH$204,B1111)+COUNTIF('Membership Rpts'!$B$5:$BH$204,B1111) = 0, 0, COUNTIF('Visit Rpts'!$B$5:$BH$204,B1111)+COUNTIF('Membership Rpts'!$B$5:$BH$204,B1111) &amp; "   (Visit Rpts: "&amp;COUNTIF('Visit Rpts'!$B$5:$BH$204,B1111)&amp;"   Mbr Rpts: "&amp;COUNTIF('Membership Rpts'!$B$5:$BH$204,B1111)&amp;")")</f>
        <v>0</v>
      </c>
      <c r="S1111" s="42" t="s">
        <v>576</v>
      </c>
      <c r="T1111" s="42"/>
    </row>
    <row r="1112" spans="1:20">
      <c r="A1112" s="47" t="s">
        <v>1218</v>
      </c>
      <c r="B1112" t="s">
        <v>2327</v>
      </c>
      <c r="C1112">
        <v>422274</v>
      </c>
      <c r="G1112" t="s">
        <v>50</v>
      </c>
      <c r="H1112" s="74" t="s">
        <v>1151</v>
      </c>
      <c r="I1112" s="42">
        <f>VLOOKUP(H1112,'Client Invoices'!A:M,13,FALSE)</f>
        <v>0</v>
      </c>
      <c r="J1112" s="42">
        <f>VLOOKUP(H1112,'Client Invoices'!A:M,10,FALSE)</f>
        <v>0</v>
      </c>
      <c r="K1112" s="42" t="str">
        <f>VLOOKUP(H1112,'Client Invoices'!A:N,5,FALSE)</f>
        <v>-</v>
      </c>
      <c r="L1112" s="42">
        <f>VLOOKUP(H1112,'Client Invoices'!A:N,8,FALSE)</f>
        <v>0</v>
      </c>
      <c r="M1112" s="42" t="str">
        <f>VLOOKUP(H1112,'Client Invoices'!A:N,2,FALSE)</f>
        <v>Visa LAC</v>
      </c>
      <c r="N1112" s="42" t="str">
        <f>VLOOKUP(H1112,'Client Invoices'!A:N,3,FALSE)</f>
        <v>Visa PP</v>
      </c>
      <c r="O1112" s="42">
        <f>VLOOKUP(H1112,'Client Invoices'!A:O,6,FALSE)</f>
        <v>0</v>
      </c>
      <c r="P1112" s="70" t="s">
        <v>2332</v>
      </c>
      <c r="Q1112" s="42">
        <f>IF(COUNTIF('Visit Rpts'!$B$5:$BH$204,B1112)+COUNTIF('Membership Rpts'!$B$5:$BH$204,B1112) = 0, 0, COUNTIF('Visit Rpts'!$B$5:$BH$204,B1112)+COUNTIF('Membership Rpts'!$B$5:$BH$204,B1112) &amp; "   (Visit Rpts: "&amp;COUNTIF('Visit Rpts'!$B$5:$BH$204,B1112)&amp;"   Mbr Rpts: "&amp;COUNTIF('Membership Rpts'!$B$5:$BH$204,B1112)&amp;")")</f>
        <v>0</v>
      </c>
      <c r="S1112" s="42" t="s">
        <v>576</v>
      </c>
      <c r="T1112" s="42"/>
    </row>
    <row r="1113" spans="1:20">
      <c r="A1113" s="47" t="s">
        <v>1218</v>
      </c>
      <c r="B1113" t="s">
        <v>2325</v>
      </c>
      <c r="C1113">
        <v>422778</v>
      </c>
      <c r="G1113" t="s">
        <v>50</v>
      </c>
      <c r="H1113" s="74" t="s">
        <v>1151</v>
      </c>
      <c r="I1113" s="42">
        <f>VLOOKUP(H1113,'Client Invoices'!A:M,13,FALSE)</f>
        <v>0</v>
      </c>
      <c r="J1113" s="42">
        <f>VLOOKUP(H1113,'Client Invoices'!A:M,10,FALSE)</f>
        <v>0</v>
      </c>
      <c r="K1113" s="42" t="str">
        <f>VLOOKUP(H1113,'Client Invoices'!A:N,5,FALSE)</f>
        <v>-</v>
      </c>
      <c r="L1113" s="42">
        <f>VLOOKUP(H1113,'Client Invoices'!A:N,8,FALSE)</f>
        <v>0</v>
      </c>
      <c r="M1113" s="42" t="str">
        <f>VLOOKUP(H1113,'Client Invoices'!A:N,2,FALSE)</f>
        <v>Visa LAC</v>
      </c>
      <c r="N1113" s="42" t="str">
        <f>VLOOKUP(H1113,'Client Invoices'!A:N,3,FALSE)</f>
        <v>Visa PP</v>
      </c>
      <c r="O1113" s="42">
        <f>VLOOKUP(H1113,'Client Invoices'!A:O,6,FALSE)</f>
        <v>0</v>
      </c>
      <c r="P1113" s="70" t="s">
        <v>2394</v>
      </c>
      <c r="Q1113" s="42">
        <f>IF(COUNTIF('Visit Rpts'!$B$5:$BH$204,B1113)+COUNTIF('Membership Rpts'!$B$5:$BH$204,B1113) = 0, 0, COUNTIF('Visit Rpts'!$B$5:$BH$204,B1113)+COUNTIF('Membership Rpts'!$B$5:$BH$204,B1113) &amp; "   (Visit Rpts: "&amp;COUNTIF('Visit Rpts'!$B$5:$BH$204,B1113)&amp;"   Mbr Rpts: "&amp;COUNTIF('Membership Rpts'!$B$5:$BH$204,B1113)&amp;")")</f>
        <v>0</v>
      </c>
      <c r="S1113" s="42" t="s">
        <v>576</v>
      </c>
      <c r="T1113" s="42"/>
    </row>
    <row r="1114" spans="1:20">
      <c r="A1114" s="47" t="s">
        <v>1218</v>
      </c>
      <c r="B1114" t="s">
        <v>2325</v>
      </c>
      <c r="C1114">
        <v>422779</v>
      </c>
      <c r="G1114" t="s">
        <v>50</v>
      </c>
      <c r="H1114" s="74" t="s">
        <v>1151</v>
      </c>
      <c r="I1114" s="42">
        <f>VLOOKUP(H1114,'Client Invoices'!A:M,13,FALSE)</f>
        <v>0</v>
      </c>
      <c r="J1114" s="42">
        <f>VLOOKUP(H1114,'Client Invoices'!A:M,10,FALSE)</f>
        <v>0</v>
      </c>
      <c r="K1114" s="42" t="str">
        <f>VLOOKUP(H1114,'Client Invoices'!A:N,5,FALSE)</f>
        <v>-</v>
      </c>
      <c r="L1114" s="42">
        <f>VLOOKUP(H1114,'Client Invoices'!A:N,8,FALSE)</f>
        <v>0</v>
      </c>
      <c r="M1114" s="42" t="str">
        <f>VLOOKUP(H1114,'Client Invoices'!A:N,2,FALSE)</f>
        <v>Visa LAC</v>
      </c>
      <c r="N1114" s="42" t="str">
        <f>VLOOKUP(H1114,'Client Invoices'!A:N,3,FALSE)</f>
        <v>Visa PP</v>
      </c>
      <c r="O1114" s="42">
        <f>VLOOKUP(H1114,'Client Invoices'!A:O,6,FALSE)</f>
        <v>0</v>
      </c>
      <c r="P1114" s="70" t="s">
        <v>2395</v>
      </c>
      <c r="Q1114" s="42">
        <f>IF(COUNTIF('Visit Rpts'!$B$5:$BH$204,B1114)+COUNTIF('Membership Rpts'!$B$5:$BH$204,B1114) = 0, 0, COUNTIF('Visit Rpts'!$B$5:$BH$204,B1114)+COUNTIF('Membership Rpts'!$B$5:$BH$204,B1114) &amp; "   (Visit Rpts: "&amp;COUNTIF('Visit Rpts'!$B$5:$BH$204,B1114)&amp;"   Mbr Rpts: "&amp;COUNTIF('Membership Rpts'!$B$5:$BH$204,B1114)&amp;")")</f>
        <v>0</v>
      </c>
      <c r="S1114" s="42" t="s">
        <v>576</v>
      </c>
      <c r="T1114" s="42"/>
    </row>
    <row r="1115" spans="1:20">
      <c r="A1115" s="47" t="s">
        <v>1218</v>
      </c>
      <c r="B1115" t="s">
        <v>2325</v>
      </c>
      <c r="C1115">
        <v>422780</v>
      </c>
      <c r="G1115" t="s">
        <v>50</v>
      </c>
      <c r="H1115" s="74" t="s">
        <v>1151</v>
      </c>
      <c r="I1115" s="42">
        <f>VLOOKUP(H1115,'Client Invoices'!A:M,13,FALSE)</f>
        <v>0</v>
      </c>
      <c r="J1115" s="42">
        <f>VLOOKUP(H1115,'Client Invoices'!A:M,10,FALSE)</f>
        <v>0</v>
      </c>
      <c r="K1115" s="42" t="str">
        <f>VLOOKUP(H1115,'Client Invoices'!A:N,5,FALSE)</f>
        <v>-</v>
      </c>
      <c r="L1115" s="42">
        <f>VLOOKUP(H1115,'Client Invoices'!A:N,8,FALSE)</f>
        <v>0</v>
      </c>
      <c r="M1115" s="42" t="str">
        <f>VLOOKUP(H1115,'Client Invoices'!A:N,2,FALSE)</f>
        <v>Visa LAC</v>
      </c>
      <c r="N1115" s="42" t="str">
        <f>VLOOKUP(H1115,'Client Invoices'!A:N,3,FALSE)</f>
        <v>Visa PP</v>
      </c>
      <c r="O1115" s="42">
        <f>VLOOKUP(H1115,'Client Invoices'!A:O,6,FALSE)</f>
        <v>0</v>
      </c>
      <c r="P1115" s="70" t="s">
        <v>2396</v>
      </c>
      <c r="Q1115" s="42">
        <f>IF(COUNTIF('Visit Rpts'!$B$5:$BH$204,B1115)+COUNTIF('Membership Rpts'!$B$5:$BH$204,B1115) = 0, 0, COUNTIF('Visit Rpts'!$B$5:$BH$204,B1115)+COUNTIF('Membership Rpts'!$B$5:$BH$204,B1115) &amp; "   (Visit Rpts: "&amp;COUNTIF('Visit Rpts'!$B$5:$BH$204,B1115)&amp;"   Mbr Rpts: "&amp;COUNTIF('Membership Rpts'!$B$5:$BH$204,B1115)&amp;")")</f>
        <v>0</v>
      </c>
      <c r="S1115" s="42" t="s">
        <v>576</v>
      </c>
      <c r="T1115" s="42"/>
    </row>
    <row r="1116" spans="1:20">
      <c r="A1116" s="47" t="s">
        <v>1218</v>
      </c>
      <c r="B1116" t="s">
        <v>2325</v>
      </c>
      <c r="C1116">
        <v>422794</v>
      </c>
      <c r="G1116" t="s">
        <v>50</v>
      </c>
      <c r="H1116" s="74" t="s">
        <v>1151</v>
      </c>
      <c r="I1116" s="42">
        <f>VLOOKUP(H1116,'Client Invoices'!A:M,13,FALSE)</f>
        <v>0</v>
      </c>
      <c r="J1116" s="42">
        <f>VLOOKUP(H1116,'Client Invoices'!A:M,10,FALSE)</f>
        <v>0</v>
      </c>
      <c r="K1116" s="42" t="str">
        <f>VLOOKUP(H1116,'Client Invoices'!A:N,5,FALSE)</f>
        <v>-</v>
      </c>
      <c r="L1116" s="42">
        <f>VLOOKUP(H1116,'Client Invoices'!A:N,8,FALSE)</f>
        <v>0</v>
      </c>
      <c r="M1116" s="42" t="str">
        <f>VLOOKUP(H1116,'Client Invoices'!A:N,2,FALSE)</f>
        <v>Visa LAC</v>
      </c>
      <c r="N1116" s="42" t="str">
        <f>VLOOKUP(H1116,'Client Invoices'!A:N,3,FALSE)</f>
        <v>Visa PP</v>
      </c>
      <c r="O1116" s="42">
        <f>VLOOKUP(H1116,'Client Invoices'!A:O,6,FALSE)</f>
        <v>0</v>
      </c>
      <c r="P1116" s="70" t="s">
        <v>2397</v>
      </c>
      <c r="Q1116" s="42">
        <f>IF(COUNTIF('Visit Rpts'!$B$5:$BH$204,B1116)+COUNTIF('Membership Rpts'!$B$5:$BH$204,B1116) = 0, 0, COUNTIF('Visit Rpts'!$B$5:$BH$204,B1116)+COUNTIF('Membership Rpts'!$B$5:$BH$204,B1116) &amp; "   (Visit Rpts: "&amp;COUNTIF('Visit Rpts'!$B$5:$BH$204,B1116)&amp;"   Mbr Rpts: "&amp;COUNTIF('Membership Rpts'!$B$5:$BH$204,B1116)&amp;")")</f>
        <v>0</v>
      </c>
      <c r="S1116" s="42" t="s">
        <v>576</v>
      </c>
      <c r="T1116" s="42"/>
    </row>
    <row r="1117" spans="1:20">
      <c r="A1117" s="47" t="s">
        <v>1218</v>
      </c>
      <c r="B1117" t="s">
        <v>2325</v>
      </c>
      <c r="C1117">
        <v>423243</v>
      </c>
      <c r="G1117" t="s">
        <v>50</v>
      </c>
      <c r="H1117" s="74" t="s">
        <v>1151</v>
      </c>
      <c r="I1117" s="42">
        <f>VLOOKUP(H1117,'Client Invoices'!A:M,13,FALSE)</f>
        <v>0</v>
      </c>
      <c r="J1117" s="42">
        <f>VLOOKUP(H1117,'Client Invoices'!A:M,10,FALSE)</f>
        <v>0</v>
      </c>
      <c r="K1117" s="42" t="str">
        <f>VLOOKUP(H1117,'Client Invoices'!A:N,5,FALSE)</f>
        <v>-</v>
      </c>
      <c r="L1117" s="42">
        <f>VLOOKUP(H1117,'Client Invoices'!A:N,8,FALSE)</f>
        <v>0</v>
      </c>
      <c r="M1117" s="42" t="str">
        <f>VLOOKUP(H1117,'Client Invoices'!A:N,2,FALSE)</f>
        <v>Visa LAC</v>
      </c>
      <c r="N1117" s="42" t="str">
        <f>VLOOKUP(H1117,'Client Invoices'!A:N,3,FALSE)</f>
        <v>Visa PP</v>
      </c>
      <c r="O1117" s="42">
        <f>VLOOKUP(H1117,'Client Invoices'!A:O,6,FALSE)</f>
        <v>0</v>
      </c>
      <c r="P1117" s="70" t="s">
        <v>2398</v>
      </c>
      <c r="Q1117" s="42">
        <f>IF(COUNTIF('Visit Rpts'!$B$5:$BH$204,B1117)+COUNTIF('Membership Rpts'!$B$5:$BH$204,B1117) = 0, 0, COUNTIF('Visit Rpts'!$B$5:$BH$204,B1117)+COUNTIF('Membership Rpts'!$B$5:$BH$204,B1117) &amp; "   (Visit Rpts: "&amp;COUNTIF('Visit Rpts'!$B$5:$BH$204,B1117)&amp;"   Mbr Rpts: "&amp;COUNTIF('Membership Rpts'!$B$5:$BH$204,B1117)&amp;")")</f>
        <v>0</v>
      </c>
      <c r="S1117" s="42" t="s">
        <v>576</v>
      </c>
      <c r="T1117" s="42"/>
    </row>
    <row r="1118" spans="1:20">
      <c r="A1118" s="47" t="s">
        <v>1218</v>
      </c>
      <c r="B1118" t="s">
        <v>2325</v>
      </c>
      <c r="C1118">
        <v>423290</v>
      </c>
      <c r="G1118" t="s">
        <v>50</v>
      </c>
      <c r="H1118" s="74" t="s">
        <v>1151</v>
      </c>
      <c r="I1118" s="42">
        <f>VLOOKUP(H1118,'Client Invoices'!A:M,13,FALSE)</f>
        <v>0</v>
      </c>
      <c r="J1118" s="42">
        <f>VLOOKUP(H1118,'Client Invoices'!A:M,10,FALSE)</f>
        <v>0</v>
      </c>
      <c r="K1118" s="42" t="str">
        <f>VLOOKUP(H1118,'Client Invoices'!A:N,5,FALSE)</f>
        <v>-</v>
      </c>
      <c r="L1118" s="42">
        <f>VLOOKUP(H1118,'Client Invoices'!A:N,8,FALSE)</f>
        <v>0</v>
      </c>
      <c r="M1118" s="42" t="str">
        <f>VLOOKUP(H1118,'Client Invoices'!A:N,2,FALSE)</f>
        <v>Visa LAC</v>
      </c>
      <c r="N1118" s="42" t="str">
        <f>VLOOKUP(H1118,'Client Invoices'!A:N,3,FALSE)</f>
        <v>Visa PP</v>
      </c>
      <c r="O1118" s="42">
        <f>VLOOKUP(H1118,'Client Invoices'!A:O,6,FALSE)</f>
        <v>0</v>
      </c>
      <c r="P1118" s="70" t="s">
        <v>2399</v>
      </c>
      <c r="Q1118" s="42">
        <f>IF(COUNTIF('Visit Rpts'!$B$5:$BH$204,B1118)+COUNTIF('Membership Rpts'!$B$5:$BH$204,B1118) = 0, 0, COUNTIF('Visit Rpts'!$B$5:$BH$204,B1118)+COUNTIF('Membership Rpts'!$B$5:$BH$204,B1118) &amp; "   (Visit Rpts: "&amp;COUNTIF('Visit Rpts'!$B$5:$BH$204,B1118)&amp;"   Mbr Rpts: "&amp;COUNTIF('Membership Rpts'!$B$5:$BH$204,B1118)&amp;")")</f>
        <v>0</v>
      </c>
      <c r="S1118" s="42" t="s">
        <v>576</v>
      </c>
      <c r="T1118" s="42"/>
    </row>
    <row r="1119" spans="1:20">
      <c r="A1119" s="47" t="s">
        <v>1218</v>
      </c>
      <c r="B1119" t="s">
        <v>2325</v>
      </c>
      <c r="C1119">
        <v>423470</v>
      </c>
      <c r="G1119" t="s">
        <v>50</v>
      </c>
      <c r="H1119" s="74" t="s">
        <v>1151</v>
      </c>
      <c r="I1119" s="42">
        <f>VLOOKUP(H1119,'Client Invoices'!A:M,13,FALSE)</f>
        <v>0</v>
      </c>
      <c r="J1119" s="42">
        <f>VLOOKUP(H1119,'Client Invoices'!A:M,10,FALSE)</f>
        <v>0</v>
      </c>
      <c r="K1119" s="42" t="str">
        <f>VLOOKUP(H1119,'Client Invoices'!A:N,5,FALSE)</f>
        <v>-</v>
      </c>
      <c r="L1119" s="42">
        <f>VLOOKUP(H1119,'Client Invoices'!A:N,8,FALSE)</f>
        <v>0</v>
      </c>
      <c r="M1119" s="42" t="str">
        <f>VLOOKUP(H1119,'Client Invoices'!A:N,2,FALSE)</f>
        <v>Visa LAC</v>
      </c>
      <c r="N1119" s="42" t="str">
        <f>VLOOKUP(H1119,'Client Invoices'!A:N,3,FALSE)</f>
        <v>Visa PP</v>
      </c>
      <c r="O1119" s="42">
        <f>VLOOKUP(H1119,'Client Invoices'!A:O,6,FALSE)</f>
        <v>0</v>
      </c>
      <c r="P1119" s="70" t="s">
        <v>2400</v>
      </c>
      <c r="Q1119" s="42">
        <f>IF(COUNTIF('Visit Rpts'!$B$5:$BH$204,B1119)+COUNTIF('Membership Rpts'!$B$5:$BH$204,B1119) = 0, 0, COUNTIF('Visit Rpts'!$B$5:$BH$204,B1119)+COUNTIF('Membership Rpts'!$B$5:$BH$204,B1119) &amp; "   (Visit Rpts: "&amp;COUNTIF('Visit Rpts'!$B$5:$BH$204,B1119)&amp;"   Mbr Rpts: "&amp;COUNTIF('Membership Rpts'!$B$5:$BH$204,B1119)&amp;")")</f>
        <v>0</v>
      </c>
      <c r="S1119" s="42" t="s">
        <v>576</v>
      </c>
      <c r="T1119" s="42"/>
    </row>
    <row r="1120" spans="1:20">
      <c r="A1120" s="47" t="s">
        <v>1218</v>
      </c>
      <c r="B1120" t="s">
        <v>2325</v>
      </c>
      <c r="C1120">
        <v>423471</v>
      </c>
      <c r="G1120" t="s">
        <v>50</v>
      </c>
      <c r="H1120" s="74" t="s">
        <v>1151</v>
      </c>
      <c r="I1120" s="42">
        <f>VLOOKUP(H1120,'Client Invoices'!A:M,13,FALSE)</f>
        <v>0</v>
      </c>
      <c r="J1120" s="42">
        <f>VLOOKUP(H1120,'Client Invoices'!A:M,10,FALSE)</f>
        <v>0</v>
      </c>
      <c r="K1120" s="42" t="str">
        <f>VLOOKUP(H1120,'Client Invoices'!A:N,5,FALSE)</f>
        <v>-</v>
      </c>
      <c r="L1120" s="42">
        <f>VLOOKUP(H1120,'Client Invoices'!A:N,8,FALSE)</f>
        <v>0</v>
      </c>
      <c r="M1120" s="42" t="str">
        <f>VLOOKUP(H1120,'Client Invoices'!A:N,2,FALSE)</f>
        <v>Visa LAC</v>
      </c>
      <c r="N1120" s="42" t="str">
        <f>VLOOKUP(H1120,'Client Invoices'!A:N,3,FALSE)</f>
        <v>Visa PP</v>
      </c>
      <c r="O1120" s="42">
        <f>VLOOKUP(H1120,'Client Invoices'!A:O,6,FALSE)</f>
        <v>0</v>
      </c>
      <c r="P1120" s="70" t="s">
        <v>2401</v>
      </c>
      <c r="Q1120" s="42">
        <f>IF(COUNTIF('Visit Rpts'!$B$5:$BH$204,B1120)+COUNTIF('Membership Rpts'!$B$5:$BH$204,B1120) = 0, 0, COUNTIF('Visit Rpts'!$B$5:$BH$204,B1120)+COUNTIF('Membership Rpts'!$B$5:$BH$204,B1120) &amp; "   (Visit Rpts: "&amp;COUNTIF('Visit Rpts'!$B$5:$BH$204,B1120)&amp;"   Mbr Rpts: "&amp;COUNTIF('Membership Rpts'!$B$5:$BH$204,B1120)&amp;")")</f>
        <v>0</v>
      </c>
      <c r="S1120" s="42" t="s">
        <v>576</v>
      </c>
      <c r="T1120" s="42"/>
    </row>
    <row r="1121" spans="1:20">
      <c r="A1121" s="47" t="s">
        <v>1218</v>
      </c>
      <c r="B1121" t="s">
        <v>2325</v>
      </c>
      <c r="C1121">
        <v>423622</v>
      </c>
      <c r="G1121" t="s">
        <v>50</v>
      </c>
      <c r="H1121" s="74" t="s">
        <v>1151</v>
      </c>
      <c r="I1121" s="42">
        <f>VLOOKUP(H1121,'Client Invoices'!A:M,13,FALSE)</f>
        <v>0</v>
      </c>
      <c r="J1121" s="42">
        <f>VLOOKUP(H1121,'Client Invoices'!A:M,10,FALSE)</f>
        <v>0</v>
      </c>
      <c r="K1121" s="42" t="str">
        <f>VLOOKUP(H1121,'Client Invoices'!A:N,5,FALSE)</f>
        <v>-</v>
      </c>
      <c r="L1121" s="42">
        <f>VLOOKUP(H1121,'Client Invoices'!A:N,8,FALSE)</f>
        <v>0</v>
      </c>
      <c r="M1121" s="42" t="str">
        <f>VLOOKUP(H1121,'Client Invoices'!A:N,2,FALSE)</f>
        <v>Visa LAC</v>
      </c>
      <c r="N1121" s="42" t="str">
        <f>VLOOKUP(H1121,'Client Invoices'!A:N,3,FALSE)</f>
        <v>Visa PP</v>
      </c>
      <c r="O1121" s="42">
        <f>VLOOKUP(H1121,'Client Invoices'!A:O,6,FALSE)</f>
        <v>0</v>
      </c>
      <c r="P1121" s="70" t="s">
        <v>2402</v>
      </c>
      <c r="Q1121" s="42">
        <f>IF(COUNTIF('Visit Rpts'!$B$5:$BH$204,B1121)+COUNTIF('Membership Rpts'!$B$5:$BH$204,B1121) = 0, 0, COUNTIF('Visit Rpts'!$B$5:$BH$204,B1121)+COUNTIF('Membership Rpts'!$B$5:$BH$204,B1121) &amp; "   (Visit Rpts: "&amp;COUNTIF('Visit Rpts'!$B$5:$BH$204,B1121)&amp;"   Mbr Rpts: "&amp;COUNTIF('Membership Rpts'!$B$5:$BH$204,B1121)&amp;")")</f>
        <v>0</v>
      </c>
      <c r="S1121" s="42" t="s">
        <v>576</v>
      </c>
      <c r="T1121" s="42"/>
    </row>
    <row r="1122" spans="1:20">
      <c r="A1122" s="47" t="s">
        <v>1218</v>
      </c>
      <c r="B1122" t="s">
        <v>2327</v>
      </c>
      <c r="C1122">
        <v>423771</v>
      </c>
      <c r="G1122" t="s">
        <v>50</v>
      </c>
      <c r="H1122" s="74" t="s">
        <v>1151</v>
      </c>
      <c r="I1122" s="42">
        <f>VLOOKUP(H1122,'Client Invoices'!A:M,13,FALSE)</f>
        <v>0</v>
      </c>
      <c r="J1122" s="42">
        <f>VLOOKUP(H1122,'Client Invoices'!A:M,10,FALSE)</f>
        <v>0</v>
      </c>
      <c r="K1122" s="42" t="str">
        <f>VLOOKUP(H1122,'Client Invoices'!A:N,5,FALSE)</f>
        <v>-</v>
      </c>
      <c r="L1122" s="42">
        <f>VLOOKUP(H1122,'Client Invoices'!A:N,8,FALSE)</f>
        <v>0</v>
      </c>
      <c r="M1122" s="42" t="str">
        <f>VLOOKUP(H1122,'Client Invoices'!A:N,2,FALSE)</f>
        <v>Visa LAC</v>
      </c>
      <c r="N1122" s="42" t="str">
        <f>VLOOKUP(H1122,'Client Invoices'!A:N,3,FALSE)</f>
        <v>Visa PP</v>
      </c>
      <c r="O1122" s="42">
        <f>VLOOKUP(H1122,'Client Invoices'!A:O,6,FALSE)</f>
        <v>0</v>
      </c>
      <c r="P1122" s="70" t="s">
        <v>2403</v>
      </c>
      <c r="Q1122" s="42">
        <f>IF(COUNTIF('Visit Rpts'!$B$5:$BH$204,B1122)+COUNTIF('Membership Rpts'!$B$5:$BH$204,B1122) = 0, 0, COUNTIF('Visit Rpts'!$B$5:$BH$204,B1122)+COUNTIF('Membership Rpts'!$B$5:$BH$204,B1122) &amp; "   (Visit Rpts: "&amp;COUNTIF('Visit Rpts'!$B$5:$BH$204,B1122)&amp;"   Mbr Rpts: "&amp;COUNTIF('Membership Rpts'!$B$5:$BH$204,B1122)&amp;")")</f>
        <v>0</v>
      </c>
      <c r="S1122" s="42" t="s">
        <v>576</v>
      </c>
      <c r="T1122" s="42"/>
    </row>
    <row r="1123" spans="1:20">
      <c r="A1123" s="47" t="s">
        <v>1218</v>
      </c>
      <c r="B1123" t="s">
        <v>2325</v>
      </c>
      <c r="C1123">
        <v>423985</v>
      </c>
      <c r="G1123" t="s">
        <v>50</v>
      </c>
      <c r="H1123" s="74" t="s">
        <v>1151</v>
      </c>
      <c r="I1123" s="42">
        <f>VLOOKUP(H1123,'Client Invoices'!A:M,13,FALSE)</f>
        <v>0</v>
      </c>
      <c r="J1123" s="42">
        <f>VLOOKUP(H1123,'Client Invoices'!A:M,10,FALSE)</f>
        <v>0</v>
      </c>
      <c r="K1123" s="42" t="str">
        <f>VLOOKUP(H1123,'Client Invoices'!A:N,5,FALSE)</f>
        <v>-</v>
      </c>
      <c r="L1123" s="42">
        <f>VLOOKUP(H1123,'Client Invoices'!A:N,8,FALSE)</f>
        <v>0</v>
      </c>
      <c r="M1123" s="42" t="str">
        <f>VLOOKUP(H1123,'Client Invoices'!A:N,2,FALSE)</f>
        <v>Visa LAC</v>
      </c>
      <c r="N1123" s="42" t="str">
        <f>VLOOKUP(H1123,'Client Invoices'!A:N,3,FALSE)</f>
        <v>Visa PP</v>
      </c>
      <c r="O1123" s="42">
        <f>VLOOKUP(H1123,'Client Invoices'!A:O,6,FALSE)</f>
        <v>0</v>
      </c>
      <c r="P1123" s="70" t="s">
        <v>2404</v>
      </c>
      <c r="Q1123" s="42">
        <f>IF(COUNTIF('Visit Rpts'!$B$5:$BH$204,B1123)+COUNTIF('Membership Rpts'!$B$5:$BH$204,B1123) = 0, 0, COUNTIF('Visit Rpts'!$B$5:$BH$204,B1123)+COUNTIF('Membership Rpts'!$B$5:$BH$204,B1123) &amp; "   (Visit Rpts: "&amp;COUNTIF('Visit Rpts'!$B$5:$BH$204,B1123)&amp;"   Mbr Rpts: "&amp;COUNTIF('Membership Rpts'!$B$5:$BH$204,B1123)&amp;")")</f>
        <v>0</v>
      </c>
      <c r="S1123" s="42" t="s">
        <v>576</v>
      </c>
      <c r="T1123" s="42"/>
    </row>
    <row r="1124" spans="1:20">
      <c r="A1124" s="47" t="s">
        <v>1218</v>
      </c>
      <c r="B1124" t="s">
        <v>2325</v>
      </c>
      <c r="C1124">
        <v>424180</v>
      </c>
      <c r="G1124" t="s">
        <v>50</v>
      </c>
      <c r="H1124" s="74" t="s">
        <v>1151</v>
      </c>
      <c r="I1124" s="42">
        <f>VLOOKUP(H1124,'Client Invoices'!A:M,13,FALSE)</f>
        <v>0</v>
      </c>
      <c r="J1124" s="42">
        <f>VLOOKUP(H1124,'Client Invoices'!A:M,10,FALSE)</f>
        <v>0</v>
      </c>
      <c r="K1124" s="42" t="str">
        <f>VLOOKUP(H1124,'Client Invoices'!A:N,5,FALSE)</f>
        <v>-</v>
      </c>
      <c r="L1124" s="42">
        <f>VLOOKUP(H1124,'Client Invoices'!A:N,8,FALSE)</f>
        <v>0</v>
      </c>
      <c r="M1124" s="42" t="str">
        <f>VLOOKUP(H1124,'Client Invoices'!A:N,2,FALSE)</f>
        <v>Visa LAC</v>
      </c>
      <c r="N1124" s="42" t="str">
        <f>VLOOKUP(H1124,'Client Invoices'!A:N,3,FALSE)</f>
        <v>Visa PP</v>
      </c>
      <c r="O1124" s="42">
        <f>VLOOKUP(H1124,'Client Invoices'!A:O,6,FALSE)</f>
        <v>0</v>
      </c>
      <c r="P1124" s="70" t="s">
        <v>2405</v>
      </c>
      <c r="Q1124" s="42">
        <f>IF(COUNTIF('Visit Rpts'!$B$5:$BH$204,B1124)+COUNTIF('Membership Rpts'!$B$5:$BH$204,B1124) = 0, 0, COUNTIF('Visit Rpts'!$B$5:$BH$204,B1124)+COUNTIF('Membership Rpts'!$B$5:$BH$204,B1124) &amp; "   (Visit Rpts: "&amp;COUNTIF('Visit Rpts'!$B$5:$BH$204,B1124)&amp;"   Mbr Rpts: "&amp;COUNTIF('Membership Rpts'!$B$5:$BH$204,B1124)&amp;")")</f>
        <v>0</v>
      </c>
      <c r="S1124" s="42" t="s">
        <v>576</v>
      </c>
      <c r="T1124" s="42"/>
    </row>
    <row r="1125" spans="1:20">
      <c r="A1125" s="47" t="s">
        <v>1218</v>
      </c>
      <c r="B1125" t="s">
        <v>2325</v>
      </c>
      <c r="C1125">
        <v>424182</v>
      </c>
      <c r="G1125" t="s">
        <v>50</v>
      </c>
      <c r="H1125" s="74" t="s">
        <v>1151</v>
      </c>
      <c r="I1125" s="42">
        <f>VLOOKUP(H1125,'Client Invoices'!A:M,13,FALSE)</f>
        <v>0</v>
      </c>
      <c r="J1125" s="42">
        <f>VLOOKUP(H1125,'Client Invoices'!A:M,10,FALSE)</f>
        <v>0</v>
      </c>
      <c r="K1125" s="42" t="str">
        <f>VLOOKUP(H1125,'Client Invoices'!A:N,5,FALSE)</f>
        <v>-</v>
      </c>
      <c r="L1125" s="42">
        <f>VLOOKUP(H1125,'Client Invoices'!A:N,8,FALSE)</f>
        <v>0</v>
      </c>
      <c r="M1125" s="42" t="str">
        <f>VLOOKUP(H1125,'Client Invoices'!A:N,2,FALSE)</f>
        <v>Visa LAC</v>
      </c>
      <c r="N1125" s="42" t="str">
        <f>VLOOKUP(H1125,'Client Invoices'!A:N,3,FALSE)</f>
        <v>Visa PP</v>
      </c>
      <c r="O1125" s="42">
        <f>VLOOKUP(H1125,'Client Invoices'!A:O,6,FALSE)</f>
        <v>0</v>
      </c>
      <c r="P1125" s="70" t="s">
        <v>2406</v>
      </c>
      <c r="Q1125" s="42">
        <f>IF(COUNTIF('Visit Rpts'!$B$5:$BH$204,B1125)+COUNTIF('Membership Rpts'!$B$5:$BH$204,B1125) = 0, 0, COUNTIF('Visit Rpts'!$B$5:$BH$204,B1125)+COUNTIF('Membership Rpts'!$B$5:$BH$204,B1125) &amp; "   (Visit Rpts: "&amp;COUNTIF('Visit Rpts'!$B$5:$BH$204,B1125)&amp;"   Mbr Rpts: "&amp;COUNTIF('Membership Rpts'!$B$5:$BH$204,B1125)&amp;")")</f>
        <v>0</v>
      </c>
      <c r="S1125" s="42" t="s">
        <v>576</v>
      </c>
      <c r="T1125" s="42"/>
    </row>
    <row r="1126" spans="1:20">
      <c r="A1126" s="47" t="s">
        <v>1218</v>
      </c>
      <c r="B1126" t="s">
        <v>2325</v>
      </c>
      <c r="C1126">
        <v>424419</v>
      </c>
      <c r="G1126" t="s">
        <v>50</v>
      </c>
      <c r="H1126" s="74" t="s">
        <v>1151</v>
      </c>
      <c r="I1126" s="42">
        <f>VLOOKUP(H1126,'Client Invoices'!A:M,13,FALSE)</f>
        <v>0</v>
      </c>
      <c r="J1126" s="42">
        <f>VLOOKUP(H1126,'Client Invoices'!A:M,10,FALSE)</f>
        <v>0</v>
      </c>
      <c r="K1126" s="42" t="str">
        <f>VLOOKUP(H1126,'Client Invoices'!A:N,5,FALSE)</f>
        <v>-</v>
      </c>
      <c r="L1126" s="42">
        <f>VLOOKUP(H1126,'Client Invoices'!A:N,8,FALSE)</f>
        <v>0</v>
      </c>
      <c r="M1126" s="42" t="str">
        <f>VLOOKUP(H1126,'Client Invoices'!A:N,2,FALSE)</f>
        <v>Visa LAC</v>
      </c>
      <c r="N1126" s="42" t="str">
        <f>VLOOKUP(H1126,'Client Invoices'!A:N,3,FALSE)</f>
        <v>Visa PP</v>
      </c>
      <c r="O1126" s="42">
        <f>VLOOKUP(H1126,'Client Invoices'!A:O,6,FALSE)</f>
        <v>0</v>
      </c>
      <c r="P1126" s="70" t="s">
        <v>2407</v>
      </c>
      <c r="Q1126" s="42">
        <f>IF(COUNTIF('Visit Rpts'!$B$5:$BH$204,B1126)+COUNTIF('Membership Rpts'!$B$5:$BH$204,B1126) = 0, 0, COUNTIF('Visit Rpts'!$B$5:$BH$204,B1126)+COUNTIF('Membership Rpts'!$B$5:$BH$204,B1126) &amp; "   (Visit Rpts: "&amp;COUNTIF('Visit Rpts'!$B$5:$BH$204,B1126)&amp;"   Mbr Rpts: "&amp;COUNTIF('Membership Rpts'!$B$5:$BH$204,B1126)&amp;")")</f>
        <v>0</v>
      </c>
      <c r="S1126" s="42" t="s">
        <v>576</v>
      </c>
      <c r="T1126" s="42"/>
    </row>
    <row r="1127" spans="1:20">
      <c r="A1127" s="47" t="s">
        <v>1218</v>
      </c>
      <c r="B1127" t="s">
        <v>2325</v>
      </c>
      <c r="C1127">
        <v>424525</v>
      </c>
      <c r="G1127" t="s">
        <v>50</v>
      </c>
      <c r="H1127" s="74" t="s">
        <v>1151</v>
      </c>
      <c r="I1127" s="42">
        <f>VLOOKUP(H1127,'Client Invoices'!A:M,13,FALSE)</f>
        <v>0</v>
      </c>
      <c r="J1127" s="42">
        <f>VLOOKUP(H1127,'Client Invoices'!A:M,10,FALSE)</f>
        <v>0</v>
      </c>
      <c r="K1127" s="42" t="str">
        <f>VLOOKUP(H1127,'Client Invoices'!A:N,5,FALSE)</f>
        <v>-</v>
      </c>
      <c r="L1127" s="42">
        <f>VLOOKUP(H1127,'Client Invoices'!A:N,8,FALSE)</f>
        <v>0</v>
      </c>
      <c r="M1127" s="42" t="str">
        <f>VLOOKUP(H1127,'Client Invoices'!A:N,2,FALSE)</f>
        <v>Visa LAC</v>
      </c>
      <c r="N1127" s="42" t="str">
        <f>VLOOKUP(H1127,'Client Invoices'!A:N,3,FALSE)</f>
        <v>Visa PP</v>
      </c>
      <c r="O1127" s="42">
        <f>VLOOKUP(H1127,'Client Invoices'!A:O,6,FALSE)</f>
        <v>0</v>
      </c>
      <c r="P1127" s="70" t="s">
        <v>2357</v>
      </c>
      <c r="Q1127" s="42">
        <f>IF(COUNTIF('Visit Rpts'!$B$5:$BH$204,B1127)+COUNTIF('Membership Rpts'!$B$5:$BH$204,B1127) = 0, 0, COUNTIF('Visit Rpts'!$B$5:$BH$204,B1127)+COUNTIF('Membership Rpts'!$B$5:$BH$204,B1127) &amp; "   (Visit Rpts: "&amp;COUNTIF('Visit Rpts'!$B$5:$BH$204,B1127)&amp;"   Mbr Rpts: "&amp;COUNTIF('Membership Rpts'!$B$5:$BH$204,B1127)&amp;")")</f>
        <v>0</v>
      </c>
      <c r="S1127" s="42" t="s">
        <v>576</v>
      </c>
      <c r="T1127" s="42"/>
    </row>
    <row r="1128" spans="1:20">
      <c r="A1128" s="47" t="s">
        <v>1218</v>
      </c>
      <c r="B1128" t="s">
        <v>2325</v>
      </c>
      <c r="C1128">
        <v>424703</v>
      </c>
      <c r="G1128" t="s">
        <v>50</v>
      </c>
      <c r="H1128" s="74" t="s">
        <v>1151</v>
      </c>
      <c r="I1128" s="42">
        <f>VLOOKUP(H1128,'Client Invoices'!A:M,13,FALSE)</f>
        <v>0</v>
      </c>
      <c r="J1128" s="42">
        <f>VLOOKUP(H1128,'Client Invoices'!A:M,10,FALSE)</f>
        <v>0</v>
      </c>
      <c r="K1128" s="42" t="str">
        <f>VLOOKUP(H1128,'Client Invoices'!A:N,5,FALSE)</f>
        <v>-</v>
      </c>
      <c r="L1128" s="42">
        <f>VLOOKUP(H1128,'Client Invoices'!A:N,8,FALSE)</f>
        <v>0</v>
      </c>
      <c r="M1128" s="42" t="str">
        <f>VLOOKUP(H1128,'Client Invoices'!A:N,2,FALSE)</f>
        <v>Visa LAC</v>
      </c>
      <c r="N1128" s="42" t="str">
        <f>VLOOKUP(H1128,'Client Invoices'!A:N,3,FALSE)</f>
        <v>Visa PP</v>
      </c>
      <c r="O1128" s="42">
        <f>VLOOKUP(H1128,'Client Invoices'!A:O,6,FALSE)</f>
        <v>0</v>
      </c>
      <c r="P1128" s="70" t="s">
        <v>2408</v>
      </c>
      <c r="Q1128" s="42">
        <f>IF(COUNTIF('Visit Rpts'!$B$5:$BH$204,B1128)+COUNTIF('Membership Rpts'!$B$5:$BH$204,B1128) = 0, 0, COUNTIF('Visit Rpts'!$B$5:$BH$204,B1128)+COUNTIF('Membership Rpts'!$B$5:$BH$204,B1128) &amp; "   (Visit Rpts: "&amp;COUNTIF('Visit Rpts'!$B$5:$BH$204,B1128)&amp;"   Mbr Rpts: "&amp;COUNTIF('Membership Rpts'!$B$5:$BH$204,B1128)&amp;")")</f>
        <v>0</v>
      </c>
      <c r="S1128" s="42" t="s">
        <v>576</v>
      </c>
      <c r="T1128" s="42"/>
    </row>
    <row r="1129" spans="1:20">
      <c r="A1129" s="47" t="s">
        <v>1218</v>
      </c>
      <c r="B1129" t="s">
        <v>2325</v>
      </c>
      <c r="C1129">
        <v>424704</v>
      </c>
      <c r="G1129" t="s">
        <v>50</v>
      </c>
      <c r="H1129" s="74" t="s">
        <v>1151</v>
      </c>
      <c r="I1129" s="42">
        <f>VLOOKUP(H1129,'Client Invoices'!A:M,13,FALSE)</f>
        <v>0</v>
      </c>
      <c r="J1129" s="42">
        <f>VLOOKUP(H1129,'Client Invoices'!A:M,10,FALSE)</f>
        <v>0</v>
      </c>
      <c r="K1129" s="42" t="str">
        <f>VLOOKUP(H1129,'Client Invoices'!A:N,5,FALSE)</f>
        <v>-</v>
      </c>
      <c r="L1129" s="42">
        <f>VLOOKUP(H1129,'Client Invoices'!A:N,8,FALSE)</f>
        <v>0</v>
      </c>
      <c r="M1129" s="42" t="str">
        <f>VLOOKUP(H1129,'Client Invoices'!A:N,2,FALSE)</f>
        <v>Visa LAC</v>
      </c>
      <c r="N1129" s="42" t="str">
        <f>VLOOKUP(H1129,'Client Invoices'!A:N,3,FALSE)</f>
        <v>Visa PP</v>
      </c>
      <c r="O1129" s="42">
        <f>VLOOKUP(H1129,'Client Invoices'!A:O,6,FALSE)</f>
        <v>0</v>
      </c>
      <c r="P1129" s="70" t="s">
        <v>2409</v>
      </c>
      <c r="Q1129" s="42">
        <f>IF(COUNTIF('Visit Rpts'!$B$5:$BH$204,B1129)+COUNTIF('Membership Rpts'!$B$5:$BH$204,B1129) = 0, 0, COUNTIF('Visit Rpts'!$B$5:$BH$204,B1129)+COUNTIF('Membership Rpts'!$B$5:$BH$204,B1129) &amp; "   (Visit Rpts: "&amp;COUNTIF('Visit Rpts'!$B$5:$BH$204,B1129)&amp;"   Mbr Rpts: "&amp;COUNTIF('Membership Rpts'!$B$5:$BH$204,B1129)&amp;")")</f>
        <v>0</v>
      </c>
      <c r="S1129" s="42" t="s">
        <v>576</v>
      </c>
      <c r="T1129" s="42"/>
    </row>
    <row r="1130" spans="1:20">
      <c r="A1130" s="47" t="s">
        <v>1218</v>
      </c>
      <c r="B1130" t="s">
        <v>2327</v>
      </c>
      <c r="C1130">
        <v>425186</v>
      </c>
      <c r="G1130" t="s">
        <v>50</v>
      </c>
      <c r="H1130" s="74" t="s">
        <v>1151</v>
      </c>
      <c r="I1130" s="42">
        <f>VLOOKUP(H1130,'Client Invoices'!A:M,13,FALSE)</f>
        <v>0</v>
      </c>
      <c r="J1130" s="42">
        <f>VLOOKUP(H1130,'Client Invoices'!A:M,10,FALSE)</f>
        <v>0</v>
      </c>
      <c r="K1130" s="42" t="str">
        <f>VLOOKUP(H1130,'Client Invoices'!A:N,5,FALSE)</f>
        <v>-</v>
      </c>
      <c r="L1130" s="42">
        <f>VLOOKUP(H1130,'Client Invoices'!A:N,8,FALSE)</f>
        <v>0</v>
      </c>
      <c r="M1130" s="42" t="str">
        <f>VLOOKUP(H1130,'Client Invoices'!A:N,2,FALSE)</f>
        <v>Visa LAC</v>
      </c>
      <c r="N1130" s="42" t="str">
        <f>VLOOKUP(H1130,'Client Invoices'!A:N,3,FALSE)</f>
        <v>Visa PP</v>
      </c>
      <c r="O1130" s="42">
        <f>VLOOKUP(H1130,'Client Invoices'!A:O,6,FALSE)</f>
        <v>0</v>
      </c>
      <c r="P1130" s="70" t="s">
        <v>2410</v>
      </c>
      <c r="Q1130" s="42">
        <f>IF(COUNTIF('Visit Rpts'!$B$5:$BH$204,B1130)+COUNTIF('Membership Rpts'!$B$5:$BH$204,B1130) = 0, 0, COUNTIF('Visit Rpts'!$B$5:$BH$204,B1130)+COUNTIF('Membership Rpts'!$B$5:$BH$204,B1130) &amp; "   (Visit Rpts: "&amp;COUNTIF('Visit Rpts'!$B$5:$BH$204,B1130)&amp;"   Mbr Rpts: "&amp;COUNTIF('Membership Rpts'!$B$5:$BH$204,B1130)&amp;")")</f>
        <v>0</v>
      </c>
      <c r="S1130" s="42" t="s">
        <v>576</v>
      </c>
      <c r="T1130" s="42"/>
    </row>
    <row r="1131" spans="1:20">
      <c r="A1131" s="47" t="s">
        <v>1218</v>
      </c>
      <c r="B1131" t="s">
        <v>2325</v>
      </c>
      <c r="C1131">
        <v>425667</v>
      </c>
      <c r="G1131" t="s">
        <v>50</v>
      </c>
      <c r="H1131" s="74" t="s">
        <v>1151</v>
      </c>
      <c r="I1131" s="42">
        <f>VLOOKUP(H1131,'Client Invoices'!A:M,13,FALSE)</f>
        <v>0</v>
      </c>
      <c r="J1131" s="42">
        <f>VLOOKUP(H1131,'Client Invoices'!A:M,10,FALSE)</f>
        <v>0</v>
      </c>
      <c r="K1131" s="42" t="str">
        <f>VLOOKUP(H1131,'Client Invoices'!A:N,5,FALSE)</f>
        <v>-</v>
      </c>
      <c r="L1131" s="42">
        <f>VLOOKUP(H1131,'Client Invoices'!A:N,8,FALSE)</f>
        <v>0</v>
      </c>
      <c r="M1131" s="42" t="str">
        <f>VLOOKUP(H1131,'Client Invoices'!A:N,2,FALSE)</f>
        <v>Visa LAC</v>
      </c>
      <c r="N1131" s="42" t="str">
        <f>VLOOKUP(H1131,'Client Invoices'!A:N,3,FALSE)</f>
        <v>Visa PP</v>
      </c>
      <c r="O1131" s="42">
        <f>VLOOKUP(H1131,'Client Invoices'!A:O,6,FALSE)</f>
        <v>0</v>
      </c>
      <c r="P1131" s="70" t="s">
        <v>2356</v>
      </c>
      <c r="Q1131" s="42">
        <f>IF(COUNTIF('Visit Rpts'!$B$5:$BH$204,B1131)+COUNTIF('Membership Rpts'!$B$5:$BH$204,B1131) = 0, 0, COUNTIF('Visit Rpts'!$B$5:$BH$204,B1131)+COUNTIF('Membership Rpts'!$B$5:$BH$204,B1131) &amp; "   (Visit Rpts: "&amp;COUNTIF('Visit Rpts'!$B$5:$BH$204,B1131)&amp;"   Mbr Rpts: "&amp;COUNTIF('Membership Rpts'!$B$5:$BH$204,B1131)&amp;")")</f>
        <v>0</v>
      </c>
      <c r="S1131" s="42" t="s">
        <v>576</v>
      </c>
      <c r="T1131" s="42"/>
    </row>
    <row r="1132" spans="1:20">
      <c r="A1132" s="47" t="s">
        <v>1218</v>
      </c>
      <c r="B1132" t="s">
        <v>2325</v>
      </c>
      <c r="C1132">
        <v>425850</v>
      </c>
      <c r="G1132" t="s">
        <v>50</v>
      </c>
      <c r="H1132" s="74" t="s">
        <v>1151</v>
      </c>
      <c r="I1132" s="42">
        <f>VLOOKUP(H1132,'Client Invoices'!A:M,13,FALSE)</f>
        <v>0</v>
      </c>
      <c r="J1132" s="42">
        <f>VLOOKUP(H1132,'Client Invoices'!A:M,10,FALSE)</f>
        <v>0</v>
      </c>
      <c r="K1132" s="42" t="str">
        <f>VLOOKUP(H1132,'Client Invoices'!A:N,5,FALSE)</f>
        <v>-</v>
      </c>
      <c r="L1132" s="42">
        <f>VLOOKUP(H1132,'Client Invoices'!A:N,8,FALSE)</f>
        <v>0</v>
      </c>
      <c r="M1132" s="42" t="str">
        <f>VLOOKUP(H1132,'Client Invoices'!A:N,2,FALSE)</f>
        <v>Visa LAC</v>
      </c>
      <c r="N1132" s="42" t="str">
        <f>VLOOKUP(H1132,'Client Invoices'!A:N,3,FALSE)</f>
        <v>Visa PP</v>
      </c>
      <c r="O1132" s="42">
        <f>VLOOKUP(H1132,'Client Invoices'!A:O,6,FALSE)</f>
        <v>0</v>
      </c>
      <c r="P1132" s="70" t="s">
        <v>2411</v>
      </c>
      <c r="Q1132" s="42">
        <f>IF(COUNTIF('Visit Rpts'!$B$5:$BH$204,B1132)+COUNTIF('Membership Rpts'!$B$5:$BH$204,B1132) = 0, 0, COUNTIF('Visit Rpts'!$B$5:$BH$204,B1132)+COUNTIF('Membership Rpts'!$B$5:$BH$204,B1132) &amp; "   (Visit Rpts: "&amp;COUNTIF('Visit Rpts'!$B$5:$BH$204,B1132)&amp;"   Mbr Rpts: "&amp;COUNTIF('Membership Rpts'!$B$5:$BH$204,B1132)&amp;")")</f>
        <v>0</v>
      </c>
      <c r="S1132" s="42" t="s">
        <v>576</v>
      </c>
      <c r="T1132" s="42"/>
    </row>
    <row r="1133" spans="1:20">
      <c r="A1133" s="47" t="s">
        <v>1218</v>
      </c>
      <c r="B1133" t="s">
        <v>2325</v>
      </c>
      <c r="C1133">
        <v>425900</v>
      </c>
      <c r="G1133" t="s">
        <v>50</v>
      </c>
      <c r="H1133" s="74" t="s">
        <v>1151</v>
      </c>
      <c r="I1133" s="42">
        <f>VLOOKUP(H1133,'Client Invoices'!A:M,13,FALSE)</f>
        <v>0</v>
      </c>
      <c r="J1133" s="42">
        <f>VLOOKUP(H1133,'Client Invoices'!A:M,10,FALSE)</f>
        <v>0</v>
      </c>
      <c r="K1133" s="42" t="str">
        <f>VLOOKUP(H1133,'Client Invoices'!A:N,5,FALSE)</f>
        <v>-</v>
      </c>
      <c r="L1133" s="42">
        <f>VLOOKUP(H1133,'Client Invoices'!A:N,8,FALSE)</f>
        <v>0</v>
      </c>
      <c r="M1133" s="42" t="str">
        <f>VLOOKUP(H1133,'Client Invoices'!A:N,2,FALSE)</f>
        <v>Visa LAC</v>
      </c>
      <c r="N1133" s="42" t="str">
        <f>VLOOKUP(H1133,'Client Invoices'!A:N,3,FALSE)</f>
        <v>Visa PP</v>
      </c>
      <c r="O1133" s="42">
        <f>VLOOKUP(H1133,'Client Invoices'!A:O,6,FALSE)</f>
        <v>0</v>
      </c>
      <c r="P1133" s="70" t="s">
        <v>2412</v>
      </c>
      <c r="Q1133" s="42">
        <f>IF(COUNTIF('Visit Rpts'!$B$5:$BH$204,B1133)+COUNTIF('Membership Rpts'!$B$5:$BH$204,B1133) = 0, 0, COUNTIF('Visit Rpts'!$B$5:$BH$204,B1133)+COUNTIF('Membership Rpts'!$B$5:$BH$204,B1133) &amp; "   (Visit Rpts: "&amp;COUNTIF('Visit Rpts'!$B$5:$BH$204,B1133)&amp;"   Mbr Rpts: "&amp;COUNTIF('Membership Rpts'!$B$5:$BH$204,B1133)&amp;")")</f>
        <v>0</v>
      </c>
      <c r="S1133" s="42" t="s">
        <v>576</v>
      </c>
      <c r="T1133" s="42"/>
    </row>
    <row r="1134" spans="1:20">
      <c r="A1134" s="47" t="s">
        <v>1218</v>
      </c>
      <c r="B1134" t="s">
        <v>2325</v>
      </c>
      <c r="C1134">
        <v>426040</v>
      </c>
      <c r="G1134" t="s">
        <v>50</v>
      </c>
      <c r="H1134" s="74" t="s">
        <v>1151</v>
      </c>
      <c r="I1134" s="42">
        <f>VLOOKUP(H1134,'Client Invoices'!A:M,13,FALSE)</f>
        <v>0</v>
      </c>
      <c r="J1134" s="42">
        <f>VLOOKUP(H1134,'Client Invoices'!A:M,10,FALSE)</f>
        <v>0</v>
      </c>
      <c r="K1134" s="42" t="str">
        <f>VLOOKUP(H1134,'Client Invoices'!A:N,5,FALSE)</f>
        <v>-</v>
      </c>
      <c r="L1134" s="42">
        <f>VLOOKUP(H1134,'Client Invoices'!A:N,8,FALSE)</f>
        <v>0</v>
      </c>
      <c r="M1134" s="42" t="str">
        <f>VLOOKUP(H1134,'Client Invoices'!A:N,2,FALSE)</f>
        <v>Visa LAC</v>
      </c>
      <c r="N1134" s="42" t="str">
        <f>VLOOKUP(H1134,'Client Invoices'!A:N,3,FALSE)</f>
        <v>Visa PP</v>
      </c>
      <c r="O1134" s="42">
        <f>VLOOKUP(H1134,'Client Invoices'!A:O,6,FALSE)</f>
        <v>0</v>
      </c>
      <c r="P1134" s="70" t="s">
        <v>2332</v>
      </c>
      <c r="Q1134" s="42">
        <f>IF(COUNTIF('Visit Rpts'!$B$5:$BH$204,B1134)+COUNTIF('Membership Rpts'!$B$5:$BH$204,B1134) = 0, 0, COUNTIF('Visit Rpts'!$B$5:$BH$204,B1134)+COUNTIF('Membership Rpts'!$B$5:$BH$204,B1134) &amp; "   (Visit Rpts: "&amp;COUNTIF('Visit Rpts'!$B$5:$BH$204,B1134)&amp;"   Mbr Rpts: "&amp;COUNTIF('Membership Rpts'!$B$5:$BH$204,B1134)&amp;")")</f>
        <v>0</v>
      </c>
      <c r="S1134" s="42" t="s">
        <v>576</v>
      </c>
      <c r="T1134" s="42"/>
    </row>
    <row r="1135" spans="1:20">
      <c r="A1135" s="47" t="s">
        <v>1218</v>
      </c>
      <c r="B1135" t="s">
        <v>2325</v>
      </c>
      <c r="C1135">
        <v>426369</v>
      </c>
      <c r="G1135" t="s">
        <v>50</v>
      </c>
      <c r="H1135" s="74" t="s">
        <v>1151</v>
      </c>
      <c r="I1135" s="42">
        <f>VLOOKUP(H1135,'Client Invoices'!A:M,13,FALSE)</f>
        <v>0</v>
      </c>
      <c r="J1135" s="42">
        <f>VLOOKUP(H1135,'Client Invoices'!A:M,10,FALSE)</f>
        <v>0</v>
      </c>
      <c r="K1135" s="42" t="str">
        <f>VLOOKUP(H1135,'Client Invoices'!A:N,5,FALSE)</f>
        <v>-</v>
      </c>
      <c r="L1135" s="42">
        <f>VLOOKUP(H1135,'Client Invoices'!A:N,8,FALSE)</f>
        <v>0</v>
      </c>
      <c r="M1135" s="42" t="str">
        <f>VLOOKUP(H1135,'Client Invoices'!A:N,2,FALSE)</f>
        <v>Visa LAC</v>
      </c>
      <c r="N1135" s="42" t="str">
        <f>VLOOKUP(H1135,'Client Invoices'!A:N,3,FALSE)</f>
        <v>Visa PP</v>
      </c>
      <c r="O1135" s="42">
        <f>VLOOKUP(H1135,'Client Invoices'!A:O,6,FALSE)</f>
        <v>0</v>
      </c>
      <c r="P1135" s="70" t="s">
        <v>2413</v>
      </c>
      <c r="Q1135" s="42">
        <f>IF(COUNTIF('Visit Rpts'!$B$5:$BH$204,B1135)+COUNTIF('Membership Rpts'!$B$5:$BH$204,B1135) = 0, 0, COUNTIF('Visit Rpts'!$B$5:$BH$204,B1135)+COUNTIF('Membership Rpts'!$B$5:$BH$204,B1135) &amp; "   (Visit Rpts: "&amp;COUNTIF('Visit Rpts'!$B$5:$BH$204,B1135)&amp;"   Mbr Rpts: "&amp;COUNTIF('Membership Rpts'!$B$5:$BH$204,B1135)&amp;")")</f>
        <v>0</v>
      </c>
      <c r="S1135" s="42" t="s">
        <v>576</v>
      </c>
      <c r="T1135" s="42"/>
    </row>
    <row r="1136" spans="1:20">
      <c r="A1136" s="47" t="s">
        <v>1218</v>
      </c>
      <c r="B1136" t="s">
        <v>2325</v>
      </c>
      <c r="C1136">
        <v>428082</v>
      </c>
      <c r="G1136" t="s">
        <v>50</v>
      </c>
      <c r="H1136" s="74" t="s">
        <v>1151</v>
      </c>
      <c r="I1136" s="42">
        <f>VLOOKUP(H1136,'Client Invoices'!A:M,13,FALSE)</f>
        <v>0</v>
      </c>
      <c r="J1136" s="42">
        <f>VLOOKUP(H1136,'Client Invoices'!A:M,10,FALSE)</f>
        <v>0</v>
      </c>
      <c r="K1136" s="42" t="str">
        <f>VLOOKUP(H1136,'Client Invoices'!A:N,5,FALSE)</f>
        <v>-</v>
      </c>
      <c r="L1136" s="42">
        <f>VLOOKUP(H1136,'Client Invoices'!A:N,8,FALSE)</f>
        <v>0</v>
      </c>
      <c r="M1136" s="42" t="str">
        <f>VLOOKUP(H1136,'Client Invoices'!A:N,2,FALSE)</f>
        <v>Visa LAC</v>
      </c>
      <c r="N1136" s="42" t="str">
        <f>VLOOKUP(H1136,'Client Invoices'!A:N,3,FALSE)</f>
        <v>Visa PP</v>
      </c>
      <c r="O1136" s="42">
        <f>VLOOKUP(H1136,'Client Invoices'!A:O,6,FALSE)</f>
        <v>0</v>
      </c>
      <c r="P1136" s="70" t="s">
        <v>2414</v>
      </c>
      <c r="Q1136" s="42">
        <f>IF(COUNTIF('Visit Rpts'!$B$5:$BH$204,B1136)+COUNTIF('Membership Rpts'!$B$5:$BH$204,B1136) = 0, 0, COUNTIF('Visit Rpts'!$B$5:$BH$204,B1136)+COUNTIF('Membership Rpts'!$B$5:$BH$204,B1136) &amp; "   (Visit Rpts: "&amp;COUNTIF('Visit Rpts'!$B$5:$BH$204,B1136)&amp;"   Mbr Rpts: "&amp;COUNTIF('Membership Rpts'!$B$5:$BH$204,B1136)&amp;")")</f>
        <v>0</v>
      </c>
      <c r="S1136" s="42" t="s">
        <v>576</v>
      </c>
      <c r="T1136" s="42"/>
    </row>
    <row r="1137" spans="1:20">
      <c r="A1137" s="47" t="s">
        <v>1218</v>
      </c>
      <c r="B1137" t="s">
        <v>2325</v>
      </c>
      <c r="C1137">
        <v>428083</v>
      </c>
      <c r="G1137" t="s">
        <v>50</v>
      </c>
      <c r="H1137" s="74" t="s">
        <v>1151</v>
      </c>
      <c r="I1137" s="42">
        <f>VLOOKUP(H1137,'Client Invoices'!A:M,13,FALSE)</f>
        <v>0</v>
      </c>
      <c r="J1137" s="42">
        <f>VLOOKUP(H1137,'Client Invoices'!A:M,10,FALSE)</f>
        <v>0</v>
      </c>
      <c r="K1137" s="42" t="str">
        <f>VLOOKUP(H1137,'Client Invoices'!A:N,5,FALSE)</f>
        <v>-</v>
      </c>
      <c r="L1137" s="42">
        <f>VLOOKUP(H1137,'Client Invoices'!A:N,8,FALSE)</f>
        <v>0</v>
      </c>
      <c r="M1137" s="42" t="str">
        <f>VLOOKUP(H1137,'Client Invoices'!A:N,2,FALSE)</f>
        <v>Visa LAC</v>
      </c>
      <c r="N1137" s="42" t="str">
        <f>VLOOKUP(H1137,'Client Invoices'!A:N,3,FALSE)</f>
        <v>Visa PP</v>
      </c>
      <c r="O1137" s="42">
        <f>VLOOKUP(H1137,'Client Invoices'!A:O,6,FALSE)</f>
        <v>0</v>
      </c>
      <c r="P1137" s="70" t="s">
        <v>2415</v>
      </c>
      <c r="Q1137" s="42">
        <f>IF(COUNTIF('Visit Rpts'!$B$5:$BH$204,B1137)+COUNTIF('Membership Rpts'!$B$5:$BH$204,B1137) = 0, 0, COUNTIF('Visit Rpts'!$B$5:$BH$204,B1137)+COUNTIF('Membership Rpts'!$B$5:$BH$204,B1137) &amp; "   (Visit Rpts: "&amp;COUNTIF('Visit Rpts'!$B$5:$BH$204,B1137)&amp;"   Mbr Rpts: "&amp;COUNTIF('Membership Rpts'!$B$5:$BH$204,B1137)&amp;")")</f>
        <v>0</v>
      </c>
      <c r="S1137" s="42" t="s">
        <v>576</v>
      </c>
      <c r="T1137" s="42"/>
    </row>
    <row r="1138" spans="1:20">
      <c r="A1138" s="47" t="s">
        <v>1218</v>
      </c>
      <c r="B1138" t="s">
        <v>2325</v>
      </c>
      <c r="C1138">
        <v>428278</v>
      </c>
      <c r="G1138" t="s">
        <v>50</v>
      </c>
      <c r="H1138" s="74" t="s">
        <v>1151</v>
      </c>
      <c r="I1138" s="42">
        <f>VLOOKUP(H1138,'Client Invoices'!A:M,13,FALSE)</f>
        <v>0</v>
      </c>
      <c r="J1138" s="42">
        <f>VLOOKUP(H1138,'Client Invoices'!A:M,10,FALSE)</f>
        <v>0</v>
      </c>
      <c r="K1138" s="42" t="str">
        <f>VLOOKUP(H1138,'Client Invoices'!A:N,5,FALSE)</f>
        <v>-</v>
      </c>
      <c r="L1138" s="42">
        <f>VLOOKUP(H1138,'Client Invoices'!A:N,8,FALSE)</f>
        <v>0</v>
      </c>
      <c r="M1138" s="42" t="str">
        <f>VLOOKUP(H1138,'Client Invoices'!A:N,2,FALSE)</f>
        <v>Visa LAC</v>
      </c>
      <c r="N1138" s="42" t="str">
        <f>VLOOKUP(H1138,'Client Invoices'!A:N,3,FALSE)</f>
        <v>Visa PP</v>
      </c>
      <c r="O1138" s="42">
        <f>VLOOKUP(H1138,'Client Invoices'!A:O,6,FALSE)</f>
        <v>0</v>
      </c>
      <c r="P1138" s="70" t="s">
        <v>2416</v>
      </c>
      <c r="Q1138" s="42">
        <f>IF(COUNTIF('Visit Rpts'!$B$5:$BH$204,B1138)+COUNTIF('Membership Rpts'!$B$5:$BH$204,B1138) = 0, 0, COUNTIF('Visit Rpts'!$B$5:$BH$204,B1138)+COUNTIF('Membership Rpts'!$B$5:$BH$204,B1138) &amp; "   (Visit Rpts: "&amp;COUNTIF('Visit Rpts'!$B$5:$BH$204,B1138)&amp;"   Mbr Rpts: "&amp;COUNTIF('Membership Rpts'!$B$5:$BH$204,B1138)&amp;")")</f>
        <v>0</v>
      </c>
      <c r="S1138" s="42" t="s">
        <v>576</v>
      </c>
      <c r="T1138" s="42"/>
    </row>
    <row r="1139" spans="1:20">
      <c r="A1139" s="47" t="s">
        <v>1218</v>
      </c>
      <c r="B1139" t="s">
        <v>2325</v>
      </c>
      <c r="C1139">
        <v>428291</v>
      </c>
      <c r="G1139" t="s">
        <v>50</v>
      </c>
      <c r="H1139" s="74" t="s">
        <v>1151</v>
      </c>
      <c r="I1139" s="42">
        <f>VLOOKUP(H1139,'Client Invoices'!A:M,13,FALSE)</f>
        <v>0</v>
      </c>
      <c r="J1139" s="42">
        <f>VLOOKUP(H1139,'Client Invoices'!A:M,10,FALSE)</f>
        <v>0</v>
      </c>
      <c r="K1139" s="42" t="str">
        <f>VLOOKUP(H1139,'Client Invoices'!A:N,5,FALSE)</f>
        <v>-</v>
      </c>
      <c r="L1139" s="42">
        <f>VLOOKUP(H1139,'Client Invoices'!A:N,8,FALSE)</f>
        <v>0</v>
      </c>
      <c r="M1139" s="42" t="str">
        <f>VLOOKUP(H1139,'Client Invoices'!A:N,2,FALSE)</f>
        <v>Visa LAC</v>
      </c>
      <c r="N1139" s="42" t="str">
        <f>VLOOKUP(H1139,'Client Invoices'!A:N,3,FALSE)</f>
        <v>Visa PP</v>
      </c>
      <c r="O1139" s="42">
        <f>VLOOKUP(H1139,'Client Invoices'!A:O,6,FALSE)</f>
        <v>0</v>
      </c>
      <c r="P1139" s="70" t="s">
        <v>2417</v>
      </c>
      <c r="Q1139" s="42">
        <f>IF(COUNTIF('Visit Rpts'!$B$5:$BH$204,B1139)+COUNTIF('Membership Rpts'!$B$5:$BH$204,B1139) = 0, 0, COUNTIF('Visit Rpts'!$B$5:$BH$204,B1139)+COUNTIF('Membership Rpts'!$B$5:$BH$204,B1139) &amp; "   (Visit Rpts: "&amp;COUNTIF('Visit Rpts'!$B$5:$BH$204,B1139)&amp;"   Mbr Rpts: "&amp;COUNTIF('Membership Rpts'!$B$5:$BH$204,B1139)&amp;")")</f>
        <v>0</v>
      </c>
      <c r="S1139" s="42" t="s">
        <v>576</v>
      </c>
      <c r="T1139" s="42"/>
    </row>
    <row r="1140" spans="1:20">
      <c r="A1140" s="47" t="s">
        <v>1218</v>
      </c>
      <c r="B1140" t="s">
        <v>2325</v>
      </c>
      <c r="C1140">
        <v>428293</v>
      </c>
      <c r="G1140" t="s">
        <v>50</v>
      </c>
      <c r="H1140" s="74" t="s">
        <v>1151</v>
      </c>
      <c r="I1140" s="42">
        <f>VLOOKUP(H1140,'Client Invoices'!A:M,13,FALSE)</f>
        <v>0</v>
      </c>
      <c r="J1140" s="42">
        <f>VLOOKUP(H1140,'Client Invoices'!A:M,10,FALSE)</f>
        <v>0</v>
      </c>
      <c r="K1140" s="42" t="str">
        <f>VLOOKUP(H1140,'Client Invoices'!A:N,5,FALSE)</f>
        <v>-</v>
      </c>
      <c r="L1140" s="42">
        <f>VLOOKUP(H1140,'Client Invoices'!A:N,8,FALSE)</f>
        <v>0</v>
      </c>
      <c r="M1140" s="42" t="str">
        <f>VLOOKUP(H1140,'Client Invoices'!A:N,2,FALSE)</f>
        <v>Visa LAC</v>
      </c>
      <c r="N1140" s="42" t="str">
        <f>VLOOKUP(H1140,'Client Invoices'!A:N,3,FALSE)</f>
        <v>Visa PP</v>
      </c>
      <c r="O1140" s="42">
        <f>VLOOKUP(H1140,'Client Invoices'!A:O,6,FALSE)</f>
        <v>0</v>
      </c>
      <c r="P1140" s="70" t="s">
        <v>2334</v>
      </c>
      <c r="Q1140" s="42">
        <f>IF(COUNTIF('Visit Rpts'!$B$5:$BH$204,B1140)+COUNTIF('Membership Rpts'!$B$5:$BH$204,B1140) = 0, 0, COUNTIF('Visit Rpts'!$B$5:$BH$204,B1140)+COUNTIF('Membership Rpts'!$B$5:$BH$204,B1140) &amp; "   (Visit Rpts: "&amp;COUNTIF('Visit Rpts'!$B$5:$BH$204,B1140)&amp;"   Mbr Rpts: "&amp;COUNTIF('Membership Rpts'!$B$5:$BH$204,B1140)&amp;")")</f>
        <v>0</v>
      </c>
      <c r="S1140" s="42" t="s">
        <v>576</v>
      </c>
      <c r="T1140" s="42"/>
    </row>
    <row r="1141" spans="1:20">
      <c r="A1141" s="47" t="s">
        <v>1218</v>
      </c>
      <c r="B1141" t="s">
        <v>2327</v>
      </c>
      <c r="C1141">
        <v>430288</v>
      </c>
      <c r="G1141" t="s">
        <v>50</v>
      </c>
      <c r="H1141" s="74" t="s">
        <v>1151</v>
      </c>
      <c r="I1141" s="42">
        <f>VLOOKUP(H1141,'Client Invoices'!A:M,13,FALSE)</f>
        <v>0</v>
      </c>
      <c r="J1141" s="42">
        <f>VLOOKUP(H1141,'Client Invoices'!A:M,10,FALSE)</f>
        <v>0</v>
      </c>
      <c r="K1141" s="42" t="str">
        <f>VLOOKUP(H1141,'Client Invoices'!A:N,5,FALSE)</f>
        <v>-</v>
      </c>
      <c r="L1141" s="42">
        <f>VLOOKUP(H1141,'Client Invoices'!A:N,8,FALSE)</f>
        <v>0</v>
      </c>
      <c r="M1141" s="42" t="str">
        <f>VLOOKUP(H1141,'Client Invoices'!A:N,2,FALSE)</f>
        <v>Visa LAC</v>
      </c>
      <c r="N1141" s="42" t="str">
        <f>VLOOKUP(H1141,'Client Invoices'!A:N,3,FALSE)</f>
        <v>Visa PP</v>
      </c>
      <c r="O1141" s="42">
        <f>VLOOKUP(H1141,'Client Invoices'!A:O,6,FALSE)</f>
        <v>0</v>
      </c>
      <c r="P1141" s="70" t="s">
        <v>2418</v>
      </c>
      <c r="Q1141" s="42">
        <f>IF(COUNTIF('Visit Rpts'!$B$5:$BH$204,B1141)+COUNTIF('Membership Rpts'!$B$5:$BH$204,B1141) = 0, 0, COUNTIF('Visit Rpts'!$B$5:$BH$204,B1141)+COUNTIF('Membership Rpts'!$B$5:$BH$204,B1141) &amp; "   (Visit Rpts: "&amp;COUNTIF('Visit Rpts'!$B$5:$BH$204,B1141)&amp;"   Mbr Rpts: "&amp;COUNTIF('Membership Rpts'!$B$5:$BH$204,B1141)&amp;")")</f>
        <v>0</v>
      </c>
      <c r="S1141" s="42" t="s">
        <v>576</v>
      </c>
      <c r="T1141" s="42"/>
    </row>
    <row r="1142" spans="1:20">
      <c r="A1142" s="47" t="s">
        <v>1218</v>
      </c>
      <c r="B1142" t="s">
        <v>2325</v>
      </c>
      <c r="C1142">
        <v>432173</v>
      </c>
      <c r="G1142" t="s">
        <v>50</v>
      </c>
      <c r="H1142" s="74" t="s">
        <v>1151</v>
      </c>
      <c r="I1142" s="42">
        <f>VLOOKUP(H1142,'Client Invoices'!A:M,13,FALSE)</f>
        <v>0</v>
      </c>
      <c r="J1142" s="42">
        <f>VLOOKUP(H1142,'Client Invoices'!A:M,10,FALSE)</f>
        <v>0</v>
      </c>
      <c r="K1142" s="42" t="str">
        <f>VLOOKUP(H1142,'Client Invoices'!A:N,5,FALSE)</f>
        <v>-</v>
      </c>
      <c r="L1142" s="42">
        <f>VLOOKUP(H1142,'Client Invoices'!A:N,8,FALSE)</f>
        <v>0</v>
      </c>
      <c r="M1142" s="42" t="str">
        <f>VLOOKUP(H1142,'Client Invoices'!A:N,2,FALSE)</f>
        <v>Visa LAC</v>
      </c>
      <c r="N1142" s="42" t="str">
        <f>VLOOKUP(H1142,'Client Invoices'!A:N,3,FALSE)</f>
        <v>Visa PP</v>
      </c>
      <c r="O1142" s="42">
        <f>VLOOKUP(H1142,'Client Invoices'!A:O,6,FALSE)</f>
        <v>0</v>
      </c>
      <c r="P1142" s="70" t="s">
        <v>2419</v>
      </c>
      <c r="Q1142" s="42">
        <f>IF(COUNTIF('Visit Rpts'!$B$5:$BH$204,B1142)+COUNTIF('Membership Rpts'!$B$5:$BH$204,B1142) = 0, 0, COUNTIF('Visit Rpts'!$B$5:$BH$204,B1142)+COUNTIF('Membership Rpts'!$B$5:$BH$204,B1142) &amp; "   (Visit Rpts: "&amp;COUNTIF('Visit Rpts'!$B$5:$BH$204,B1142)&amp;"   Mbr Rpts: "&amp;COUNTIF('Membership Rpts'!$B$5:$BH$204,B1142)&amp;")")</f>
        <v>0</v>
      </c>
      <c r="S1142" s="42" t="s">
        <v>576</v>
      </c>
      <c r="T1142" s="42"/>
    </row>
    <row r="1143" spans="1:20">
      <c r="A1143" s="47" t="s">
        <v>1218</v>
      </c>
      <c r="B1143" t="s">
        <v>2327</v>
      </c>
      <c r="C1143">
        <v>432176</v>
      </c>
      <c r="G1143" t="s">
        <v>50</v>
      </c>
      <c r="H1143" s="74" t="s">
        <v>1151</v>
      </c>
      <c r="I1143" s="42">
        <f>VLOOKUP(H1143,'Client Invoices'!A:M,13,FALSE)</f>
        <v>0</v>
      </c>
      <c r="J1143" s="42">
        <f>VLOOKUP(H1143,'Client Invoices'!A:M,10,FALSE)</f>
        <v>0</v>
      </c>
      <c r="K1143" s="42" t="str">
        <f>VLOOKUP(H1143,'Client Invoices'!A:N,5,FALSE)</f>
        <v>-</v>
      </c>
      <c r="L1143" s="42">
        <f>VLOOKUP(H1143,'Client Invoices'!A:N,8,FALSE)</f>
        <v>0</v>
      </c>
      <c r="M1143" s="42" t="str">
        <f>VLOOKUP(H1143,'Client Invoices'!A:N,2,FALSE)</f>
        <v>Visa LAC</v>
      </c>
      <c r="N1143" s="42" t="str">
        <f>VLOOKUP(H1143,'Client Invoices'!A:N,3,FALSE)</f>
        <v>Visa PP</v>
      </c>
      <c r="O1143" s="42">
        <f>VLOOKUP(H1143,'Client Invoices'!A:O,6,FALSE)</f>
        <v>0</v>
      </c>
      <c r="P1143" s="70" t="s">
        <v>2347</v>
      </c>
      <c r="Q1143" s="42">
        <f>IF(COUNTIF('Visit Rpts'!$B$5:$BH$204,B1143)+COUNTIF('Membership Rpts'!$B$5:$BH$204,B1143) = 0, 0, COUNTIF('Visit Rpts'!$B$5:$BH$204,B1143)+COUNTIF('Membership Rpts'!$B$5:$BH$204,B1143) &amp; "   (Visit Rpts: "&amp;COUNTIF('Visit Rpts'!$B$5:$BH$204,B1143)&amp;"   Mbr Rpts: "&amp;COUNTIF('Membership Rpts'!$B$5:$BH$204,B1143)&amp;")")</f>
        <v>0</v>
      </c>
      <c r="S1143" s="42" t="s">
        <v>576</v>
      </c>
      <c r="T1143" s="42"/>
    </row>
    <row r="1144" spans="1:20">
      <c r="A1144" s="47" t="s">
        <v>1218</v>
      </c>
      <c r="B1144" t="s">
        <v>2325</v>
      </c>
      <c r="C1144">
        <v>432191</v>
      </c>
      <c r="G1144" t="s">
        <v>50</v>
      </c>
      <c r="H1144" s="74" t="s">
        <v>1151</v>
      </c>
      <c r="I1144" s="42">
        <f>VLOOKUP(H1144,'Client Invoices'!A:M,13,FALSE)</f>
        <v>0</v>
      </c>
      <c r="J1144" s="42">
        <f>VLOOKUP(H1144,'Client Invoices'!A:M,10,FALSE)</f>
        <v>0</v>
      </c>
      <c r="K1144" s="42" t="str">
        <f>VLOOKUP(H1144,'Client Invoices'!A:N,5,FALSE)</f>
        <v>-</v>
      </c>
      <c r="L1144" s="42">
        <f>VLOOKUP(H1144,'Client Invoices'!A:N,8,FALSE)</f>
        <v>0</v>
      </c>
      <c r="M1144" s="42" t="str">
        <f>VLOOKUP(H1144,'Client Invoices'!A:N,2,FALSE)</f>
        <v>Visa LAC</v>
      </c>
      <c r="N1144" s="42" t="str">
        <f>VLOOKUP(H1144,'Client Invoices'!A:N,3,FALSE)</f>
        <v>Visa PP</v>
      </c>
      <c r="O1144" s="42">
        <f>VLOOKUP(H1144,'Client Invoices'!A:O,6,FALSE)</f>
        <v>0</v>
      </c>
      <c r="P1144" s="70" t="s">
        <v>2420</v>
      </c>
      <c r="Q1144" s="42">
        <f>IF(COUNTIF('Visit Rpts'!$B$5:$BH$204,B1144)+COUNTIF('Membership Rpts'!$B$5:$BH$204,B1144) = 0, 0, COUNTIF('Visit Rpts'!$B$5:$BH$204,B1144)+COUNTIF('Membership Rpts'!$B$5:$BH$204,B1144) &amp; "   (Visit Rpts: "&amp;COUNTIF('Visit Rpts'!$B$5:$BH$204,B1144)&amp;"   Mbr Rpts: "&amp;COUNTIF('Membership Rpts'!$B$5:$BH$204,B1144)&amp;")")</f>
        <v>0</v>
      </c>
      <c r="S1144" s="42" t="s">
        <v>576</v>
      </c>
      <c r="T1144" s="42"/>
    </row>
    <row r="1145" spans="1:20">
      <c r="A1145" s="47" t="s">
        <v>1218</v>
      </c>
      <c r="B1145" t="s">
        <v>2325</v>
      </c>
      <c r="C1145">
        <v>432428</v>
      </c>
      <c r="G1145" t="s">
        <v>50</v>
      </c>
      <c r="H1145" s="74" t="s">
        <v>1151</v>
      </c>
      <c r="I1145" s="42">
        <f>VLOOKUP(H1145,'Client Invoices'!A:M,13,FALSE)</f>
        <v>0</v>
      </c>
      <c r="J1145" s="42">
        <f>VLOOKUP(H1145,'Client Invoices'!A:M,10,FALSE)</f>
        <v>0</v>
      </c>
      <c r="K1145" s="42" t="str">
        <f>VLOOKUP(H1145,'Client Invoices'!A:N,5,FALSE)</f>
        <v>-</v>
      </c>
      <c r="L1145" s="42">
        <f>VLOOKUP(H1145,'Client Invoices'!A:N,8,FALSE)</f>
        <v>0</v>
      </c>
      <c r="M1145" s="42" t="str">
        <f>VLOOKUP(H1145,'Client Invoices'!A:N,2,FALSE)</f>
        <v>Visa LAC</v>
      </c>
      <c r="N1145" s="42" t="str">
        <f>VLOOKUP(H1145,'Client Invoices'!A:N,3,FALSE)</f>
        <v>Visa PP</v>
      </c>
      <c r="O1145" s="42">
        <f>VLOOKUP(H1145,'Client Invoices'!A:O,6,FALSE)</f>
        <v>0</v>
      </c>
      <c r="P1145" s="70" t="s">
        <v>2371</v>
      </c>
      <c r="Q1145" s="42">
        <f>IF(COUNTIF('Visit Rpts'!$B$5:$BH$204,B1145)+COUNTIF('Membership Rpts'!$B$5:$BH$204,B1145) = 0, 0, COUNTIF('Visit Rpts'!$B$5:$BH$204,B1145)+COUNTIF('Membership Rpts'!$B$5:$BH$204,B1145) &amp; "   (Visit Rpts: "&amp;COUNTIF('Visit Rpts'!$B$5:$BH$204,B1145)&amp;"   Mbr Rpts: "&amp;COUNTIF('Membership Rpts'!$B$5:$BH$204,B1145)&amp;")")</f>
        <v>0</v>
      </c>
      <c r="S1145" s="42" t="s">
        <v>576</v>
      </c>
      <c r="T1145" s="42"/>
    </row>
    <row r="1146" spans="1:20">
      <c r="A1146" s="47" t="s">
        <v>1218</v>
      </c>
      <c r="B1146" t="s">
        <v>2325</v>
      </c>
      <c r="C1146">
        <v>433060</v>
      </c>
      <c r="G1146" t="s">
        <v>50</v>
      </c>
      <c r="H1146" s="74" t="s">
        <v>1151</v>
      </c>
      <c r="I1146" s="42">
        <f>VLOOKUP(H1146,'Client Invoices'!A:M,13,FALSE)</f>
        <v>0</v>
      </c>
      <c r="J1146" s="42">
        <f>VLOOKUP(H1146,'Client Invoices'!A:M,10,FALSE)</f>
        <v>0</v>
      </c>
      <c r="K1146" s="42" t="str">
        <f>VLOOKUP(H1146,'Client Invoices'!A:N,5,FALSE)</f>
        <v>-</v>
      </c>
      <c r="L1146" s="42">
        <f>VLOOKUP(H1146,'Client Invoices'!A:N,8,FALSE)</f>
        <v>0</v>
      </c>
      <c r="M1146" s="42" t="str">
        <f>VLOOKUP(H1146,'Client Invoices'!A:N,2,FALSE)</f>
        <v>Visa LAC</v>
      </c>
      <c r="N1146" s="42" t="str">
        <f>VLOOKUP(H1146,'Client Invoices'!A:N,3,FALSE)</f>
        <v>Visa PP</v>
      </c>
      <c r="O1146" s="42">
        <f>VLOOKUP(H1146,'Client Invoices'!A:O,6,FALSE)</f>
        <v>0</v>
      </c>
      <c r="P1146" s="70" t="s">
        <v>2421</v>
      </c>
      <c r="Q1146" s="42">
        <f>IF(COUNTIF('Visit Rpts'!$B$5:$BH$204,B1146)+COUNTIF('Membership Rpts'!$B$5:$BH$204,B1146) = 0, 0, COUNTIF('Visit Rpts'!$B$5:$BH$204,B1146)+COUNTIF('Membership Rpts'!$B$5:$BH$204,B1146) &amp; "   (Visit Rpts: "&amp;COUNTIF('Visit Rpts'!$B$5:$BH$204,B1146)&amp;"   Mbr Rpts: "&amp;COUNTIF('Membership Rpts'!$B$5:$BH$204,B1146)&amp;")")</f>
        <v>0</v>
      </c>
      <c r="S1146" s="42" t="s">
        <v>576</v>
      </c>
      <c r="T1146" s="42"/>
    </row>
    <row r="1147" spans="1:20">
      <c r="A1147" s="47" t="s">
        <v>1218</v>
      </c>
      <c r="B1147" t="s">
        <v>2325</v>
      </c>
      <c r="C1147">
        <v>433086</v>
      </c>
      <c r="G1147" t="s">
        <v>50</v>
      </c>
      <c r="H1147" s="74" t="s">
        <v>1151</v>
      </c>
      <c r="I1147" s="42">
        <f>VLOOKUP(H1147,'Client Invoices'!A:M,13,FALSE)</f>
        <v>0</v>
      </c>
      <c r="J1147" s="42">
        <f>VLOOKUP(H1147,'Client Invoices'!A:M,10,FALSE)</f>
        <v>0</v>
      </c>
      <c r="K1147" s="42" t="str">
        <f>VLOOKUP(H1147,'Client Invoices'!A:N,5,FALSE)</f>
        <v>-</v>
      </c>
      <c r="L1147" s="42">
        <f>VLOOKUP(H1147,'Client Invoices'!A:N,8,FALSE)</f>
        <v>0</v>
      </c>
      <c r="M1147" s="42" t="str">
        <f>VLOOKUP(H1147,'Client Invoices'!A:N,2,FALSE)</f>
        <v>Visa LAC</v>
      </c>
      <c r="N1147" s="42" t="str">
        <f>VLOOKUP(H1147,'Client Invoices'!A:N,3,FALSE)</f>
        <v>Visa PP</v>
      </c>
      <c r="O1147" s="42">
        <f>VLOOKUP(H1147,'Client Invoices'!A:O,6,FALSE)</f>
        <v>0</v>
      </c>
      <c r="P1147" s="70" t="s">
        <v>2422</v>
      </c>
      <c r="Q1147" s="42">
        <f>IF(COUNTIF('Visit Rpts'!$B$5:$BH$204,B1147)+COUNTIF('Membership Rpts'!$B$5:$BH$204,B1147) = 0, 0, COUNTIF('Visit Rpts'!$B$5:$BH$204,B1147)+COUNTIF('Membership Rpts'!$B$5:$BH$204,B1147) &amp; "   (Visit Rpts: "&amp;COUNTIF('Visit Rpts'!$B$5:$BH$204,B1147)&amp;"   Mbr Rpts: "&amp;COUNTIF('Membership Rpts'!$B$5:$BH$204,B1147)&amp;")")</f>
        <v>0</v>
      </c>
      <c r="S1147" s="42" t="s">
        <v>576</v>
      </c>
      <c r="T1147" s="42"/>
    </row>
    <row r="1148" spans="1:20">
      <c r="A1148" s="47" t="s">
        <v>1218</v>
      </c>
      <c r="B1148" t="s">
        <v>2327</v>
      </c>
      <c r="C1148">
        <v>433460</v>
      </c>
      <c r="G1148" t="s">
        <v>50</v>
      </c>
      <c r="H1148" s="74" t="s">
        <v>1151</v>
      </c>
      <c r="I1148" s="42">
        <f>VLOOKUP(H1148,'Client Invoices'!A:M,13,FALSE)</f>
        <v>0</v>
      </c>
      <c r="J1148" s="42">
        <f>VLOOKUP(H1148,'Client Invoices'!A:M,10,FALSE)</f>
        <v>0</v>
      </c>
      <c r="K1148" s="42" t="str">
        <f>VLOOKUP(H1148,'Client Invoices'!A:N,5,FALSE)</f>
        <v>-</v>
      </c>
      <c r="L1148" s="42">
        <f>VLOOKUP(H1148,'Client Invoices'!A:N,8,FALSE)</f>
        <v>0</v>
      </c>
      <c r="M1148" s="42" t="str">
        <f>VLOOKUP(H1148,'Client Invoices'!A:N,2,FALSE)</f>
        <v>Visa LAC</v>
      </c>
      <c r="N1148" s="42" t="str">
        <f>VLOOKUP(H1148,'Client Invoices'!A:N,3,FALSE)</f>
        <v>Visa PP</v>
      </c>
      <c r="O1148" s="42">
        <f>VLOOKUP(H1148,'Client Invoices'!A:O,6,FALSE)</f>
        <v>0</v>
      </c>
      <c r="P1148" s="70" t="s">
        <v>2340</v>
      </c>
      <c r="Q1148" s="42">
        <f>IF(COUNTIF('Visit Rpts'!$B$5:$BH$204,B1148)+COUNTIF('Membership Rpts'!$B$5:$BH$204,B1148) = 0, 0, COUNTIF('Visit Rpts'!$B$5:$BH$204,B1148)+COUNTIF('Membership Rpts'!$B$5:$BH$204,B1148) &amp; "   (Visit Rpts: "&amp;COUNTIF('Visit Rpts'!$B$5:$BH$204,B1148)&amp;"   Mbr Rpts: "&amp;COUNTIF('Membership Rpts'!$B$5:$BH$204,B1148)&amp;")")</f>
        <v>0</v>
      </c>
      <c r="S1148" s="42" t="s">
        <v>576</v>
      </c>
      <c r="T1148" s="42"/>
    </row>
    <row r="1149" spans="1:20">
      <c r="A1149" s="47" t="s">
        <v>1218</v>
      </c>
      <c r="B1149" t="s">
        <v>2325</v>
      </c>
      <c r="C1149">
        <v>433815</v>
      </c>
      <c r="G1149" t="s">
        <v>50</v>
      </c>
      <c r="H1149" s="74" t="s">
        <v>1151</v>
      </c>
      <c r="I1149" s="42">
        <f>VLOOKUP(H1149,'Client Invoices'!A:M,13,FALSE)</f>
        <v>0</v>
      </c>
      <c r="J1149" s="42">
        <f>VLOOKUP(H1149,'Client Invoices'!A:M,10,FALSE)</f>
        <v>0</v>
      </c>
      <c r="K1149" s="42" t="str">
        <f>VLOOKUP(H1149,'Client Invoices'!A:N,5,FALSE)</f>
        <v>-</v>
      </c>
      <c r="L1149" s="42">
        <f>VLOOKUP(H1149,'Client Invoices'!A:N,8,FALSE)</f>
        <v>0</v>
      </c>
      <c r="M1149" s="42" t="str">
        <f>VLOOKUP(H1149,'Client Invoices'!A:N,2,FALSE)</f>
        <v>Visa LAC</v>
      </c>
      <c r="N1149" s="42" t="str">
        <f>VLOOKUP(H1149,'Client Invoices'!A:N,3,FALSE)</f>
        <v>Visa PP</v>
      </c>
      <c r="O1149" s="42">
        <f>VLOOKUP(H1149,'Client Invoices'!A:O,6,FALSE)</f>
        <v>0</v>
      </c>
      <c r="P1149" s="70" t="s">
        <v>2423</v>
      </c>
      <c r="Q1149" s="42">
        <f>IF(COUNTIF('Visit Rpts'!$B$5:$BH$204,B1149)+COUNTIF('Membership Rpts'!$B$5:$BH$204,B1149) = 0, 0, COUNTIF('Visit Rpts'!$B$5:$BH$204,B1149)+COUNTIF('Membership Rpts'!$B$5:$BH$204,B1149) &amp; "   (Visit Rpts: "&amp;COUNTIF('Visit Rpts'!$B$5:$BH$204,B1149)&amp;"   Mbr Rpts: "&amp;COUNTIF('Membership Rpts'!$B$5:$BH$204,B1149)&amp;")")</f>
        <v>0</v>
      </c>
      <c r="S1149" s="42" t="s">
        <v>576</v>
      </c>
      <c r="T1149" s="42"/>
    </row>
    <row r="1150" spans="1:20">
      <c r="A1150" s="47" t="s">
        <v>1218</v>
      </c>
      <c r="B1150" t="s">
        <v>2327</v>
      </c>
      <c r="C1150">
        <v>433847</v>
      </c>
      <c r="G1150" t="s">
        <v>50</v>
      </c>
      <c r="H1150" s="74" t="s">
        <v>1151</v>
      </c>
      <c r="I1150" s="42">
        <f>VLOOKUP(H1150,'Client Invoices'!A:M,13,FALSE)</f>
        <v>0</v>
      </c>
      <c r="J1150" s="42">
        <f>VLOOKUP(H1150,'Client Invoices'!A:M,10,FALSE)</f>
        <v>0</v>
      </c>
      <c r="K1150" s="42" t="str">
        <f>VLOOKUP(H1150,'Client Invoices'!A:N,5,FALSE)</f>
        <v>-</v>
      </c>
      <c r="L1150" s="42">
        <f>VLOOKUP(H1150,'Client Invoices'!A:N,8,FALSE)</f>
        <v>0</v>
      </c>
      <c r="M1150" s="42" t="str">
        <f>VLOOKUP(H1150,'Client Invoices'!A:N,2,FALSE)</f>
        <v>Visa LAC</v>
      </c>
      <c r="N1150" s="42" t="str">
        <f>VLOOKUP(H1150,'Client Invoices'!A:N,3,FALSE)</f>
        <v>Visa PP</v>
      </c>
      <c r="O1150" s="42">
        <f>VLOOKUP(H1150,'Client Invoices'!A:O,6,FALSE)</f>
        <v>0</v>
      </c>
      <c r="P1150" s="70" t="s">
        <v>2424</v>
      </c>
      <c r="Q1150" s="42">
        <f>IF(COUNTIF('Visit Rpts'!$B$5:$BH$204,B1150)+COUNTIF('Membership Rpts'!$B$5:$BH$204,B1150) = 0, 0, COUNTIF('Visit Rpts'!$B$5:$BH$204,B1150)+COUNTIF('Membership Rpts'!$B$5:$BH$204,B1150) &amp; "   (Visit Rpts: "&amp;COUNTIF('Visit Rpts'!$B$5:$BH$204,B1150)&amp;"   Mbr Rpts: "&amp;COUNTIF('Membership Rpts'!$B$5:$BH$204,B1150)&amp;")")</f>
        <v>0</v>
      </c>
      <c r="S1150" s="42" t="s">
        <v>576</v>
      </c>
      <c r="T1150" s="42"/>
    </row>
    <row r="1151" spans="1:20">
      <c r="A1151" s="47" t="s">
        <v>1218</v>
      </c>
      <c r="B1151" t="s">
        <v>2325</v>
      </c>
      <c r="C1151">
        <v>434512</v>
      </c>
      <c r="G1151" t="s">
        <v>50</v>
      </c>
      <c r="H1151" s="74" t="s">
        <v>1151</v>
      </c>
      <c r="I1151" s="42">
        <f>VLOOKUP(H1151,'Client Invoices'!A:M,13,FALSE)</f>
        <v>0</v>
      </c>
      <c r="J1151" s="42">
        <f>VLOOKUP(H1151,'Client Invoices'!A:M,10,FALSE)</f>
        <v>0</v>
      </c>
      <c r="K1151" s="42" t="str">
        <f>VLOOKUP(H1151,'Client Invoices'!A:N,5,FALSE)</f>
        <v>-</v>
      </c>
      <c r="L1151" s="42">
        <f>VLOOKUP(H1151,'Client Invoices'!A:N,8,FALSE)</f>
        <v>0</v>
      </c>
      <c r="M1151" s="42" t="str">
        <f>VLOOKUP(H1151,'Client Invoices'!A:N,2,FALSE)</f>
        <v>Visa LAC</v>
      </c>
      <c r="N1151" s="42" t="str">
        <f>VLOOKUP(H1151,'Client Invoices'!A:N,3,FALSE)</f>
        <v>Visa PP</v>
      </c>
      <c r="O1151" s="42">
        <f>VLOOKUP(H1151,'Client Invoices'!A:O,6,FALSE)</f>
        <v>0</v>
      </c>
      <c r="P1151" s="70" t="s">
        <v>2425</v>
      </c>
      <c r="Q1151" s="42">
        <f>IF(COUNTIF('Visit Rpts'!$B$5:$BH$204,B1151)+COUNTIF('Membership Rpts'!$B$5:$BH$204,B1151) = 0, 0, COUNTIF('Visit Rpts'!$B$5:$BH$204,B1151)+COUNTIF('Membership Rpts'!$B$5:$BH$204,B1151) &amp; "   (Visit Rpts: "&amp;COUNTIF('Visit Rpts'!$B$5:$BH$204,B1151)&amp;"   Mbr Rpts: "&amp;COUNTIF('Membership Rpts'!$B$5:$BH$204,B1151)&amp;")")</f>
        <v>0</v>
      </c>
      <c r="S1151" s="42" t="s">
        <v>576</v>
      </c>
      <c r="T1151" s="42"/>
    </row>
    <row r="1152" spans="1:20">
      <c r="A1152" s="47" t="s">
        <v>1218</v>
      </c>
      <c r="B1152" t="s">
        <v>2325</v>
      </c>
      <c r="C1152">
        <v>434786</v>
      </c>
      <c r="G1152" t="s">
        <v>50</v>
      </c>
      <c r="H1152" s="74" t="s">
        <v>1151</v>
      </c>
      <c r="I1152" s="42">
        <f>VLOOKUP(H1152,'Client Invoices'!A:M,13,FALSE)</f>
        <v>0</v>
      </c>
      <c r="J1152" s="42">
        <f>VLOOKUP(H1152,'Client Invoices'!A:M,10,FALSE)</f>
        <v>0</v>
      </c>
      <c r="K1152" s="42" t="str">
        <f>VLOOKUP(H1152,'Client Invoices'!A:N,5,FALSE)</f>
        <v>-</v>
      </c>
      <c r="L1152" s="42">
        <f>VLOOKUP(H1152,'Client Invoices'!A:N,8,FALSE)</f>
        <v>0</v>
      </c>
      <c r="M1152" s="42" t="str">
        <f>VLOOKUP(H1152,'Client Invoices'!A:N,2,FALSE)</f>
        <v>Visa LAC</v>
      </c>
      <c r="N1152" s="42" t="str">
        <f>VLOOKUP(H1152,'Client Invoices'!A:N,3,FALSE)</f>
        <v>Visa PP</v>
      </c>
      <c r="O1152" s="42">
        <f>VLOOKUP(H1152,'Client Invoices'!A:O,6,FALSE)</f>
        <v>0</v>
      </c>
      <c r="P1152" s="70" t="s">
        <v>2426</v>
      </c>
      <c r="Q1152" s="42">
        <f>IF(COUNTIF('Visit Rpts'!$B$5:$BH$204,B1152)+COUNTIF('Membership Rpts'!$B$5:$BH$204,B1152) = 0, 0, COUNTIF('Visit Rpts'!$B$5:$BH$204,B1152)+COUNTIF('Membership Rpts'!$B$5:$BH$204,B1152) &amp; "   (Visit Rpts: "&amp;COUNTIF('Visit Rpts'!$B$5:$BH$204,B1152)&amp;"   Mbr Rpts: "&amp;COUNTIF('Membership Rpts'!$B$5:$BH$204,B1152)&amp;")")</f>
        <v>0</v>
      </c>
      <c r="S1152" s="42" t="s">
        <v>576</v>
      </c>
      <c r="T1152" s="42"/>
    </row>
    <row r="1153" spans="1:20">
      <c r="A1153" s="47" t="s">
        <v>1218</v>
      </c>
      <c r="B1153" t="s">
        <v>2325</v>
      </c>
      <c r="C1153">
        <v>434842</v>
      </c>
      <c r="G1153" t="s">
        <v>50</v>
      </c>
      <c r="H1153" s="74" t="s">
        <v>1151</v>
      </c>
      <c r="I1153" s="42">
        <f>VLOOKUP(H1153,'Client Invoices'!A:M,13,FALSE)</f>
        <v>0</v>
      </c>
      <c r="J1153" s="42">
        <f>VLOOKUP(H1153,'Client Invoices'!A:M,10,FALSE)</f>
        <v>0</v>
      </c>
      <c r="K1153" s="42" t="str">
        <f>VLOOKUP(H1153,'Client Invoices'!A:N,5,FALSE)</f>
        <v>-</v>
      </c>
      <c r="L1153" s="42">
        <f>VLOOKUP(H1153,'Client Invoices'!A:N,8,FALSE)</f>
        <v>0</v>
      </c>
      <c r="M1153" s="42" t="str">
        <f>VLOOKUP(H1153,'Client Invoices'!A:N,2,FALSE)</f>
        <v>Visa LAC</v>
      </c>
      <c r="N1153" s="42" t="str">
        <f>VLOOKUP(H1153,'Client Invoices'!A:N,3,FALSE)</f>
        <v>Visa PP</v>
      </c>
      <c r="O1153" s="42">
        <f>VLOOKUP(H1153,'Client Invoices'!A:O,6,FALSE)</f>
        <v>0</v>
      </c>
      <c r="P1153" s="70" t="s">
        <v>2427</v>
      </c>
      <c r="Q1153" s="42">
        <f>IF(COUNTIF('Visit Rpts'!$B$5:$BH$204,B1153)+COUNTIF('Membership Rpts'!$B$5:$BH$204,B1153) = 0, 0, COUNTIF('Visit Rpts'!$B$5:$BH$204,B1153)+COUNTIF('Membership Rpts'!$B$5:$BH$204,B1153) &amp; "   (Visit Rpts: "&amp;COUNTIF('Visit Rpts'!$B$5:$BH$204,B1153)&amp;"   Mbr Rpts: "&amp;COUNTIF('Membership Rpts'!$B$5:$BH$204,B1153)&amp;")")</f>
        <v>0</v>
      </c>
      <c r="S1153" s="42" t="s">
        <v>576</v>
      </c>
      <c r="T1153" s="42"/>
    </row>
    <row r="1154" spans="1:20">
      <c r="A1154" s="47" t="s">
        <v>1218</v>
      </c>
      <c r="B1154" t="s">
        <v>2325</v>
      </c>
      <c r="C1154">
        <v>434880</v>
      </c>
      <c r="G1154" t="s">
        <v>50</v>
      </c>
      <c r="H1154" s="74" t="s">
        <v>1151</v>
      </c>
      <c r="I1154" s="42">
        <f>VLOOKUP(H1154,'Client Invoices'!A:M,13,FALSE)</f>
        <v>0</v>
      </c>
      <c r="J1154" s="42">
        <f>VLOOKUP(H1154,'Client Invoices'!A:M,10,FALSE)</f>
        <v>0</v>
      </c>
      <c r="K1154" s="42" t="str">
        <f>VLOOKUP(H1154,'Client Invoices'!A:N,5,FALSE)</f>
        <v>-</v>
      </c>
      <c r="L1154" s="42">
        <f>VLOOKUP(H1154,'Client Invoices'!A:N,8,FALSE)</f>
        <v>0</v>
      </c>
      <c r="M1154" s="42" t="str">
        <f>VLOOKUP(H1154,'Client Invoices'!A:N,2,FALSE)</f>
        <v>Visa LAC</v>
      </c>
      <c r="N1154" s="42" t="str">
        <f>VLOOKUP(H1154,'Client Invoices'!A:N,3,FALSE)</f>
        <v>Visa PP</v>
      </c>
      <c r="O1154" s="42">
        <f>VLOOKUP(H1154,'Client Invoices'!A:O,6,FALSE)</f>
        <v>0</v>
      </c>
      <c r="P1154" s="70" t="s">
        <v>2428</v>
      </c>
      <c r="Q1154" s="42">
        <f>IF(COUNTIF('Visit Rpts'!$B$5:$BH$204,B1154)+COUNTIF('Membership Rpts'!$B$5:$BH$204,B1154) = 0, 0, COUNTIF('Visit Rpts'!$B$5:$BH$204,B1154)+COUNTIF('Membership Rpts'!$B$5:$BH$204,B1154) &amp; "   (Visit Rpts: "&amp;COUNTIF('Visit Rpts'!$B$5:$BH$204,B1154)&amp;"   Mbr Rpts: "&amp;COUNTIF('Membership Rpts'!$B$5:$BH$204,B1154)&amp;")")</f>
        <v>0</v>
      </c>
      <c r="S1154" s="42" t="s">
        <v>576</v>
      </c>
      <c r="T1154" s="42"/>
    </row>
    <row r="1155" spans="1:20">
      <c r="A1155" s="47" t="s">
        <v>1218</v>
      </c>
      <c r="B1155" t="s">
        <v>2325</v>
      </c>
      <c r="C1155">
        <v>434956</v>
      </c>
      <c r="G1155" t="s">
        <v>50</v>
      </c>
      <c r="H1155" s="74" t="s">
        <v>1151</v>
      </c>
      <c r="I1155" s="42">
        <f>VLOOKUP(H1155,'Client Invoices'!A:M,13,FALSE)</f>
        <v>0</v>
      </c>
      <c r="J1155" s="42">
        <f>VLOOKUP(H1155,'Client Invoices'!A:M,10,FALSE)</f>
        <v>0</v>
      </c>
      <c r="K1155" s="42" t="str">
        <f>VLOOKUP(H1155,'Client Invoices'!A:N,5,FALSE)</f>
        <v>-</v>
      </c>
      <c r="L1155" s="42">
        <f>VLOOKUP(H1155,'Client Invoices'!A:N,8,FALSE)</f>
        <v>0</v>
      </c>
      <c r="M1155" s="42" t="str">
        <f>VLOOKUP(H1155,'Client Invoices'!A:N,2,FALSE)</f>
        <v>Visa LAC</v>
      </c>
      <c r="N1155" s="42" t="str">
        <f>VLOOKUP(H1155,'Client Invoices'!A:N,3,FALSE)</f>
        <v>Visa PP</v>
      </c>
      <c r="O1155" s="42">
        <f>VLOOKUP(H1155,'Client Invoices'!A:O,6,FALSE)</f>
        <v>0</v>
      </c>
      <c r="P1155" s="70" t="s">
        <v>2429</v>
      </c>
      <c r="Q1155" s="42">
        <f>IF(COUNTIF('Visit Rpts'!$B$5:$BH$204,B1155)+COUNTIF('Membership Rpts'!$B$5:$BH$204,B1155) = 0, 0, COUNTIF('Visit Rpts'!$B$5:$BH$204,B1155)+COUNTIF('Membership Rpts'!$B$5:$BH$204,B1155) &amp; "   (Visit Rpts: "&amp;COUNTIF('Visit Rpts'!$B$5:$BH$204,B1155)&amp;"   Mbr Rpts: "&amp;COUNTIF('Membership Rpts'!$B$5:$BH$204,B1155)&amp;")")</f>
        <v>0</v>
      </c>
      <c r="S1155" s="42" t="s">
        <v>576</v>
      </c>
      <c r="T1155" s="42"/>
    </row>
    <row r="1156" spans="1:20">
      <c r="A1156" s="47" t="s">
        <v>1218</v>
      </c>
      <c r="B1156" t="s">
        <v>2327</v>
      </c>
      <c r="C1156">
        <v>435730</v>
      </c>
      <c r="G1156" t="s">
        <v>50</v>
      </c>
      <c r="H1156" s="74" t="s">
        <v>1151</v>
      </c>
      <c r="I1156" s="42">
        <f>VLOOKUP(H1156,'Client Invoices'!A:M,13,FALSE)</f>
        <v>0</v>
      </c>
      <c r="J1156" s="42">
        <f>VLOOKUP(H1156,'Client Invoices'!A:M,10,FALSE)</f>
        <v>0</v>
      </c>
      <c r="K1156" s="42" t="str">
        <f>VLOOKUP(H1156,'Client Invoices'!A:N,5,FALSE)</f>
        <v>-</v>
      </c>
      <c r="L1156" s="42">
        <f>VLOOKUP(H1156,'Client Invoices'!A:N,8,FALSE)</f>
        <v>0</v>
      </c>
      <c r="M1156" s="42" t="str">
        <f>VLOOKUP(H1156,'Client Invoices'!A:N,2,FALSE)</f>
        <v>Visa LAC</v>
      </c>
      <c r="N1156" s="42" t="str">
        <f>VLOOKUP(H1156,'Client Invoices'!A:N,3,FALSE)</f>
        <v>Visa PP</v>
      </c>
      <c r="O1156" s="42">
        <f>VLOOKUP(H1156,'Client Invoices'!A:O,6,FALSE)</f>
        <v>0</v>
      </c>
      <c r="P1156" s="70" t="s">
        <v>2430</v>
      </c>
      <c r="Q1156" s="42">
        <f>IF(COUNTIF('Visit Rpts'!$B$5:$BH$204,B1156)+COUNTIF('Membership Rpts'!$B$5:$BH$204,B1156) = 0, 0, COUNTIF('Visit Rpts'!$B$5:$BH$204,B1156)+COUNTIF('Membership Rpts'!$B$5:$BH$204,B1156) &amp; "   (Visit Rpts: "&amp;COUNTIF('Visit Rpts'!$B$5:$BH$204,B1156)&amp;"   Mbr Rpts: "&amp;COUNTIF('Membership Rpts'!$B$5:$BH$204,B1156)&amp;")")</f>
        <v>0</v>
      </c>
      <c r="S1156" s="42" t="s">
        <v>576</v>
      </c>
      <c r="T1156" s="42"/>
    </row>
    <row r="1157" spans="1:20">
      <c r="A1157" s="47" t="s">
        <v>1218</v>
      </c>
      <c r="B1157" t="s">
        <v>2325</v>
      </c>
      <c r="C1157">
        <v>438434</v>
      </c>
      <c r="G1157" t="s">
        <v>50</v>
      </c>
      <c r="H1157" s="74" t="s">
        <v>1151</v>
      </c>
      <c r="I1157" s="42">
        <f>VLOOKUP(H1157,'Client Invoices'!A:M,13,FALSE)</f>
        <v>0</v>
      </c>
      <c r="J1157" s="42">
        <f>VLOOKUP(H1157,'Client Invoices'!A:M,10,FALSE)</f>
        <v>0</v>
      </c>
      <c r="K1157" s="42" t="str">
        <f>VLOOKUP(H1157,'Client Invoices'!A:N,5,FALSE)</f>
        <v>-</v>
      </c>
      <c r="L1157" s="42">
        <f>VLOOKUP(H1157,'Client Invoices'!A:N,8,FALSE)</f>
        <v>0</v>
      </c>
      <c r="M1157" s="42" t="str">
        <f>VLOOKUP(H1157,'Client Invoices'!A:N,2,FALSE)</f>
        <v>Visa LAC</v>
      </c>
      <c r="N1157" s="42" t="str">
        <f>VLOOKUP(H1157,'Client Invoices'!A:N,3,FALSE)</f>
        <v>Visa PP</v>
      </c>
      <c r="O1157" s="42">
        <f>VLOOKUP(H1157,'Client Invoices'!A:O,6,FALSE)</f>
        <v>0</v>
      </c>
      <c r="P1157" s="70" t="s">
        <v>2431</v>
      </c>
      <c r="Q1157" s="42">
        <f>IF(COUNTIF('Visit Rpts'!$B$5:$BH$204,B1157)+COUNTIF('Membership Rpts'!$B$5:$BH$204,B1157) = 0, 0, COUNTIF('Visit Rpts'!$B$5:$BH$204,B1157)+COUNTIF('Membership Rpts'!$B$5:$BH$204,B1157) &amp; "   (Visit Rpts: "&amp;COUNTIF('Visit Rpts'!$B$5:$BH$204,B1157)&amp;"   Mbr Rpts: "&amp;COUNTIF('Membership Rpts'!$B$5:$BH$204,B1157)&amp;")")</f>
        <v>0</v>
      </c>
      <c r="S1157" s="42" t="s">
        <v>576</v>
      </c>
      <c r="T1157" s="42"/>
    </row>
    <row r="1158" spans="1:20">
      <c r="A1158" s="47" t="s">
        <v>1218</v>
      </c>
      <c r="B1158" t="s">
        <v>2327</v>
      </c>
      <c r="C1158">
        <v>439120</v>
      </c>
      <c r="G1158" t="s">
        <v>50</v>
      </c>
      <c r="H1158" s="74" t="s">
        <v>1151</v>
      </c>
      <c r="I1158" s="42">
        <f>VLOOKUP(H1158,'Client Invoices'!A:M,13,FALSE)</f>
        <v>0</v>
      </c>
      <c r="J1158" s="42">
        <f>VLOOKUP(H1158,'Client Invoices'!A:M,10,FALSE)</f>
        <v>0</v>
      </c>
      <c r="K1158" s="42" t="str">
        <f>VLOOKUP(H1158,'Client Invoices'!A:N,5,FALSE)</f>
        <v>-</v>
      </c>
      <c r="L1158" s="42">
        <f>VLOOKUP(H1158,'Client Invoices'!A:N,8,FALSE)</f>
        <v>0</v>
      </c>
      <c r="M1158" s="42" t="str">
        <f>VLOOKUP(H1158,'Client Invoices'!A:N,2,FALSE)</f>
        <v>Visa LAC</v>
      </c>
      <c r="N1158" s="42" t="str">
        <f>VLOOKUP(H1158,'Client Invoices'!A:N,3,FALSE)</f>
        <v>Visa PP</v>
      </c>
      <c r="O1158" s="42">
        <f>VLOOKUP(H1158,'Client Invoices'!A:O,6,FALSE)</f>
        <v>0</v>
      </c>
      <c r="P1158" s="70" t="s">
        <v>2432</v>
      </c>
      <c r="Q1158" s="42">
        <f>IF(COUNTIF('Visit Rpts'!$B$5:$BH$204,B1158)+COUNTIF('Membership Rpts'!$B$5:$BH$204,B1158) = 0, 0, COUNTIF('Visit Rpts'!$B$5:$BH$204,B1158)+COUNTIF('Membership Rpts'!$B$5:$BH$204,B1158) &amp; "   (Visit Rpts: "&amp;COUNTIF('Visit Rpts'!$B$5:$BH$204,B1158)&amp;"   Mbr Rpts: "&amp;COUNTIF('Membership Rpts'!$B$5:$BH$204,B1158)&amp;")")</f>
        <v>0</v>
      </c>
      <c r="S1158" s="42" t="s">
        <v>576</v>
      </c>
      <c r="T1158" s="42"/>
    </row>
    <row r="1159" spans="1:20">
      <c r="A1159" s="47" t="s">
        <v>1218</v>
      </c>
      <c r="B1159" t="s">
        <v>2325</v>
      </c>
      <c r="C1159">
        <v>439163</v>
      </c>
      <c r="G1159" t="s">
        <v>50</v>
      </c>
      <c r="H1159" s="74" t="s">
        <v>1151</v>
      </c>
      <c r="I1159" s="42">
        <f>VLOOKUP(H1159,'Client Invoices'!A:M,13,FALSE)</f>
        <v>0</v>
      </c>
      <c r="J1159" s="42">
        <f>VLOOKUP(H1159,'Client Invoices'!A:M,10,FALSE)</f>
        <v>0</v>
      </c>
      <c r="K1159" s="42" t="str">
        <f>VLOOKUP(H1159,'Client Invoices'!A:N,5,FALSE)</f>
        <v>-</v>
      </c>
      <c r="L1159" s="42">
        <f>VLOOKUP(H1159,'Client Invoices'!A:N,8,FALSE)</f>
        <v>0</v>
      </c>
      <c r="M1159" s="42" t="str">
        <f>VLOOKUP(H1159,'Client Invoices'!A:N,2,FALSE)</f>
        <v>Visa LAC</v>
      </c>
      <c r="N1159" s="42" t="str">
        <f>VLOOKUP(H1159,'Client Invoices'!A:N,3,FALSE)</f>
        <v>Visa PP</v>
      </c>
      <c r="O1159" s="42">
        <f>VLOOKUP(H1159,'Client Invoices'!A:O,6,FALSE)</f>
        <v>0</v>
      </c>
      <c r="P1159" s="70" t="s">
        <v>2433</v>
      </c>
      <c r="Q1159" s="42">
        <f>IF(COUNTIF('Visit Rpts'!$B$5:$BH$204,B1159)+COUNTIF('Membership Rpts'!$B$5:$BH$204,B1159) = 0, 0, COUNTIF('Visit Rpts'!$B$5:$BH$204,B1159)+COUNTIF('Membership Rpts'!$B$5:$BH$204,B1159) &amp; "   (Visit Rpts: "&amp;COUNTIF('Visit Rpts'!$B$5:$BH$204,B1159)&amp;"   Mbr Rpts: "&amp;COUNTIF('Membership Rpts'!$B$5:$BH$204,B1159)&amp;")")</f>
        <v>0</v>
      </c>
      <c r="S1159" s="42" t="s">
        <v>576</v>
      </c>
      <c r="T1159" s="42"/>
    </row>
    <row r="1160" spans="1:20">
      <c r="A1160" s="47" t="s">
        <v>1218</v>
      </c>
      <c r="B1160" t="s">
        <v>2325</v>
      </c>
      <c r="C1160">
        <v>439932</v>
      </c>
      <c r="G1160" t="s">
        <v>50</v>
      </c>
      <c r="H1160" s="74" t="s">
        <v>1151</v>
      </c>
      <c r="I1160" s="42">
        <f>VLOOKUP(H1160,'Client Invoices'!A:M,13,FALSE)</f>
        <v>0</v>
      </c>
      <c r="J1160" s="42">
        <f>VLOOKUP(H1160,'Client Invoices'!A:M,10,FALSE)</f>
        <v>0</v>
      </c>
      <c r="K1160" s="42" t="str">
        <f>VLOOKUP(H1160,'Client Invoices'!A:N,5,FALSE)</f>
        <v>-</v>
      </c>
      <c r="L1160" s="42">
        <f>VLOOKUP(H1160,'Client Invoices'!A:N,8,FALSE)</f>
        <v>0</v>
      </c>
      <c r="M1160" s="42" t="str">
        <f>VLOOKUP(H1160,'Client Invoices'!A:N,2,FALSE)</f>
        <v>Visa LAC</v>
      </c>
      <c r="N1160" s="42" t="str">
        <f>VLOOKUP(H1160,'Client Invoices'!A:N,3,FALSE)</f>
        <v>Visa PP</v>
      </c>
      <c r="O1160" s="42">
        <f>VLOOKUP(H1160,'Client Invoices'!A:O,6,FALSE)</f>
        <v>0</v>
      </c>
      <c r="P1160" s="70" t="s">
        <v>2434</v>
      </c>
      <c r="Q1160" s="42">
        <f>IF(COUNTIF('Visit Rpts'!$B$5:$BH$204,B1160)+COUNTIF('Membership Rpts'!$B$5:$BH$204,B1160) = 0, 0, COUNTIF('Visit Rpts'!$B$5:$BH$204,B1160)+COUNTIF('Membership Rpts'!$B$5:$BH$204,B1160) &amp; "   (Visit Rpts: "&amp;COUNTIF('Visit Rpts'!$B$5:$BH$204,B1160)&amp;"   Mbr Rpts: "&amp;COUNTIF('Membership Rpts'!$B$5:$BH$204,B1160)&amp;")")</f>
        <v>0</v>
      </c>
      <c r="S1160" s="42" t="s">
        <v>576</v>
      </c>
      <c r="T1160" s="42"/>
    </row>
    <row r="1161" spans="1:20">
      <c r="A1161" s="47" t="s">
        <v>1218</v>
      </c>
      <c r="B1161" t="s">
        <v>2325</v>
      </c>
      <c r="C1161">
        <v>441028</v>
      </c>
      <c r="G1161" t="s">
        <v>50</v>
      </c>
      <c r="H1161" s="74" t="s">
        <v>1151</v>
      </c>
      <c r="I1161" s="42">
        <f>VLOOKUP(H1161,'Client Invoices'!A:M,13,FALSE)</f>
        <v>0</v>
      </c>
      <c r="J1161" s="42">
        <f>VLOOKUP(H1161,'Client Invoices'!A:M,10,FALSE)</f>
        <v>0</v>
      </c>
      <c r="K1161" s="42" t="str">
        <f>VLOOKUP(H1161,'Client Invoices'!A:N,5,FALSE)</f>
        <v>-</v>
      </c>
      <c r="L1161" s="42">
        <f>VLOOKUP(H1161,'Client Invoices'!A:N,8,FALSE)</f>
        <v>0</v>
      </c>
      <c r="M1161" s="42" t="str">
        <f>VLOOKUP(H1161,'Client Invoices'!A:N,2,FALSE)</f>
        <v>Visa LAC</v>
      </c>
      <c r="N1161" s="42" t="str">
        <f>VLOOKUP(H1161,'Client Invoices'!A:N,3,FALSE)</f>
        <v>Visa PP</v>
      </c>
      <c r="O1161" s="42">
        <f>VLOOKUP(H1161,'Client Invoices'!A:O,6,FALSE)</f>
        <v>0</v>
      </c>
      <c r="P1161" s="70" t="s">
        <v>2435</v>
      </c>
      <c r="Q1161" s="42">
        <f>IF(COUNTIF('Visit Rpts'!$B$5:$BH$204,B1161)+COUNTIF('Membership Rpts'!$B$5:$BH$204,B1161) = 0, 0, COUNTIF('Visit Rpts'!$B$5:$BH$204,B1161)+COUNTIF('Membership Rpts'!$B$5:$BH$204,B1161) &amp; "   (Visit Rpts: "&amp;COUNTIF('Visit Rpts'!$B$5:$BH$204,B1161)&amp;"   Mbr Rpts: "&amp;COUNTIF('Membership Rpts'!$B$5:$BH$204,B1161)&amp;")")</f>
        <v>0</v>
      </c>
      <c r="S1161" s="42" t="s">
        <v>576</v>
      </c>
      <c r="T1161" s="42"/>
    </row>
    <row r="1162" spans="1:20">
      <c r="A1162" s="47" t="s">
        <v>1218</v>
      </c>
      <c r="B1162" t="s">
        <v>2325</v>
      </c>
      <c r="C1162">
        <v>441051</v>
      </c>
      <c r="G1162" t="s">
        <v>50</v>
      </c>
      <c r="H1162" s="74" t="s">
        <v>1151</v>
      </c>
      <c r="I1162" s="42">
        <f>VLOOKUP(H1162,'Client Invoices'!A:M,13,FALSE)</f>
        <v>0</v>
      </c>
      <c r="J1162" s="42">
        <f>VLOOKUP(H1162,'Client Invoices'!A:M,10,FALSE)</f>
        <v>0</v>
      </c>
      <c r="K1162" s="42" t="str">
        <f>VLOOKUP(H1162,'Client Invoices'!A:N,5,FALSE)</f>
        <v>-</v>
      </c>
      <c r="L1162" s="42">
        <f>VLOOKUP(H1162,'Client Invoices'!A:N,8,FALSE)</f>
        <v>0</v>
      </c>
      <c r="M1162" s="42" t="str">
        <f>VLOOKUP(H1162,'Client Invoices'!A:N,2,FALSE)</f>
        <v>Visa LAC</v>
      </c>
      <c r="N1162" s="42" t="str">
        <f>VLOOKUP(H1162,'Client Invoices'!A:N,3,FALSE)</f>
        <v>Visa PP</v>
      </c>
      <c r="O1162" s="42">
        <f>VLOOKUP(H1162,'Client Invoices'!A:O,6,FALSE)</f>
        <v>0</v>
      </c>
      <c r="P1162" s="70" t="s">
        <v>2436</v>
      </c>
      <c r="Q1162" s="42">
        <f>IF(COUNTIF('Visit Rpts'!$B$5:$BH$204,B1162)+COUNTIF('Membership Rpts'!$B$5:$BH$204,B1162) = 0, 0, COUNTIF('Visit Rpts'!$B$5:$BH$204,B1162)+COUNTIF('Membership Rpts'!$B$5:$BH$204,B1162) &amp; "   (Visit Rpts: "&amp;COUNTIF('Visit Rpts'!$B$5:$BH$204,B1162)&amp;"   Mbr Rpts: "&amp;COUNTIF('Membership Rpts'!$B$5:$BH$204,B1162)&amp;")")</f>
        <v>0</v>
      </c>
      <c r="S1162" s="42" t="s">
        <v>576</v>
      </c>
      <c r="T1162" s="42"/>
    </row>
    <row r="1163" spans="1:20">
      <c r="A1163" s="47" t="s">
        <v>1218</v>
      </c>
      <c r="B1163" t="s">
        <v>2325</v>
      </c>
      <c r="C1163">
        <v>441080</v>
      </c>
      <c r="G1163" t="s">
        <v>50</v>
      </c>
      <c r="H1163" s="74" t="s">
        <v>1151</v>
      </c>
      <c r="I1163" s="42">
        <f>VLOOKUP(H1163,'Client Invoices'!A:M,13,FALSE)</f>
        <v>0</v>
      </c>
      <c r="J1163" s="42">
        <f>VLOOKUP(H1163,'Client Invoices'!A:M,10,FALSE)</f>
        <v>0</v>
      </c>
      <c r="K1163" s="42" t="str">
        <f>VLOOKUP(H1163,'Client Invoices'!A:N,5,FALSE)</f>
        <v>-</v>
      </c>
      <c r="L1163" s="42">
        <f>VLOOKUP(H1163,'Client Invoices'!A:N,8,FALSE)</f>
        <v>0</v>
      </c>
      <c r="M1163" s="42" t="str">
        <f>VLOOKUP(H1163,'Client Invoices'!A:N,2,FALSE)</f>
        <v>Visa LAC</v>
      </c>
      <c r="N1163" s="42" t="str">
        <f>VLOOKUP(H1163,'Client Invoices'!A:N,3,FALSE)</f>
        <v>Visa PP</v>
      </c>
      <c r="O1163" s="42">
        <f>VLOOKUP(H1163,'Client Invoices'!A:O,6,FALSE)</f>
        <v>0</v>
      </c>
      <c r="P1163" s="70" t="s">
        <v>2437</v>
      </c>
      <c r="Q1163" s="42">
        <f>IF(COUNTIF('Visit Rpts'!$B$5:$BH$204,B1163)+COUNTIF('Membership Rpts'!$B$5:$BH$204,B1163) = 0, 0, COUNTIF('Visit Rpts'!$B$5:$BH$204,B1163)+COUNTIF('Membership Rpts'!$B$5:$BH$204,B1163) &amp; "   (Visit Rpts: "&amp;COUNTIF('Visit Rpts'!$B$5:$BH$204,B1163)&amp;"   Mbr Rpts: "&amp;COUNTIF('Membership Rpts'!$B$5:$BH$204,B1163)&amp;")")</f>
        <v>0</v>
      </c>
      <c r="S1163" s="42" t="s">
        <v>576</v>
      </c>
      <c r="T1163" s="42"/>
    </row>
    <row r="1164" spans="1:20">
      <c r="A1164" s="47" t="s">
        <v>1218</v>
      </c>
      <c r="B1164" t="s">
        <v>2325</v>
      </c>
      <c r="C1164">
        <v>441178</v>
      </c>
      <c r="G1164" t="s">
        <v>50</v>
      </c>
      <c r="H1164" s="74" t="s">
        <v>1151</v>
      </c>
      <c r="I1164" s="42">
        <f>VLOOKUP(H1164,'Client Invoices'!A:M,13,FALSE)</f>
        <v>0</v>
      </c>
      <c r="J1164" s="42">
        <f>VLOOKUP(H1164,'Client Invoices'!A:M,10,FALSE)</f>
        <v>0</v>
      </c>
      <c r="K1164" s="42" t="str">
        <f>VLOOKUP(H1164,'Client Invoices'!A:N,5,FALSE)</f>
        <v>-</v>
      </c>
      <c r="L1164" s="42">
        <f>VLOOKUP(H1164,'Client Invoices'!A:N,8,FALSE)</f>
        <v>0</v>
      </c>
      <c r="M1164" s="42" t="str">
        <f>VLOOKUP(H1164,'Client Invoices'!A:N,2,FALSE)</f>
        <v>Visa LAC</v>
      </c>
      <c r="N1164" s="42" t="str">
        <f>VLOOKUP(H1164,'Client Invoices'!A:N,3,FALSE)</f>
        <v>Visa PP</v>
      </c>
      <c r="O1164" s="42">
        <f>VLOOKUP(H1164,'Client Invoices'!A:O,6,FALSE)</f>
        <v>0</v>
      </c>
      <c r="P1164" s="70" t="s">
        <v>2328</v>
      </c>
      <c r="Q1164" s="42">
        <f>IF(COUNTIF('Visit Rpts'!$B$5:$BH$204,B1164)+COUNTIF('Membership Rpts'!$B$5:$BH$204,B1164) = 0, 0, COUNTIF('Visit Rpts'!$B$5:$BH$204,B1164)+COUNTIF('Membership Rpts'!$B$5:$BH$204,B1164) &amp; "   (Visit Rpts: "&amp;COUNTIF('Visit Rpts'!$B$5:$BH$204,B1164)&amp;"   Mbr Rpts: "&amp;COUNTIF('Membership Rpts'!$B$5:$BH$204,B1164)&amp;")")</f>
        <v>0</v>
      </c>
      <c r="S1164" s="42" t="s">
        <v>576</v>
      </c>
      <c r="T1164" s="42"/>
    </row>
    <row r="1165" spans="1:20">
      <c r="A1165" s="47" t="s">
        <v>1218</v>
      </c>
      <c r="B1165" t="s">
        <v>2325</v>
      </c>
      <c r="C1165">
        <v>442014</v>
      </c>
      <c r="G1165" t="s">
        <v>50</v>
      </c>
      <c r="H1165" s="74" t="s">
        <v>1151</v>
      </c>
      <c r="I1165" s="42">
        <f>VLOOKUP(H1165,'Client Invoices'!A:M,13,FALSE)</f>
        <v>0</v>
      </c>
      <c r="J1165" s="42">
        <f>VLOOKUP(H1165,'Client Invoices'!A:M,10,FALSE)</f>
        <v>0</v>
      </c>
      <c r="K1165" s="42" t="str">
        <f>VLOOKUP(H1165,'Client Invoices'!A:N,5,FALSE)</f>
        <v>-</v>
      </c>
      <c r="L1165" s="42">
        <f>VLOOKUP(H1165,'Client Invoices'!A:N,8,FALSE)</f>
        <v>0</v>
      </c>
      <c r="M1165" s="42" t="str">
        <f>VLOOKUP(H1165,'Client Invoices'!A:N,2,FALSE)</f>
        <v>Visa LAC</v>
      </c>
      <c r="N1165" s="42" t="str">
        <f>VLOOKUP(H1165,'Client Invoices'!A:N,3,FALSE)</f>
        <v>Visa PP</v>
      </c>
      <c r="O1165" s="42">
        <f>VLOOKUP(H1165,'Client Invoices'!A:O,6,FALSE)</f>
        <v>0</v>
      </c>
      <c r="P1165" s="70" t="s">
        <v>2438</v>
      </c>
      <c r="Q1165" s="42">
        <f>IF(COUNTIF('Visit Rpts'!$B$5:$BH$204,B1165)+COUNTIF('Membership Rpts'!$B$5:$BH$204,B1165) = 0, 0, COUNTIF('Visit Rpts'!$B$5:$BH$204,B1165)+COUNTIF('Membership Rpts'!$B$5:$BH$204,B1165) &amp; "   (Visit Rpts: "&amp;COUNTIF('Visit Rpts'!$B$5:$BH$204,B1165)&amp;"   Mbr Rpts: "&amp;COUNTIF('Membership Rpts'!$B$5:$BH$204,B1165)&amp;")")</f>
        <v>0</v>
      </c>
      <c r="S1165" s="42" t="s">
        <v>576</v>
      </c>
      <c r="T1165" s="42"/>
    </row>
    <row r="1166" spans="1:20">
      <c r="A1166" s="47" t="s">
        <v>1218</v>
      </c>
      <c r="B1166" t="s">
        <v>2325</v>
      </c>
      <c r="C1166">
        <v>442191</v>
      </c>
      <c r="G1166" t="s">
        <v>50</v>
      </c>
      <c r="H1166" s="74" t="s">
        <v>1151</v>
      </c>
      <c r="I1166" s="42">
        <f>VLOOKUP(H1166,'Client Invoices'!A:M,13,FALSE)</f>
        <v>0</v>
      </c>
      <c r="J1166" s="42">
        <f>VLOOKUP(H1166,'Client Invoices'!A:M,10,FALSE)</f>
        <v>0</v>
      </c>
      <c r="K1166" s="42" t="str">
        <f>VLOOKUP(H1166,'Client Invoices'!A:N,5,FALSE)</f>
        <v>-</v>
      </c>
      <c r="L1166" s="42">
        <f>VLOOKUP(H1166,'Client Invoices'!A:N,8,FALSE)</f>
        <v>0</v>
      </c>
      <c r="M1166" s="42" t="str">
        <f>VLOOKUP(H1166,'Client Invoices'!A:N,2,FALSE)</f>
        <v>Visa LAC</v>
      </c>
      <c r="N1166" s="42" t="str">
        <f>VLOOKUP(H1166,'Client Invoices'!A:N,3,FALSE)</f>
        <v>Visa PP</v>
      </c>
      <c r="O1166" s="42">
        <f>VLOOKUP(H1166,'Client Invoices'!A:O,6,FALSE)</f>
        <v>0</v>
      </c>
      <c r="P1166" s="70" t="s">
        <v>2439</v>
      </c>
      <c r="Q1166" s="42">
        <f>IF(COUNTIF('Visit Rpts'!$B$5:$BH$204,B1166)+COUNTIF('Membership Rpts'!$B$5:$BH$204,B1166) = 0, 0, COUNTIF('Visit Rpts'!$B$5:$BH$204,B1166)+COUNTIF('Membership Rpts'!$B$5:$BH$204,B1166) &amp; "   (Visit Rpts: "&amp;COUNTIF('Visit Rpts'!$B$5:$BH$204,B1166)&amp;"   Mbr Rpts: "&amp;COUNTIF('Membership Rpts'!$B$5:$BH$204,B1166)&amp;")")</f>
        <v>0</v>
      </c>
      <c r="S1166" s="42" t="s">
        <v>576</v>
      </c>
      <c r="T1166" s="42"/>
    </row>
    <row r="1167" spans="1:20">
      <c r="A1167" s="47" t="s">
        <v>1218</v>
      </c>
      <c r="B1167" t="s">
        <v>2325</v>
      </c>
      <c r="C1167">
        <v>442312</v>
      </c>
      <c r="G1167" t="s">
        <v>50</v>
      </c>
      <c r="H1167" s="74" t="s">
        <v>1151</v>
      </c>
      <c r="I1167" s="42">
        <f>VLOOKUP(H1167,'Client Invoices'!A:M,13,FALSE)</f>
        <v>0</v>
      </c>
      <c r="J1167" s="42">
        <f>VLOOKUP(H1167,'Client Invoices'!A:M,10,FALSE)</f>
        <v>0</v>
      </c>
      <c r="K1167" s="42" t="str">
        <f>VLOOKUP(H1167,'Client Invoices'!A:N,5,FALSE)</f>
        <v>-</v>
      </c>
      <c r="L1167" s="42">
        <f>VLOOKUP(H1167,'Client Invoices'!A:N,8,FALSE)</f>
        <v>0</v>
      </c>
      <c r="M1167" s="42" t="str">
        <f>VLOOKUP(H1167,'Client Invoices'!A:N,2,FALSE)</f>
        <v>Visa LAC</v>
      </c>
      <c r="N1167" s="42" t="str">
        <f>VLOOKUP(H1167,'Client Invoices'!A:N,3,FALSE)</f>
        <v>Visa PP</v>
      </c>
      <c r="O1167" s="42">
        <f>VLOOKUP(H1167,'Client Invoices'!A:O,6,FALSE)</f>
        <v>0</v>
      </c>
      <c r="P1167" s="70" t="s">
        <v>2440</v>
      </c>
      <c r="Q1167" s="42">
        <f>IF(COUNTIF('Visit Rpts'!$B$5:$BH$204,B1167)+COUNTIF('Membership Rpts'!$B$5:$BH$204,B1167) = 0, 0, COUNTIF('Visit Rpts'!$B$5:$BH$204,B1167)+COUNTIF('Membership Rpts'!$B$5:$BH$204,B1167) &amp; "   (Visit Rpts: "&amp;COUNTIF('Visit Rpts'!$B$5:$BH$204,B1167)&amp;"   Mbr Rpts: "&amp;COUNTIF('Membership Rpts'!$B$5:$BH$204,B1167)&amp;")")</f>
        <v>0</v>
      </c>
      <c r="S1167" s="42" t="s">
        <v>576</v>
      </c>
      <c r="T1167" s="42"/>
    </row>
    <row r="1168" spans="1:20">
      <c r="A1168" s="47" t="s">
        <v>1218</v>
      </c>
      <c r="B1168" t="s">
        <v>2325</v>
      </c>
      <c r="C1168">
        <v>443076</v>
      </c>
      <c r="G1168" t="s">
        <v>50</v>
      </c>
      <c r="H1168" s="74" t="s">
        <v>1151</v>
      </c>
      <c r="I1168" s="42">
        <f>VLOOKUP(H1168,'Client Invoices'!A:M,13,FALSE)</f>
        <v>0</v>
      </c>
      <c r="J1168" s="42">
        <f>VLOOKUP(H1168,'Client Invoices'!A:M,10,FALSE)</f>
        <v>0</v>
      </c>
      <c r="K1168" s="42" t="str">
        <f>VLOOKUP(H1168,'Client Invoices'!A:N,5,FALSE)</f>
        <v>-</v>
      </c>
      <c r="L1168" s="42">
        <f>VLOOKUP(H1168,'Client Invoices'!A:N,8,FALSE)</f>
        <v>0</v>
      </c>
      <c r="M1168" s="42" t="str">
        <f>VLOOKUP(H1168,'Client Invoices'!A:N,2,FALSE)</f>
        <v>Visa LAC</v>
      </c>
      <c r="N1168" s="42" t="str">
        <f>VLOOKUP(H1168,'Client Invoices'!A:N,3,FALSE)</f>
        <v>Visa PP</v>
      </c>
      <c r="O1168" s="42">
        <f>VLOOKUP(H1168,'Client Invoices'!A:O,6,FALSE)</f>
        <v>0</v>
      </c>
      <c r="P1168" s="70" t="s">
        <v>2441</v>
      </c>
      <c r="Q1168" s="42">
        <f>IF(COUNTIF('Visit Rpts'!$B$5:$BH$204,B1168)+COUNTIF('Membership Rpts'!$B$5:$BH$204,B1168) = 0, 0, COUNTIF('Visit Rpts'!$B$5:$BH$204,B1168)+COUNTIF('Membership Rpts'!$B$5:$BH$204,B1168) &amp; "   (Visit Rpts: "&amp;COUNTIF('Visit Rpts'!$B$5:$BH$204,B1168)&amp;"   Mbr Rpts: "&amp;COUNTIF('Membership Rpts'!$B$5:$BH$204,B1168)&amp;")")</f>
        <v>0</v>
      </c>
      <c r="S1168" s="42" t="s">
        <v>576</v>
      </c>
      <c r="T1168" s="42"/>
    </row>
    <row r="1169" spans="1:20">
      <c r="A1169" s="47" t="s">
        <v>1218</v>
      </c>
      <c r="B1169" t="s">
        <v>2325</v>
      </c>
      <c r="C1169">
        <v>443080</v>
      </c>
      <c r="G1169" t="s">
        <v>50</v>
      </c>
      <c r="H1169" s="74" t="s">
        <v>1151</v>
      </c>
      <c r="I1169" s="42">
        <f>VLOOKUP(H1169,'Client Invoices'!A:M,13,FALSE)</f>
        <v>0</v>
      </c>
      <c r="J1169" s="42">
        <f>VLOOKUP(H1169,'Client Invoices'!A:M,10,FALSE)</f>
        <v>0</v>
      </c>
      <c r="K1169" s="42" t="str">
        <f>VLOOKUP(H1169,'Client Invoices'!A:N,5,FALSE)</f>
        <v>-</v>
      </c>
      <c r="L1169" s="42">
        <f>VLOOKUP(H1169,'Client Invoices'!A:N,8,FALSE)</f>
        <v>0</v>
      </c>
      <c r="M1169" s="42" t="str">
        <f>VLOOKUP(H1169,'Client Invoices'!A:N,2,FALSE)</f>
        <v>Visa LAC</v>
      </c>
      <c r="N1169" s="42" t="str">
        <f>VLOOKUP(H1169,'Client Invoices'!A:N,3,FALSE)</f>
        <v>Visa PP</v>
      </c>
      <c r="O1169" s="42">
        <f>VLOOKUP(H1169,'Client Invoices'!A:O,6,FALSE)</f>
        <v>0</v>
      </c>
      <c r="P1169" s="70" t="s">
        <v>2442</v>
      </c>
      <c r="Q1169" s="42">
        <f>IF(COUNTIF('Visit Rpts'!$B$5:$BH$204,B1169)+COUNTIF('Membership Rpts'!$B$5:$BH$204,B1169) = 0, 0, COUNTIF('Visit Rpts'!$B$5:$BH$204,B1169)+COUNTIF('Membership Rpts'!$B$5:$BH$204,B1169) &amp; "   (Visit Rpts: "&amp;COUNTIF('Visit Rpts'!$B$5:$BH$204,B1169)&amp;"   Mbr Rpts: "&amp;COUNTIF('Membership Rpts'!$B$5:$BH$204,B1169)&amp;")")</f>
        <v>0</v>
      </c>
      <c r="S1169" s="42" t="s">
        <v>576</v>
      </c>
      <c r="T1169" s="42"/>
    </row>
    <row r="1170" spans="1:20">
      <c r="A1170" s="47" t="s">
        <v>1218</v>
      </c>
      <c r="B1170" t="s">
        <v>2443</v>
      </c>
      <c r="C1170">
        <v>444781</v>
      </c>
      <c r="G1170" t="s">
        <v>50</v>
      </c>
      <c r="H1170" s="74" t="s">
        <v>1151</v>
      </c>
      <c r="I1170" s="42">
        <f>VLOOKUP(H1170,'Client Invoices'!A:M,13,FALSE)</f>
        <v>0</v>
      </c>
      <c r="J1170" s="42">
        <f>VLOOKUP(H1170,'Client Invoices'!A:M,10,FALSE)</f>
        <v>0</v>
      </c>
      <c r="K1170" s="42" t="str">
        <f>VLOOKUP(H1170,'Client Invoices'!A:N,5,FALSE)</f>
        <v>-</v>
      </c>
      <c r="L1170" s="42">
        <f>VLOOKUP(H1170,'Client Invoices'!A:N,8,FALSE)</f>
        <v>0</v>
      </c>
      <c r="M1170" s="42" t="str">
        <f>VLOOKUP(H1170,'Client Invoices'!A:N,2,FALSE)</f>
        <v>Visa LAC</v>
      </c>
      <c r="N1170" s="42" t="str">
        <f>VLOOKUP(H1170,'Client Invoices'!A:N,3,FALSE)</f>
        <v>Visa PP</v>
      </c>
      <c r="O1170" s="42">
        <f>VLOOKUP(H1170,'Client Invoices'!A:O,6,FALSE)</f>
        <v>0</v>
      </c>
      <c r="P1170" s="70" t="s">
        <v>2444</v>
      </c>
      <c r="Q1170" s="42">
        <f>IF(COUNTIF('Visit Rpts'!$B$5:$BH$204,B1170)+COUNTIF('Membership Rpts'!$B$5:$BH$204,B1170) = 0, 0, COUNTIF('Visit Rpts'!$B$5:$BH$204,B1170)+COUNTIF('Membership Rpts'!$B$5:$BH$204,B1170) &amp; "   (Visit Rpts: "&amp;COUNTIF('Visit Rpts'!$B$5:$BH$204,B1170)&amp;"   Mbr Rpts: "&amp;COUNTIF('Membership Rpts'!$B$5:$BH$204,B1170)&amp;")")</f>
        <v>0</v>
      </c>
      <c r="S1170" s="42" t="s">
        <v>576</v>
      </c>
      <c r="T1170" s="42"/>
    </row>
    <row r="1171" spans="1:20">
      <c r="A1171" s="47" t="s">
        <v>1218</v>
      </c>
      <c r="B1171" t="s">
        <v>2325</v>
      </c>
      <c r="C1171">
        <v>445504</v>
      </c>
      <c r="G1171" t="s">
        <v>50</v>
      </c>
      <c r="H1171" s="74" t="s">
        <v>1151</v>
      </c>
      <c r="I1171" s="42">
        <f>VLOOKUP(H1171,'Client Invoices'!A:M,13,FALSE)</f>
        <v>0</v>
      </c>
      <c r="J1171" s="42">
        <f>VLOOKUP(H1171,'Client Invoices'!A:M,10,FALSE)</f>
        <v>0</v>
      </c>
      <c r="K1171" s="42" t="str">
        <f>VLOOKUP(H1171,'Client Invoices'!A:N,5,FALSE)</f>
        <v>-</v>
      </c>
      <c r="L1171" s="42">
        <f>VLOOKUP(H1171,'Client Invoices'!A:N,8,FALSE)</f>
        <v>0</v>
      </c>
      <c r="M1171" s="42" t="str">
        <f>VLOOKUP(H1171,'Client Invoices'!A:N,2,FALSE)</f>
        <v>Visa LAC</v>
      </c>
      <c r="N1171" s="42" t="str">
        <f>VLOOKUP(H1171,'Client Invoices'!A:N,3,FALSE)</f>
        <v>Visa PP</v>
      </c>
      <c r="O1171" s="42">
        <f>VLOOKUP(H1171,'Client Invoices'!A:O,6,FALSE)</f>
        <v>0</v>
      </c>
      <c r="P1171" s="70" t="s">
        <v>2445</v>
      </c>
      <c r="Q1171" s="42">
        <f>IF(COUNTIF('Visit Rpts'!$B$5:$BH$204,B1171)+COUNTIF('Membership Rpts'!$B$5:$BH$204,B1171) = 0, 0, COUNTIF('Visit Rpts'!$B$5:$BH$204,B1171)+COUNTIF('Membership Rpts'!$B$5:$BH$204,B1171) &amp; "   (Visit Rpts: "&amp;COUNTIF('Visit Rpts'!$B$5:$BH$204,B1171)&amp;"   Mbr Rpts: "&amp;COUNTIF('Membership Rpts'!$B$5:$BH$204,B1171)&amp;")")</f>
        <v>0</v>
      </c>
      <c r="S1171" s="42" t="s">
        <v>576</v>
      </c>
      <c r="T1171" s="42"/>
    </row>
    <row r="1172" spans="1:20">
      <c r="A1172" s="47" t="s">
        <v>1218</v>
      </c>
      <c r="B1172" t="s">
        <v>2325</v>
      </c>
      <c r="C1172">
        <v>445505</v>
      </c>
      <c r="G1172" t="s">
        <v>50</v>
      </c>
      <c r="H1172" s="74" t="s">
        <v>1151</v>
      </c>
      <c r="I1172" s="42">
        <f>VLOOKUP(H1172,'Client Invoices'!A:M,13,FALSE)</f>
        <v>0</v>
      </c>
      <c r="J1172" s="42">
        <f>VLOOKUP(H1172,'Client Invoices'!A:M,10,FALSE)</f>
        <v>0</v>
      </c>
      <c r="K1172" s="42" t="str">
        <f>VLOOKUP(H1172,'Client Invoices'!A:N,5,FALSE)</f>
        <v>-</v>
      </c>
      <c r="L1172" s="42">
        <f>VLOOKUP(H1172,'Client Invoices'!A:N,8,FALSE)</f>
        <v>0</v>
      </c>
      <c r="M1172" s="42" t="str">
        <f>VLOOKUP(H1172,'Client Invoices'!A:N,2,FALSE)</f>
        <v>Visa LAC</v>
      </c>
      <c r="N1172" s="42" t="str">
        <f>VLOOKUP(H1172,'Client Invoices'!A:N,3,FALSE)</f>
        <v>Visa PP</v>
      </c>
      <c r="O1172" s="42">
        <f>VLOOKUP(H1172,'Client Invoices'!A:O,6,FALSE)</f>
        <v>0</v>
      </c>
      <c r="P1172" s="70" t="s">
        <v>2446</v>
      </c>
      <c r="Q1172" s="42">
        <f>IF(COUNTIF('Visit Rpts'!$B$5:$BH$204,B1172)+COUNTIF('Membership Rpts'!$B$5:$BH$204,B1172) = 0, 0, COUNTIF('Visit Rpts'!$B$5:$BH$204,B1172)+COUNTIF('Membership Rpts'!$B$5:$BH$204,B1172) &amp; "   (Visit Rpts: "&amp;COUNTIF('Visit Rpts'!$B$5:$BH$204,B1172)&amp;"   Mbr Rpts: "&amp;COUNTIF('Membership Rpts'!$B$5:$BH$204,B1172)&amp;")")</f>
        <v>0</v>
      </c>
      <c r="S1172" s="42" t="s">
        <v>576</v>
      </c>
      <c r="T1172" s="42"/>
    </row>
    <row r="1173" spans="1:20">
      <c r="A1173" s="47" t="s">
        <v>1218</v>
      </c>
      <c r="B1173" t="s">
        <v>2325</v>
      </c>
      <c r="C1173">
        <v>445506</v>
      </c>
      <c r="G1173" t="s">
        <v>50</v>
      </c>
      <c r="H1173" s="74" t="s">
        <v>1151</v>
      </c>
      <c r="I1173" s="42">
        <f>VLOOKUP(H1173,'Client Invoices'!A:M,13,FALSE)</f>
        <v>0</v>
      </c>
      <c r="J1173" s="42">
        <f>VLOOKUP(H1173,'Client Invoices'!A:M,10,FALSE)</f>
        <v>0</v>
      </c>
      <c r="K1173" s="42" t="str">
        <f>VLOOKUP(H1173,'Client Invoices'!A:N,5,FALSE)</f>
        <v>-</v>
      </c>
      <c r="L1173" s="42">
        <f>VLOOKUP(H1173,'Client Invoices'!A:N,8,FALSE)</f>
        <v>0</v>
      </c>
      <c r="M1173" s="42" t="str">
        <f>VLOOKUP(H1173,'Client Invoices'!A:N,2,FALSE)</f>
        <v>Visa LAC</v>
      </c>
      <c r="N1173" s="42" t="str">
        <f>VLOOKUP(H1173,'Client Invoices'!A:N,3,FALSE)</f>
        <v>Visa PP</v>
      </c>
      <c r="O1173" s="42">
        <f>VLOOKUP(H1173,'Client Invoices'!A:O,6,FALSE)</f>
        <v>0</v>
      </c>
      <c r="P1173" s="70" t="s">
        <v>2447</v>
      </c>
      <c r="Q1173" s="42">
        <f>IF(COUNTIF('Visit Rpts'!$B$5:$BH$204,B1173)+COUNTIF('Membership Rpts'!$B$5:$BH$204,B1173) = 0, 0, COUNTIF('Visit Rpts'!$B$5:$BH$204,B1173)+COUNTIF('Membership Rpts'!$B$5:$BH$204,B1173) &amp; "   (Visit Rpts: "&amp;COUNTIF('Visit Rpts'!$B$5:$BH$204,B1173)&amp;"   Mbr Rpts: "&amp;COUNTIF('Membership Rpts'!$B$5:$BH$204,B1173)&amp;")")</f>
        <v>0</v>
      </c>
      <c r="S1173" s="42" t="s">
        <v>576</v>
      </c>
      <c r="T1173" s="42"/>
    </row>
    <row r="1174" spans="1:20">
      <c r="A1174" s="47" t="s">
        <v>1218</v>
      </c>
      <c r="B1174" t="s">
        <v>2325</v>
      </c>
      <c r="C1174">
        <v>446679</v>
      </c>
      <c r="G1174" t="s">
        <v>50</v>
      </c>
      <c r="H1174" s="74" t="s">
        <v>1151</v>
      </c>
      <c r="I1174" s="42">
        <f>VLOOKUP(H1174,'Client Invoices'!A:M,13,FALSE)</f>
        <v>0</v>
      </c>
      <c r="J1174" s="42">
        <f>VLOOKUP(H1174,'Client Invoices'!A:M,10,FALSE)</f>
        <v>0</v>
      </c>
      <c r="K1174" s="42" t="str">
        <f>VLOOKUP(H1174,'Client Invoices'!A:N,5,FALSE)</f>
        <v>-</v>
      </c>
      <c r="L1174" s="42">
        <f>VLOOKUP(H1174,'Client Invoices'!A:N,8,FALSE)</f>
        <v>0</v>
      </c>
      <c r="M1174" s="42" t="str">
        <f>VLOOKUP(H1174,'Client Invoices'!A:N,2,FALSE)</f>
        <v>Visa LAC</v>
      </c>
      <c r="N1174" s="42" t="str">
        <f>VLOOKUP(H1174,'Client Invoices'!A:N,3,FALSE)</f>
        <v>Visa PP</v>
      </c>
      <c r="O1174" s="42">
        <f>VLOOKUP(H1174,'Client Invoices'!A:O,6,FALSE)</f>
        <v>0</v>
      </c>
      <c r="P1174" s="70" t="s">
        <v>2448</v>
      </c>
      <c r="Q1174" s="42">
        <f>IF(COUNTIF('Visit Rpts'!$B$5:$BH$204,B1174)+COUNTIF('Membership Rpts'!$B$5:$BH$204,B1174) = 0, 0, COUNTIF('Visit Rpts'!$B$5:$BH$204,B1174)+COUNTIF('Membership Rpts'!$B$5:$BH$204,B1174) &amp; "   (Visit Rpts: "&amp;COUNTIF('Visit Rpts'!$B$5:$BH$204,B1174)&amp;"   Mbr Rpts: "&amp;COUNTIF('Membership Rpts'!$B$5:$BH$204,B1174)&amp;")")</f>
        <v>0</v>
      </c>
      <c r="S1174" s="42" t="s">
        <v>576</v>
      </c>
      <c r="T1174" s="42"/>
    </row>
    <row r="1175" spans="1:20">
      <c r="A1175" s="47" t="s">
        <v>1218</v>
      </c>
      <c r="B1175" t="s">
        <v>2325</v>
      </c>
      <c r="C1175">
        <v>446690</v>
      </c>
      <c r="G1175" t="s">
        <v>50</v>
      </c>
      <c r="H1175" s="74" t="s">
        <v>1151</v>
      </c>
      <c r="I1175" s="42">
        <f>VLOOKUP(H1175,'Client Invoices'!A:M,13,FALSE)</f>
        <v>0</v>
      </c>
      <c r="J1175" s="42">
        <f>VLOOKUP(H1175,'Client Invoices'!A:M,10,FALSE)</f>
        <v>0</v>
      </c>
      <c r="K1175" s="42" t="str">
        <f>VLOOKUP(H1175,'Client Invoices'!A:N,5,FALSE)</f>
        <v>-</v>
      </c>
      <c r="L1175" s="42">
        <f>VLOOKUP(H1175,'Client Invoices'!A:N,8,FALSE)</f>
        <v>0</v>
      </c>
      <c r="M1175" s="42" t="str">
        <f>VLOOKUP(H1175,'Client Invoices'!A:N,2,FALSE)</f>
        <v>Visa LAC</v>
      </c>
      <c r="N1175" s="42" t="str">
        <f>VLOOKUP(H1175,'Client Invoices'!A:N,3,FALSE)</f>
        <v>Visa PP</v>
      </c>
      <c r="O1175" s="42">
        <f>VLOOKUP(H1175,'Client Invoices'!A:O,6,FALSE)</f>
        <v>0</v>
      </c>
      <c r="P1175" s="70" t="s">
        <v>2449</v>
      </c>
      <c r="Q1175" s="42">
        <f>IF(COUNTIF('Visit Rpts'!$B$5:$BH$204,B1175)+COUNTIF('Membership Rpts'!$B$5:$BH$204,B1175) = 0, 0, COUNTIF('Visit Rpts'!$B$5:$BH$204,B1175)+COUNTIF('Membership Rpts'!$B$5:$BH$204,B1175) &amp; "   (Visit Rpts: "&amp;COUNTIF('Visit Rpts'!$B$5:$BH$204,B1175)&amp;"   Mbr Rpts: "&amp;COUNTIF('Membership Rpts'!$B$5:$BH$204,B1175)&amp;")")</f>
        <v>0</v>
      </c>
      <c r="S1175" s="42" t="s">
        <v>576</v>
      </c>
      <c r="T1175" s="42"/>
    </row>
    <row r="1176" spans="1:20">
      <c r="A1176" s="47" t="s">
        <v>1218</v>
      </c>
      <c r="B1176" t="s">
        <v>2325</v>
      </c>
      <c r="C1176">
        <v>446696</v>
      </c>
      <c r="G1176" t="s">
        <v>50</v>
      </c>
      <c r="H1176" s="74" t="s">
        <v>1151</v>
      </c>
      <c r="I1176" s="42">
        <f>VLOOKUP(H1176,'Client Invoices'!A:M,13,FALSE)</f>
        <v>0</v>
      </c>
      <c r="J1176" s="42">
        <f>VLOOKUP(H1176,'Client Invoices'!A:M,10,FALSE)</f>
        <v>0</v>
      </c>
      <c r="K1176" s="42" t="str">
        <f>VLOOKUP(H1176,'Client Invoices'!A:N,5,FALSE)</f>
        <v>-</v>
      </c>
      <c r="L1176" s="42">
        <f>VLOOKUP(H1176,'Client Invoices'!A:N,8,FALSE)</f>
        <v>0</v>
      </c>
      <c r="M1176" s="42" t="str">
        <f>VLOOKUP(H1176,'Client Invoices'!A:N,2,FALSE)</f>
        <v>Visa LAC</v>
      </c>
      <c r="N1176" s="42" t="str">
        <f>VLOOKUP(H1176,'Client Invoices'!A:N,3,FALSE)</f>
        <v>Visa PP</v>
      </c>
      <c r="O1176" s="42">
        <f>VLOOKUP(H1176,'Client Invoices'!A:O,6,FALSE)</f>
        <v>0</v>
      </c>
      <c r="P1176" s="70" t="s">
        <v>2450</v>
      </c>
      <c r="Q1176" s="42">
        <f>IF(COUNTIF('Visit Rpts'!$B$5:$BH$204,B1176)+COUNTIF('Membership Rpts'!$B$5:$BH$204,B1176) = 0, 0, COUNTIF('Visit Rpts'!$B$5:$BH$204,B1176)+COUNTIF('Membership Rpts'!$B$5:$BH$204,B1176) &amp; "   (Visit Rpts: "&amp;COUNTIF('Visit Rpts'!$B$5:$BH$204,B1176)&amp;"   Mbr Rpts: "&amp;COUNTIF('Membership Rpts'!$B$5:$BH$204,B1176)&amp;")")</f>
        <v>0</v>
      </c>
      <c r="S1176" s="42" t="s">
        <v>576</v>
      </c>
      <c r="T1176" s="42"/>
    </row>
    <row r="1177" spans="1:20">
      <c r="A1177" s="47" t="s">
        <v>1218</v>
      </c>
      <c r="B1177" t="s">
        <v>2325</v>
      </c>
      <c r="C1177">
        <v>447198</v>
      </c>
      <c r="G1177" t="s">
        <v>50</v>
      </c>
      <c r="H1177" s="74" t="s">
        <v>1151</v>
      </c>
      <c r="I1177" s="42">
        <f>VLOOKUP(H1177,'Client Invoices'!A:M,13,FALSE)</f>
        <v>0</v>
      </c>
      <c r="J1177" s="42">
        <f>VLOOKUP(H1177,'Client Invoices'!A:M,10,FALSE)</f>
        <v>0</v>
      </c>
      <c r="K1177" s="42" t="str">
        <f>VLOOKUP(H1177,'Client Invoices'!A:N,5,FALSE)</f>
        <v>-</v>
      </c>
      <c r="L1177" s="42">
        <f>VLOOKUP(H1177,'Client Invoices'!A:N,8,FALSE)</f>
        <v>0</v>
      </c>
      <c r="M1177" s="42" t="str">
        <f>VLOOKUP(H1177,'Client Invoices'!A:N,2,FALSE)</f>
        <v>Visa LAC</v>
      </c>
      <c r="N1177" s="42" t="str">
        <f>VLOOKUP(H1177,'Client Invoices'!A:N,3,FALSE)</f>
        <v>Visa PP</v>
      </c>
      <c r="O1177" s="42">
        <f>VLOOKUP(H1177,'Client Invoices'!A:O,6,FALSE)</f>
        <v>0</v>
      </c>
      <c r="P1177" s="70" t="s">
        <v>2451</v>
      </c>
      <c r="Q1177" s="42">
        <f>IF(COUNTIF('Visit Rpts'!$B$5:$BH$204,B1177)+COUNTIF('Membership Rpts'!$B$5:$BH$204,B1177) = 0, 0, COUNTIF('Visit Rpts'!$B$5:$BH$204,B1177)+COUNTIF('Membership Rpts'!$B$5:$BH$204,B1177) &amp; "   (Visit Rpts: "&amp;COUNTIF('Visit Rpts'!$B$5:$BH$204,B1177)&amp;"   Mbr Rpts: "&amp;COUNTIF('Membership Rpts'!$B$5:$BH$204,B1177)&amp;")")</f>
        <v>0</v>
      </c>
      <c r="S1177" s="42" t="s">
        <v>576</v>
      </c>
      <c r="T1177" s="42"/>
    </row>
    <row r="1178" spans="1:20">
      <c r="A1178" s="47" t="s">
        <v>1218</v>
      </c>
      <c r="B1178" t="s">
        <v>2325</v>
      </c>
      <c r="C1178">
        <v>449577</v>
      </c>
      <c r="G1178" t="s">
        <v>50</v>
      </c>
      <c r="H1178" s="74" t="s">
        <v>1151</v>
      </c>
      <c r="I1178" s="42">
        <f>VLOOKUP(H1178,'Client Invoices'!A:M,13,FALSE)</f>
        <v>0</v>
      </c>
      <c r="J1178" s="42">
        <f>VLOOKUP(H1178,'Client Invoices'!A:M,10,FALSE)</f>
        <v>0</v>
      </c>
      <c r="K1178" s="42" t="str">
        <f>VLOOKUP(H1178,'Client Invoices'!A:N,5,FALSE)</f>
        <v>-</v>
      </c>
      <c r="L1178" s="42">
        <f>VLOOKUP(H1178,'Client Invoices'!A:N,8,FALSE)</f>
        <v>0</v>
      </c>
      <c r="M1178" s="42" t="str">
        <f>VLOOKUP(H1178,'Client Invoices'!A:N,2,FALSE)</f>
        <v>Visa LAC</v>
      </c>
      <c r="N1178" s="42" t="str">
        <f>VLOOKUP(H1178,'Client Invoices'!A:N,3,FALSE)</f>
        <v>Visa PP</v>
      </c>
      <c r="O1178" s="42">
        <f>VLOOKUP(H1178,'Client Invoices'!A:O,6,FALSE)</f>
        <v>0</v>
      </c>
      <c r="P1178" s="70" t="s">
        <v>2452</v>
      </c>
      <c r="Q1178" s="42">
        <f>IF(COUNTIF('Visit Rpts'!$B$5:$BH$204,B1178)+COUNTIF('Membership Rpts'!$B$5:$BH$204,B1178) = 0, 0, COUNTIF('Visit Rpts'!$B$5:$BH$204,B1178)+COUNTIF('Membership Rpts'!$B$5:$BH$204,B1178) &amp; "   (Visit Rpts: "&amp;COUNTIF('Visit Rpts'!$B$5:$BH$204,B1178)&amp;"   Mbr Rpts: "&amp;COUNTIF('Membership Rpts'!$B$5:$BH$204,B1178)&amp;")")</f>
        <v>0</v>
      </c>
      <c r="S1178" s="42" t="s">
        <v>576</v>
      </c>
      <c r="T1178" s="42"/>
    </row>
    <row r="1179" spans="1:20">
      <c r="A1179" s="47" t="s">
        <v>1218</v>
      </c>
      <c r="B1179" t="s">
        <v>2325</v>
      </c>
      <c r="C1179">
        <v>450402</v>
      </c>
      <c r="G1179" t="s">
        <v>50</v>
      </c>
      <c r="H1179" s="74" t="s">
        <v>1151</v>
      </c>
      <c r="I1179" s="42">
        <f>VLOOKUP(H1179,'Client Invoices'!A:M,13,FALSE)</f>
        <v>0</v>
      </c>
      <c r="J1179" s="42">
        <f>VLOOKUP(H1179,'Client Invoices'!A:M,10,FALSE)</f>
        <v>0</v>
      </c>
      <c r="K1179" s="42" t="str">
        <f>VLOOKUP(H1179,'Client Invoices'!A:N,5,FALSE)</f>
        <v>-</v>
      </c>
      <c r="L1179" s="42">
        <f>VLOOKUP(H1179,'Client Invoices'!A:N,8,FALSE)</f>
        <v>0</v>
      </c>
      <c r="M1179" s="42" t="str">
        <f>VLOOKUP(H1179,'Client Invoices'!A:N,2,FALSE)</f>
        <v>Visa LAC</v>
      </c>
      <c r="N1179" s="42" t="str">
        <f>VLOOKUP(H1179,'Client Invoices'!A:N,3,FALSE)</f>
        <v>Visa PP</v>
      </c>
      <c r="O1179" s="42">
        <f>VLOOKUP(H1179,'Client Invoices'!A:O,6,FALSE)</f>
        <v>0</v>
      </c>
      <c r="P1179" s="70" t="s">
        <v>2453</v>
      </c>
      <c r="Q1179" s="42">
        <f>IF(COUNTIF('Visit Rpts'!$B$5:$BH$204,B1179)+COUNTIF('Membership Rpts'!$B$5:$BH$204,B1179) = 0, 0, COUNTIF('Visit Rpts'!$B$5:$BH$204,B1179)+COUNTIF('Membership Rpts'!$B$5:$BH$204,B1179) &amp; "   (Visit Rpts: "&amp;COUNTIF('Visit Rpts'!$B$5:$BH$204,B1179)&amp;"   Mbr Rpts: "&amp;COUNTIF('Membership Rpts'!$B$5:$BH$204,B1179)&amp;")")</f>
        <v>0</v>
      </c>
      <c r="S1179" s="42" t="s">
        <v>576</v>
      </c>
      <c r="T1179" s="42"/>
    </row>
    <row r="1180" spans="1:20">
      <c r="A1180" s="47" t="s">
        <v>1218</v>
      </c>
      <c r="B1180" t="s">
        <v>2325</v>
      </c>
      <c r="C1180">
        <v>450756</v>
      </c>
      <c r="G1180" t="s">
        <v>50</v>
      </c>
      <c r="H1180" s="74" t="s">
        <v>1151</v>
      </c>
      <c r="I1180" s="42">
        <f>VLOOKUP(H1180,'Client Invoices'!A:M,13,FALSE)</f>
        <v>0</v>
      </c>
      <c r="J1180" s="42">
        <f>VLOOKUP(H1180,'Client Invoices'!A:M,10,FALSE)</f>
        <v>0</v>
      </c>
      <c r="K1180" s="42" t="str">
        <f>VLOOKUP(H1180,'Client Invoices'!A:N,5,FALSE)</f>
        <v>-</v>
      </c>
      <c r="L1180" s="42">
        <f>VLOOKUP(H1180,'Client Invoices'!A:N,8,FALSE)</f>
        <v>0</v>
      </c>
      <c r="M1180" s="42" t="str">
        <f>VLOOKUP(H1180,'Client Invoices'!A:N,2,FALSE)</f>
        <v>Visa LAC</v>
      </c>
      <c r="N1180" s="42" t="str">
        <f>VLOOKUP(H1180,'Client Invoices'!A:N,3,FALSE)</f>
        <v>Visa PP</v>
      </c>
      <c r="O1180" s="42">
        <f>VLOOKUP(H1180,'Client Invoices'!A:O,6,FALSE)</f>
        <v>0</v>
      </c>
      <c r="P1180" s="70" t="s">
        <v>2454</v>
      </c>
      <c r="Q1180" s="42">
        <f>IF(COUNTIF('Visit Rpts'!$B$5:$BH$204,B1180)+COUNTIF('Membership Rpts'!$B$5:$BH$204,B1180) = 0, 0, COUNTIF('Visit Rpts'!$B$5:$BH$204,B1180)+COUNTIF('Membership Rpts'!$B$5:$BH$204,B1180) &amp; "   (Visit Rpts: "&amp;COUNTIF('Visit Rpts'!$B$5:$BH$204,B1180)&amp;"   Mbr Rpts: "&amp;COUNTIF('Membership Rpts'!$B$5:$BH$204,B1180)&amp;")")</f>
        <v>0</v>
      </c>
      <c r="S1180" s="42" t="s">
        <v>576</v>
      </c>
      <c r="T1180" s="42"/>
    </row>
    <row r="1181" spans="1:20">
      <c r="A1181" s="47" t="s">
        <v>1218</v>
      </c>
      <c r="B1181" t="s">
        <v>2327</v>
      </c>
      <c r="C1181">
        <v>451418</v>
      </c>
      <c r="G1181" t="s">
        <v>50</v>
      </c>
      <c r="H1181" s="74" t="s">
        <v>1151</v>
      </c>
      <c r="I1181" s="42">
        <f>VLOOKUP(H1181,'Client Invoices'!A:M,13,FALSE)</f>
        <v>0</v>
      </c>
      <c r="J1181" s="42">
        <f>VLOOKUP(H1181,'Client Invoices'!A:M,10,FALSE)</f>
        <v>0</v>
      </c>
      <c r="K1181" s="42" t="str">
        <f>VLOOKUP(H1181,'Client Invoices'!A:N,5,FALSE)</f>
        <v>-</v>
      </c>
      <c r="L1181" s="42">
        <f>VLOOKUP(H1181,'Client Invoices'!A:N,8,FALSE)</f>
        <v>0</v>
      </c>
      <c r="M1181" s="42" t="str">
        <f>VLOOKUP(H1181,'Client Invoices'!A:N,2,FALSE)</f>
        <v>Visa LAC</v>
      </c>
      <c r="N1181" s="42" t="str">
        <f>VLOOKUP(H1181,'Client Invoices'!A:N,3,FALSE)</f>
        <v>Visa PP</v>
      </c>
      <c r="O1181" s="42">
        <f>VLOOKUP(H1181,'Client Invoices'!A:O,6,FALSE)</f>
        <v>0</v>
      </c>
      <c r="P1181" s="70" t="s">
        <v>2455</v>
      </c>
      <c r="Q1181" s="42">
        <f>IF(COUNTIF('Visit Rpts'!$B$5:$BH$204,B1181)+COUNTIF('Membership Rpts'!$B$5:$BH$204,B1181) = 0, 0, COUNTIF('Visit Rpts'!$B$5:$BH$204,B1181)+COUNTIF('Membership Rpts'!$B$5:$BH$204,B1181) &amp; "   (Visit Rpts: "&amp;COUNTIF('Visit Rpts'!$B$5:$BH$204,B1181)&amp;"   Mbr Rpts: "&amp;COUNTIF('Membership Rpts'!$B$5:$BH$204,B1181)&amp;")")</f>
        <v>0</v>
      </c>
      <c r="S1181" s="42" t="s">
        <v>576</v>
      </c>
      <c r="T1181" s="42"/>
    </row>
    <row r="1182" spans="1:20">
      <c r="A1182" s="47" t="s">
        <v>1218</v>
      </c>
      <c r="B1182" t="s">
        <v>2325</v>
      </c>
      <c r="C1182">
        <v>452344</v>
      </c>
      <c r="G1182" t="s">
        <v>50</v>
      </c>
      <c r="H1182" s="74" t="s">
        <v>1151</v>
      </c>
      <c r="I1182" s="42">
        <f>VLOOKUP(H1182,'Client Invoices'!A:M,13,FALSE)</f>
        <v>0</v>
      </c>
      <c r="J1182" s="42">
        <f>VLOOKUP(H1182,'Client Invoices'!A:M,10,FALSE)</f>
        <v>0</v>
      </c>
      <c r="K1182" s="42" t="str">
        <f>VLOOKUP(H1182,'Client Invoices'!A:N,5,FALSE)</f>
        <v>-</v>
      </c>
      <c r="L1182" s="42">
        <f>VLOOKUP(H1182,'Client Invoices'!A:N,8,FALSE)</f>
        <v>0</v>
      </c>
      <c r="M1182" s="42" t="str">
        <f>VLOOKUP(H1182,'Client Invoices'!A:N,2,FALSE)</f>
        <v>Visa LAC</v>
      </c>
      <c r="N1182" s="42" t="str">
        <f>VLOOKUP(H1182,'Client Invoices'!A:N,3,FALSE)</f>
        <v>Visa PP</v>
      </c>
      <c r="O1182" s="42">
        <f>VLOOKUP(H1182,'Client Invoices'!A:O,6,FALSE)</f>
        <v>0</v>
      </c>
      <c r="P1182" s="70" t="s">
        <v>2379</v>
      </c>
      <c r="Q1182" s="42">
        <f>IF(COUNTIF('Visit Rpts'!$B$5:$BH$204,B1182)+COUNTIF('Membership Rpts'!$B$5:$BH$204,B1182) = 0, 0, COUNTIF('Visit Rpts'!$B$5:$BH$204,B1182)+COUNTIF('Membership Rpts'!$B$5:$BH$204,B1182) &amp; "   (Visit Rpts: "&amp;COUNTIF('Visit Rpts'!$B$5:$BH$204,B1182)&amp;"   Mbr Rpts: "&amp;COUNTIF('Membership Rpts'!$B$5:$BH$204,B1182)&amp;")")</f>
        <v>0</v>
      </c>
      <c r="S1182" s="42" t="s">
        <v>576</v>
      </c>
      <c r="T1182" s="42"/>
    </row>
    <row r="1183" spans="1:20">
      <c r="A1183" s="47" t="s">
        <v>1218</v>
      </c>
      <c r="B1183" t="s">
        <v>2325</v>
      </c>
      <c r="C1183">
        <v>452526</v>
      </c>
      <c r="G1183" t="s">
        <v>50</v>
      </c>
      <c r="H1183" s="74" t="s">
        <v>1151</v>
      </c>
      <c r="I1183" s="42">
        <f>VLOOKUP(H1183,'Client Invoices'!A:M,13,FALSE)</f>
        <v>0</v>
      </c>
      <c r="J1183" s="42">
        <f>VLOOKUP(H1183,'Client Invoices'!A:M,10,FALSE)</f>
        <v>0</v>
      </c>
      <c r="K1183" s="42" t="str">
        <f>VLOOKUP(H1183,'Client Invoices'!A:N,5,FALSE)</f>
        <v>-</v>
      </c>
      <c r="L1183" s="42">
        <f>VLOOKUP(H1183,'Client Invoices'!A:N,8,FALSE)</f>
        <v>0</v>
      </c>
      <c r="M1183" s="42" t="str">
        <f>VLOOKUP(H1183,'Client Invoices'!A:N,2,FALSE)</f>
        <v>Visa LAC</v>
      </c>
      <c r="N1183" s="42" t="str">
        <f>VLOOKUP(H1183,'Client Invoices'!A:N,3,FALSE)</f>
        <v>Visa PP</v>
      </c>
      <c r="O1183" s="42">
        <f>VLOOKUP(H1183,'Client Invoices'!A:O,6,FALSE)</f>
        <v>0</v>
      </c>
      <c r="P1183" s="70" t="s">
        <v>2456</v>
      </c>
      <c r="Q1183" s="42">
        <f>IF(COUNTIF('Visit Rpts'!$B$5:$BH$204,B1183)+COUNTIF('Membership Rpts'!$B$5:$BH$204,B1183) = 0, 0, COUNTIF('Visit Rpts'!$B$5:$BH$204,B1183)+COUNTIF('Membership Rpts'!$B$5:$BH$204,B1183) &amp; "   (Visit Rpts: "&amp;COUNTIF('Visit Rpts'!$B$5:$BH$204,B1183)&amp;"   Mbr Rpts: "&amp;COUNTIF('Membership Rpts'!$B$5:$BH$204,B1183)&amp;")")</f>
        <v>0</v>
      </c>
      <c r="S1183" s="42" t="s">
        <v>576</v>
      </c>
      <c r="T1183" s="42"/>
    </row>
    <row r="1184" spans="1:20">
      <c r="A1184" s="47" t="s">
        <v>1218</v>
      </c>
      <c r="B1184" t="s">
        <v>2325</v>
      </c>
      <c r="C1184">
        <v>453562</v>
      </c>
      <c r="G1184" t="s">
        <v>50</v>
      </c>
      <c r="H1184" s="74" t="s">
        <v>1151</v>
      </c>
      <c r="I1184" s="42">
        <f>VLOOKUP(H1184,'Client Invoices'!A:M,13,FALSE)</f>
        <v>0</v>
      </c>
      <c r="J1184" s="42">
        <f>VLOOKUP(H1184,'Client Invoices'!A:M,10,FALSE)</f>
        <v>0</v>
      </c>
      <c r="K1184" s="42" t="str">
        <f>VLOOKUP(H1184,'Client Invoices'!A:N,5,FALSE)</f>
        <v>-</v>
      </c>
      <c r="L1184" s="42">
        <f>VLOOKUP(H1184,'Client Invoices'!A:N,8,FALSE)</f>
        <v>0</v>
      </c>
      <c r="M1184" s="42" t="str">
        <f>VLOOKUP(H1184,'Client Invoices'!A:N,2,FALSE)</f>
        <v>Visa LAC</v>
      </c>
      <c r="N1184" s="42" t="str">
        <f>VLOOKUP(H1184,'Client Invoices'!A:N,3,FALSE)</f>
        <v>Visa PP</v>
      </c>
      <c r="O1184" s="42">
        <f>VLOOKUP(H1184,'Client Invoices'!A:O,6,FALSE)</f>
        <v>0</v>
      </c>
      <c r="P1184" s="70" t="s">
        <v>2457</v>
      </c>
      <c r="Q1184" s="42">
        <f>IF(COUNTIF('Visit Rpts'!$B$5:$BH$204,B1184)+COUNTIF('Membership Rpts'!$B$5:$BH$204,B1184) = 0, 0, COUNTIF('Visit Rpts'!$B$5:$BH$204,B1184)+COUNTIF('Membership Rpts'!$B$5:$BH$204,B1184) &amp; "   (Visit Rpts: "&amp;COUNTIF('Visit Rpts'!$B$5:$BH$204,B1184)&amp;"   Mbr Rpts: "&amp;COUNTIF('Membership Rpts'!$B$5:$BH$204,B1184)&amp;")")</f>
        <v>0</v>
      </c>
      <c r="S1184" s="42" t="s">
        <v>576</v>
      </c>
      <c r="T1184" s="42"/>
    </row>
    <row r="1185" spans="1:20">
      <c r="A1185" s="47" t="s">
        <v>1218</v>
      </c>
      <c r="B1185" t="s">
        <v>2325</v>
      </c>
      <c r="C1185">
        <v>453689</v>
      </c>
      <c r="G1185" t="s">
        <v>50</v>
      </c>
      <c r="H1185" s="74" t="s">
        <v>1151</v>
      </c>
      <c r="I1185" s="42">
        <f>VLOOKUP(H1185,'Client Invoices'!A:M,13,FALSE)</f>
        <v>0</v>
      </c>
      <c r="J1185" s="42">
        <f>VLOOKUP(H1185,'Client Invoices'!A:M,10,FALSE)</f>
        <v>0</v>
      </c>
      <c r="K1185" s="42" t="str">
        <f>VLOOKUP(H1185,'Client Invoices'!A:N,5,FALSE)</f>
        <v>-</v>
      </c>
      <c r="L1185" s="42">
        <f>VLOOKUP(H1185,'Client Invoices'!A:N,8,FALSE)</f>
        <v>0</v>
      </c>
      <c r="M1185" s="42" t="str">
        <f>VLOOKUP(H1185,'Client Invoices'!A:N,2,FALSE)</f>
        <v>Visa LAC</v>
      </c>
      <c r="N1185" s="42" t="str">
        <f>VLOOKUP(H1185,'Client Invoices'!A:N,3,FALSE)</f>
        <v>Visa PP</v>
      </c>
      <c r="O1185" s="42">
        <f>VLOOKUP(H1185,'Client Invoices'!A:O,6,FALSE)</f>
        <v>0</v>
      </c>
      <c r="P1185" s="70" t="s">
        <v>2377</v>
      </c>
      <c r="Q1185" s="42">
        <f>IF(COUNTIF('Visit Rpts'!$B$5:$BH$204,B1185)+COUNTIF('Membership Rpts'!$B$5:$BH$204,B1185) = 0, 0, COUNTIF('Visit Rpts'!$B$5:$BH$204,B1185)+COUNTIF('Membership Rpts'!$B$5:$BH$204,B1185) &amp; "   (Visit Rpts: "&amp;COUNTIF('Visit Rpts'!$B$5:$BH$204,B1185)&amp;"   Mbr Rpts: "&amp;COUNTIF('Membership Rpts'!$B$5:$BH$204,B1185)&amp;")")</f>
        <v>0</v>
      </c>
      <c r="S1185" s="42" t="s">
        <v>576</v>
      </c>
      <c r="T1185" s="42"/>
    </row>
    <row r="1186" spans="1:20">
      <c r="A1186" s="47" t="s">
        <v>1218</v>
      </c>
      <c r="B1186" t="s">
        <v>2325</v>
      </c>
      <c r="C1186">
        <v>453774</v>
      </c>
      <c r="G1186" t="s">
        <v>50</v>
      </c>
      <c r="H1186" s="74" t="s">
        <v>1151</v>
      </c>
      <c r="I1186" s="42">
        <f>VLOOKUP(H1186,'Client Invoices'!A:M,13,FALSE)</f>
        <v>0</v>
      </c>
      <c r="J1186" s="42">
        <f>VLOOKUP(H1186,'Client Invoices'!A:M,10,FALSE)</f>
        <v>0</v>
      </c>
      <c r="K1186" s="42" t="str">
        <f>VLOOKUP(H1186,'Client Invoices'!A:N,5,FALSE)</f>
        <v>-</v>
      </c>
      <c r="L1186" s="42">
        <f>VLOOKUP(H1186,'Client Invoices'!A:N,8,FALSE)</f>
        <v>0</v>
      </c>
      <c r="M1186" s="42" t="str">
        <f>VLOOKUP(H1186,'Client Invoices'!A:N,2,FALSE)</f>
        <v>Visa LAC</v>
      </c>
      <c r="N1186" s="42" t="str">
        <f>VLOOKUP(H1186,'Client Invoices'!A:N,3,FALSE)</f>
        <v>Visa PP</v>
      </c>
      <c r="O1186" s="42">
        <f>VLOOKUP(H1186,'Client Invoices'!A:O,6,FALSE)</f>
        <v>0</v>
      </c>
      <c r="P1186" s="70" t="s">
        <v>2381</v>
      </c>
      <c r="Q1186" s="42">
        <f>IF(COUNTIF('Visit Rpts'!$B$5:$BH$204,B1186)+COUNTIF('Membership Rpts'!$B$5:$BH$204,B1186) = 0, 0, COUNTIF('Visit Rpts'!$B$5:$BH$204,B1186)+COUNTIF('Membership Rpts'!$B$5:$BH$204,B1186) &amp; "   (Visit Rpts: "&amp;COUNTIF('Visit Rpts'!$B$5:$BH$204,B1186)&amp;"   Mbr Rpts: "&amp;COUNTIF('Membership Rpts'!$B$5:$BH$204,B1186)&amp;")")</f>
        <v>0</v>
      </c>
      <c r="S1186" s="42" t="s">
        <v>576</v>
      </c>
      <c r="T1186" s="42"/>
    </row>
    <row r="1187" spans="1:20">
      <c r="A1187" s="47" t="s">
        <v>1218</v>
      </c>
      <c r="B1187" t="s">
        <v>2327</v>
      </c>
      <c r="C1187">
        <v>454905</v>
      </c>
      <c r="G1187" t="s">
        <v>50</v>
      </c>
      <c r="H1187" s="74" t="s">
        <v>1151</v>
      </c>
      <c r="I1187" s="42">
        <f>VLOOKUP(H1187,'Client Invoices'!A:M,13,FALSE)</f>
        <v>0</v>
      </c>
      <c r="J1187" s="42">
        <f>VLOOKUP(H1187,'Client Invoices'!A:M,10,FALSE)</f>
        <v>0</v>
      </c>
      <c r="K1187" s="42" t="str">
        <f>VLOOKUP(H1187,'Client Invoices'!A:N,5,FALSE)</f>
        <v>-</v>
      </c>
      <c r="L1187" s="42">
        <f>VLOOKUP(H1187,'Client Invoices'!A:N,8,FALSE)</f>
        <v>0</v>
      </c>
      <c r="M1187" s="42" t="str">
        <f>VLOOKUP(H1187,'Client Invoices'!A:N,2,FALSE)</f>
        <v>Visa LAC</v>
      </c>
      <c r="N1187" s="42" t="str">
        <f>VLOOKUP(H1187,'Client Invoices'!A:N,3,FALSE)</f>
        <v>Visa PP</v>
      </c>
      <c r="O1187" s="42">
        <f>VLOOKUP(H1187,'Client Invoices'!A:O,6,FALSE)</f>
        <v>0</v>
      </c>
      <c r="P1187" s="70" t="s">
        <v>2458</v>
      </c>
      <c r="Q1187" s="42">
        <f>IF(COUNTIF('Visit Rpts'!$B$5:$BH$204,B1187)+COUNTIF('Membership Rpts'!$B$5:$BH$204,B1187) = 0, 0, COUNTIF('Visit Rpts'!$B$5:$BH$204,B1187)+COUNTIF('Membership Rpts'!$B$5:$BH$204,B1187) &amp; "   (Visit Rpts: "&amp;COUNTIF('Visit Rpts'!$B$5:$BH$204,B1187)&amp;"   Mbr Rpts: "&amp;COUNTIF('Membership Rpts'!$B$5:$BH$204,B1187)&amp;")")</f>
        <v>0</v>
      </c>
      <c r="S1187" s="42" t="s">
        <v>576</v>
      </c>
      <c r="T1187" s="42"/>
    </row>
    <row r="1188" spans="1:20">
      <c r="A1188" s="47" t="s">
        <v>1218</v>
      </c>
      <c r="B1188" t="s">
        <v>2327</v>
      </c>
      <c r="C1188">
        <v>455110</v>
      </c>
      <c r="G1188" t="s">
        <v>50</v>
      </c>
      <c r="H1188" s="74" t="s">
        <v>1151</v>
      </c>
      <c r="I1188" s="42">
        <f>VLOOKUP(H1188,'Client Invoices'!A:M,13,FALSE)</f>
        <v>0</v>
      </c>
      <c r="J1188" s="42">
        <f>VLOOKUP(H1188,'Client Invoices'!A:M,10,FALSE)</f>
        <v>0</v>
      </c>
      <c r="K1188" s="42" t="str">
        <f>VLOOKUP(H1188,'Client Invoices'!A:N,5,FALSE)</f>
        <v>-</v>
      </c>
      <c r="L1188" s="42">
        <f>VLOOKUP(H1188,'Client Invoices'!A:N,8,FALSE)</f>
        <v>0</v>
      </c>
      <c r="M1188" s="42" t="str">
        <f>VLOOKUP(H1188,'Client Invoices'!A:N,2,FALSE)</f>
        <v>Visa LAC</v>
      </c>
      <c r="N1188" s="42" t="str">
        <f>VLOOKUP(H1188,'Client Invoices'!A:N,3,FALSE)</f>
        <v>Visa PP</v>
      </c>
      <c r="O1188" s="42">
        <f>VLOOKUP(H1188,'Client Invoices'!A:O,6,FALSE)</f>
        <v>0</v>
      </c>
      <c r="P1188" s="70" t="s">
        <v>2459</v>
      </c>
      <c r="Q1188" s="42">
        <f>IF(COUNTIF('Visit Rpts'!$B$5:$BH$204,B1188)+COUNTIF('Membership Rpts'!$B$5:$BH$204,B1188) = 0, 0, COUNTIF('Visit Rpts'!$B$5:$BH$204,B1188)+COUNTIF('Membership Rpts'!$B$5:$BH$204,B1188) &amp; "   (Visit Rpts: "&amp;COUNTIF('Visit Rpts'!$B$5:$BH$204,B1188)&amp;"   Mbr Rpts: "&amp;COUNTIF('Membership Rpts'!$B$5:$BH$204,B1188)&amp;")")</f>
        <v>0</v>
      </c>
      <c r="S1188" s="42" t="s">
        <v>576</v>
      </c>
      <c r="T1188" s="42"/>
    </row>
    <row r="1189" spans="1:20">
      <c r="A1189" s="47" t="s">
        <v>1218</v>
      </c>
      <c r="B1189" t="s">
        <v>2325</v>
      </c>
      <c r="C1189">
        <v>455148</v>
      </c>
      <c r="G1189" t="s">
        <v>50</v>
      </c>
      <c r="H1189" s="74" t="s">
        <v>1151</v>
      </c>
      <c r="I1189" s="42">
        <f>VLOOKUP(H1189,'Client Invoices'!A:M,13,FALSE)</f>
        <v>0</v>
      </c>
      <c r="J1189" s="42">
        <f>VLOOKUP(H1189,'Client Invoices'!A:M,10,FALSE)</f>
        <v>0</v>
      </c>
      <c r="K1189" s="42" t="str">
        <f>VLOOKUP(H1189,'Client Invoices'!A:N,5,FALSE)</f>
        <v>-</v>
      </c>
      <c r="L1189" s="42">
        <f>VLOOKUP(H1189,'Client Invoices'!A:N,8,FALSE)</f>
        <v>0</v>
      </c>
      <c r="M1189" s="42" t="str">
        <f>VLOOKUP(H1189,'Client Invoices'!A:N,2,FALSE)</f>
        <v>Visa LAC</v>
      </c>
      <c r="N1189" s="42" t="str">
        <f>VLOOKUP(H1189,'Client Invoices'!A:N,3,FALSE)</f>
        <v>Visa PP</v>
      </c>
      <c r="O1189" s="42">
        <f>VLOOKUP(H1189,'Client Invoices'!A:O,6,FALSE)</f>
        <v>0</v>
      </c>
      <c r="P1189" s="70" t="s">
        <v>2460</v>
      </c>
      <c r="Q1189" s="42">
        <f>IF(COUNTIF('Visit Rpts'!$B$5:$BH$204,B1189)+COUNTIF('Membership Rpts'!$B$5:$BH$204,B1189) = 0, 0, COUNTIF('Visit Rpts'!$B$5:$BH$204,B1189)+COUNTIF('Membership Rpts'!$B$5:$BH$204,B1189) &amp; "   (Visit Rpts: "&amp;COUNTIF('Visit Rpts'!$B$5:$BH$204,B1189)&amp;"   Mbr Rpts: "&amp;COUNTIF('Membership Rpts'!$B$5:$BH$204,B1189)&amp;")")</f>
        <v>0</v>
      </c>
      <c r="S1189" s="42" t="s">
        <v>576</v>
      </c>
      <c r="T1189" s="42"/>
    </row>
    <row r="1190" spans="1:20">
      <c r="A1190" s="47" t="s">
        <v>1218</v>
      </c>
      <c r="B1190" t="s">
        <v>2325</v>
      </c>
      <c r="C1190">
        <v>455504</v>
      </c>
      <c r="G1190" t="s">
        <v>50</v>
      </c>
      <c r="H1190" s="74" t="s">
        <v>1151</v>
      </c>
      <c r="I1190" s="42">
        <f>VLOOKUP(H1190,'Client Invoices'!A:M,13,FALSE)</f>
        <v>0</v>
      </c>
      <c r="J1190" s="42">
        <f>VLOOKUP(H1190,'Client Invoices'!A:M,10,FALSE)</f>
        <v>0</v>
      </c>
      <c r="K1190" s="42" t="str">
        <f>VLOOKUP(H1190,'Client Invoices'!A:N,5,FALSE)</f>
        <v>-</v>
      </c>
      <c r="L1190" s="42">
        <f>VLOOKUP(H1190,'Client Invoices'!A:N,8,FALSE)</f>
        <v>0</v>
      </c>
      <c r="M1190" s="42" t="str">
        <f>VLOOKUP(H1190,'Client Invoices'!A:N,2,FALSE)</f>
        <v>Visa LAC</v>
      </c>
      <c r="N1190" s="42" t="str">
        <f>VLOOKUP(H1190,'Client Invoices'!A:N,3,FALSE)</f>
        <v>Visa PP</v>
      </c>
      <c r="O1190" s="42">
        <f>VLOOKUP(H1190,'Client Invoices'!A:O,6,FALSE)</f>
        <v>0</v>
      </c>
      <c r="P1190" s="70" t="s">
        <v>2461</v>
      </c>
      <c r="Q1190" s="42">
        <f>IF(COUNTIF('Visit Rpts'!$B$5:$BH$204,B1190)+COUNTIF('Membership Rpts'!$B$5:$BH$204,B1190) = 0, 0, COUNTIF('Visit Rpts'!$B$5:$BH$204,B1190)+COUNTIF('Membership Rpts'!$B$5:$BH$204,B1190) &amp; "   (Visit Rpts: "&amp;COUNTIF('Visit Rpts'!$B$5:$BH$204,B1190)&amp;"   Mbr Rpts: "&amp;COUNTIF('Membership Rpts'!$B$5:$BH$204,B1190)&amp;")")</f>
        <v>0</v>
      </c>
      <c r="S1190" s="42" t="s">
        <v>576</v>
      </c>
      <c r="T1190" s="42"/>
    </row>
    <row r="1191" spans="1:20">
      <c r="A1191" s="47" t="s">
        <v>1218</v>
      </c>
      <c r="B1191" t="s">
        <v>2325</v>
      </c>
      <c r="C1191">
        <v>455881</v>
      </c>
      <c r="G1191" t="s">
        <v>50</v>
      </c>
      <c r="H1191" s="74" t="s">
        <v>1151</v>
      </c>
      <c r="I1191" s="42">
        <f>VLOOKUP(H1191,'Client Invoices'!A:M,13,FALSE)</f>
        <v>0</v>
      </c>
      <c r="J1191" s="42">
        <f>VLOOKUP(H1191,'Client Invoices'!A:M,10,FALSE)</f>
        <v>0</v>
      </c>
      <c r="K1191" s="42" t="str">
        <f>VLOOKUP(H1191,'Client Invoices'!A:N,5,FALSE)</f>
        <v>-</v>
      </c>
      <c r="L1191" s="42">
        <f>VLOOKUP(H1191,'Client Invoices'!A:N,8,FALSE)</f>
        <v>0</v>
      </c>
      <c r="M1191" s="42" t="str">
        <f>VLOOKUP(H1191,'Client Invoices'!A:N,2,FALSE)</f>
        <v>Visa LAC</v>
      </c>
      <c r="N1191" s="42" t="str">
        <f>VLOOKUP(H1191,'Client Invoices'!A:N,3,FALSE)</f>
        <v>Visa PP</v>
      </c>
      <c r="O1191" s="42">
        <f>VLOOKUP(H1191,'Client Invoices'!A:O,6,FALSE)</f>
        <v>0</v>
      </c>
      <c r="P1191" s="70" t="s">
        <v>2462</v>
      </c>
      <c r="Q1191" s="42">
        <f>IF(COUNTIF('Visit Rpts'!$B$5:$BH$204,B1191)+COUNTIF('Membership Rpts'!$B$5:$BH$204,B1191) = 0, 0, COUNTIF('Visit Rpts'!$B$5:$BH$204,B1191)+COUNTIF('Membership Rpts'!$B$5:$BH$204,B1191) &amp; "   (Visit Rpts: "&amp;COUNTIF('Visit Rpts'!$B$5:$BH$204,B1191)&amp;"   Mbr Rpts: "&amp;COUNTIF('Membership Rpts'!$B$5:$BH$204,B1191)&amp;")")</f>
        <v>0</v>
      </c>
      <c r="S1191" s="42" t="s">
        <v>576</v>
      </c>
      <c r="T1191" s="42"/>
    </row>
    <row r="1192" spans="1:20">
      <c r="A1192" s="47" t="s">
        <v>1218</v>
      </c>
      <c r="B1192" t="s">
        <v>2325</v>
      </c>
      <c r="C1192">
        <v>455887</v>
      </c>
      <c r="G1192" t="s">
        <v>50</v>
      </c>
      <c r="H1192" s="74" t="s">
        <v>1151</v>
      </c>
      <c r="I1192" s="42">
        <f>VLOOKUP(H1192,'Client Invoices'!A:M,13,FALSE)</f>
        <v>0</v>
      </c>
      <c r="J1192" s="42">
        <f>VLOOKUP(H1192,'Client Invoices'!A:M,10,FALSE)</f>
        <v>0</v>
      </c>
      <c r="K1192" s="42" t="str">
        <f>VLOOKUP(H1192,'Client Invoices'!A:N,5,FALSE)</f>
        <v>-</v>
      </c>
      <c r="L1192" s="42">
        <f>VLOOKUP(H1192,'Client Invoices'!A:N,8,FALSE)</f>
        <v>0</v>
      </c>
      <c r="M1192" s="42" t="str">
        <f>VLOOKUP(H1192,'Client Invoices'!A:N,2,FALSE)</f>
        <v>Visa LAC</v>
      </c>
      <c r="N1192" s="42" t="str">
        <f>VLOOKUP(H1192,'Client Invoices'!A:N,3,FALSE)</f>
        <v>Visa PP</v>
      </c>
      <c r="O1192" s="42">
        <f>VLOOKUP(H1192,'Client Invoices'!A:O,6,FALSE)</f>
        <v>0</v>
      </c>
      <c r="P1192" s="70" t="s">
        <v>2463</v>
      </c>
      <c r="Q1192" s="42">
        <f>IF(COUNTIF('Visit Rpts'!$B$5:$BH$204,B1192)+COUNTIF('Membership Rpts'!$B$5:$BH$204,B1192) = 0, 0, COUNTIF('Visit Rpts'!$B$5:$BH$204,B1192)+COUNTIF('Membership Rpts'!$B$5:$BH$204,B1192) &amp; "   (Visit Rpts: "&amp;COUNTIF('Visit Rpts'!$B$5:$BH$204,B1192)&amp;"   Mbr Rpts: "&amp;COUNTIF('Membership Rpts'!$B$5:$BH$204,B1192)&amp;")")</f>
        <v>0</v>
      </c>
      <c r="S1192" s="42" t="s">
        <v>576</v>
      </c>
      <c r="T1192" s="42"/>
    </row>
    <row r="1193" spans="1:20">
      <c r="A1193" s="47" t="s">
        <v>1218</v>
      </c>
      <c r="B1193" t="s">
        <v>2325</v>
      </c>
      <c r="C1193">
        <v>456399</v>
      </c>
      <c r="G1193" t="s">
        <v>50</v>
      </c>
      <c r="H1193" s="74" t="s">
        <v>1151</v>
      </c>
      <c r="I1193" s="42">
        <f>VLOOKUP(H1193,'Client Invoices'!A:M,13,FALSE)</f>
        <v>0</v>
      </c>
      <c r="J1193" s="42">
        <f>VLOOKUP(H1193,'Client Invoices'!A:M,10,FALSE)</f>
        <v>0</v>
      </c>
      <c r="K1193" s="42" t="str">
        <f>VLOOKUP(H1193,'Client Invoices'!A:N,5,FALSE)</f>
        <v>-</v>
      </c>
      <c r="L1193" s="42">
        <f>VLOOKUP(H1193,'Client Invoices'!A:N,8,FALSE)</f>
        <v>0</v>
      </c>
      <c r="M1193" s="42" t="str">
        <f>VLOOKUP(H1193,'Client Invoices'!A:N,2,FALSE)</f>
        <v>Visa LAC</v>
      </c>
      <c r="N1193" s="42" t="str">
        <f>VLOOKUP(H1193,'Client Invoices'!A:N,3,FALSE)</f>
        <v>Visa PP</v>
      </c>
      <c r="O1193" s="42">
        <f>VLOOKUP(H1193,'Client Invoices'!A:O,6,FALSE)</f>
        <v>0</v>
      </c>
      <c r="P1193" s="70" t="s">
        <v>2464</v>
      </c>
      <c r="Q1193" s="42">
        <f>IF(COUNTIF('Visit Rpts'!$B$5:$BH$204,B1193)+COUNTIF('Membership Rpts'!$B$5:$BH$204,B1193) = 0, 0, COUNTIF('Visit Rpts'!$B$5:$BH$204,B1193)+COUNTIF('Membership Rpts'!$B$5:$BH$204,B1193) &amp; "   (Visit Rpts: "&amp;COUNTIF('Visit Rpts'!$B$5:$BH$204,B1193)&amp;"   Mbr Rpts: "&amp;COUNTIF('Membership Rpts'!$B$5:$BH$204,B1193)&amp;")")</f>
        <v>0</v>
      </c>
      <c r="S1193" s="42" t="s">
        <v>576</v>
      </c>
      <c r="T1193" s="42"/>
    </row>
    <row r="1194" spans="1:20">
      <c r="A1194" s="47" t="s">
        <v>1218</v>
      </c>
      <c r="B1194" t="s">
        <v>2325</v>
      </c>
      <c r="C1194">
        <v>456867</v>
      </c>
      <c r="G1194" t="s">
        <v>50</v>
      </c>
      <c r="H1194" s="74" t="s">
        <v>1151</v>
      </c>
      <c r="I1194" s="42">
        <f>VLOOKUP(H1194,'Client Invoices'!A:M,13,FALSE)</f>
        <v>0</v>
      </c>
      <c r="J1194" s="42">
        <f>VLOOKUP(H1194,'Client Invoices'!A:M,10,FALSE)</f>
        <v>0</v>
      </c>
      <c r="K1194" s="42" t="str">
        <f>VLOOKUP(H1194,'Client Invoices'!A:N,5,FALSE)</f>
        <v>-</v>
      </c>
      <c r="L1194" s="42">
        <f>VLOOKUP(H1194,'Client Invoices'!A:N,8,FALSE)</f>
        <v>0</v>
      </c>
      <c r="M1194" s="42" t="str">
        <f>VLOOKUP(H1194,'Client Invoices'!A:N,2,FALSE)</f>
        <v>Visa LAC</v>
      </c>
      <c r="N1194" s="42" t="str">
        <f>VLOOKUP(H1194,'Client Invoices'!A:N,3,FALSE)</f>
        <v>Visa PP</v>
      </c>
      <c r="O1194" s="42">
        <f>VLOOKUP(H1194,'Client Invoices'!A:O,6,FALSE)</f>
        <v>0</v>
      </c>
      <c r="P1194" s="70" t="s">
        <v>2465</v>
      </c>
      <c r="Q1194" s="42">
        <f>IF(COUNTIF('Visit Rpts'!$B$5:$BH$204,B1194)+COUNTIF('Membership Rpts'!$B$5:$BH$204,B1194) = 0, 0, COUNTIF('Visit Rpts'!$B$5:$BH$204,B1194)+COUNTIF('Membership Rpts'!$B$5:$BH$204,B1194) &amp; "   (Visit Rpts: "&amp;COUNTIF('Visit Rpts'!$B$5:$BH$204,B1194)&amp;"   Mbr Rpts: "&amp;COUNTIF('Membership Rpts'!$B$5:$BH$204,B1194)&amp;")")</f>
        <v>0</v>
      </c>
      <c r="S1194" s="42" t="s">
        <v>576</v>
      </c>
      <c r="T1194" s="42"/>
    </row>
    <row r="1195" spans="1:20">
      <c r="A1195" s="47" t="s">
        <v>1218</v>
      </c>
      <c r="B1195" t="s">
        <v>2325</v>
      </c>
      <c r="C1195">
        <v>457273</v>
      </c>
      <c r="G1195" t="s">
        <v>50</v>
      </c>
      <c r="H1195" s="74" t="s">
        <v>1151</v>
      </c>
      <c r="I1195" s="42">
        <f>VLOOKUP(H1195,'Client Invoices'!A:M,13,FALSE)</f>
        <v>0</v>
      </c>
      <c r="J1195" s="42">
        <f>VLOOKUP(H1195,'Client Invoices'!A:M,10,FALSE)</f>
        <v>0</v>
      </c>
      <c r="K1195" s="42" t="str">
        <f>VLOOKUP(H1195,'Client Invoices'!A:N,5,FALSE)</f>
        <v>-</v>
      </c>
      <c r="L1195" s="42">
        <f>VLOOKUP(H1195,'Client Invoices'!A:N,8,FALSE)</f>
        <v>0</v>
      </c>
      <c r="M1195" s="42" t="str">
        <f>VLOOKUP(H1195,'Client Invoices'!A:N,2,FALSE)</f>
        <v>Visa LAC</v>
      </c>
      <c r="N1195" s="42" t="str">
        <f>VLOOKUP(H1195,'Client Invoices'!A:N,3,FALSE)</f>
        <v>Visa PP</v>
      </c>
      <c r="O1195" s="42">
        <f>VLOOKUP(H1195,'Client Invoices'!A:O,6,FALSE)</f>
        <v>0</v>
      </c>
      <c r="P1195" s="70" t="s">
        <v>2332</v>
      </c>
      <c r="Q1195" s="42">
        <f>IF(COUNTIF('Visit Rpts'!$B$5:$BH$204,B1195)+COUNTIF('Membership Rpts'!$B$5:$BH$204,B1195) = 0, 0, COUNTIF('Visit Rpts'!$B$5:$BH$204,B1195)+COUNTIF('Membership Rpts'!$B$5:$BH$204,B1195) &amp; "   (Visit Rpts: "&amp;COUNTIF('Visit Rpts'!$B$5:$BH$204,B1195)&amp;"   Mbr Rpts: "&amp;COUNTIF('Membership Rpts'!$B$5:$BH$204,B1195)&amp;")")</f>
        <v>0</v>
      </c>
      <c r="S1195" s="42" t="s">
        <v>576</v>
      </c>
      <c r="T1195" s="42"/>
    </row>
    <row r="1196" spans="1:20">
      <c r="A1196" s="47" t="s">
        <v>1218</v>
      </c>
      <c r="B1196" t="s">
        <v>2325</v>
      </c>
      <c r="C1196">
        <v>457306</v>
      </c>
      <c r="G1196" t="s">
        <v>50</v>
      </c>
      <c r="H1196" s="74" t="s">
        <v>1151</v>
      </c>
      <c r="I1196" s="42">
        <f>VLOOKUP(H1196,'Client Invoices'!A:M,13,FALSE)</f>
        <v>0</v>
      </c>
      <c r="J1196" s="42">
        <f>VLOOKUP(H1196,'Client Invoices'!A:M,10,FALSE)</f>
        <v>0</v>
      </c>
      <c r="K1196" s="42" t="str">
        <f>VLOOKUP(H1196,'Client Invoices'!A:N,5,FALSE)</f>
        <v>-</v>
      </c>
      <c r="L1196" s="42">
        <f>VLOOKUP(H1196,'Client Invoices'!A:N,8,FALSE)</f>
        <v>0</v>
      </c>
      <c r="M1196" s="42" t="str">
        <f>VLOOKUP(H1196,'Client Invoices'!A:N,2,FALSE)</f>
        <v>Visa LAC</v>
      </c>
      <c r="N1196" s="42" t="str">
        <f>VLOOKUP(H1196,'Client Invoices'!A:N,3,FALSE)</f>
        <v>Visa PP</v>
      </c>
      <c r="O1196" s="42">
        <f>VLOOKUP(H1196,'Client Invoices'!A:O,6,FALSE)</f>
        <v>0</v>
      </c>
      <c r="P1196" s="70" t="s">
        <v>2466</v>
      </c>
      <c r="Q1196" s="42">
        <f>IF(COUNTIF('Visit Rpts'!$B$5:$BH$204,B1196)+COUNTIF('Membership Rpts'!$B$5:$BH$204,B1196) = 0, 0, COUNTIF('Visit Rpts'!$B$5:$BH$204,B1196)+COUNTIF('Membership Rpts'!$B$5:$BH$204,B1196) &amp; "   (Visit Rpts: "&amp;COUNTIF('Visit Rpts'!$B$5:$BH$204,B1196)&amp;"   Mbr Rpts: "&amp;COUNTIF('Membership Rpts'!$B$5:$BH$204,B1196)&amp;")")</f>
        <v>0</v>
      </c>
      <c r="S1196" s="42" t="s">
        <v>576</v>
      </c>
      <c r="T1196" s="42"/>
    </row>
    <row r="1197" spans="1:20">
      <c r="A1197" s="47" t="s">
        <v>1218</v>
      </c>
      <c r="B1197" t="s">
        <v>2325</v>
      </c>
      <c r="C1197">
        <v>457307</v>
      </c>
      <c r="G1197" t="s">
        <v>50</v>
      </c>
      <c r="H1197" s="74" t="s">
        <v>1151</v>
      </c>
      <c r="I1197" s="42">
        <f>VLOOKUP(H1197,'Client Invoices'!A:M,13,FALSE)</f>
        <v>0</v>
      </c>
      <c r="J1197" s="42">
        <f>VLOOKUP(H1197,'Client Invoices'!A:M,10,FALSE)</f>
        <v>0</v>
      </c>
      <c r="K1197" s="42" t="str">
        <f>VLOOKUP(H1197,'Client Invoices'!A:N,5,FALSE)</f>
        <v>-</v>
      </c>
      <c r="L1197" s="42">
        <f>VLOOKUP(H1197,'Client Invoices'!A:N,8,FALSE)</f>
        <v>0</v>
      </c>
      <c r="M1197" s="42" t="str">
        <f>VLOOKUP(H1197,'Client Invoices'!A:N,2,FALSE)</f>
        <v>Visa LAC</v>
      </c>
      <c r="N1197" s="42" t="str">
        <f>VLOOKUP(H1197,'Client Invoices'!A:N,3,FALSE)</f>
        <v>Visa PP</v>
      </c>
      <c r="O1197" s="42">
        <f>VLOOKUP(H1197,'Client Invoices'!A:O,6,FALSE)</f>
        <v>0</v>
      </c>
      <c r="P1197" s="70" t="s">
        <v>2377</v>
      </c>
      <c r="Q1197" s="42">
        <f>IF(COUNTIF('Visit Rpts'!$B$5:$BH$204,B1197)+COUNTIF('Membership Rpts'!$B$5:$BH$204,B1197) = 0, 0, COUNTIF('Visit Rpts'!$B$5:$BH$204,B1197)+COUNTIF('Membership Rpts'!$B$5:$BH$204,B1197) &amp; "   (Visit Rpts: "&amp;COUNTIF('Visit Rpts'!$B$5:$BH$204,B1197)&amp;"   Mbr Rpts: "&amp;COUNTIF('Membership Rpts'!$B$5:$BH$204,B1197)&amp;")")</f>
        <v>0</v>
      </c>
      <c r="S1197" s="42" t="s">
        <v>576</v>
      </c>
      <c r="T1197" s="42"/>
    </row>
    <row r="1198" spans="1:20">
      <c r="A1198" s="47" t="s">
        <v>1218</v>
      </c>
      <c r="B1198" t="s">
        <v>2325</v>
      </c>
      <c r="C1198">
        <v>457317</v>
      </c>
      <c r="G1198" t="s">
        <v>50</v>
      </c>
      <c r="H1198" s="74" t="s">
        <v>1151</v>
      </c>
      <c r="I1198" s="42">
        <f>VLOOKUP(H1198,'Client Invoices'!A:M,13,FALSE)</f>
        <v>0</v>
      </c>
      <c r="J1198" s="42">
        <f>VLOOKUP(H1198,'Client Invoices'!A:M,10,FALSE)</f>
        <v>0</v>
      </c>
      <c r="K1198" s="42" t="str">
        <f>VLOOKUP(H1198,'Client Invoices'!A:N,5,FALSE)</f>
        <v>-</v>
      </c>
      <c r="L1198" s="42">
        <f>VLOOKUP(H1198,'Client Invoices'!A:N,8,FALSE)</f>
        <v>0</v>
      </c>
      <c r="M1198" s="42" t="str">
        <f>VLOOKUP(H1198,'Client Invoices'!A:N,2,FALSE)</f>
        <v>Visa LAC</v>
      </c>
      <c r="N1198" s="42" t="str">
        <f>VLOOKUP(H1198,'Client Invoices'!A:N,3,FALSE)</f>
        <v>Visa PP</v>
      </c>
      <c r="O1198" s="42">
        <f>VLOOKUP(H1198,'Client Invoices'!A:O,6,FALSE)</f>
        <v>0</v>
      </c>
      <c r="P1198" s="70" t="s">
        <v>2332</v>
      </c>
      <c r="Q1198" s="42">
        <f>IF(COUNTIF('Visit Rpts'!$B$5:$BH$204,B1198)+COUNTIF('Membership Rpts'!$B$5:$BH$204,B1198) = 0, 0, COUNTIF('Visit Rpts'!$B$5:$BH$204,B1198)+COUNTIF('Membership Rpts'!$B$5:$BH$204,B1198) &amp; "   (Visit Rpts: "&amp;COUNTIF('Visit Rpts'!$B$5:$BH$204,B1198)&amp;"   Mbr Rpts: "&amp;COUNTIF('Membership Rpts'!$B$5:$BH$204,B1198)&amp;")")</f>
        <v>0</v>
      </c>
      <c r="S1198" s="42" t="s">
        <v>576</v>
      </c>
      <c r="T1198" s="42"/>
    </row>
    <row r="1199" spans="1:20">
      <c r="A1199" s="47" t="s">
        <v>1218</v>
      </c>
      <c r="B1199" t="s">
        <v>2325</v>
      </c>
      <c r="C1199">
        <v>457374</v>
      </c>
      <c r="G1199" t="s">
        <v>50</v>
      </c>
      <c r="H1199" s="74" t="s">
        <v>1151</v>
      </c>
      <c r="I1199" s="42">
        <f>VLOOKUP(H1199,'Client Invoices'!A:M,13,FALSE)</f>
        <v>0</v>
      </c>
      <c r="J1199" s="42">
        <f>VLOOKUP(H1199,'Client Invoices'!A:M,10,FALSE)</f>
        <v>0</v>
      </c>
      <c r="K1199" s="42" t="str">
        <f>VLOOKUP(H1199,'Client Invoices'!A:N,5,FALSE)</f>
        <v>-</v>
      </c>
      <c r="L1199" s="42">
        <f>VLOOKUP(H1199,'Client Invoices'!A:N,8,FALSE)</f>
        <v>0</v>
      </c>
      <c r="M1199" s="42" t="str">
        <f>VLOOKUP(H1199,'Client Invoices'!A:N,2,FALSE)</f>
        <v>Visa LAC</v>
      </c>
      <c r="N1199" s="42" t="str">
        <f>VLOOKUP(H1199,'Client Invoices'!A:N,3,FALSE)</f>
        <v>Visa PP</v>
      </c>
      <c r="O1199" s="42">
        <f>VLOOKUP(H1199,'Client Invoices'!A:O,6,FALSE)</f>
        <v>0</v>
      </c>
      <c r="P1199" s="70" t="s">
        <v>2467</v>
      </c>
      <c r="Q1199" s="42">
        <f>IF(COUNTIF('Visit Rpts'!$B$5:$BH$204,B1199)+COUNTIF('Membership Rpts'!$B$5:$BH$204,B1199) = 0, 0, COUNTIF('Visit Rpts'!$B$5:$BH$204,B1199)+COUNTIF('Membership Rpts'!$B$5:$BH$204,B1199) &amp; "   (Visit Rpts: "&amp;COUNTIF('Visit Rpts'!$B$5:$BH$204,B1199)&amp;"   Mbr Rpts: "&amp;COUNTIF('Membership Rpts'!$B$5:$BH$204,B1199)&amp;")")</f>
        <v>0</v>
      </c>
      <c r="S1199" s="42" t="s">
        <v>576</v>
      </c>
      <c r="T1199" s="42"/>
    </row>
    <row r="1200" spans="1:20">
      <c r="A1200" s="47" t="s">
        <v>1218</v>
      </c>
      <c r="B1200" t="s">
        <v>2325</v>
      </c>
      <c r="C1200">
        <v>457408</v>
      </c>
      <c r="G1200" t="s">
        <v>50</v>
      </c>
      <c r="H1200" s="74" t="s">
        <v>1151</v>
      </c>
      <c r="I1200" s="42">
        <f>VLOOKUP(H1200,'Client Invoices'!A:M,13,FALSE)</f>
        <v>0</v>
      </c>
      <c r="J1200" s="42">
        <f>VLOOKUP(H1200,'Client Invoices'!A:M,10,FALSE)</f>
        <v>0</v>
      </c>
      <c r="K1200" s="42" t="str">
        <f>VLOOKUP(H1200,'Client Invoices'!A:N,5,FALSE)</f>
        <v>-</v>
      </c>
      <c r="L1200" s="42">
        <f>VLOOKUP(H1200,'Client Invoices'!A:N,8,FALSE)</f>
        <v>0</v>
      </c>
      <c r="M1200" s="42" t="str">
        <f>VLOOKUP(H1200,'Client Invoices'!A:N,2,FALSE)</f>
        <v>Visa LAC</v>
      </c>
      <c r="N1200" s="42" t="str">
        <f>VLOOKUP(H1200,'Client Invoices'!A:N,3,FALSE)</f>
        <v>Visa PP</v>
      </c>
      <c r="O1200" s="42">
        <f>VLOOKUP(H1200,'Client Invoices'!A:O,6,FALSE)</f>
        <v>0</v>
      </c>
      <c r="P1200" s="70" t="s">
        <v>2468</v>
      </c>
      <c r="Q1200" s="42">
        <f>IF(COUNTIF('Visit Rpts'!$B$5:$BH$204,B1200)+COUNTIF('Membership Rpts'!$B$5:$BH$204,B1200) = 0, 0, COUNTIF('Visit Rpts'!$B$5:$BH$204,B1200)+COUNTIF('Membership Rpts'!$B$5:$BH$204,B1200) &amp; "   (Visit Rpts: "&amp;COUNTIF('Visit Rpts'!$B$5:$BH$204,B1200)&amp;"   Mbr Rpts: "&amp;COUNTIF('Membership Rpts'!$B$5:$BH$204,B1200)&amp;")")</f>
        <v>0</v>
      </c>
      <c r="S1200" s="42" t="s">
        <v>576</v>
      </c>
      <c r="T1200" s="42"/>
    </row>
    <row r="1201" spans="1:20">
      <c r="A1201" s="47" t="s">
        <v>1218</v>
      </c>
      <c r="B1201" t="s">
        <v>2325</v>
      </c>
      <c r="C1201">
        <v>457422</v>
      </c>
      <c r="G1201" t="s">
        <v>50</v>
      </c>
      <c r="H1201" s="74" t="s">
        <v>1151</v>
      </c>
      <c r="I1201" s="42">
        <f>VLOOKUP(H1201,'Client Invoices'!A:M,13,FALSE)</f>
        <v>0</v>
      </c>
      <c r="J1201" s="42">
        <f>VLOOKUP(H1201,'Client Invoices'!A:M,10,FALSE)</f>
        <v>0</v>
      </c>
      <c r="K1201" s="42" t="str">
        <f>VLOOKUP(H1201,'Client Invoices'!A:N,5,FALSE)</f>
        <v>-</v>
      </c>
      <c r="L1201" s="42">
        <f>VLOOKUP(H1201,'Client Invoices'!A:N,8,FALSE)</f>
        <v>0</v>
      </c>
      <c r="M1201" s="42" t="str">
        <f>VLOOKUP(H1201,'Client Invoices'!A:N,2,FALSE)</f>
        <v>Visa LAC</v>
      </c>
      <c r="N1201" s="42" t="str">
        <f>VLOOKUP(H1201,'Client Invoices'!A:N,3,FALSE)</f>
        <v>Visa PP</v>
      </c>
      <c r="O1201" s="42">
        <f>VLOOKUP(H1201,'Client Invoices'!A:O,6,FALSE)</f>
        <v>0</v>
      </c>
      <c r="P1201" s="70" t="s">
        <v>2365</v>
      </c>
      <c r="Q1201" s="42">
        <f>IF(COUNTIF('Visit Rpts'!$B$5:$BH$204,B1201)+COUNTIF('Membership Rpts'!$B$5:$BH$204,B1201) = 0, 0, COUNTIF('Visit Rpts'!$B$5:$BH$204,B1201)+COUNTIF('Membership Rpts'!$B$5:$BH$204,B1201) &amp; "   (Visit Rpts: "&amp;COUNTIF('Visit Rpts'!$B$5:$BH$204,B1201)&amp;"   Mbr Rpts: "&amp;COUNTIF('Membership Rpts'!$B$5:$BH$204,B1201)&amp;")")</f>
        <v>0</v>
      </c>
      <c r="S1201" s="42" t="s">
        <v>576</v>
      </c>
      <c r="T1201" s="42"/>
    </row>
    <row r="1202" spans="1:20">
      <c r="A1202" s="47" t="s">
        <v>1218</v>
      </c>
      <c r="B1202" t="s">
        <v>2325</v>
      </c>
      <c r="C1202">
        <v>457501</v>
      </c>
      <c r="G1202" t="s">
        <v>50</v>
      </c>
      <c r="H1202" s="74" t="s">
        <v>1151</v>
      </c>
      <c r="I1202" s="42">
        <f>VLOOKUP(H1202,'Client Invoices'!A:M,13,FALSE)</f>
        <v>0</v>
      </c>
      <c r="J1202" s="42">
        <f>VLOOKUP(H1202,'Client Invoices'!A:M,10,FALSE)</f>
        <v>0</v>
      </c>
      <c r="K1202" s="42" t="str">
        <f>VLOOKUP(H1202,'Client Invoices'!A:N,5,FALSE)</f>
        <v>-</v>
      </c>
      <c r="L1202" s="42">
        <f>VLOOKUP(H1202,'Client Invoices'!A:N,8,FALSE)</f>
        <v>0</v>
      </c>
      <c r="M1202" s="42" t="str">
        <f>VLOOKUP(H1202,'Client Invoices'!A:N,2,FALSE)</f>
        <v>Visa LAC</v>
      </c>
      <c r="N1202" s="42" t="str">
        <f>VLOOKUP(H1202,'Client Invoices'!A:N,3,FALSE)</f>
        <v>Visa PP</v>
      </c>
      <c r="O1202" s="42">
        <f>VLOOKUP(H1202,'Client Invoices'!A:O,6,FALSE)</f>
        <v>0</v>
      </c>
      <c r="P1202" s="70" t="s">
        <v>2453</v>
      </c>
      <c r="Q1202" s="42">
        <f>IF(COUNTIF('Visit Rpts'!$B$5:$BH$204,B1202)+COUNTIF('Membership Rpts'!$B$5:$BH$204,B1202) = 0, 0, COUNTIF('Visit Rpts'!$B$5:$BH$204,B1202)+COUNTIF('Membership Rpts'!$B$5:$BH$204,B1202) &amp; "   (Visit Rpts: "&amp;COUNTIF('Visit Rpts'!$B$5:$BH$204,B1202)&amp;"   Mbr Rpts: "&amp;COUNTIF('Membership Rpts'!$B$5:$BH$204,B1202)&amp;")")</f>
        <v>0</v>
      </c>
      <c r="S1202" s="42" t="s">
        <v>576</v>
      </c>
      <c r="T1202" s="42"/>
    </row>
    <row r="1203" spans="1:20">
      <c r="A1203" s="47" t="s">
        <v>1218</v>
      </c>
      <c r="B1203" t="s">
        <v>2325</v>
      </c>
      <c r="C1203">
        <v>457566</v>
      </c>
      <c r="G1203" t="s">
        <v>50</v>
      </c>
      <c r="H1203" s="74" t="s">
        <v>1151</v>
      </c>
      <c r="I1203" s="42">
        <f>VLOOKUP(H1203,'Client Invoices'!A:M,13,FALSE)</f>
        <v>0</v>
      </c>
      <c r="J1203" s="42">
        <f>VLOOKUP(H1203,'Client Invoices'!A:M,10,FALSE)</f>
        <v>0</v>
      </c>
      <c r="K1203" s="42" t="str">
        <f>VLOOKUP(H1203,'Client Invoices'!A:N,5,FALSE)</f>
        <v>-</v>
      </c>
      <c r="L1203" s="42">
        <f>VLOOKUP(H1203,'Client Invoices'!A:N,8,FALSE)</f>
        <v>0</v>
      </c>
      <c r="M1203" s="42" t="str">
        <f>VLOOKUP(H1203,'Client Invoices'!A:N,2,FALSE)</f>
        <v>Visa LAC</v>
      </c>
      <c r="N1203" s="42" t="str">
        <f>VLOOKUP(H1203,'Client Invoices'!A:N,3,FALSE)</f>
        <v>Visa PP</v>
      </c>
      <c r="O1203" s="42">
        <f>VLOOKUP(H1203,'Client Invoices'!A:O,6,FALSE)</f>
        <v>0</v>
      </c>
      <c r="P1203" s="70" t="s">
        <v>2460</v>
      </c>
      <c r="Q1203" s="42">
        <f>IF(COUNTIF('Visit Rpts'!$B$5:$BH$204,B1203)+COUNTIF('Membership Rpts'!$B$5:$BH$204,B1203) = 0, 0, COUNTIF('Visit Rpts'!$B$5:$BH$204,B1203)+COUNTIF('Membership Rpts'!$B$5:$BH$204,B1203) &amp; "   (Visit Rpts: "&amp;COUNTIF('Visit Rpts'!$B$5:$BH$204,B1203)&amp;"   Mbr Rpts: "&amp;COUNTIF('Membership Rpts'!$B$5:$BH$204,B1203)&amp;")")</f>
        <v>0</v>
      </c>
      <c r="S1203" s="42" t="s">
        <v>576</v>
      </c>
      <c r="T1203" s="42"/>
    </row>
    <row r="1204" spans="1:20">
      <c r="A1204" s="47" t="s">
        <v>1218</v>
      </c>
      <c r="B1204" t="s">
        <v>2325</v>
      </c>
      <c r="C1204">
        <v>457610</v>
      </c>
      <c r="G1204" t="s">
        <v>50</v>
      </c>
      <c r="H1204" s="74" t="s">
        <v>1151</v>
      </c>
      <c r="I1204" s="42">
        <f>VLOOKUP(H1204,'Client Invoices'!A:M,13,FALSE)</f>
        <v>0</v>
      </c>
      <c r="J1204" s="42">
        <f>VLOOKUP(H1204,'Client Invoices'!A:M,10,FALSE)</f>
        <v>0</v>
      </c>
      <c r="K1204" s="42" t="str">
        <f>VLOOKUP(H1204,'Client Invoices'!A:N,5,FALSE)</f>
        <v>-</v>
      </c>
      <c r="L1204" s="42">
        <f>VLOOKUP(H1204,'Client Invoices'!A:N,8,FALSE)</f>
        <v>0</v>
      </c>
      <c r="M1204" s="42" t="str">
        <f>VLOOKUP(H1204,'Client Invoices'!A:N,2,FALSE)</f>
        <v>Visa LAC</v>
      </c>
      <c r="N1204" s="42" t="str">
        <f>VLOOKUP(H1204,'Client Invoices'!A:N,3,FALSE)</f>
        <v>Visa PP</v>
      </c>
      <c r="O1204" s="42">
        <f>VLOOKUP(H1204,'Client Invoices'!A:O,6,FALSE)</f>
        <v>0</v>
      </c>
      <c r="P1204" s="70" t="s">
        <v>2469</v>
      </c>
      <c r="Q1204" s="42">
        <f>IF(COUNTIF('Visit Rpts'!$B$5:$BH$204,B1204)+COUNTIF('Membership Rpts'!$B$5:$BH$204,B1204) = 0, 0, COUNTIF('Visit Rpts'!$B$5:$BH$204,B1204)+COUNTIF('Membership Rpts'!$B$5:$BH$204,B1204) &amp; "   (Visit Rpts: "&amp;COUNTIF('Visit Rpts'!$B$5:$BH$204,B1204)&amp;"   Mbr Rpts: "&amp;COUNTIF('Membership Rpts'!$B$5:$BH$204,B1204)&amp;")")</f>
        <v>0</v>
      </c>
      <c r="S1204" s="42" t="s">
        <v>576</v>
      </c>
      <c r="T1204" s="42"/>
    </row>
    <row r="1205" spans="1:20">
      <c r="A1205" s="47" t="s">
        <v>1218</v>
      </c>
      <c r="B1205" t="s">
        <v>2325</v>
      </c>
      <c r="C1205">
        <v>457614</v>
      </c>
      <c r="G1205" t="s">
        <v>50</v>
      </c>
      <c r="H1205" s="74" t="s">
        <v>1151</v>
      </c>
      <c r="I1205" s="42">
        <f>VLOOKUP(H1205,'Client Invoices'!A:M,13,FALSE)</f>
        <v>0</v>
      </c>
      <c r="J1205" s="42">
        <f>VLOOKUP(H1205,'Client Invoices'!A:M,10,FALSE)</f>
        <v>0</v>
      </c>
      <c r="K1205" s="42" t="str">
        <f>VLOOKUP(H1205,'Client Invoices'!A:N,5,FALSE)</f>
        <v>-</v>
      </c>
      <c r="L1205" s="42">
        <f>VLOOKUP(H1205,'Client Invoices'!A:N,8,FALSE)</f>
        <v>0</v>
      </c>
      <c r="M1205" s="42" t="str">
        <f>VLOOKUP(H1205,'Client Invoices'!A:N,2,FALSE)</f>
        <v>Visa LAC</v>
      </c>
      <c r="N1205" s="42" t="str">
        <f>VLOOKUP(H1205,'Client Invoices'!A:N,3,FALSE)</f>
        <v>Visa PP</v>
      </c>
      <c r="O1205" s="42">
        <f>VLOOKUP(H1205,'Client Invoices'!A:O,6,FALSE)</f>
        <v>0</v>
      </c>
      <c r="P1205" s="70" t="s">
        <v>2377</v>
      </c>
      <c r="Q1205" s="42">
        <f>IF(COUNTIF('Visit Rpts'!$B$5:$BH$204,B1205)+COUNTIF('Membership Rpts'!$B$5:$BH$204,B1205) = 0, 0, COUNTIF('Visit Rpts'!$B$5:$BH$204,B1205)+COUNTIF('Membership Rpts'!$B$5:$BH$204,B1205) &amp; "   (Visit Rpts: "&amp;COUNTIF('Visit Rpts'!$B$5:$BH$204,B1205)&amp;"   Mbr Rpts: "&amp;COUNTIF('Membership Rpts'!$B$5:$BH$204,B1205)&amp;")")</f>
        <v>0</v>
      </c>
      <c r="S1205" s="42" t="s">
        <v>576</v>
      </c>
      <c r="T1205" s="42"/>
    </row>
    <row r="1206" spans="1:20">
      <c r="A1206" s="47" t="s">
        <v>1218</v>
      </c>
      <c r="B1206" t="s">
        <v>2325</v>
      </c>
      <c r="C1206">
        <v>457628</v>
      </c>
      <c r="G1206" t="s">
        <v>50</v>
      </c>
      <c r="H1206" s="74" t="s">
        <v>1151</v>
      </c>
      <c r="I1206" s="42">
        <f>VLOOKUP(H1206,'Client Invoices'!A:M,13,FALSE)</f>
        <v>0</v>
      </c>
      <c r="J1206" s="42">
        <f>VLOOKUP(H1206,'Client Invoices'!A:M,10,FALSE)</f>
        <v>0</v>
      </c>
      <c r="K1206" s="42" t="str">
        <f>VLOOKUP(H1206,'Client Invoices'!A:N,5,FALSE)</f>
        <v>-</v>
      </c>
      <c r="L1206" s="42">
        <f>VLOOKUP(H1206,'Client Invoices'!A:N,8,FALSE)</f>
        <v>0</v>
      </c>
      <c r="M1206" s="42" t="str">
        <f>VLOOKUP(H1206,'Client Invoices'!A:N,2,FALSE)</f>
        <v>Visa LAC</v>
      </c>
      <c r="N1206" s="42" t="str">
        <f>VLOOKUP(H1206,'Client Invoices'!A:N,3,FALSE)</f>
        <v>Visa PP</v>
      </c>
      <c r="O1206" s="42">
        <f>VLOOKUP(H1206,'Client Invoices'!A:O,6,FALSE)</f>
        <v>0</v>
      </c>
      <c r="P1206" s="70" t="s">
        <v>2470</v>
      </c>
      <c r="Q1206" s="42">
        <f>IF(COUNTIF('Visit Rpts'!$B$5:$BH$204,B1206)+COUNTIF('Membership Rpts'!$B$5:$BH$204,B1206) = 0, 0, COUNTIF('Visit Rpts'!$B$5:$BH$204,B1206)+COUNTIF('Membership Rpts'!$B$5:$BH$204,B1206) &amp; "   (Visit Rpts: "&amp;COUNTIF('Visit Rpts'!$B$5:$BH$204,B1206)&amp;"   Mbr Rpts: "&amp;COUNTIF('Membership Rpts'!$B$5:$BH$204,B1206)&amp;")")</f>
        <v>0</v>
      </c>
      <c r="S1206" s="42" t="s">
        <v>576</v>
      </c>
      <c r="T1206" s="42"/>
    </row>
    <row r="1207" spans="1:20">
      <c r="A1207" s="47" t="s">
        <v>1218</v>
      </c>
      <c r="B1207" t="s">
        <v>2327</v>
      </c>
      <c r="C1207">
        <v>458189</v>
      </c>
      <c r="G1207" t="s">
        <v>50</v>
      </c>
      <c r="H1207" s="74" t="s">
        <v>1151</v>
      </c>
      <c r="I1207" s="42">
        <f>VLOOKUP(H1207,'Client Invoices'!A:M,13,FALSE)</f>
        <v>0</v>
      </c>
      <c r="J1207" s="42">
        <f>VLOOKUP(H1207,'Client Invoices'!A:M,10,FALSE)</f>
        <v>0</v>
      </c>
      <c r="K1207" s="42" t="str">
        <f>VLOOKUP(H1207,'Client Invoices'!A:N,5,FALSE)</f>
        <v>-</v>
      </c>
      <c r="L1207" s="42">
        <f>VLOOKUP(H1207,'Client Invoices'!A:N,8,FALSE)</f>
        <v>0</v>
      </c>
      <c r="M1207" s="42" t="str">
        <f>VLOOKUP(H1207,'Client Invoices'!A:N,2,FALSE)</f>
        <v>Visa LAC</v>
      </c>
      <c r="N1207" s="42" t="str">
        <f>VLOOKUP(H1207,'Client Invoices'!A:N,3,FALSE)</f>
        <v>Visa PP</v>
      </c>
      <c r="O1207" s="42">
        <f>VLOOKUP(H1207,'Client Invoices'!A:O,6,FALSE)</f>
        <v>0</v>
      </c>
      <c r="P1207" s="70" t="s">
        <v>2459</v>
      </c>
      <c r="Q1207" s="42">
        <f>IF(COUNTIF('Visit Rpts'!$B$5:$BH$204,B1207)+COUNTIF('Membership Rpts'!$B$5:$BH$204,B1207) = 0, 0, COUNTIF('Visit Rpts'!$B$5:$BH$204,B1207)+COUNTIF('Membership Rpts'!$B$5:$BH$204,B1207) &amp; "   (Visit Rpts: "&amp;COUNTIF('Visit Rpts'!$B$5:$BH$204,B1207)&amp;"   Mbr Rpts: "&amp;COUNTIF('Membership Rpts'!$B$5:$BH$204,B1207)&amp;")")</f>
        <v>0</v>
      </c>
      <c r="S1207" s="42" t="s">
        <v>576</v>
      </c>
      <c r="T1207" s="42"/>
    </row>
    <row r="1208" spans="1:20">
      <c r="A1208" s="47" t="s">
        <v>1218</v>
      </c>
      <c r="B1208" t="s">
        <v>2325</v>
      </c>
      <c r="C1208">
        <v>458901</v>
      </c>
      <c r="G1208" t="s">
        <v>50</v>
      </c>
      <c r="H1208" s="74" t="s">
        <v>1151</v>
      </c>
      <c r="I1208" s="42">
        <f>VLOOKUP(H1208,'Client Invoices'!A:M,13,FALSE)</f>
        <v>0</v>
      </c>
      <c r="J1208" s="42">
        <f>VLOOKUP(H1208,'Client Invoices'!A:M,10,FALSE)</f>
        <v>0</v>
      </c>
      <c r="K1208" s="42" t="str">
        <f>VLOOKUP(H1208,'Client Invoices'!A:N,5,FALSE)</f>
        <v>-</v>
      </c>
      <c r="L1208" s="42">
        <f>VLOOKUP(H1208,'Client Invoices'!A:N,8,FALSE)</f>
        <v>0</v>
      </c>
      <c r="M1208" s="42" t="str">
        <f>VLOOKUP(H1208,'Client Invoices'!A:N,2,FALSE)</f>
        <v>Visa LAC</v>
      </c>
      <c r="N1208" s="42" t="str">
        <f>VLOOKUP(H1208,'Client Invoices'!A:N,3,FALSE)</f>
        <v>Visa PP</v>
      </c>
      <c r="O1208" s="42">
        <f>VLOOKUP(H1208,'Client Invoices'!A:O,6,FALSE)</f>
        <v>0</v>
      </c>
      <c r="P1208" s="70" t="s">
        <v>2377</v>
      </c>
      <c r="Q1208" s="42">
        <f>IF(COUNTIF('Visit Rpts'!$B$5:$BH$204,B1208)+COUNTIF('Membership Rpts'!$B$5:$BH$204,B1208) = 0, 0, COUNTIF('Visit Rpts'!$B$5:$BH$204,B1208)+COUNTIF('Membership Rpts'!$B$5:$BH$204,B1208) &amp; "   (Visit Rpts: "&amp;COUNTIF('Visit Rpts'!$B$5:$BH$204,B1208)&amp;"   Mbr Rpts: "&amp;COUNTIF('Membership Rpts'!$B$5:$BH$204,B1208)&amp;")")</f>
        <v>0</v>
      </c>
      <c r="S1208" s="42" t="s">
        <v>576</v>
      </c>
      <c r="T1208" s="42"/>
    </row>
    <row r="1209" spans="1:20">
      <c r="A1209" s="47" t="s">
        <v>1218</v>
      </c>
      <c r="B1209" t="s">
        <v>2325</v>
      </c>
      <c r="C1209">
        <v>458916</v>
      </c>
      <c r="G1209" t="s">
        <v>50</v>
      </c>
      <c r="H1209" s="74" t="s">
        <v>1151</v>
      </c>
      <c r="I1209" s="42">
        <f>VLOOKUP(H1209,'Client Invoices'!A:M,13,FALSE)</f>
        <v>0</v>
      </c>
      <c r="J1209" s="42">
        <f>VLOOKUP(H1209,'Client Invoices'!A:M,10,FALSE)</f>
        <v>0</v>
      </c>
      <c r="K1209" s="42" t="str">
        <f>VLOOKUP(H1209,'Client Invoices'!A:N,5,FALSE)</f>
        <v>-</v>
      </c>
      <c r="L1209" s="42">
        <f>VLOOKUP(H1209,'Client Invoices'!A:N,8,FALSE)</f>
        <v>0</v>
      </c>
      <c r="M1209" s="42" t="str">
        <f>VLOOKUP(H1209,'Client Invoices'!A:N,2,FALSE)</f>
        <v>Visa LAC</v>
      </c>
      <c r="N1209" s="42" t="str">
        <f>VLOOKUP(H1209,'Client Invoices'!A:N,3,FALSE)</f>
        <v>Visa PP</v>
      </c>
      <c r="O1209" s="42">
        <f>VLOOKUP(H1209,'Client Invoices'!A:O,6,FALSE)</f>
        <v>0</v>
      </c>
      <c r="P1209" s="70" t="s">
        <v>2471</v>
      </c>
      <c r="Q1209" s="42">
        <f>IF(COUNTIF('Visit Rpts'!$B$5:$BH$204,B1209)+COUNTIF('Membership Rpts'!$B$5:$BH$204,B1209) = 0, 0, COUNTIF('Visit Rpts'!$B$5:$BH$204,B1209)+COUNTIF('Membership Rpts'!$B$5:$BH$204,B1209) &amp; "   (Visit Rpts: "&amp;COUNTIF('Visit Rpts'!$B$5:$BH$204,B1209)&amp;"   Mbr Rpts: "&amp;COUNTIF('Membership Rpts'!$B$5:$BH$204,B1209)&amp;")")</f>
        <v>0</v>
      </c>
      <c r="S1209" s="42" t="s">
        <v>576</v>
      </c>
      <c r="T1209" s="42"/>
    </row>
    <row r="1210" spans="1:20">
      <c r="A1210" s="47" t="s">
        <v>1218</v>
      </c>
      <c r="B1210" t="s">
        <v>2325</v>
      </c>
      <c r="C1210">
        <v>458917</v>
      </c>
      <c r="G1210" t="s">
        <v>50</v>
      </c>
      <c r="H1210" s="74" t="s">
        <v>1151</v>
      </c>
      <c r="I1210" s="42">
        <f>VLOOKUP(H1210,'Client Invoices'!A:M,13,FALSE)</f>
        <v>0</v>
      </c>
      <c r="J1210" s="42">
        <f>VLOOKUP(H1210,'Client Invoices'!A:M,10,FALSE)</f>
        <v>0</v>
      </c>
      <c r="K1210" s="42" t="str">
        <f>VLOOKUP(H1210,'Client Invoices'!A:N,5,FALSE)</f>
        <v>-</v>
      </c>
      <c r="L1210" s="42">
        <f>VLOOKUP(H1210,'Client Invoices'!A:N,8,FALSE)</f>
        <v>0</v>
      </c>
      <c r="M1210" s="42" t="str">
        <f>VLOOKUP(H1210,'Client Invoices'!A:N,2,FALSE)</f>
        <v>Visa LAC</v>
      </c>
      <c r="N1210" s="42" t="str">
        <f>VLOOKUP(H1210,'Client Invoices'!A:N,3,FALSE)</f>
        <v>Visa PP</v>
      </c>
      <c r="O1210" s="42">
        <f>VLOOKUP(H1210,'Client Invoices'!A:O,6,FALSE)</f>
        <v>0</v>
      </c>
      <c r="P1210" s="70" t="s">
        <v>2472</v>
      </c>
      <c r="Q1210" s="42">
        <f>IF(COUNTIF('Visit Rpts'!$B$5:$BH$204,B1210)+COUNTIF('Membership Rpts'!$B$5:$BH$204,B1210) = 0, 0, COUNTIF('Visit Rpts'!$B$5:$BH$204,B1210)+COUNTIF('Membership Rpts'!$B$5:$BH$204,B1210) &amp; "   (Visit Rpts: "&amp;COUNTIF('Visit Rpts'!$B$5:$BH$204,B1210)&amp;"   Mbr Rpts: "&amp;COUNTIF('Membership Rpts'!$B$5:$BH$204,B1210)&amp;")")</f>
        <v>0</v>
      </c>
      <c r="S1210" s="42" t="s">
        <v>576</v>
      </c>
      <c r="T1210" s="42"/>
    </row>
    <row r="1211" spans="1:20">
      <c r="A1211" s="47" t="s">
        <v>1218</v>
      </c>
      <c r="B1211" t="s">
        <v>2325</v>
      </c>
      <c r="C1211">
        <v>459072</v>
      </c>
      <c r="G1211" t="s">
        <v>50</v>
      </c>
      <c r="H1211" s="74" t="s">
        <v>1151</v>
      </c>
      <c r="I1211" s="42">
        <f>VLOOKUP(H1211,'Client Invoices'!A:M,13,FALSE)</f>
        <v>0</v>
      </c>
      <c r="J1211" s="42">
        <f>VLOOKUP(H1211,'Client Invoices'!A:M,10,FALSE)</f>
        <v>0</v>
      </c>
      <c r="K1211" s="42" t="str">
        <f>VLOOKUP(H1211,'Client Invoices'!A:N,5,FALSE)</f>
        <v>-</v>
      </c>
      <c r="L1211" s="42">
        <f>VLOOKUP(H1211,'Client Invoices'!A:N,8,FALSE)</f>
        <v>0</v>
      </c>
      <c r="M1211" s="42" t="str">
        <f>VLOOKUP(H1211,'Client Invoices'!A:N,2,FALSE)</f>
        <v>Visa LAC</v>
      </c>
      <c r="N1211" s="42" t="str">
        <f>VLOOKUP(H1211,'Client Invoices'!A:N,3,FALSE)</f>
        <v>Visa PP</v>
      </c>
      <c r="O1211" s="42">
        <f>VLOOKUP(H1211,'Client Invoices'!A:O,6,FALSE)</f>
        <v>0</v>
      </c>
      <c r="P1211" s="70" t="s">
        <v>2473</v>
      </c>
      <c r="Q1211" s="42">
        <f>IF(COUNTIF('Visit Rpts'!$B$5:$BH$204,B1211)+COUNTIF('Membership Rpts'!$B$5:$BH$204,B1211) = 0, 0, COUNTIF('Visit Rpts'!$B$5:$BH$204,B1211)+COUNTIF('Membership Rpts'!$B$5:$BH$204,B1211) &amp; "   (Visit Rpts: "&amp;COUNTIF('Visit Rpts'!$B$5:$BH$204,B1211)&amp;"   Mbr Rpts: "&amp;COUNTIF('Membership Rpts'!$B$5:$BH$204,B1211)&amp;")")</f>
        <v>0</v>
      </c>
      <c r="S1211" s="42" t="s">
        <v>576</v>
      </c>
      <c r="T1211" s="42"/>
    </row>
    <row r="1212" spans="1:20">
      <c r="A1212" s="47" t="s">
        <v>1218</v>
      </c>
      <c r="B1212" t="s">
        <v>2325</v>
      </c>
      <c r="C1212">
        <v>459326</v>
      </c>
      <c r="G1212" t="s">
        <v>50</v>
      </c>
      <c r="H1212" s="74" t="s">
        <v>1151</v>
      </c>
      <c r="I1212" s="42">
        <f>VLOOKUP(H1212,'Client Invoices'!A:M,13,FALSE)</f>
        <v>0</v>
      </c>
      <c r="J1212" s="42">
        <f>VLOOKUP(H1212,'Client Invoices'!A:M,10,FALSE)</f>
        <v>0</v>
      </c>
      <c r="K1212" s="42" t="str">
        <f>VLOOKUP(H1212,'Client Invoices'!A:N,5,FALSE)</f>
        <v>-</v>
      </c>
      <c r="L1212" s="42">
        <f>VLOOKUP(H1212,'Client Invoices'!A:N,8,FALSE)</f>
        <v>0</v>
      </c>
      <c r="M1212" s="42" t="str">
        <f>VLOOKUP(H1212,'Client Invoices'!A:N,2,FALSE)</f>
        <v>Visa LAC</v>
      </c>
      <c r="N1212" s="42" t="str">
        <f>VLOOKUP(H1212,'Client Invoices'!A:N,3,FALSE)</f>
        <v>Visa PP</v>
      </c>
      <c r="O1212" s="42">
        <f>VLOOKUP(H1212,'Client Invoices'!A:O,6,FALSE)</f>
        <v>0</v>
      </c>
      <c r="P1212" s="70" t="s">
        <v>2460</v>
      </c>
      <c r="Q1212" s="42">
        <f>IF(COUNTIF('Visit Rpts'!$B$5:$BH$204,B1212)+COUNTIF('Membership Rpts'!$B$5:$BH$204,B1212) = 0, 0, COUNTIF('Visit Rpts'!$B$5:$BH$204,B1212)+COUNTIF('Membership Rpts'!$B$5:$BH$204,B1212) &amp; "   (Visit Rpts: "&amp;COUNTIF('Visit Rpts'!$B$5:$BH$204,B1212)&amp;"   Mbr Rpts: "&amp;COUNTIF('Membership Rpts'!$B$5:$BH$204,B1212)&amp;")")</f>
        <v>0</v>
      </c>
      <c r="S1212" s="42" t="s">
        <v>576</v>
      </c>
      <c r="T1212" s="42"/>
    </row>
    <row r="1213" spans="1:20">
      <c r="A1213" s="47" t="s">
        <v>1218</v>
      </c>
      <c r="B1213" t="s">
        <v>2325</v>
      </c>
      <c r="C1213">
        <v>459354</v>
      </c>
      <c r="G1213" t="s">
        <v>50</v>
      </c>
      <c r="H1213" s="74" t="s">
        <v>1151</v>
      </c>
      <c r="I1213" s="42">
        <f>VLOOKUP(H1213,'Client Invoices'!A:M,13,FALSE)</f>
        <v>0</v>
      </c>
      <c r="J1213" s="42">
        <f>VLOOKUP(H1213,'Client Invoices'!A:M,10,FALSE)</f>
        <v>0</v>
      </c>
      <c r="K1213" s="42" t="str">
        <f>VLOOKUP(H1213,'Client Invoices'!A:N,5,FALSE)</f>
        <v>-</v>
      </c>
      <c r="L1213" s="42">
        <f>VLOOKUP(H1213,'Client Invoices'!A:N,8,FALSE)</f>
        <v>0</v>
      </c>
      <c r="M1213" s="42" t="str">
        <f>VLOOKUP(H1213,'Client Invoices'!A:N,2,FALSE)</f>
        <v>Visa LAC</v>
      </c>
      <c r="N1213" s="42" t="str">
        <f>VLOOKUP(H1213,'Client Invoices'!A:N,3,FALSE)</f>
        <v>Visa PP</v>
      </c>
      <c r="O1213" s="42">
        <f>VLOOKUP(H1213,'Client Invoices'!A:O,6,FALSE)</f>
        <v>0</v>
      </c>
      <c r="P1213" s="70" t="s">
        <v>2474</v>
      </c>
      <c r="Q1213" s="42">
        <f>IF(COUNTIF('Visit Rpts'!$B$5:$BH$204,B1213)+COUNTIF('Membership Rpts'!$B$5:$BH$204,B1213) = 0, 0, COUNTIF('Visit Rpts'!$B$5:$BH$204,B1213)+COUNTIF('Membership Rpts'!$B$5:$BH$204,B1213) &amp; "   (Visit Rpts: "&amp;COUNTIF('Visit Rpts'!$B$5:$BH$204,B1213)&amp;"   Mbr Rpts: "&amp;COUNTIF('Membership Rpts'!$B$5:$BH$204,B1213)&amp;")")</f>
        <v>0</v>
      </c>
      <c r="S1213" s="42" t="s">
        <v>576</v>
      </c>
      <c r="T1213" s="42"/>
    </row>
    <row r="1214" spans="1:20">
      <c r="A1214" s="47" t="s">
        <v>1218</v>
      </c>
      <c r="B1214" t="s">
        <v>2325</v>
      </c>
      <c r="C1214">
        <v>459356</v>
      </c>
      <c r="G1214" t="s">
        <v>50</v>
      </c>
      <c r="H1214" s="74" t="s">
        <v>1151</v>
      </c>
      <c r="I1214" s="42">
        <f>VLOOKUP(H1214,'Client Invoices'!A:M,13,FALSE)</f>
        <v>0</v>
      </c>
      <c r="J1214" s="42">
        <f>VLOOKUP(H1214,'Client Invoices'!A:M,10,FALSE)</f>
        <v>0</v>
      </c>
      <c r="K1214" s="42" t="str">
        <f>VLOOKUP(H1214,'Client Invoices'!A:N,5,FALSE)</f>
        <v>-</v>
      </c>
      <c r="L1214" s="42">
        <f>VLOOKUP(H1214,'Client Invoices'!A:N,8,FALSE)</f>
        <v>0</v>
      </c>
      <c r="M1214" s="42" t="str">
        <f>VLOOKUP(H1214,'Client Invoices'!A:N,2,FALSE)</f>
        <v>Visa LAC</v>
      </c>
      <c r="N1214" s="42" t="str">
        <f>VLOOKUP(H1214,'Client Invoices'!A:N,3,FALSE)</f>
        <v>Visa PP</v>
      </c>
      <c r="O1214" s="42">
        <f>VLOOKUP(H1214,'Client Invoices'!A:O,6,FALSE)</f>
        <v>0</v>
      </c>
      <c r="P1214" s="70" t="s">
        <v>2328</v>
      </c>
      <c r="Q1214" s="42">
        <f>IF(COUNTIF('Visit Rpts'!$B$5:$BH$204,B1214)+COUNTIF('Membership Rpts'!$B$5:$BH$204,B1214) = 0, 0, COUNTIF('Visit Rpts'!$B$5:$BH$204,B1214)+COUNTIF('Membership Rpts'!$B$5:$BH$204,B1214) &amp; "   (Visit Rpts: "&amp;COUNTIF('Visit Rpts'!$B$5:$BH$204,B1214)&amp;"   Mbr Rpts: "&amp;COUNTIF('Membership Rpts'!$B$5:$BH$204,B1214)&amp;")")</f>
        <v>0</v>
      </c>
      <c r="S1214" s="42" t="s">
        <v>576</v>
      </c>
      <c r="T1214" s="42"/>
    </row>
    <row r="1215" spans="1:20">
      <c r="A1215" s="47" t="s">
        <v>1218</v>
      </c>
      <c r="B1215" t="s">
        <v>2325</v>
      </c>
      <c r="C1215">
        <v>459378</v>
      </c>
      <c r="G1215" t="s">
        <v>50</v>
      </c>
      <c r="H1215" s="74" t="s">
        <v>1151</v>
      </c>
      <c r="I1215" s="42">
        <f>VLOOKUP(H1215,'Client Invoices'!A:M,13,FALSE)</f>
        <v>0</v>
      </c>
      <c r="J1215" s="42">
        <f>VLOOKUP(H1215,'Client Invoices'!A:M,10,FALSE)</f>
        <v>0</v>
      </c>
      <c r="K1215" s="42" t="str">
        <f>VLOOKUP(H1215,'Client Invoices'!A:N,5,FALSE)</f>
        <v>-</v>
      </c>
      <c r="L1215" s="42">
        <f>VLOOKUP(H1215,'Client Invoices'!A:N,8,FALSE)</f>
        <v>0</v>
      </c>
      <c r="M1215" s="42" t="str">
        <f>VLOOKUP(H1215,'Client Invoices'!A:N,2,FALSE)</f>
        <v>Visa LAC</v>
      </c>
      <c r="N1215" s="42" t="str">
        <f>VLOOKUP(H1215,'Client Invoices'!A:N,3,FALSE)</f>
        <v>Visa PP</v>
      </c>
      <c r="O1215" s="42">
        <f>VLOOKUP(H1215,'Client Invoices'!A:O,6,FALSE)</f>
        <v>0</v>
      </c>
      <c r="P1215" s="70" t="s">
        <v>2368</v>
      </c>
      <c r="Q1215" s="42">
        <f>IF(COUNTIF('Visit Rpts'!$B$5:$BH$204,B1215)+COUNTIF('Membership Rpts'!$B$5:$BH$204,B1215) = 0, 0, COUNTIF('Visit Rpts'!$B$5:$BH$204,B1215)+COUNTIF('Membership Rpts'!$B$5:$BH$204,B1215) &amp; "   (Visit Rpts: "&amp;COUNTIF('Visit Rpts'!$B$5:$BH$204,B1215)&amp;"   Mbr Rpts: "&amp;COUNTIF('Membership Rpts'!$B$5:$BH$204,B1215)&amp;")")</f>
        <v>0</v>
      </c>
      <c r="S1215" s="42" t="s">
        <v>576</v>
      </c>
      <c r="T1215" s="42"/>
    </row>
    <row r="1216" spans="1:20">
      <c r="A1216" s="47" t="s">
        <v>1218</v>
      </c>
      <c r="B1216" t="s">
        <v>2325</v>
      </c>
      <c r="C1216">
        <v>459388</v>
      </c>
      <c r="G1216" t="s">
        <v>50</v>
      </c>
      <c r="H1216" s="74" t="s">
        <v>1151</v>
      </c>
      <c r="I1216" s="42">
        <f>VLOOKUP(H1216,'Client Invoices'!A:M,13,FALSE)</f>
        <v>0</v>
      </c>
      <c r="J1216" s="42">
        <f>VLOOKUP(H1216,'Client Invoices'!A:M,10,FALSE)</f>
        <v>0</v>
      </c>
      <c r="K1216" s="42" t="str">
        <f>VLOOKUP(H1216,'Client Invoices'!A:N,5,FALSE)</f>
        <v>-</v>
      </c>
      <c r="L1216" s="42">
        <f>VLOOKUP(H1216,'Client Invoices'!A:N,8,FALSE)</f>
        <v>0</v>
      </c>
      <c r="M1216" s="42" t="str">
        <f>VLOOKUP(H1216,'Client Invoices'!A:N,2,FALSE)</f>
        <v>Visa LAC</v>
      </c>
      <c r="N1216" s="42" t="str">
        <f>VLOOKUP(H1216,'Client Invoices'!A:N,3,FALSE)</f>
        <v>Visa PP</v>
      </c>
      <c r="O1216" s="42">
        <f>VLOOKUP(H1216,'Client Invoices'!A:O,6,FALSE)</f>
        <v>0</v>
      </c>
      <c r="P1216" s="70" t="s">
        <v>2475</v>
      </c>
      <c r="Q1216" s="42">
        <f>IF(COUNTIF('Visit Rpts'!$B$5:$BH$204,B1216)+COUNTIF('Membership Rpts'!$B$5:$BH$204,B1216) = 0, 0, COUNTIF('Visit Rpts'!$B$5:$BH$204,B1216)+COUNTIF('Membership Rpts'!$B$5:$BH$204,B1216) &amp; "   (Visit Rpts: "&amp;COUNTIF('Visit Rpts'!$B$5:$BH$204,B1216)&amp;"   Mbr Rpts: "&amp;COUNTIF('Membership Rpts'!$B$5:$BH$204,B1216)&amp;")")</f>
        <v>0</v>
      </c>
      <c r="S1216" s="42" t="s">
        <v>576</v>
      </c>
      <c r="T1216" s="42"/>
    </row>
    <row r="1217" spans="1:20">
      <c r="A1217" s="47" t="s">
        <v>1218</v>
      </c>
      <c r="B1217" t="s">
        <v>2325</v>
      </c>
      <c r="C1217">
        <v>459404</v>
      </c>
      <c r="G1217" t="s">
        <v>50</v>
      </c>
      <c r="H1217" s="74" t="s">
        <v>1151</v>
      </c>
      <c r="I1217" s="42">
        <f>VLOOKUP(H1217,'Client Invoices'!A:M,13,FALSE)</f>
        <v>0</v>
      </c>
      <c r="J1217" s="42">
        <f>VLOOKUP(H1217,'Client Invoices'!A:M,10,FALSE)</f>
        <v>0</v>
      </c>
      <c r="K1217" s="42" t="str">
        <f>VLOOKUP(H1217,'Client Invoices'!A:N,5,FALSE)</f>
        <v>-</v>
      </c>
      <c r="L1217" s="42">
        <f>VLOOKUP(H1217,'Client Invoices'!A:N,8,FALSE)</f>
        <v>0</v>
      </c>
      <c r="M1217" s="42" t="str">
        <f>VLOOKUP(H1217,'Client Invoices'!A:N,2,FALSE)</f>
        <v>Visa LAC</v>
      </c>
      <c r="N1217" s="42" t="str">
        <f>VLOOKUP(H1217,'Client Invoices'!A:N,3,FALSE)</f>
        <v>Visa PP</v>
      </c>
      <c r="O1217" s="42">
        <f>VLOOKUP(H1217,'Client Invoices'!A:O,6,FALSE)</f>
        <v>0</v>
      </c>
      <c r="P1217" s="70" t="s">
        <v>2379</v>
      </c>
      <c r="Q1217" s="42">
        <f>IF(COUNTIF('Visit Rpts'!$B$5:$BH$204,B1217)+COUNTIF('Membership Rpts'!$B$5:$BH$204,B1217) = 0, 0, COUNTIF('Visit Rpts'!$B$5:$BH$204,B1217)+COUNTIF('Membership Rpts'!$B$5:$BH$204,B1217) &amp; "   (Visit Rpts: "&amp;COUNTIF('Visit Rpts'!$B$5:$BH$204,B1217)&amp;"   Mbr Rpts: "&amp;COUNTIF('Membership Rpts'!$B$5:$BH$204,B1217)&amp;")")</f>
        <v>0</v>
      </c>
      <c r="S1217" s="42" t="s">
        <v>576</v>
      </c>
      <c r="T1217" s="42"/>
    </row>
    <row r="1218" spans="1:20">
      <c r="A1218" s="47" t="s">
        <v>1218</v>
      </c>
      <c r="B1218" t="s">
        <v>2325</v>
      </c>
      <c r="C1218">
        <v>459504</v>
      </c>
      <c r="G1218" t="s">
        <v>50</v>
      </c>
      <c r="H1218" s="74" t="s">
        <v>1151</v>
      </c>
      <c r="I1218" s="42">
        <f>VLOOKUP(H1218,'Client Invoices'!A:M,13,FALSE)</f>
        <v>0</v>
      </c>
      <c r="J1218" s="42">
        <f>VLOOKUP(H1218,'Client Invoices'!A:M,10,FALSE)</f>
        <v>0</v>
      </c>
      <c r="K1218" s="42" t="str">
        <f>VLOOKUP(H1218,'Client Invoices'!A:N,5,FALSE)</f>
        <v>-</v>
      </c>
      <c r="L1218" s="42">
        <f>VLOOKUP(H1218,'Client Invoices'!A:N,8,FALSE)</f>
        <v>0</v>
      </c>
      <c r="M1218" s="42" t="str">
        <f>VLOOKUP(H1218,'Client Invoices'!A:N,2,FALSE)</f>
        <v>Visa LAC</v>
      </c>
      <c r="N1218" s="42" t="str">
        <f>VLOOKUP(H1218,'Client Invoices'!A:N,3,FALSE)</f>
        <v>Visa PP</v>
      </c>
      <c r="O1218" s="42">
        <f>VLOOKUP(H1218,'Client Invoices'!A:O,6,FALSE)</f>
        <v>0</v>
      </c>
      <c r="P1218" s="70" t="s">
        <v>2476</v>
      </c>
      <c r="Q1218" s="42">
        <f>IF(COUNTIF('Visit Rpts'!$B$5:$BH$204,B1218)+COUNTIF('Membership Rpts'!$B$5:$BH$204,B1218) = 0, 0, COUNTIF('Visit Rpts'!$B$5:$BH$204,B1218)+COUNTIF('Membership Rpts'!$B$5:$BH$204,B1218) &amp; "   (Visit Rpts: "&amp;COUNTIF('Visit Rpts'!$B$5:$BH$204,B1218)&amp;"   Mbr Rpts: "&amp;COUNTIF('Membership Rpts'!$B$5:$BH$204,B1218)&amp;")")</f>
        <v>0</v>
      </c>
      <c r="S1218" s="42" t="s">
        <v>576</v>
      </c>
      <c r="T1218" s="42"/>
    </row>
    <row r="1219" spans="1:20">
      <c r="A1219" s="47" t="s">
        <v>1218</v>
      </c>
      <c r="B1219" t="s">
        <v>2325</v>
      </c>
      <c r="C1219">
        <v>459505</v>
      </c>
      <c r="G1219" t="s">
        <v>50</v>
      </c>
      <c r="H1219" s="74" t="s">
        <v>1151</v>
      </c>
      <c r="I1219" s="42">
        <f>VLOOKUP(H1219,'Client Invoices'!A:M,13,FALSE)</f>
        <v>0</v>
      </c>
      <c r="J1219" s="42">
        <f>VLOOKUP(H1219,'Client Invoices'!A:M,10,FALSE)</f>
        <v>0</v>
      </c>
      <c r="K1219" s="42" t="str">
        <f>VLOOKUP(H1219,'Client Invoices'!A:N,5,FALSE)</f>
        <v>-</v>
      </c>
      <c r="L1219" s="42">
        <f>VLOOKUP(H1219,'Client Invoices'!A:N,8,FALSE)</f>
        <v>0</v>
      </c>
      <c r="M1219" s="42" t="str">
        <f>VLOOKUP(H1219,'Client Invoices'!A:N,2,FALSE)</f>
        <v>Visa LAC</v>
      </c>
      <c r="N1219" s="42" t="str">
        <f>VLOOKUP(H1219,'Client Invoices'!A:N,3,FALSE)</f>
        <v>Visa PP</v>
      </c>
      <c r="O1219" s="42">
        <f>VLOOKUP(H1219,'Client Invoices'!A:O,6,FALSE)</f>
        <v>0</v>
      </c>
      <c r="P1219" s="70" t="s">
        <v>2477</v>
      </c>
      <c r="Q1219" s="42">
        <f>IF(COUNTIF('Visit Rpts'!$B$5:$BH$204,B1219)+COUNTIF('Membership Rpts'!$B$5:$BH$204,B1219) = 0, 0, COUNTIF('Visit Rpts'!$B$5:$BH$204,B1219)+COUNTIF('Membership Rpts'!$B$5:$BH$204,B1219) &amp; "   (Visit Rpts: "&amp;COUNTIF('Visit Rpts'!$B$5:$BH$204,B1219)&amp;"   Mbr Rpts: "&amp;COUNTIF('Membership Rpts'!$B$5:$BH$204,B1219)&amp;")")</f>
        <v>0</v>
      </c>
      <c r="S1219" s="42" t="s">
        <v>576</v>
      </c>
      <c r="T1219" s="42"/>
    </row>
    <row r="1220" spans="1:20">
      <c r="A1220" s="47" t="s">
        <v>1218</v>
      </c>
      <c r="B1220" t="s">
        <v>2325</v>
      </c>
      <c r="C1220">
        <v>460092</v>
      </c>
      <c r="G1220" t="s">
        <v>50</v>
      </c>
      <c r="H1220" s="74" t="s">
        <v>1151</v>
      </c>
      <c r="I1220" s="42">
        <f>VLOOKUP(H1220,'Client Invoices'!A:M,13,FALSE)</f>
        <v>0</v>
      </c>
      <c r="J1220" s="42">
        <f>VLOOKUP(H1220,'Client Invoices'!A:M,10,FALSE)</f>
        <v>0</v>
      </c>
      <c r="K1220" s="42" t="str">
        <f>VLOOKUP(H1220,'Client Invoices'!A:N,5,FALSE)</f>
        <v>-</v>
      </c>
      <c r="L1220" s="42">
        <f>VLOOKUP(H1220,'Client Invoices'!A:N,8,FALSE)</f>
        <v>0</v>
      </c>
      <c r="M1220" s="42" t="str">
        <f>VLOOKUP(H1220,'Client Invoices'!A:N,2,FALSE)</f>
        <v>Visa LAC</v>
      </c>
      <c r="N1220" s="42" t="str">
        <f>VLOOKUP(H1220,'Client Invoices'!A:N,3,FALSE)</f>
        <v>Visa PP</v>
      </c>
      <c r="O1220" s="42">
        <f>VLOOKUP(H1220,'Client Invoices'!A:O,6,FALSE)</f>
        <v>0</v>
      </c>
      <c r="P1220" s="70" t="s">
        <v>2371</v>
      </c>
      <c r="Q1220" s="42">
        <f>IF(COUNTIF('Visit Rpts'!$B$5:$BH$204,B1220)+COUNTIF('Membership Rpts'!$B$5:$BH$204,B1220) = 0, 0, COUNTIF('Visit Rpts'!$B$5:$BH$204,B1220)+COUNTIF('Membership Rpts'!$B$5:$BH$204,B1220) &amp; "   (Visit Rpts: "&amp;COUNTIF('Visit Rpts'!$B$5:$BH$204,B1220)&amp;"   Mbr Rpts: "&amp;COUNTIF('Membership Rpts'!$B$5:$BH$204,B1220)&amp;")")</f>
        <v>0</v>
      </c>
      <c r="S1220" s="42" t="s">
        <v>576</v>
      </c>
      <c r="T1220" s="42"/>
    </row>
    <row r="1221" spans="1:20">
      <c r="A1221" s="47" t="s">
        <v>1218</v>
      </c>
      <c r="B1221" t="s">
        <v>2325</v>
      </c>
      <c r="C1221">
        <v>461115</v>
      </c>
      <c r="G1221" t="s">
        <v>50</v>
      </c>
      <c r="H1221" s="74" t="s">
        <v>1151</v>
      </c>
      <c r="I1221" s="42">
        <f>VLOOKUP(H1221,'Client Invoices'!A:M,13,FALSE)</f>
        <v>0</v>
      </c>
      <c r="J1221" s="42">
        <f>VLOOKUP(H1221,'Client Invoices'!A:M,10,FALSE)</f>
        <v>0</v>
      </c>
      <c r="K1221" s="42" t="str">
        <f>VLOOKUP(H1221,'Client Invoices'!A:N,5,FALSE)</f>
        <v>-</v>
      </c>
      <c r="L1221" s="42">
        <f>VLOOKUP(H1221,'Client Invoices'!A:N,8,FALSE)</f>
        <v>0</v>
      </c>
      <c r="M1221" s="42" t="str">
        <f>VLOOKUP(H1221,'Client Invoices'!A:N,2,FALSE)</f>
        <v>Visa LAC</v>
      </c>
      <c r="N1221" s="42" t="str">
        <f>VLOOKUP(H1221,'Client Invoices'!A:N,3,FALSE)</f>
        <v>Visa PP</v>
      </c>
      <c r="O1221" s="42">
        <f>VLOOKUP(H1221,'Client Invoices'!A:O,6,FALSE)</f>
        <v>0</v>
      </c>
      <c r="P1221" s="70" t="s">
        <v>2368</v>
      </c>
      <c r="Q1221" s="42">
        <f>IF(COUNTIF('Visit Rpts'!$B$5:$BH$204,B1221)+COUNTIF('Membership Rpts'!$B$5:$BH$204,B1221) = 0, 0, COUNTIF('Visit Rpts'!$B$5:$BH$204,B1221)+COUNTIF('Membership Rpts'!$B$5:$BH$204,B1221) &amp; "   (Visit Rpts: "&amp;COUNTIF('Visit Rpts'!$B$5:$BH$204,B1221)&amp;"   Mbr Rpts: "&amp;COUNTIF('Membership Rpts'!$B$5:$BH$204,B1221)&amp;")")</f>
        <v>0</v>
      </c>
      <c r="S1221" s="42" t="s">
        <v>576</v>
      </c>
      <c r="T1221" s="42"/>
    </row>
    <row r="1222" spans="1:20">
      <c r="A1222" s="47" t="s">
        <v>1218</v>
      </c>
      <c r="B1222" t="s">
        <v>2325</v>
      </c>
      <c r="C1222">
        <v>461203</v>
      </c>
      <c r="G1222" t="s">
        <v>50</v>
      </c>
      <c r="H1222" s="74" t="s">
        <v>1151</v>
      </c>
      <c r="I1222" s="42">
        <f>VLOOKUP(H1222,'Client Invoices'!A:M,13,FALSE)</f>
        <v>0</v>
      </c>
      <c r="J1222" s="42">
        <f>VLOOKUP(H1222,'Client Invoices'!A:M,10,FALSE)</f>
        <v>0</v>
      </c>
      <c r="K1222" s="42" t="str">
        <f>VLOOKUP(H1222,'Client Invoices'!A:N,5,FALSE)</f>
        <v>-</v>
      </c>
      <c r="L1222" s="42">
        <f>VLOOKUP(H1222,'Client Invoices'!A:N,8,FALSE)</f>
        <v>0</v>
      </c>
      <c r="M1222" s="42" t="str">
        <f>VLOOKUP(H1222,'Client Invoices'!A:N,2,FALSE)</f>
        <v>Visa LAC</v>
      </c>
      <c r="N1222" s="42" t="str">
        <f>VLOOKUP(H1222,'Client Invoices'!A:N,3,FALSE)</f>
        <v>Visa PP</v>
      </c>
      <c r="O1222" s="42">
        <f>VLOOKUP(H1222,'Client Invoices'!A:O,6,FALSE)</f>
        <v>0</v>
      </c>
      <c r="P1222" s="70" t="s">
        <v>2466</v>
      </c>
      <c r="Q1222" s="42">
        <f>IF(COUNTIF('Visit Rpts'!$B$5:$BH$204,B1222)+COUNTIF('Membership Rpts'!$B$5:$BH$204,B1222) = 0, 0, COUNTIF('Visit Rpts'!$B$5:$BH$204,B1222)+COUNTIF('Membership Rpts'!$B$5:$BH$204,B1222) &amp; "   (Visit Rpts: "&amp;COUNTIF('Visit Rpts'!$B$5:$BH$204,B1222)&amp;"   Mbr Rpts: "&amp;COUNTIF('Membership Rpts'!$B$5:$BH$204,B1222)&amp;")")</f>
        <v>0</v>
      </c>
      <c r="S1222" s="42" t="s">
        <v>576</v>
      </c>
      <c r="T1222" s="42"/>
    </row>
    <row r="1223" spans="1:20">
      <c r="A1223" s="47" t="s">
        <v>1218</v>
      </c>
      <c r="B1223" t="s">
        <v>2325</v>
      </c>
      <c r="C1223">
        <v>462080</v>
      </c>
      <c r="G1223" t="s">
        <v>50</v>
      </c>
      <c r="H1223" s="74" t="s">
        <v>1151</v>
      </c>
      <c r="I1223" s="42">
        <f>VLOOKUP(H1223,'Client Invoices'!A:M,13,FALSE)</f>
        <v>0</v>
      </c>
      <c r="J1223" s="42">
        <f>VLOOKUP(H1223,'Client Invoices'!A:M,10,FALSE)</f>
        <v>0</v>
      </c>
      <c r="K1223" s="42" t="str">
        <f>VLOOKUP(H1223,'Client Invoices'!A:N,5,FALSE)</f>
        <v>-</v>
      </c>
      <c r="L1223" s="42">
        <f>VLOOKUP(H1223,'Client Invoices'!A:N,8,FALSE)</f>
        <v>0</v>
      </c>
      <c r="M1223" s="42" t="str">
        <f>VLOOKUP(H1223,'Client Invoices'!A:N,2,FALSE)</f>
        <v>Visa LAC</v>
      </c>
      <c r="N1223" s="42" t="str">
        <f>VLOOKUP(H1223,'Client Invoices'!A:N,3,FALSE)</f>
        <v>Visa PP</v>
      </c>
      <c r="O1223" s="42">
        <f>VLOOKUP(H1223,'Client Invoices'!A:O,6,FALSE)</f>
        <v>0</v>
      </c>
      <c r="P1223" s="70" t="s">
        <v>2478</v>
      </c>
      <c r="Q1223" s="42">
        <f>IF(COUNTIF('Visit Rpts'!$B$5:$BH$204,B1223)+COUNTIF('Membership Rpts'!$B$5:$BH$204,B1223) = 0, 0, COUNTIF('Visit Rpts'!$B$5:$BH$204,B1223)+COUNTIF('Membership Rpts'!$B$5:$BH$204,B1223) &amp; "   (Visit Rpts: "&amp;COUNTIF('Visit Rpts'!$B$5:$BH$204,B1223)&amp;"   Mbr Rpts: "&amp;COUNTIF('Membership Rpts'!$B$5:$BH$204,B1223)&amp;")")</f>
        <v>0</v>
      </c>
      <c r="S1223" s="42" t="s">
        <v>576</v>
      </c>
      <c r="T1223" s="42"/>
    </row>
    <row r="1224" spans="1:20">
      <c r="A1224" s="47" t="s">
        <v>1218</v>
      </c>
      <c r="B1224" t="s">
        <v>2325</v>
      </c>
      <c r="C1224">
        <v>462084</v>
      </c>
      <c r="G1224" t="s">
        <v>50</v>
      </c>
      <c r="H1224" s="74" t="s">
        <v>1151</v>
      </c>
      <c r="I1224" s="42">
        <f>VLOOKUP(H1224,'Client Invoices'!A:M,13,FALSE)</f>
        <v>0</v>
      </c>
      <c r="J1224" s="42">
        <f>VLOOKUP(H1224,'Client Invoices'!A:M,10,FALSE)</f>
        <v>0</v>
      </c>
      <c r="K1224" s="42" t="str">
        <f>VLOOKUP(H1224,'Client Invoices'!A:N,5,FALSE)</f>
        <v>-</v>
      </c>
      <c r="L1224" s="42">
        <f>VLOOKUP(H1224,'Client Invoices'!A:N,8,FALSE)</f>
        <v>0</v>
      </c>
      <c r="M1224" s="42" t="str">
        <f>VLOOKUP(H1224,'Client Invoices'!A:N,2,FALSE)</f>
        <v>Visa LAC</v>
      </c>
      <c r="N1224" s="42" t="str">
        <f>VLOOKUP(H1224,'Client Invoices'!A:N,3,FALSE)</f>
        <v>Visa PP</v>
      </c>
      <c r="O1224" s="42">
        <f>VLOOKUP(H1224,'Client Invoices'!A:O,6,FALSE)</f>
        <v>0</v>
      </c>
      <c r="P1224" s="70" t="s">
        <v>2479</v>
      </c>
      <c r="Q1224" s="42">
        <f>IF(COUNTIF('Visit Rpts'!$B$5:$BH$204,B1224)+COUNTIF('Membership Rpts'!$B$5:$BH$204,B1224) = 0, 0, COUNTIF('Visit Rpts'!$B$5:$BH$204,B1224)+COUNTIF('Membership Rpts'!$B$5:$BH$204,B1224) &amp; "   (Visit Rpts: "&amp;COUNTIF('Visit Rpts'!$B$5:$BH$204,B1224)&amp;"   Mbr Rpts: "&amp;COUNTIF('Membership Rpts'!$B$5:$BH$204,B1224)&amp;")")</f>
        <v>0</v>
      </c>
      <c r="S1224" s="42" t="s">
        <v>576</v>
      </c>
      <c r="T1224" s="42"/>
    </row>
    <row r="1225" spans="1:20">
      <c r="A1225" s="47" t="s">
        <v>1218</v>
      </c>
      <c r="B1225" t="s">
        <v>2325</v>
      </c>
      <c r="C1225">
        <v>462434</v>
      </c>
      <c r="G1225" t="s">
        <v>50</v>
      </c>
      <c r="H1225" s="74" t="s">
        <v>1151</v>
      </c>
      <c r="I1225" s="42">
        <f>VLOOKUP(H1225,'Client Invoices'!A:M,13,FALSE)</f>
        <v>0</v>
      </c>
      <c r="J1225" s="42">
        <f>VLOOKUP(H1225,'Client Invoices'!A:M,10,FALSE)</f>
        <v>0</v>
      </c>
      <c r="K1225" s="42" t="str">
        <f>VLOOKUP(H1225,'Client Invoices'!A:N,5,FALSE)</f>
        <v>-</v>
      </c>
      <c r="L1225" s="42">
        <f>VLOOKUP(H1225,'Client Invoices'!A:N,8,FALSE)</f>
        <v>0</v>
      </c>
      <c r="M1225" s="42" t="str">
        <f>VLOOKUP(H1225,'Client Invoices'!A:N,2,FALSE)</f>
        <v>Visa LAC</v>
      </c>
      <c r="N1225" s="42" t="str">
        <f>VLOOKUP(H1225,'Client Invoices'!A:N,3,FALSE)</f>
        <v>Visa PP</v>
      </c>
      <c r="O1225" s="42">
        <f>VLOOKUP(H1225,'Client Invoices'!A:O,6,FALSE)</f>
        <v>0</v>
      </c>
      <c r="P1225" s="70" t="s">
        <v>2365</v>
      </c>
      <c r="Q1225" s="42">
        <f>IF(COUNTIF('Visit Rpts'!$B$5:$BH$204,B1225)+COUNTIF('Membership Rpts'!$B$5:$BH$204,B1225) = 0, 0, COUNTIF('Visit Rpts'!$B$5:$BH$204,B1225)+COUNTIF('Membership Rpts'!$B$5:$BH$204,B1225) &amp; "   (Visit Rpts: "&amp;COUNTIF('Visit Rpts'!$B$5:$BH$204,B1225)&amp;"   Mbr Rpts: "&amp;COUNTIF('Membership Rpts'!$B$5:$BH$204,B1225)&amp;")")</f>
        <v>0</v>
      </c>
      <c r="S1225" s="42" t="s">
        <v>576</v>
      </c>
      <c r="T1225" s="42"/>
    </row>
    <row r="1226" spans="1:20">
      <c r="A1226" s="47" t="s">
        <v>1218</v>
      </c>
      <c r="B1226" t="s">
        <v>2325</v>
      </c>
      <c r="C1226">
        <v>463309</v>
      </c>
      <c r="G1226" t="s">
        <v>50</v>
      </c>
      <c r="H1226" s="74" t="s">
        <v>1151</v>
      </c>
      <c r="I1226" s="42">
        <f>VLOOKUP(H1226,'Client Invoices'!A:M,13,FALSE)</f>
        <v>0</v>
      </c>
      <c r="J1226" s="42">
        <f>VLOOKUP(H1226,'Client Invoices'!A:M,10,FALSE)</f>
        <v>0</v>
      </c>
      <c r="K1226" s="42" t="str">
        <f>VLOOKUP(H1226,'Client Invoices'!A:N,5,FALSE)</f>
        <v>-</v>
      </c>
      <c r="L1226" s="42">
        <f>VLOOKUP(H1226,'Client Invoices'!A:N,8,FALSE)</f>
        <v>0</v>
      </c>
      <c r="M1226" s="42" t="str">
        <f>VLOOKUP(H1226,'Client Invoices'!A:N,2,FALSE)</f>
        <v>Visa LAC</v>
      </c>
      <c r="N1226" s="42" t="str">
        <f>VLOOKUP(H1226,'Client Invoices'!A:N,3,FALSE)</f>
        <v>Visa PP</v>
      </c>
      <c r="O1226" s="42">
        <f>VLOOKUP(H1226,'Client Invoices'!A:O,6,FALSE)</f>
        <v>0</v>
      </c>
      <c r="P1226" s="70" t="s">
        <v>2480</v>
      </c>
      <c r="Q1226" s="42">
        <f>IF(COUNTIF('Visit Rpts'!$B$5:$BH$204,B1226)+COUNTIF('Membership Rpts'!$B$5:$BH$204,B1226) = 0, 0, COUNTIF('Visit Rpts'!$B$5:$BH$204,B1226)+COUNTIF('Membership Rpts'!$B$5:$BH$204,B1226) &amp; "   (Visit Rpts: "&amp;COUNTIF('Visit Rpts'!$B$5:$BH$204,B1226)&amp;"   Mbr Rpts: "&amp;COUNTIF('Membership Rpts'!$B$5:$BH$204,B1226)&amp;")")</f>
        <v>0</v>
      </c>
      <c r="S1226" s="42" t="s">
        <v>576</v>
      </c>
      <c r="T1226" s="42"/>
    </row>
    <row r="1227" spans="1:20">
      <c r="A1227" s="47" t="s">
        <v>1218</v>
      </c>
      <c r="B1227" t="s">
        <v>2327</v>
      </c>
      <c r="C1227">
        <v>463318</v>
      </c>
      <c r="G1227" t="s">
        <v>50</v>
      </c>
      <c r="H1227" s="74" t="s">
        <v>1151</v>
      </c>
      <c r="I1227" s="42">
        <f>VLOOKUP(H1227,'Client Invoices'!A:M,13,FALSE)</f>
        <v>0</v>
      </c>
      <c r="J1227" s="42">
        <f>VLOOKUP(H1227,'Client Invoices'!A:M,10,FALSE)</f>
        <v>0</v>
      </c>
      <c r="K1227" s="42" t="str">
        <f>VLOOKUP(H1227,'Client Invoices'!A:N,5,FALSE)</f>
        <v>-</v>
      </c>
      <c r="L1227" s="42">
        <f>VLOOKUP(H1227,'Client Invoices'!A:N,8,FALSE)</f>
        <v>0</v>
      </c>
      <c r="M1227" s="42" t="str">
        <f>VLOOKUP(H1227,'Client Invoices'!A:N,2,FALSE)</f>
        <v>Visa LAC</v>
      </c>
      <c r="N1227" s="42" t="str">
        <f>VLOOKUP(H1227,'Client Invoices'!A:N,3,FALSE)</f>
        <v>Visa PP</v>
      </c>
      <c r="O1227" s="42">
        <f>VLOOKUP(H1227,'Client Invoices'!A:O,6,FALSE)</f>
        <v>0</v>
      </c>
      <c r="P1227" s="70" t="s">
        <v>2481</v>
      </c>
      <c r="Q1227" s="42">
        <f>IF(COUNTIF('Visit Rpts'!$B$5:$BH$204,B1227)+COUNTIF('Membership Rpts'!$B$5:$BH$204,B1227) = 0, 0, COUNTIF('Visit Rpts'!$B$5:$BH$204,B1227)+COUNTIF('Membership Rpts'!$B$5:$BH$204,B1227) &amp; "   (Visit Rpts: "&amp;COUNTIF('Visit Rpts'!$B$5:$BH$204,B1227)&amp;"   Mbr Rpts: "&amp;COUNTIF('Membership Rpts'!$B$5:$BH$204,B1227)&amp;")")</f>
        <v>0</v>
      </c>
      <c r="S1227" s="42" t="s">
        <v>576</v>
      </c>
      <c r="T1227" s="42"/>
    </row>
    <row r="1228" spans="1:20">
      <c r="A1228" s="47" t="s">
        <v>1218</v>
      </c>
      <c r="B1228" t="s">
        <v>2327</v>
      </c>
      <c r="C1228">
        <v>463319</v>
      </c>
      <c r="G1228" t="s">
        <v>50</v>
      </c>
      <c r="H1228" s="74" t="s">
        <v>1151</v>
      </c>
      <c r="I1228" s="42">
        <f>VLOOKUP(H1228,'Client Invoices'!A:M,13,FALSE)</f>
        <v>0</v>
      </c>
      <c r="J1228" s="42">
        <f>VLOOKUP(H1228,'Client Invoices'!A:M,10,FALSE)</f>
        <v>0</v>
      </c>
      <c r="K1228" s="42" t="str">
        <f>VLOOKUP(H1228,'Client Invoices'!A:N,5,FALSE)</f>
        <v>-</v>
      </c>
      <c r="L1228" s="42">
        <f>VLOOKUP(H1228,'Client Invoices'!A:N,8,FALSE)</f>
        <v>0</v>
      </c>
      <c r="M1228" s="42" t="str">
        <f>VLOOKUP(H1228,'Client Invoices'!A:N,2,FALSE)</f>
        <v>Visa LAC</v>
      </c>
      <c r="N1228" s="42" t="str">
        <f>VLOOKUP(H1228,'Client Invoices'!A:N,3,FALSE)</f>
        <v>Visa PP</v>
      </c>
      <c r="O1228" s="42">
        <f>VLOOKUP(H1228,'Client Invoices'!A:O,6,FALSE)</f>
        <v>0</v>
      </c>
      <c r="P1228" s="70" t="s">
        <v>2482</v>
      </c>
      <c r="Q1228" s="42">
        <f>IF(COUNTIF('Visit Rpts'!$B$5:$BH$204,B1228)+COUNTIF('Membership Rpts'!$B$5:$BH$204,B1228) = 0, 0, COUNTIF('Visit Rpts'!$B$5:$BH$204,B1228)+COUNTIF('Membership Rpts'!$B$5:$BH$204,B1228) &amp; "   (Visit Rpts: "&amp;COUNTIF('Visit Rpts'!$B$5:$BH$204,B1228)&amp;"   Mbr Rpts: "&amp;COUNTIF('Membership Rpts'!$B$5:$BH$204,B1228)&amp;")")</f>
        <v>0</v>
      </c>
      <c r="S1228" s="42" t="s">
        <v>576</v>
      </c>
      <c r="T1228" s="42"/>
    </row>
    <row r="1229" spans="1:20">
      <c r="A1229" s="47" t="s">
        <v>1218</v>
      </c>
      <c r="B1229" t="s">
        <v>2325</v>
      </c>
      <c r="C1229">
        <v>463474</v>
      </c>
      <c r="G1229" t="s">
        <v>50</v>
      </c>
      <c r="H1229" s="74" t="s">
        <v>1151</v>
      </c>
      <c r="I1229" s="42">
        <f>VLOOKUP(H1229,'Client Invoices'!A:M,13,FALSE)</f>
        <v>0</v>
      </c>
      <c r="J1229" s="42">
        <f>VLOOKUP(H1229,'Client Invoices'!A:M,10,FALSE)</f>
        <v>0</v>
      </c>
      <c r="K1229" s="42" t="str">
        <f>VLOOKUP(H1229,'Client Invoices'!A:N,5,FALSE)</f>
        <v>-</v>
      </c>
      <c r="L1229" s="42">
        <f>VLOOKUP(H1229,'Client Invoices'!A:N,8,FALSE)</f>
        <v>0</v>
      </c>
      <c r="M1229" s="42" t="str">
        <f>VLOOKUP(H1229,'Client Invoices'!A:N,2,FALSE)</f>
        <v>Visa LAC</v>
      </c>
      <c r="N1229" s="42" t="str">
        <f>VLOOKUP(H1229,'Client Invoices'!A:N,3,FALSE)</f>
        <v>Visa PP</v>
      </c>
      <c r="O1229" s="42">
        <f>VLOOKUP(H1229,'Client Invoices'!A:O,6,FALSE)</f>
        <v>0</v>
      </c>
      <c r="P1229" s="70" t="s">
        <v>2483</v>
      </c>
      <c r="Q1229" s="42">
        <f>IF(COUNTIF('Visit Rpts'!$B$5:$BH$204,B1229)+COUNTIF('Membership Rpts'!$B$5:$BH$204,B1229) = 0, 0, COUNTIF('Visit Rpts'!$B$5:$BH$204,B1229)+COUNTIF('Membership Rpts'!$B$5:$BH$204,B1229) &amp; "   (Visit Rpts: "&amp;COUNTIF('Visit Rpts'!$B$5:$BH$204,B1229)&amp;"   Mbr Rpts: "&amp;COUNTIF('Membership Rpts'!$B$5:$BH$204,B1229)&amp;")")</f>
        <v>0</v>
      </c>
      <c r="S1229" s="42" t="s">
        <v>576</v>
      </c>
      <c r="T1229" s="42"/>
    </row>
    <row r="1230" spans="1:20">
      <c r="A1230" s="47" t="s">
        <v>1218</v>
      </c>
      <c r="B1230" t="s">
        <v>2325</v>
      </c>
      <c r="C1230">
        <v>463482</v>
      </c>
      <c r="G1230" t="s">
        <v>50</v>
      </c>
      <c r="H1230" s="74" t="s">
        <v>1151</v>
      </c>
      <c r="I1230" s="42">
        <f>VLOOKUP(H1230,'Client Invoices'!A:M,13,FALSE)</f>
        <v>0</v>
      </c>
      <c r="J1230" s="42">
        <f>VLOOKUP(H1230,'Client Invoices'!A:M,10,FALSE)</f>
        <v>0</v>
      </c>
      <c r="K1230" s="42" t="str">
        <f>VLOOKUP(H1230,'Client Invoices'!A:N,5,FALSE)</f>
        <v>-</v>
      </c>
      <c r="L1230" s="42">
        <f>VLOOKUP(H1230,'Client Invoices'!A:N,8,FALSE)</f>
        <v>0</v>
      </c>
      <c r="M1230" s="42" t="str">
        <f>VLOOKUP(H1230,'Client Invoices'!A:N,2,FALSE)</f>
        <v>Visa LAC</v>
      </c>
      <c r="N1230" s="42" t="str">
        <f>VLOOKUP(H1230,'Client Invoices'!A:N,3,FALSE)</f>
        <v>Visa PP</v>
      </c>
      <c r="O1230" s="42">
        <f>VLOOKUP(H1230,'Client Invoices'!A:O,6,FALSE)</f>
        <v>0</v>
      </c>
      <c r="P1230" s="70" t="s">
        <v>2484</v>
      </c>
      <c r="Q1230" s="42">
        <f>IF(COUNTIF('Visit Rpts'!$B$5:$BH$204,B1230)+COUNTIF('Membership Rpts'!$B$5:$BH$204,B1230) = 0, 0, COUNTIF('Visit Rpts'!$B$5:$BH$204,B1230)+COUNTIF('Membership Rpts'!$B$5:$BH$204,B1230) &amp; "   (Visit Rpts: "&amp;COUNTIF('Visit Rpts'!$B$5:$BH$204,B1230)&amp;"   Mbr Rpts: "&amp;COUNTIF('Membership Rpts'!$B$5:$BH$204,B1230)&amp;")")</f>
        <v>0</v>
      </c>
      <c r="S1230" s="42" t="s">
        <v>576</v>
      </c>
      <c r="T1230" s="42"/>
    </row>
    <row r="1231" spans="1:20">
      <c r="A1231" s="47" t="s">
        <v>1218</v>
      </c>
      <c r="B1231" t="s">
        <v>2325</v>
      </c>
      <c r="C1231">
        <v>463483</v>
      </c>
      <c r="G1231" t="s">
        <v>50</v>
      </c>
      <c r="H1231" s="74" t="s">
        <v>1151</v>
      </c>
      <c r="I1231" s="42">
        <f>VLOOKUP(H1231,'Client Invoices'!A:M,13,FALSE)</f>
        <v>0</v>
      </c>
      <c r="J1231" s="42">
        <f>VLOOKUP(H1231,'Client Invoices'!A:M,10,FALSE)</f>
        <v>0</v>
      </c>
      <c r="K1231" s="42" t="str">
        <f>VLOOKUP(H1231,'Client Invoices'!A:N,5,FALSE)</f>
        <v>-</v>
      </c>
      <c r="L1231" s="42">
        <f>VLOOKUP(H1231,'Client Invoices'!A:N,8,FALSE)</f>
        <v>0</v>
      </c>
      <c r="M1231" s="42" t="str">
        <f>VLOOKUP(H1231,'Client Invoices'!A:N,2,FALSE)</f>
        <v>Visa LAC</v>
      </c>
      <c r="N1231" s="42" t="str">
        <f>VLOOKUP(H1231,'Client Invoices'!A:N,3,FALSE)</f>
        <v>Visa PP</v>
      </c>
      <c r="O1231" s="42">
        <f>VLOOKUP(H1231,'Client Invoices'!A:O,6,FALSE)</f>
        <v>0</v>
      </c>
      <c r="P1231" s="70" t="s">
        <v>2485</v>
      </c>
      <c r="Q1231" s="42">
        <f>IF(COUNTIF('Visit Rpts'!$B$5:$BH$204,B1231)+COUNTIF('Membership Rpts'!$B$5:$BH$204,B1231) = 0, 0, COUNTIF('Visit Rpts'!$B$5:$BH$204,B1231)+COUNTIF('Membership Rpts'!$B$5:$BH$204,B1231) &amp; "   (Visit Rpts: "&amp;COUNTIF('Visit Rpts'!$B$5:$BH$204,B1231)&amp;"   Mbr Rpts: "&amp;COUNTIF('Membership Rpts'!$B$5:$BH$204,B1231)&amp;")")</f>
        <v>0</v>
      </c>
      <c r="S1231" s="42" t="s">
        <v>576</v>
      </c>
      <c r="T1231" s="42"/>
    </row>
    <row r="1232" spans="1:20">
      <c r="A1232" s="47" t="s">
        <v>1218</v>
      </c>
      <c r="B1232" t="s">
        <v>2325</v>
      </c>
      <c r="C1232">
        <v>464126</v>
      </c>
      <c r="G1232" t="s">
        <v>50</v>
      </c>
      <c r="H1232" s="74" t="s">
        <v>1151</v>
      </c>
      <c r="I1232" s="42">
        <f>VLOOKUP(H1232,'Client Invoices'!A:M,13,FALSE)</f>
        <v>0</v>
      </c>
      <c r="J1232" s="42">
        <f>VLOOKUP(H1232,'Client Invoices'!A:M,10,FALSE)</f>
        <v>0</v>
      </c>
      <c r="K1232" s="42" t="str">
        <f>VLOOKUP(H1232,'Client Invoices'!A:N,5,FALSE)</f>
        <v>-</v>
      </c>
      <c r="L1232" s="42">
        <f>VLOOKUP(H1232,'Client Invoices'!A:N,8,FALSE)</f>
        <v>0</v>
      </c>
      <c r="M1232" s="42" t="str">
        <f>VLOOKUP(H1232,'Client Invoices'!A:N,2,FALSE)</f>
        <v>Visa LAC</v>
      </c>
      <c r="N1232" s="42" t="str">
        <f>VLOOKUP(H1232,'Client Invoices'!A:N,3,FALSE)</f>
        <v>Visa PP</v>
      </c>
      <c r="O1232" s="42">
        <f>VLOOKUP(H1232,'Client Invoices'!A:O,6,FALSE)</f>
        <v>0</v>
      </c>
      <c r="P1232" s="70" t="s">
        <v>2486</v>
      </c>
      <c r="Q1232" s="42">
        <f>IF(COUNTIF('Visit Rpts'!$B$5:$BH$204,B1232)+COUNTIF('Membership Rpts'!$B$5:$BH$204,B1232) = 0, 0, COUNTIF('Visit Rpts'!$B$5:$BH$204,B1232)+COUNTIF('Membership Rpts'!$B$5:$BH$204,B1232) &amp; "   (Visit Rpts: "&amp;COUNTIF('Visit Rpts'!$B$5:$BH$204,B1232)&amp;"   Mbr Rpts: "&amp;COUNTIF('Membership Rpts'!$B$5:$BH$204,B1232)&amp;")")</f>
        <v>0</v>
      </c>
      <c r="S1232" s="42" t="s">
        <v>576</v>
      </c>
      <c r="T1232" s="42"/>
    </row>
    <row r="1233" spans="1:20">
      <c r="A1233" s="47" t="s">
        <v>1218</v>
      </c>
      <c r="B1233" t="s">
        <v>2325</v>
      </c>
      <c r="C1233">
        <v>464150</v>
      </c>
      <c r="G1233" t="s">
        <v>50</v>
      </c>
      <c r="H1233" s="74" t="s">
        <v>1151</v>
      </c>
      <c r="I1233" s="42">
        <f>VLOOKUP(H1233,'Client Invoices'!A:M,13,FALSE)</f>
        <v>0</v>
      </c>
      <c r="J1233" s="42">
        <f>VLOOKUP(H1233,'Client Invoices'!A:M,10,FALSE)</f>
        <v>0</v>
      </c>
      <c r="K1233" s="42" t="str">
        <f>VLOOKUP(H1233,'Client Invoices'!A:N,5,FALSE)</f>
        <v>-</v>
      </c>
      <c r="L1233" s="42">
        <f>VLOOKUP(H1233,'Client Invoices'!A:N,8,FALSE)</f>
        <v>0</v>
      </c>
      <c r="M1233" s="42" t="str">
        <f>VLOOKUP(H1233,'Client Invoices'!A:N,2,FALSE)</f>
        <v>Visa LAC</v>
      </c>
      <c r="N1233" s="42" t="str">
        <f>VLOOKUP(H1233,'Client Invoices'!A:N,3,FALSE)</f>
        <v>Visa PP</v>
      </c>
      <c r="O1233" s="42">
        <f>VLOOKUP(H1233,'Client Invoices'!A:O,6,FALSE)</f>
        <v>0</v>
      </c>
      <c r="P1233" s="70" t="s">
        <v>2487</v>
      </c>
      <c r="Q1233" s="42">
        <f>IF(COUNTIF('Visit Rpts'!$B$5:$BH$204,B1233)+COUNTIF('Membership Rpts'!$B$5:$BH$204,B1233) = 0, 0, COUNTIF('Visit Rpts'!$B$5:$BH$204,B1233)+COUNTIF('Membership Rpts'!$B$5:$BH$204,B1233) &amp; "   (Visit Rpts: "&amp;COUNTIF('Visit Rpts'!$B$5:$BH$204,B1233)&amp;"   Mbr Rpts: "&amp;COUNTIF('Membership Rpts'!$B$5:$BH$204,B1233)&amp;")")</f>
        <v>0</v>
      </c>
      <c r="S1233" s="42" t="s">
        <v>576</v>
      </c>
      <c r="T1233" s="42"/>
    </row>
    <row r="1234" spans="1:20">
      <c r="A1234" s="47" t="s">
        <v>1218</v>
      </c>
      <c r="B1234" t="s">
        <v>2325</v>
      </c>
      <c r="C1234">
        <v>464612</v>
      </c>
      <c r="G1234" t="s">
        <v>50</v>
      </c>
      <c r="H1234" s="74" t="s">
        <v>1151</v>
      </c>
      <c r="I1234" s="42">
        <f>VLOOKUP(H1234,'Client Invoices'!A:M,13,FALSE)</f>
        <v>0</v>
      </c>
      <c r="J1234" s="42">
        <f>VLOOKUP(H1234,'Client Invoices'!A:M,10,FALSE)</f>
        <v>0</v>
      </c>
      <c r="K1234" s="42" t="str">
        <f>VLOOKUP(H1234,'Client Invoices'!A:N,5,FALSE)</f>
        <v>-</v>
      </c>
      <c r="L1234" s="42">
        <f>VLOOKUP(H1234,'Client Invoices'!A:N,8,FALSE)</f>
        <v>0</v>
      </c>
      <c r="M1234" s="42" t="str">
        <f>VLOOKUP(H1234,'Client Invoices'!A:N,2,FALSE)</f>
        <v>Visa LAC</v>
      </c>
      <c r="N1234" s="42" t="str">
        <f>VLOOKUP(H1234,'Client Invoices'!A:N,3,FALSE)</f>
        <v>Visa PP</v>
      </c>
      <c r="O1234" s="42">
        <f>VLOOKUP(H1234,'Client Invoices'!A:O,6,FALSE)</f>
        <v>0</v>
      </c>
      <c r="P1234" s="70" t="s">
        <v>2488</v>
      </c>
      <c r="Q1234" s="42">
        <f>IF(COUNTIF('Visit Rpts'!$B$5:$BH$204,B1234)+COUNTIF('Membership Rpts'!$B$5:$BH$204,B1234) = 0, 0, COUNTIF('Visit Rpts'!$B$5:$BH$204,B1234)+COUNTIF('Membership Rpts'!$B$5:$BH$204,B1234) &amp; "   (Visit Rpts: "&amp;COUNTIF('Visit Rpts'!$B$5:$BH$204,B1234)&amp;"   Mbr Rpts: "&amp;COUNTIF('Membership Rpts'!$B$5:$BH$204,B1234)&amp;")")</f>
        <v>0</v>
      </c>
      <c r="S1234" s="42" t="s">
        <v>576</v>
      </c>
      <c r="T1234" s="42"/>
    </row>
    <row r="1235" spans="1:20">
      <c r="A1235" s="47" t="s">
        <v>1218</v>
      </c>
      <c r="B1235" t="s">
        <v>2325</v>
      </c>
      <c r="C1235">
        <v>464613</v>
      </c>
      <c r="G1235" t="s">
        <v>50</v>
      </c>
      <c r="H1235" s="74" t="s">
        <v>1151</v>
      </c>
      <c r="I1235" s="42">
        <f>VLOOKUP(H1235,'Client Invoices'!A:M,13,FALSE)</f>
        <v>0</v>
      </c>
      <c r="J1235" s="42">
        <f>VLOOKUP(H1235,'Client Invoices'!A:M,10,FALSE)</f>
        <v>0</v>
      </c>
      <c r="K1235" s="42" t="str">
        <f>VLOOKUP(H1235,'Client Invoices'!A:N,5,FALSE)</f>
        <v>-</v>
      </c>
      <c r="L1235" s="42">
        <f>VLOOKUP(H1235,'Client Invoices'!A:N,8,FALSE)</f>
        <v>0</v>
      </c>
      <c r="M1235" s="42" t="str">
        <f>VLOOKUP(H1235,'Client Invoices'!A:N,2,FALSE)</f>
        <v>Visa LAC</v>
      </c>
      <c r="N1235" s="42" t="str">
        <f>VLOOKUP(H1235,'Client Invoices'!A:N,3,FALSE)</f>
        <v>Visa PP</v>
      </c>
      <c r="O1235" s="42">
        <f>VLOOKUP(H1235,'Client Invoices'!A:O,6,FALSE)</f>
        <v>0</v>
      </c>
      <c r="P1235" s="70" t="s">
        <v>2489</v>
      </c>
      <c r="Q1235" s="42">
        <f>IF(COUNTIF('Visit Rpts'!$B$5:$BH$204,B1235)+COUNTIF('Membership Rpts'!$B$5:$BH$204,B1235) = 0, 0, COUNTIF('Visit Rpts'!$B$5:$BH$204,B1235)+COUNTIF('Membership Rpts'!$B$5:$BH$204,B1235) &amp; "   (Visit Rpts: "&amp;COUNTIF('Visit Rpts'!$B$5:$BH$204,B1235)&amp;"   Mbr Rpts: "&amp;COUNTIF('Membership Rpts'!$B$5:$BH$204,B1235)&amp;")")</f>
        <v>0</v>
      </c>
      <c r="S1235" s="42" t="s">
        <v>576</v>
      </c>
      <c r="T1235" s="42"/>
    </row>
    <row r="1236" spans="1:20">
      <c r="A1236" s="47" t="s">
        <v>1218</v>
      </c>
      <c r="B1236" t="s">
        <v>2325</v>
      </c>
      <c r="C1236">
        <v>464835</v>
      </c>
      <c r="G1236" t="s">
        <v>50</v>
      </c>
      <c r="H1236" s="74" t="s">
        <v>1151</v>
      </c>
      <c r="I1236" s="42">
        <f>VLOOKUP(H1236,'Client Invoices'!A:M,13,FALSE)</f>
        <v>0</v>
      </c>
      <c r="J1236" s="42">
        <f>VLOOKUP(H1236,'Client Invoices'!A:M,10,FALSE)</f>
        <v>0</v>
      </c>
      <c r="K1236" s="42" t="str">
        <f>VLOOKUP(H1236,'Client Invoices'!A:N,5,FALSE)</f>
        <v>-</v>
      </c>
      <c r="L1236" s="42">
        <f>VLOOKUP(H1236,'Client Invoices'!A:N,8,FALSE)</f>
        <v>0</v>
      </c>
      <c r="M1236" s="42" t="str">
        <f>VLOOKUP(H1236,'Client Invoices'!A:N,2,FALSE)</f>
        <v>Visa LAC</v>
      </c>
      <c r="N1236" s="42" t="str">
        <f>VLOOKUP(H1236,'Client Invoices'!A:N,3,FALSE)</f>
        <v>Visa PP</v>
      </c>
      <c r="O1236" s="42">
        <f>VLOOKUP(H1236,'Client Invoices'!A:O,6,FALSE)</f>
        <v>0</v>
      </c>
      <c r="P1236" s="70" t="s">
        <v>2332</v>
      </c>
      <c r="Q1236" s="42">
        <f>IF(COUNTIF('Visit Rpts'!$B$5:$BH$204,B1236)+COUNTIF('Membership Rpts'!$B$5:$BH$204,B1236) = 0, 0, COUNTIF('Visit Rpts'!$B$5:$BH$204,B1236)+COUNTIF('Membership Rpts'!$B$5:$BH$204,B1236) &amp; "   (Visit Rpts: "&amp;COUNTIF('Visit Rpts'!$B$5:$BH$204,B1236)&amp;"   Mbr Rpts: "&amp;COUNTIF('Membership Rpts'!$B$5:$BH$204,B1236)&amp;")")</f>
        <v>0</v>
      </c>
      <c r="S1236" s="42" t="s">
        <v>576</v>
      </c>
      <c r="T1236" s="42"/>
    </row>
    <row r="1237" spans="1:20">
      <c r="A1237" s="47" t="s">
        <v>1218</v>
      </c>
      <c r="B1237" t="s">
        <v>2325</v>
      </c>
      <c r="C1237">
        <v>465403</v>
      </c>
      <c r="G1237" t="s">
        <v>50</v>
      </c>
      <c r="H1237" s="74" t="s">
        <v>1151</v>
      </c>
      <c r="I1237" s="42">
        <f>VLOOKUP(H1237,'Client Invoices'!A:M,13,FALSE)</f>
        <v>0</v>
      </c>
      <c r="J1237" s="42">
        <f>VLOOKUP(H1237,'Client Invoices'!A:M,10,FALSE)</f>
        <v>0</v>
      </c>
      <c r="K1237" s="42" t="str">
        <f>VLOOKUP(H1237,'Client Invoices'!A:N,5,FALSE)</f>
        <v>-</v>
      </c>
      <c r="L1237" s="42">
        <f>VLOOKUP(H1237,'Client Invoices'!A:N,8,FALSE)</f>
        <v>0</v>
      </c>
      <c r="M1237" s="42" t="str">
        <f>VLOOKUP(H1237,'Client Invoices'!A:N,2,FALSE)</f>
        <v>Visa LAC</v>
      </c>
      <c r="N1237" s="42" t="str">
        <f>VLOOKUP(H1237,'Client Invoices'!A:N,3,FALSE)</f>
        <v>Visa PP</v>
      </c>
      <c r="O1237" s="42">
        <f>VLOOKUP(H1237,'Client Invoices'!A:O,6,FALSE)</f>
        <v>0</v>
      </c>
      <c r="P1237" s="70" t="s">
        <v>2490</v>
      </c>
      <c r="Q1237" s="42">
        <f>IF(COUNTIF('Visit Rpts'!$B$5:$BH$204,B1237)+COUNTIF('Membership Rpts'!$B$5:$BH$204,B1237) = 0, 0, COUNTIF('Visit Rpts'!$B$5:$BH$204,B1237)+COUNTIF('Membership Rpts'!$B$5:$BH$204,B1237) &amp; "   (Visit Rpts: "&amp;COUNTIF('Visit Rpts'!$B$5:$BH$204,B1237)&amp;"   Mbr Rpts: "&amp;COUNTIF('Membership Rpts'!$B$5:$BH$204,B1237)&amp;")")</f>
        <v>0</v>
      </c>
      <c r="S1237" s="42" t="s">
        <v>576</v>
      </c>
      <c r="T1237" s="42"/>
    </row>
    <row r="1238" spans="1:20">
      <c r="A1238" s="47" t="s">
        <v>1218</v>
      </c>
      <c r="B1238" t="s">
        <v>2325</v>
      </c>
      <c r="C1238">
        <v>465494</v>
      </c>
      <c r="G1238" t="s">
        <v>50</v>
      </c>
      <c r="H1238" s="74" t="s">
        <v>1151</v>
      </c>
      <c r="I1238" s="42">
        <f>VLOOKUP(H1238,'Client Invoices'!A:M,13,FALSE)</f>
        <v>0</v>
      </c>
      <c r="J1238" s="42">
        <f>VLOOKUP(H1238,'Client Invoices'!A:M,10,FALSE)</f>
        <v>0</v>
      </c>
      <c r="K1238" s="42" t="str">
        <f>VLOOKUP(H1238,'Client Invoices'!A:N,5,FALSE)</f>
        <v>-</v>
      </c>
      <c r="L1238" s="42">
        <f>VLOOKUP(H1238,'Client Invoices'!A:N,8,FALSE)</f>
        <v>0</v>
      </c>
      <c r="M1238" s="42" t="str">
        <f>VLOOKUP(H1238,'Client Invoices'!A:N,2,FALSE)</f>
        <v>Visa LAC</v>
      </c>
      <c r="N1238" s="42" t="str">
        <f>VLOOKUP(H1238,'Client Invoices'!A:N,3,FALSE)</f>
        <v>Visa PP</v>
      </c>
      <c r="O1238" s="42">
        <f>VLOOKUP(H1238,'Client Invoices'!A:O,6,FALSE)</f>
        <v>0</v>
      </c>
      <c r="P1238" s="70" t="s">
        <v>2491</v>
      </c>
      <c r="Q1238" s="42">
        <f>IF(COUNTIF('Visit Rpts'!$B$5:$BH$204,B1238)+COUNTIF('Membership Rpts'!$B$5:$BH$204,B1238) = 0, 0, COUNTIF('Visit Rpts'!$B$5:$BH$204,B1238)+COUNTIF('Membership Rpts'!$B$5:$BH$204,B1238) &amp; "   (Visit Rpts: "&amp;COUNTIF('Visit Rpts'!$B$5:$BH$204,B1238)&amp;"   Mbr Rpts: "&amp;COUNTIF('Membership Rpts'!$B$5:$BH$204,B1238)&amp;")")</f>
        <v>0</v>
      </c>
      <c r="S1238" s="42" t="s">
        <v>576</v>
      </c>
      <c r="T1238" s="42"/>
    </row>
    <row r="1239" spans="1:20">
      <c r="A1239" s="47" t="s">
        <v>1218</v>
      </c>
      <c r="B1239" t="s">
        <v>2327</v>
      </c>
      <c r="C1239">
        <v>465721</v>
      </c>
      <c r="G1239" t="s">
        <v>50</v>
      </c>
      <c r="H1239" s="74" t="s">
        <v>1151</v>
      </c>
      <c r="I1239" s="42">
        <f>VLOOKUP(H1239,'Client Invoices'!A:M,13,FALSE)</f>
        <v>0</v>
      </c>
      <c r="J1239" s="42">
        <f>VLOOKUP(H1239,'Client Invoices'!A:M,10,FALSE)</f>
        <v>0</v>
      </c>
      <c r="K1239" s="42" t="str">
        <f>VLOOKUP(H1239,'Client Invoices'!A:N,5,FALSE)</f>
        <v>-</v>
      </c>
      <c r="L1239" s="42">
        <f>VLOOKUP(H1239,'Client Invoices'!A:N,8,FALSE)</f>
        <v>0</v>
      </c>
      <c r="M1239" s="42" t="str">
        <f>VLOOKUP(H1239,'Client Invoices'!A:N,2,FALSE)</f>
        <v>Visa LAC</v>
      </c>
      <c r="N1239" s="42" t="str">
        <f>VLOOKUP(H1239,'Client Invoices'!A:N,3,FALSE)</f>
        <v>Visa PP</v>
      </c>
      <c r="O1239" s="42">
        <f>VLOOKUP(H1239,'Client Invoices'!A:O,6,FALSE)</f>
        <v>0</v>
      </c>
      <c r="P1239" s="70" t="s">
        <v>2492</v>
      </c>
      <c r="Q1239" s="42">
        <f>IF(COUNTIF('Visit Rpts'!$B$5:$BH$204,B1239)+COUNTIF('Membership Rpts'!$B$5:$BH$204,B1239) = 0, 0, COUNTIF('Visit Rpts'!$B$5:$BH$204,B1239)+COUNTIF('Membership Rpts'!$B$5:$BH$204,B1239) &amp; "   (Visit Rpts: "&amp;COUNTIF('Visit Rpts'!$B$5:$BH$204,B1239)&amp;"   Mbr Rpts: "&amp;COUNTIF('Membership Rpts'!$B$5:$BH$204,B1239)&amp;")")</f>
        <v>0</v>
      </c>
      <c r="S1239" s="42" t="s">
        <v>576</v>
      </c>
      <c r="T1239" s="42"/>
    </row>
    <row r="1240" spans="1:20">
      <c r="A1240" s="47" t="s">
        <v>1218</v>
      </c>
      <c r="B1240" t="s">
        <v>2327</v>
      </c>
      <c r="C1240">
        <v>465770</v>
      </c>
      <c r="G1240" t="s">
        <v>50</v>
      </c>
      <c r="H1240" s="74" t="s">
        <v>1151</v>
      </c>
      <c r="I1240" s="42">
        <f>VLOOKUP(H1240,'Client Invoices'!A:M,13,FALSE)</f>
        <v>0</v>
      </c>
      <c r="J1240" s="42">
        <f>VLOOKUP(H1240,'Client Invoices'!A:M,10,FALSE)</f>
        <v>0</v>
      </c>
      <c r="K1240" s="42" t="str">
        <f>VLOOKUP(H1240,'Client Invoices'!A:N,5,FALSE)</f>
        <v>-</v>
      </c>
      <c r="L1240" s="42">
        <f>VLOOKUP(H1240,'Client Invoices'!A:N,8,FALSE)</f>
        <v>0</v>
      </c>
      <c r="M1240" s="42" t="str">
        <f>VLOOKUP(H1240,'Client Invoices'!A:N,2,FALSE)</f>
        <v>Visa LAC</v>
      </c>
      <c r="N1240" s="42" t="str">
        <f>VLOOKUP(H1240,'Client Invoices'!A:N,3,FALSE)</f>
        <v>Visa PP</v>
      </c>
      <c r="O1240" s="42">
        <f>VLOOKUP(H1240,'Client Invoices'!A:O,6,FALSE)</f>
        <v>0</v>
      </c>
      <c r="P1240" s="70" t="s">
        <v>2493</v>
      </c>
      <c r="Q1240" s="42">
        <f>IF(COUNTIF('Visit Rpts'!$B$5:$BH$204,B1240)+COUNTIF('Membership Rpts'!$B$5:$BH$204,B1240) = 0, 0, COUNTIF('Visit Rpts'!$B$5:$BH$204,B1240)+COUNTIF('Membership Rpts'!$B$5:$BH$204,B1240) &amp; "   (Visit Rpts: "&amp;COUNTIF('Visit Rpts'!$B$5:$BH$204,B1240)&amp;"   Mbr Rpts: "&amp;COUNTIF('Membership Rpts'!$B$5:$BH$204,B1240)&amp;")")</f>
        <v>0</v>
      </c>
      <c r="S1240" s="42" t="s">
        <v>576</v>
      </c>
      <c r="T1240" s="42"/>
    </row>
    <row r="1241" spans="1:20">
      <c r="A1241" s="47" t="s">
        <v>1218</v>
      </c>
      <c r="B1241" t="s">
        <v>2327</v>
      </c>
      <c r="C1241">
        <v>465775</v>
      </c>
      <c r="G1241" t="s">
        <v>50</v>
      </c>
      <c r="H1241" s="74" t="s">
        <v>1151</v>
      </c>
      <c r="I1241" s="42">
        <f>VLOOKUP(H1241,'Client Invoices'!A:M,13,FALSE)</f>
        <v>0</v>
      </c>
      <c r="J1241" s="42">
        <f>VLOOKUP(H1241,'Client Invoices'!A:M,10,FALSE)</f>
        <v>0</v>
      </c>
      <c r="K1241" s="42" t="str">
        <f>VLOOKUP(H1241,'Client Invoices'!A:N,5,FALSE)</f>
        <v>-</v>
      </c>
      <c r="L1241" s="42">
        <f>VLOOKUP(H1241,'Client Invoices'!A:N,8,FALSE)</f>
        <v>0</v>
      </c>
      <c r="M1241" s="42" t="str">
        <f>VLOOKUP(H1241,'Client Invoices'!A:N,2,FALSE)</f>
        <v>Visa LAC</v>
      </c>
      <c r="N1241" s="42" t="str">
        <f>VLOOKUP(H1241,'Client Invoices'!A:N,3,FALSE)</f>
        <v>Visa PP</v>
      </c>
      <c r="O1241" s="42">
        <f>VLOOKUP(H1241,'Client Invoices'!A:O,6,FALSE)</f>
        <v>0</v>
      </c>
      <c r="P1241" s="70" t="s">
        <v>2494</v>
      </c>
      <c r="Q1241" s="42">
        <f>IF(COUNTIF('Visit Rpts'!$B$5:$BH$204,B1241)+COUNTIF('Membership Rpts'!$B$5:$BH$204,B1241) = 0, 0, COUNTIF('Visit Rpts'!$B$5:$BH$204,B1241)+COUNTIF('Membership Rpts'!$B$5:$BH$204,B1241) &amp; "   (Visit Rpts: "&amp;COUNTIF('Visit Rpts'!$B$5:$BH$204,B1241)&amp;"   Mbr Rpts: "&amp;COUNTIF('Membership Rpts'!$B$5:$BH$204,B1241)&amp;")")</f>
        <v>0</v>
      </c>
      <c r="S1241" s="42" t="s">
        <v>576</v>
      </c>
      <c r="T1241" s="42"/>
    </row>
    <row r="1242" spans="1:20">
      <c r="A1242" s="47" t="s">
        <v>1218</v>
      </c>
      <c r="B1242" t="s">
        <v>2325</v>
      </c>
      <c r="C1242">
        <v>465986</v>
      </c>
      <c r="G1242" t="s">
        <v>50</v>
      </c>
      <c r="H1242" s="74" t="s">
        <v>1151</v>
      </c>
      <c r="I1242" s="42">
        <f>VLOOKUP(H1242,'Client Invoices'!A:M,13,FALSE)</f>
        <v>0</v>
      </c>
      <c r="J1242" s="42">
        <f>VLOOKUP(H1242,'Client Invoices'!A:M,10,FALSE)</f>
        <v>0</v>
      </c>
      <c r="K1242" s="42" t="str">
        <f>VLOOKUP(H1242,'Client Invoices'!A:N,5,FALSE)</f>
        <v>-</v>
      </c>
      <c r="L1242" s="42">
        <f>VLOOKUP(H1242,'Client Invoices'!A:N,8,FALSE)</f>
        <v>0</v>
      </c>
      <c r="M1242" s="42" t="str">
        <f>VLOOKUP(H1242,'Client Invoices'!A:N,2,FALSE)</f>
        <v>Visa LAC</v>
      </c>
      <c r="N1242" s="42" t="str">
        <f>VLOOKUP(H1242,'Client Invoices'!A:N,3,FALSE)</f>
        <v>Visa PP</v>
      </c>
      <c r="O1242" s="42">
        <f>VLOOKUP(H1242,'Client Invoices'!A:O,6,FALSE)</f>
        <v>0</v>
      </c>
      <c r="P1242" s="70" t="s">
        <v>2414</v>
      </c>
      <c r="Q1242" s="42">
        <f>IF(COUNTIF('Visit Rpts'!$B$5:$BH$204,B1242)+COUNTIF('Membership Rpts'!$B$5:$BH$204,B1242) = 0, 0, COUNTIF('Visit Rpts'!$B$5:$BH$204,B1242)+COUNTIF('Membership Rpts'!$B$5:$BH$204,B1242) &amp; "   (Visit Rpts: "&amp;COUNTIF('Visit Rpts'!$B$5:$BH$204,B1242)&amp;"   Mbr Rpts: "&amp;COUNTIF('Membership Rpts'!$B$5:$BH$204,B1242)&amp;")")</f>
        <v>0</v>
      </c>
      <c r="S1242" s="42" t="s">
        <v>576</v>
      </c>
      <c r="T1242" s="42"/>
    </row>
    <row r="1243" spans="1:20">
      <c r="A1243" s="47" t="s">
        <v>1218</v>
      </c>
      <c r="B1243" t="s">
        <v>2325</v>
      </c>
      <c r="C1243">
        <v>466057</v>
      </c>
      <c r="G1243" t="s">
        <v>50</v>
      </c>
      <c r="H1243" s="74" t="s">
        <v>1151</v>
      </c>
      <c r="I1243" s="42">
        <f>VLOOKUP(H1243,'Client Invoices'!A:M,13,FALSE)</f>
        <v>0</v>
      </c>
      <c r="J1243" s="42">
        <f>VLOOKUP(H1243,'Client Invoices'!A:M,10,FALSE)</f>
        <v>0</v>
      </c>
      <c r="K1243" s="42" t="str">
        <f>VLOOKUP(H1243,'Client Invoices'!A:N,5,FALSE)</f>
        <v>-</v>
      </c>
      <c r="L1243" s="42">
        <f>VLOOKUP(H1243,'Client Invoices'!A:N,8,FALSE)</f>
        <v>0</v>
      </c>
      <c r="M1243" s="42" t="str">
        <f>VLOOKUP(H1243,'Client Invoices'!A:N,2,FALSE)</f>
        <v>Visa LAC</v>
      </c>
      <c r="N1243" s="42" t="str">
        <f>VLOOKUP(H1243,'Client Invoices'!A:N,3,FALSE)</f>
        <v>Visa PP</v>
      </c>
      <c r="O1243" s="42">
        <f>VLOOKUP(H1243,'Client Invoices'!A:O,6,FALSE)</f>
        <v>0</v>
      </c>
      <c r="P1243" s="70" t="s">
        <v>2495</v>
      </c>
      <c r="Q1243" s="42">
        <f>IF(COUNTIF('Visit Rpts'!$B$5:$BH$204,B1243)+COUNTIF('Membership Rpts'!$B$5:$BH$204,B1243) = 0, 0, COUNTIF('Visit Rpts'!$B$5:$BH$204,B1243)+COUNTIF('Membership Rpts'!$B$5:$BH$204,B1243) &amp; "   (Visit Rpts: "&amp;COUNTIF('Visit Rpts'!$B$5:$BH$204,B1243)&amp;"   Mbr Rpts: "&amp;COUNTIF('Membership Rpts'!$B$5:$BH$204,B1243)&amp;")")</f>
        <v>0</v>
      </c>
      <c r="S1243" s="42" t="s">
        <v>576</v>
      </c>
      <c r="T1243" s="42"/>
    </row>
    <row r="1244" spans="1:20">
      <c r="A1244" s="47" t="s">
        <v>1218</v>
      </c>
      <c r="B1244" t="s">
        <v>2325</v>
      </c>
      <c r="C1244">
        <v>466090</v>
      </c>
      <c r="G1244" t="s">
        <v>50</v>
      </c>
      <c r="H1244" s="74" t="s">
        <v>1151</v>
      </c>
      <c r="I1244" s="42">
        <f>VLOOKUP(H1244,'Client Invoices'!A:M,13,FALSE)</f>
        <v>0</v>
      </c>
      <c r="J1244" s="42">
        <f>VLOOKUP(H1244,'Client Invoices'!A:M,10,FALSE)</f>
        <v>0</v>
      </c>
      <c r="K1244" s="42" t="str">
        <f>VLOOKUP(H1244,'Client Invoices'!A:N,5,FALSE)</f>
        <v>-</v>
      </c>
      <c r="L1244" s="42">
        <f>VLOOKUP(H1244,'Client Invoices'!A:N,8,FALSE)</f>
        <v>0</v>
      </c>
      <c r="M1244" s="42" t="str">
        <f>VLOOKUP(H1244,'Client Invoices'!A:N,2,FALSE)</f>
        <v>Visa LAC</v>
      </c>
      <c r="N1244" s="42" t="str">
        <f>VLOOKUP(H1244,'Client Invoices'!A:N,3,FALSE)</f>
        <v>Visa PP</v>
      </c>
      <c r="O1244" s="42">
        <f>VLOOKUP(H1244,'Client Invoices'!A:O,6,FALSE)</f>
        <v>0</v>
      </c>
      <c r="P1244" s="70" t="s">
        <v>2496</v>
      </c>
      <c r="Q1244" s="42">
        <f>IF(COUNTIF('Visit Rpts'!$B$5:$BH$204,B1244)+COUNTIF('Membership Rpts'!$B$5:$BH$204,B1244) = 0, 0, COUNTIF('Visit Rpts'!$B$5:$BH$204,B1244)+COUNTIF('Membership Rpts'!$B$5:$BH$204,B1244) &amp; "   (Visit Rpts: "&amp;COUNTIF('Visit Rpts'!$B$5:$BH$204,B1244)&amp;"   Mbr Rpts: "&amp;COUNTIF('Membership Rpts'!$B$5:$BH$204,B1244)&amp;")")</f>
        <v>0</v>
      </c>
      <c r="S1244" s="42" t="s">
        <v>576</v>
      </c>
      <c r="T1244" s="42"/>
    </row>
    <row r="1245" spans="1:20">
      <c r="A1245" s="47" t="s">
        <v>1218</v>
      </c>
      <c r="B1245" t="s">
        <v>2325</v>
      </c>
      <c r="C1245">
        <v>467080</v>
      </c>
      <c r="G1245" t="s">
        <v>50</v>
      </c>
      <c r="H1245" s="74" t="s">
        <v>1151</v>
      </c>
      <c r="I1245" s="42">
        <f>VLOOKUP(H1245,'Client Invoices'!A:M,13,FALSE)</f>
        <v>0</v>
      </c>
      <c r="J1245" s="42">
        <f>VLOOKUP(H1245,'Client Invoices'!A:M,10,FALSE)</f>
        <v>0</v>
      </c>
      <c r="K1245" s="42" t="str">
        <f>VLOOKUP(H1245,'Client Invoices'!A:N,5,FALSE)</f>
        <v>-</v>
      </c>
      <c r="L1245" s="42">
        <f>VLOOKUP(H1245,'Client Invoices'!A:N,8,FALSE)</f>
        <v>0</v>
      </c>
      <c r="M1245" s="42" t="str">
        <f>VLOOKUP(H1245,'Client Invoices'!A:N,2,FALSE)</f>
        <v>Visa LAC</v>
      </c>
      <c r="N1245" s="42" t="str">
        <f>VLOOKUP(H1245,'Client Invoices'!A:N,3,FALSE)</f>
        <v>Visa PP</v>
      </c>
      <c r="O1245" s="42">
        <f>VLOOKUP(H1245,'Client Invoices'!A:O,6,FALSE)</f>
        <v>0</v>
      </c>
      <c r="P1245" s="70" t="s">
        <v>2497</v>
      </c>
      <c r="Q1245" s="42">
        <f>IF(COUNTIF('Visit Rpts'!$B$5:$BH$204,B1245)+COUNTIF('Membership Rpts'!$B$5:$BH$204,B1245) = 0, 0, COUNTIF('Visit Rpts'!$B$5:$BH$204,B1245)+COUNTIF('Membership Rpts'!$B$5:$BH$204,B1245) &amp; "   (Visit Rpts: "&amp;COUNTIF('Visit Rpts'!$B$5:$BH$204,B1245)&amp;"   Mbr Rpts: "&amp;COUNTIF('Membership Rpts'!$B$5:$BH$204,B1245)&amp;")")</f>
        <v>0</v>
      </c>
      <c r="S1245" s="42" t="s">
        <v>576</v>
      </c>
      <c r="T1245" s="42"/>
    </row>
    <row r="1246" spans="1:20">
      <c r="A1246" s="47" t="s">
        <v>1218</v>
      </c>
      <c r="B1246" t="s">
        <v>2325</v>
      </c>
      <c r="C1246">
        <v>468531</v>
      </c>
      <c r="G1246" t="s">
        <v>50</v>
      </c>
      <c r="H1246" s="74" t="s">
        <v>1151</v>
      </c>
      <c r="I1246" s="42">
        <f>VLOOKUP(H1246,'Client Invoices'!A:M,13,FALSE)</f>
        <v>0</v>
      </c>
      <c r="J1246" s="42">
        <f>VLOOKUP(H1246,'Client Invoices'!A:M,10,FALSE)</f>
        <v>0</v>
      </c>
      <c r="K1246" s="42" t="str">
        <f>VLOOKUP(H1246,'Client Invoices'!A:N,5,FALSE)</f>
        <v>-</v>
      </c>
      <c r="L1246" s="42">
        <f>VLOOKUP(H1246,'Client Invoices'!A:N,8,FALSE)</f>
        <v>0</v>
      </c>
      <c r="M1246" s="42" t="str">
        <f>VLOOKUP(H1246,'Client Invoices'!A:N,2,FALSE)</f>
        <v>Visa LAC</v>
      </c>
      <c r="N1246" s="42" t="str">
        <f>VLOOKUP(H1246,'Client Invoices'!A:N,3,FALSE)</f>
        <v>Visa PP</v>
      </c>
      <c r="O1246" s="42">
        <f>VLOOKUP(H1246,'Client Invoices'!A:O,6,FALSE)</f>
        <v>0</v>
      </c>
      <c r="P1246" s="70" t="s">
        <v>2498</v>
      </c>
      <c r="Q1246" s="42">
        <f>IF(COUNTIF('Visit Rpts'!$B$5:$BH$204,B1246)+COUNTIF('Membership Rpts'!$B$5:$BH$204,B1246) = 0, 0, COUNTIF('Visit Rpts'!$B$5:$BH$204,B1246)+COUNTIF('Membership Rpts'!$B$5:$BH$204,B1246) &amp; "   (Visit Rpts: "&amp;COUNTIF('Visit Rpts'!$B$5:$BH$204,B1246)&amp;"   Mbr Rpts: "&amp;COUNTIF('Membership Rpts'!$B$5:$BH$204,B1246)&amp;")")</f>
        <v>0</v>
      </c>
      <c r="S1246" s="42" t="s">
        <v>576</v>
      </c>
      <c r="T1246" s="42"/>
    </row>
    <row r="1247" spans="1:20">
      <c r="A1247" s="47" t="s">
        <v>1218</v>
      </c>
      <c r="B1247" t="s">
        <v>2325</v>
      </c>
      <c r="C1247">
        <v>468550</v>
      </c>
      <c r="G1247" t="s">
        <v>50</v>
      </c>
      <c r="H1247" s="74" t="s">
        <v>1151</v>
      </c>
      <c r="I1247" s="42">
        <f>VLOOKUP(H1247,'Client Invoices'!A:M,13,FALSE)</f>
        <v>0</v>
      </c>
      <c r="J1247" s="42">
        <f>VLOOKUP(H1247,'Client Invoices'!A:M,10,FALSE)</f>
        <v>0</v>
      </c>
      <c r="K1247" s="42" t="str">
        <f>VLOOKUP(H1247,'Client Invoices'!A:N,5,FALSE)</f>
        <v>-</v>
      </c>
      <c r="L1247" s="42">
        <f>VLOOKUP(H1247,'Client Invoices'!A:N,8,FALSE)</f>
        <v>0</v>
      </c>
      <c r="M1247" s="42" t="str">
        <f>VLOOKUP(H1247,'Client Invoices'!A:N,2,FALSE)</f>
        <v>Visa LAC</v>
      </c>
      <c r="N1247" s="42" t="str">
        <f>VLOOKUP(H1247,'Client Invoices'!A:N,3,FALSE)</f>
        <v>Visa PP</v>
      </c>
      <c r="O1247" s="42">
        <f>VLOOKUP(H1247,'Client Invoices'!A:O,6,FALSE)</f>
        <v>0</v>
      </c>
      <c r="P1247" s="70" t="s">
        <v>2499</v>
      </c>
      <c r="Q1247" s="42">
        <f>IF(COUNTIF('Visit Rpts'!$B$5:$BH$204,B1247)+COUNTIF('Membership Rpts'!$B$5:$BH$204,B1247) = 0, 0, COUNTIF('Visit Rpts'!$B$5:$BH$204,B1247)+COUNTIF('Membership Rpts'!$B$5:$BH$204,B1247) &amp; "   (Visit Rpts: "&amp;COUNTIF('Visit Rpts'!$B$5:$BH$204,B1247)&amp;"   Mbr Rpts: "&amp;COUNTIF('Membership Rpts'!$B$5:$BH$204,B1247)&amp;")")</f>
        <v>0</v>
      </c>
      <c r="S1247" s="42" t="s">
        <v>576</v>
      </c>
      <c r="T1247" s="42"/>
    </row>
    <row r="1248" spans="1:20">
      <c r="A1248" s="47" t="s">
        <v>1218</v>
      </c>
      <c r="B1248" t="s">
        <v>2325</v>
      </c>
      <c r="C1248">
        <v>468578</v>
      </c>
      <c r="G1248" t="s">
        <v>50</v>
      </c>
      <c r="H1248" s="74" t="s">
        <v>1151</v>
      </c>
      <c r="I1248" s="42">
        <f>VLOOKUP(H1248,'Client Invoices'!A:M,13,FALSE)</f>
        <v>0</v>
      </c>
      <c r="J1248" s="42">
        <f>VLOOKUP(H1248,'Client Invoices'!A:M,10,FALSE)</f>
        <v>0</v>
      </c>
      <c r="K1248" s="42" t="str">
        <f>VLOOKUP(H1248,'Client Invoices'!A:N,5,FALSE)</f>
        <v>-</v>
      </c>
      <c r="L1248" s="42">
        <f>VLOOKUP(H1248,'Client Invoices'!A:N,8,FALSE)</f>
        <v>0</v>
      </c>
      <c r="M1248" s="42" t="str">
        <f>VLOOKUP(H1248,'Client Invoices'!A:N,2,FALSE)</f>
        <v>Visa LAC</v>
      </c>
      <c r="N1248" s="42" t="str">
        <f>VLOOKUP(H1248,'Client Invoices'!A:N,3,FALSE)</f>
        <v>Visa PP</v>
      </c>
      <c r="O1248" s="42">
        <f>VLOOKUP(H1248,'Client Invoices'!A:O,6,FALSE)</f>
        <v>0</v>
      </c>
      <c r="P1248" s="70" t="s">
        <v>2500</v>
      </c>
      <c r="Q1248" s="42">
        <f>IF(COUNTIF('Visit Rpts'!$B$5:$BH$204,B1248)+COUNTIF('Membership Rpts'!$B$5:$BH$204,B1248) = 0, 0, COUNTIF('Visit Rpts'!$B$5:$BH$204,B1248)+COUNTIF('Membership Rpts'!$B$5:$BH$204,B1248) &amp; "   (Visit Rpts: "&amp;COUNTIF('Visit Rpts'!$B$5:$BH$204,B1248)&amp;"   Mbr Rpts: "&amp;COUNTIF('Membership Rpts'!$B$5:$BH$204,B1248)&amp;")")</f>
        <v>0</v>
      </c>
      <c r="S1248" s="42" t="s">
        <v>576</v>
      </c>
      <c r="T1248" s="42"/>
    </row>
    <row r="1249" spans="1:20">
      <c r="A1249" s="47" t="s">
        <v>1218</v>
      </c>
      <c r="B1249" t="s">
        <v>2325</v>
      </c>
      <c r="C1249">
        <v>469690</v>
      </c>
      <c r="G1249" t="s">
        <v>50</v>
      </c>
      <c r="H1249" s="74" t="s">
        <v>1151</v>
      </c>
      <c r="I1249" s="42">
        <f>VLOOKUP(H1249,'Client Invoices'!A:M,13,FALSE)</f>
        <v>0</v>
      </c>
      <c r="J1249" s="42">
        <f>VLOOKUP(H1249,'Client Invoices'!A:M,10,FALSE)</f>
        <v>0</v>
      </c>
      <c r="K1249" s="42" t="str">
        <f>VLOOKUP(H1249,'Client Invoices'!A:N,5,FALSE)</f>
        <v>-</v>
      </c>
      <c r="L1249" s="42">
        <f>VLOOKUP(H1249,'Client Invoices'!A:N,8,FALSE)</f>
        <v>0</v>
      </c>
      <c r="M1249" s="42" t="str">
        <f>VLOOKUP(H1249,'Client Invoices'!A:N,2,FALSE)</f>
        <v>Visa LAC</v>
      </c>
      <c r="N1249" s="42" t="str">
        <f>VLOOKUP(H1249,'Client Invoices'!A:N,3,FALSE)</f>
        <v>Visa PP</v>
      </c>
      <c r="O1249" s="42">
        <f>VLOOKUP(H1249,'Client Invoices'!A:O,6,FALSE)</f>
        <v>0</v>
      </c>
      <c r="P1249" s="70" t="s">
        <v>2501</v>
      </c>
      <c r="Q1249" s="42">
        <f>IF(COUNTIF('Visit Rpts'!$B$5:$BH$204,B1249)+COUNTIF('Membership Rpts'!$B$5:$BH$204,B1249) = 0, 0, COUNTIF('Visit Rpts'!$B$5:$BH$204,B1249)+COUNTIF('Membership Rpts'!$B$5:$BH$204,B1249) &amp; "   (Visit Rpts: "&amp;COUNTIF('Visit Rpts'!$B$5:$BH$204,B1249)&amp;"   Mbr Rpts: "&amp;COUNTIF('Membership Rpts'!$B$5:$BH$204,B1249)&amp;")")</f>
        <v>0</v>
      </c>
      <c r="S1249" s="42" t="s">
        <v>576</v>
      </c>
      <c r="T1249" s="42"/>
    </row>
    <row r="1250" spans="1:20">
      <c r="A1250" s="47" t="s">
        <v>1218</v>
      </c>
      <c r="B1250" t="s">
        <v>2325</v>
      </c>
      <c r="C1250">
        <v>469716</v>
      </c>
      <c r="G1250" t="s">
        <v>50</v>
      </c>
      <c r="H1250" s="74" t="s">
        <v>1151</v>
      </c>
      <c r="I1250" s="42">
        <f>VLOOKUP(H1250,'Client Invoices'!A:M,13,FALSE)</f>
        <v>0</v>
      </c>
      <c r="J1250" s="42">
        <f>VLOOKUP(H1250,'Client Invoices'!A:M,10,FALSE)</f>
        <v>0</v>
      </c>
      <c r="K1250" s="42" t="str">
        <f>VLOOKUP(H1250,'Client Invoices'!A:N,5,FALSE)</f>
        <v>-</v>
      </c>
      <c r="L1250" s="42">
        <f>VLOOKUP(H1250,'Client Invoices'!A:N,8,FALSE)</f>
        <v>0</v>
      </c>
      <c r="M1250" s="42" t="str">
        <f>VLOOKUP(H1250,'Client Invoices'!A:N,2,FALSE)</f>
        <v>Visa LAC</v>
      </c>
      <c r="N1250" s="42" t="str">
        <f>VLOOKUP(H1250,'Client Invoices'!A:N,3,FALSE)</f>
        <v>Visa PP</v>
      </c>
      <c r="O1250" s="42">
        <f>VLOOKUP(H1250,'Client Invoices'!A:O,6,FALSE)</f>
        <v>0</v>
      </c>
      <c r="P1250" s="70" t="s">
        <v>2381</v>
      </c>
      <c r="Q1250" s="42">
        <f>IF(COUNTIF('Visit Rpts'!$B$5:$BH$204,B1250)+COUNTIF('Membership Rpts'!$B$5:$BH$204,B1250) = 0, 0, COUNTIF('Visit Rpts'!$B$5:$BH$204,B1250)+COUNTIF('Membership Rpts'!$B$5:$BH$204,B1250) &amp; "   (Visit Rpts: "&amp;COUNTIF('Visit Rpts'!$B$5:$BH$204,B1250)&amp;"   Mbr Rpts: "&amp;COUNTIF('Membership Rpts'!$B$5:$BH$204,B1250)&amp;")")</f>
        <v>0</v>
      </c>
      <c r="S1250" s="42" t="s">
        <v>576</v>
      </c>
      <c r="T1250" s="42"/>
    </row>
    <row r="1251" spans="1:20">
      <c r="A1251" s="47" t="s">
        <v>1218</v>
      </c>
      <c r="B1251" t="s">
        <v>2325</v>
      </c>
      <c r="C1251">
        <v>469770</v>
      </c>
      <c r="G1251" t="s">
        <v>50</v>
      </c>
      <c r="H1251" s="74" t="s">
        <v>1151</v>
      </c>
      <c r="I1251" s="42">
        <f>VLOOKUP(H1251,'Client Invoices'!A:M,13,FALSE)</f>
        <v>0</v>
      </c>
      <c r="J1251" s="42">
        <f>VLOOKUP(H1251,'Client Invoices'!A:M,10,FALSE)</f>
        <v>0</v>
      </c>
      <c r="K1251" s="42" t="str">
        <f>VLOOKUP(H1251,'Client Invoices'!A:N,5,FALSE)</f>
        <v>-</v>
      </c>
      <c r="L1251" s="42">
        <f>VLOOKUP(H1251,'Client Invoices'!A:N,8,FALSE)</f>
        <v>0</v>
      </c>
      <c r="M1251" s="42" t="str">
        <f>VLOOKUP(H1251,'Client Invoices'!A:N,2,FALSE)</f>
        <v>Visa LAC</v>
      </c>
      <c r="N1251" s="42" t="str">
        <f>VLOOKUP(H1251,'Client Invoices'!A:N,3,FALSE)</f>
        <v>Visa PP</v>
      </c>
      <c r="O1251" s="42">
        <f>VLOOKUP(H1251,'Client Invoices'!A:O,6,FALSE)</f>
        <v>0</v>
      </c>
      <c r="P1251" s="70" t="s">
        <v>2502</v>
      </c>
      <c r="Q1251" s="42">
        <f>IF(COUNTIF('Visit Rpts'!$B$5:$BH$204,B1251)+COUNTIF('Membership Rpts'!$B$5:$BH$204,B1251) = 0, 0, COUNTIF('Visit Rpts'!$B$5:$BH$204,B1251)+COUNTIF('Membership Rpts'!$B$5:$BH$204,B1251) &amp; "   (Visit Rpts: "&amp;COUNTIF('Visit Rpts'!$B$5:$BH$204,B1251)&amp;"   Mbr Rpts: "&amp;COUNTIF('Membership Rpts'!$B$5:$BH$204,B1251)&amp;")")</f>
        <v>0</v>
      </c>
      <c r="S1251" s="42" t="s">
        <v>576</v>
      </c>
      <c r="T1251" s="42"/>
    </row>
    <row r="1252" spans="1:20">
      <c r="A1252" s="47" t="s">
        <v>1218</v>
      </c>
      <c r="B1252" t="s">
        <v>2325</v>
      </c>
      <c r="C1252">
        <v>469771</v>
      </c>
      <c r="G1252" t="s">
        <v>50</v>
      </c>
      <c r="H1252" s="74" t="s">
        <v>1151</v>
      </c>
      <c r="I1252" s="42">
        <f>VLOOKUP(H1252,'Client Invoices'!A:M,13,FALSE)</f>
        <v>0</v>
      </c>
      <c r="J1252" s="42">
        <f>VLOOKUP(H1252,'Client Invoices'!A:M,10,FALSE)</f>
        <v>0</v>
      </c>
      <c r="K1252" s="42" t="str">
        <f>VLOOKUP(H1252,'Client Invoices'!A:N,5,FALSE)</f>
        <v>-</v>
      </c>
      <c r="L1252" s="42">
        <f>VLOOKUP(H1252,'Client Invoices'!A:N,8,FALSE)</f>
        <v>0</v>
      </c>
      <c r="M1252" s="42" t="str">
        <f>VLOOKUP(H1252,'Client Invoices'!A:N,2,FALSE)</f>
        <v>Visa LAC</v>
      </c>
      <c r="N1252" s="42" t="str">
        <f>VLOOKUP(H1252,'Client Invoices'!A:N,3,FALSE)</f>
        <v>Visa PP</v>
      </c>
      <c r="O1252" s="42">
        <f>VLOOKUP(H1252,'Client Invoices'!A:O,6,FALSE)</f>
        <v>0</v>
      </c>
      <c r="P1252" s="70" t="s">
        <v>2503</v>
      </c>
      <c r="Q1252" s="42">
        <f>IF(COUNTIF('Visit Rpts'!$B$5:$BH$204,B1252)+COUNTIF('Membership Rpts'!$B$5:$BH$204,B1252) = 0, 0, COUNTIF('Visit Rpts'!$B$5:$BH$204,B1252)+COUNTIF('Membership Rpts'!$B$5:$BH$204,B1252) &amp; "   (Visit Rpts: "&amp;COUNTIF('Visit Rpts'!$B$5:$BH$204,B1252)&amp;"   Mbr Rpts: "&amp;COUNTIF('Membership Rpts'!$B$5:$BH$204,B1252)&amp;")")</f>
        <v>0</v>
      </c>
      <c r="S1252" s="42" t="s">
        <v>576</v>
      </c>
      <c r="T1252" s="42"/>
    </row>
    <row r="1253" spans="1:20">
      <c r="A1253" s="47" t="s">
        <v>1218</v>
      </c>
      <c r="B1253" t="s">
        <v>2325</v>
      </c>
      <c r="C1253">
        <v>469819</v>
      </c>
      <c r="G1253" t="s">
        <v>50</v>
      </c>
      <c r="H1253" s="74" t="s">
        <v>1151</v>
      </c>
      <c r="I1253" s="42">
        <f>VLOOKUP(H1253,'Client Invoices'!A:M,13,FALSE)</f>
        <v>0</v>
      </c>
      <c r="J1253" s="42">
        <f>VLOOKUP(H1253,'Client Invoices'!A:M,10,FALSE)</f>
        <v>0</v>
      </c>
      <c r="K1253" s="42" t="str">
        <f>VLOOKUP(H1253,'Client Invoices'!A:N,5,FALSE)</f>
        <v>-</v>
      </c>
      <c r="L1253" s="42">
        <f>VLOOKUP(H1253,'Client Invoices'!A:N,8,FALSE)</f>
        <v>0</v>
      </c>
      <c r="M1253" s="42" t="str">
        <f>VLOOKUP(H1253,'Client Invoices'!A:N,2,FALSE)</f>
        <v>Visa LAC</v>
      </c>
      <c r="N1253" s="42" t="str">
        <f>VLOOKUP(H1253,'Client Invoices'!A:N,3,FALSE)</f>
        <v>Visa PP</v>
      </c>
      <c r="O1253" s="42">
        <f>VLOOKUP(H1253,'Client Invoices'!A:O,6,FALSE)</f>
        <v>0</v>
      </c>
      <c r="P1253" s="70" t="s">
        <v>2379</v>
      </c>
      <c r="Q1253" s="42">
        <f>IF(COUNTIF('Visit Rpts'!$B$5:$BH$204,B1253)+COUNTIF('Membership Rpts'!$B$5:$BH$204,B1253) = 0, 0, COUNTIF('Visit Rpts'!$B$5:$BH$204,B1253)+COUNTIF('Membership Rpts'!$B$5:$BH$204,B1253) &amp; "   (Visit Rpts: "&amp;COUNTIF('Visit Rpts'!$B$5:$BH$204,B1253)&amp;"   Mbr Rpts: "&amp;COUNTIF('Membership Rpts'!$B$5:$BH$204,B1253)&amp;")")</f>
        <v>0</v>
      </c>
      <c r="S1253" s="42" t="s">
        <v>576</v>
      </c>
      <c r="T1253" s="42"/>
    </row>
    <row r="1254" spans="1:20">
      <c r="A1254" s="47" t="s">
        <v>1218</v>
      </c>
      <c r="B1254" t="s">
        <v>2443</v>
      </c>
      <c r="C1254">
        <v>469870</v>
      </c>
      <c r="G1254" t="s">
        <v>50</v>
      </c>
      <c r="H1254" s="74" t="s">
        <v>1151</v>
      </c>
      <c r="I1254" s="42">
        <f>VLOOKUP(H1254,'Client Invoices'!A:M,13,FALSE)</f>
        <v>0</v>
      </c>
      <c r="J1254" s="42">
        <f>VLOOKUP(H1254,'Client Invoices'!A:M,10,FALSE)</f>
        <v>0</v>
      </c>
      <c r="K1254" s="42" t="str">
        <f>VLOOKUP(H1254,'Client Invoices'!A:N,5,FALSE)</f>
        <v>-</v>
      </c>
      <c r="L1254" s="42">
        <f>VLOOKUP(H1254,'Client Invoices'!A:N,8,FALSE)</f>
        <v>0</v>
      </c>
      <c r="M1254" s="42" t="str">
        <f>VLOOKUP(H1254,'Client Invoices'!A:N,2,FALSE)</f>
        <v>Visa LAC</v>
      </c>
      <c r="N1254" s="42" t="str">
        <f>VLOOKUP(H1254,'Client Invoices'!A:N,3,FALSE)</f>
        <v>Visa PP</v>
      </c>
      <c r="O1254" s="42">
        <f>VLOOKUP(H1254,'Client Invoices'!A:O,6,FALSE)</f>
        <v>0</v>
      </c>
      <c r="P1254" s="70" t="s">
        <v>2504</v>
      </c>
      <c r="Q1254" s="42">
        <f>IF(COUNTIF('Visit Rpts'!$B$5:$BH$204,B1254)+COUNTIF('Membership Rpts'!$B$5:$BH$204,B1254) = 0, 0, COUNTIF('Visit Rpts'!$B$5:$BH$204,B1254)+COUNTIF('Membership Rpts'!$B$5:$BH$204,B1254) &amp; "   (Visit Rpts: "&amp;COUNTIF('Visit Rpts'!$B$5:$BH$204,B1254)&amp;"   Mbr Rpts: "&amp;COUNTIF('Membership Rpts'!$B$5:$BH$204,B1254)&amp;")")</f>
        <v>0</v>
      </c>
      <c r="S1254" s="42" t="s">
        <v>576</v>
      </c>
      <c r="T1254" s="42"/>
    </row>
    <row r="1255" spans="1:20">
      <c r="A1255" s="47" t="s">
        <v>1218</v>
      </c>
      <c r="B1255" t="s">
        <v>2325</v>
      </c>
      <c r="C1255">
        <v>470140</v>
      </c>
      <c r="G1255" t="s">
        <v>50</v>
      </c>
      <c r="H1255" s="74" t="s">
        <v>1151</v>
      </c>
      <c r="I1255" s="42">
        <f>VLOOKUP(H1255,'Client Invoices'!A:M,13,FALSE)</f>
        <v>0</v>
      </c>
      <c r="J1255" s="42">
        <f>VLOOKUP(H1255,'Client Invoices'!A:M,10,FALSE)</f>
        <v>0</v>
      </c>
      <c r="K1255" s="42" t="str">
        <f>VLOOKUP(H1255,'Client Invoices'!A:N,5,FALSE)</f>
        <v>-</v>
      </c>
      <c r="L1255" s="42">
        <f>VLOOKUP(H1255,'Client Invoices'!A:N,8,FALSE)</f>
        <v>0</v>
      </c>
      <c r="M1255" s="42" t="str">
        <f>VLOOKUP(H1255,'Client Invoices'!A:N,2,FALSE)</f>
        <v>Visa LAC</v>
      </c>
      <c r="N1255" s="42" t="str">
        <f>VLOOKUP(H1255,'Client Invoices'!A:N,3,FALSE)</f>
        <v>Visa PP</v>
      </c>
      <c r="O1255" s="42">
        <f>VLOOKUP(H1255,'Client Invoices'!A:O,6,FALSE)</f>
        <v>0</v>
      </c>
      <c r="P1255" s="70" t="s">
        <v>2505</v>
      </c>
      <c r="Q1255" s="42">
        <f>IF(COUNTIF('Visit Rpts'!$B$5:$BH$204,B1255)+COUNTIF('Membership Rpts'!$B$5:$BH$204,B1255) = 0, 0, COUNTIF('Visit Rpts'!$B$5:$BH$204,B1255)+COUNTIF('Membership Rpts'!$B$5:$BH$204,B1255) &amp; "   (Visit Rpts: "&amp;COUNTIF('Visit Rpts'!$B$5:$BH$204,B1255)&amp;"   Mbr Rpts: "&amp;COUNTIF('Membership Rpts'!$B$5:$BH$204,B1255)&amp;")")</f>
        <v>0</v>
      </c>
      <c r="S1255" s="42" t="s">
        <v>576</v>
      </c>
      <c r="T1255" s="42"/>
    </row>
    <row r="1256" spans="1:20">
      <c r="A1256" s="47" t="s">
        <v>1218</v>
      </c>
      <c r="B1256" t="s">
        <v>2443</v>
      </c>
      <c r="C1256">
        <v>470430</v>
      </c>
      <c r="G1256" t="s">
        <v>50</v>
      </c>
      <c r="H1256" s="74" t="s">
        <v>1151</v>
      </c>
      <c r="I1256" s="42">
        <f>VLOOKUP(H1256,'Client Invoices'!A:M,13,FALSE)</f>
        <v>0</v>
      </c>
      <c r="J1256" s="42">
        <f>VLOOKUP(H1256,'Client Invoices'!A:M,10,FALSE)</f>
        <v>0</v>
      </c>
      <c r="K1256" s="42" t="str">
        <f>VLOOKUP(H1256,'Client Invoices'!A:N,5,FALSE)</f>
        <v>-</v>
      </c>
      <c r="L1256" s="42">
        <f>VLOOKUP(H1256,'Client Invoices'!A:N,8,FALSE)</f>
        <v>0</v>
      </c>
      <c r="M1256" s="42" t="str">
        <f>VLOOKUP(H1256,'Client Invoices'!A:N,2,FALSE)</f>
        <v>Visa LAC</v>
      </c>
      <c r="N1256" s="42" t="str">
        <f>VLOOKUP(H1256,'Client Invoices'!A:N,3,FALSE)</f>
        <v>Visa PP</v>
      </c>
      <c r="O1256" s="42">
        <f>VLOOKUP(H1256,'Client Invoices'!A:O,6,FALSE)</f>
        <v>0</v>
      </c>
      <c r="P1256" s="70" t="s">
        <v>2368</v>
      </c>
      <c r="Q1256" s="42">
        <f>IF(COUNTIF('Visit Rpts'!$B$5:$BH$204,B1256)+COUNTIF('Membership Rpts'!$B$5:$BH$204,B1256) = 0, 0, COUNTIF('Visit Rpts'!$B$5:$BH$204,B1256)+COUNTIF('Membership Rpts'!$B$5:$BH$204,B1256) &amp; "   (Visit Rpts: "&amp;COUNTIF('Visit Rpts'!$B$5:$BH$204,B1256)&amp;"   Mbr Rpts: "&amp;COUNTIF('Membership Rpts'!$B$5:$BH$204,B1256)&amp;")")</f>
        <v>0</v>
      </c>
      <c r="S1256" s="42" t="s">
        <v>576</v>
      </c>
      <c r="T1256" s="42"/>
    </row>
    <row r="1257" spans="1:20">
      <c r="A1257" s="47" t="s">
        <v>1218</v>
      </c>
      <c r="B1257" t="s">
        <v>2325</v>
      </c>
      <c r="C1257">
        <v>470455</v>
      </c>
      <c r="G1257" t="s">
        <v>50</v>
      </c>
      <c r="H1257" s="74" t="s">
        <v>1151</v>
      </c>
      <c r="I1257" s="42">
        <f>VLOOKUP(H1257,'Client Invoices'!A:M,13,FALSE)</f>
        <v>0</v>
      </c>
      <c r="J1257" s="42">
        <f>VLOOKUP(H1257,'Client Invoices'!A:M,10,FALSE)</f>
        <v>0</v>
      </c>
      <c r="K1257" s="42" t="str">
        <f>VLOOKUP(H1257,'Client Invoices'!A:N,5,FALSE)</f>
        <v>-</v>
      </c>
      <c r="L1257" s="42">
        <f>VLOOKUP(H1257,'Client Invoices'!A:N,8,FALSE)</f>
        <v>0</v>
      </c>
      <c r="M1257" s="42" t="str">
        <f>VLOOKUP(H1257,'Client Invoices'!A:N,2,FALSE)</f>
        <v>Visa LAC</v>
      </c>
      <c r="N1257" s="42" t="str">
        <f>VLOOKUP(H1257,'Client Invoices'!A:N,3,FALSE)</f>
        <v>Visa PP</v>
      </c>
      <c r="O1257" s="42">
        <f>VLOOKUP(H1257,'Client Invoices'!A:O,6,FALSE)</f>
        <v>0</v>
      </c>
      <c r="P1257" s="70" t="s">
        <v>2506</v>
      </c>
      <c r="Q1257" s="42">
        <f>IF(COUNTIF('Visit Rpts'!$B$5:$BH$204,B1257)+COUNTIF('Membership Rpts'!$B$5:$BH$204,B1257) = 0, 0, COUNTIF('Visit Rpts'!$B$5:$BH$204,B1257)+COUNTIF('Membership Rpts'!$B$5:$BH$204,B1257) &amp; "   (Visit Rpts: "&amp;COUNTIF('Visit Rpts'!$B$5:$BH$204,B1257)&amp;"   Mbr Rpts: "&amp;COUNTIF('Membership Rpts'!$B$5:$BH$204,B1257)&amp;")")</f>
        <v>0</v>
      </c>
      <c r="S1257" s="42" t="s">
        <v>576</v>
      </c>
      <c r="T1257" s="42"/>
    </row>
    <row r="1258" spans="1:20">
      <c r="A1258" s="47" t="s">
        <v>1218</v>
      </c>
      <c r="B1258" t="s">
        <v>2325</v>
      </c>
      <c r="C1258">
        <v>471294</v>
      </c>
      <c r="G1258" t="s">
        <v>50</v>
      </c>
      <c r="H1258" s="74" t="s">
        <v>1151</v>
      </c>
      <c r="I1258" s="42">
        <f>VLOOKUP(H1258,'Client Invoices'!A:M,13,FALSE)</f>
        <v>0</v>
      </c>
      <c r="J1258" s="42">
        <f>VLOOKUP(H1258,'Client Invoices'!A:M,10,FALSE)</f>
        <v>0</v>
      </c>
      <c r="K1258" s="42" t="str">
        <f>VLOOKUP(H1258,'Client Invoices'!A:N,5,FALSE)</f>
        <v>-</v>
      </c>
      <c r="L1258" s="42">
        <f>VLOOKUP(H1258,'Client Invoices'!A:N,8,FALSE)</f>
        <v>0</v>
      </c>
      <c r="M1258" s="42" t="str">
        <f>VLOOKUP(H1258,'Client Invoices'!A:N,2,FALSE)</f>
        <v>Visa LAC</v>
      </c>
      <c r="N1258" s="42" t="str">
        <f>VLOOKUP(H1258,'Client Invoices'!A:N,3,FALSE)</f>
        <v>Visa PP</v>
      </c>
      <c r="O1258" s="42">
        <f>VLOOKUP(H1258,'Client Invoices'!A:O,6,FALSE)</f>
        <v>0</v>
      </c>
      <c r="P1258" s="70" t="s">
        <v>2507</v>
      </c>
      <c r="Q1258" s="42">
        <f>IF(COUNTIF('Visit Rpts'!$B$5:$BH$204,B1258)+COUNTIF('Membership Rpts'!$B$5:$BH$204,B1258) = 0, 0, COUNTIF('Visit Rpts'!$B$5:$BH$204,B1258)+COUNTIF('Membership Rpts'!$B$5:$BH$204,B1258) &amp; "   (Visit Rpts: "&amp;COUNTIF('Visit Rpts'!$B$5:$BH$204,B1258)&amp;"   Mbr Rpts: "&amp;COUNTIF('Membership Rpts'!$B$5:$BH$204,B1258)&amp;")")</f>
        <v>0</v>
      </c>
      <c r="S1258" s="42" t="s">
        <v>576</v>
      </c>
      <c r="T1258" s="42"/>
    </row>
    <row r="1259" spans="1:20">
      <c r="A1259" s="47" t="s">
        <v>1218</v>
      </c>
      <c r="B1259" t="s">
        <v>2325</v>
      </c>
      <c r="C1259">
        <v>472206</v>
      </c>
      <c r="G1259" t="s">
        <v>50</v>
      </c>
      <c r="H1259" s="74" t="s">
        <v>1151</v>
      </c>
      <c r="I1259" s="42">
        <f>VLOOKUP(H1259,'Client Invoices'!A:M,13,FALSE)</f>
        <v>0</v>
      </c>
      <c r="J1259" s="42">
        <f>VLOOKUP(H1259,'Client Invoices'!A:M,10,FALSE)</f>
        <v>0</v>
      </c>
      <c r="K1259" s="42" t="str">
        <f>VLOOKUP(H1259,'Client Invoices'!A:N,5,FALSE)</f>
        <v>-</v>
      </c>
      <c r="L1259" s="42">
        <f>VLOOKUP(H1259,'Client Invoices'!A:N,8,FALSE)</f>
        <v>0</v>
      </c>
      <c r="M1259" s="42" t="str">
        <f>VLOOKUP(H1259,'Client Invoices'!A:N,2,FALSE)</f>
        <v>Visa LAC</v>
      </c>
      <c r="N1259" s="42" t="str">
        <f>VLOOKUP(H1259,'Client Invoices'!A:N,3,FALSE)</f>
        <v>Visa PP</v>
      </c>
      <c r="O1259" s="42">
        <f>VLOOKUP(H1259,'Client Invoices'!A:O,6,FALSE)</f>
        <v>0</v>
      </c>
      <c r="P1259" s="70" t="s">
        <v>2508</v>
      </c>
      <c r="Q1259" s="42">
        <f>IF(COUNTIF('Visit Rpts'!$B$5:$BH$204,B1259)+COUNTIF('Membership Rpts'!$B$5:$BH$204,B1259) = 0, 0, COUNTIF('Visit Rpts'!$B$5:$BH$204,B1259)+COUNTIF('Membership Rpts'!$B$5:$BH$204,B1259) &amp; "   (Visit Rpts: "&amp;COUNTIF('Visit Rpts'!$B$5:$BH$204,B1259)&amp;"   Mbr Rpts: "&amp;COUNTIF('Membership Rpts'!$B$5:$BH$204,B1259)&amp;")")</f>
        <v>0</v>
      </c>
      <c r="S1259" s="42" t="s">
        <v>576</v>
      </c>
      <c r="T1259" s="42"/>
    </row>
    <row r="1260" spans="1:20">
      <c r="A1260" s="47" t="s">
        <v>1218</v>
      </c>
      <c r="B1260" t="s">
        <v>2325</v>
      </c>
      <c r="C1260">
        <v>472207</v>
      </c>
      <c r="G1260" t="s">
        <v>50</v>
      </c>
      <c r="H1260" s="74" t="s">
        <v>1151</v>
      </c>
      <c r="I1260" s="42">
        <f>VLOOKUP(H1260,'Client Invoices'!A:M,13,FALSE)</f>
        <v>0</v>
      </c>
      <c r="J1260" s="42">
        <f>VLOOKUP(H1260,'Client Invoices'!A:M,10,FALSE)</f>
        <v>0</v>
      </c>
      <c r="K1260" s="42" t="str">
        <f>VLOOKUP(H1260,'Client Invoices'!A:N,5,FALSE)</f>
        <v>-</v>
      </c>
      <c r="L1260" s="42">
        <f>VLOOKUP(H1260,'Client Invoices'!A:N,8,FALSE)</f>
        <v>0</v>
      </c>
      <c r="M1260" s="42" t="str">
        <f>VLOOKUP(H1260,'Client Invoices'!A:N,2,FALSE)</f>
        <v>Visa LAC</v>
      </c>
      <c r="N1260" s="42" t="str">
        <f>VLOOKUP(H1260,'Client Invoices'!A:N,3,FALSE)</f>
        <v>Visa PP</v>
      </c>
      <c r="O1260" s="42">
        <f>VLOOKUP(H1260,'Client Invoices'!A:O,6,FALSE)</f>
        <v>0</v>
      </c>
      <c r="P1260" s="70" t="s">
        <v>2508</v>
      </c>
      <c r="Q1260" s="42">
        <f>IF(COUNTIF('Visit Rpts'!$B$5:$BH$204,B1260)+COUNTIF('Membership Rpts'!$B$5:$BH$204,B1260) = 0, 0, COUNTIF('Visit Rpts'!$B$5:$BH$204,B1260)+COUNTIF('Membership Rpts'!$B$5:$BH$204,B1260) &amp; "   (Visit Rpts: "&amp;COUNTIF('Visit Rpts'!$B$5:$BH$204,B1260)&amp;"   Mbr Rpts: "&amp;COUNTIF('Membership Rpts'!$B$5:$BH$204,B1260)&amp;")")</f>
        <v>0</v>
      </c>
      <c r="S1260" s="42" t="s">
        <v>576</v>
      </c>
      <c r="T1260" s="42"/>
    </row>
    <row r="1261" spans="1:20">
      <c r="A1261" s="47" t="s">
        <v>1218</v>
      </c>
      <c r="B1261" t="s">
        <v>2325</v>
      </c>
      <c r="C1261">
        <v>472231</v>
      </c>
      <c r="G1261" t="s">
        <v>50</v>
      </c>
      <c r="H1261" s="74" t="s">
        <v>1151</v>
      </c>
      <c r="I1261" s="42">
        <f>VLOOKUP(H1261,'Client Invoices'!A:M,13,FALSE)</f>
        <v>0</v>
      </c>
      <c r="J1261" s="42">
        <f>VLOOKUP(H1261,'Client Invoices'!A:M,10,FALSE)</f>
        <v>0</v>
      </c>
      <c r="K1261" s="42" t="str">
        <f>VLOOKUP(H1261,'Client Invoices'!A:N,5,FALSE)</f>
        <v>-</v>
      </c>
      <c r="L1261" s="42">
        <f>VLOOKUP(H1261,'Client Invoices'!A:N,8,FALSE)</f>
        <v>0</v>
      </c>
      <c r="M1261" s="42" t="str">
        <f>VLOOKUP(H1261,'Client Invoices'!A:N,2,FALSE)</f>
        <v>Visa LAC</v>
      </c>
      <c r="N1261" s="42" t="str">
        <f>VLOOKUP(H1261,'Client Invoices'!A:N,3,FALSE)</f>
        <v>Visa PP</v>
      </c>
      <c r="O1261" s="42">
        <f>VLOOKUP(H1261,'Client Invoices'!A:O,6,FALSE)</f>
        <v>0</v>
      </c>
      <c r="P1261" s="70" t="s">
        <v>2508</v>
      </c>
      <c r="Q1261" s="42">
        <f>IF(COUNTIF('Visit Rpts'!$B$5:$BH$204,B1261)+COUNTIF('Membership Rpts'!$B$5:$BH$204,B1261) = 0, 0, COUNTIF('Visit Rpts'!$B$5:$BH$204,B1261)+COUNTIF('Membership Rpts'!$B$5:$BH$204,B1261) &amp; "   (Visit Rpts: "&amp;COUNTIF('Visit Rpts'!$B$5:$BH$204,B1261)&amp;"   Mbr Rpts: "&amp;COUNTIF('Membership Rpts'!$B$5:$BH$204,B1261)&amp;")")</f>
        <v>0</v>
      </c>
      <c r="S1261" s="42" t="s">
        <v>576</v>
      </c>
      <c r="T1261" s="42"/>
    </row>
    <row r="1262" spans="1:20">
      <c r="A1262" s="47" t="s">
        <v>1218</v>
      </c>
      <c r="B1262" t="s">
        <v>2325</v>
      </c>
      <c r="C1262">
        <v>472260</v>
      </c>
      <c r="G1262" t="s">
        <v>50</v>
      </c>
      <c r="H1262" s="74" t="s">
        <v>1151</v>
      </c>
      <c r="I1262" s="42">
        <f>VLOOKUP(H1262,'Client Invoices'!A:M,13,FALSE)</f>
        <v>0</v>
      </c>
      <c r="J1262" s="42">
        <f>VLOOKUP(H1262,'Client Invoices'!A:M,10,FALSE)</f>
        <v>0</v>
      </c>
      <c r="K1262" s="42" t="str">
        <f>VLOOKUP(H1262,'Client Invoices'!A:N,5,FALSE)</f>
        <v>-</v>
      </c>
      <c r="L1262" s="42">
        <f>VLOOKUP(H1262,'Client Invoices'!A:N,8,FALSE)</f>
        <v>0</v>
      </c>
      <c r="M1262" s="42" t="str">
        <f>VLOOKUP(H1262,'Client Invoices'!A:N,2,FALSE)</f>
        <v>Visa LAC</v>
      </c>
      <c r="N1262" s="42" t="str">
        <f>VLOOKUP(H1262,'Client Invoices'!A:N,3,FALSE)</f>
        <v>Visa PP</v>
      </c>
      <c r="O1262" s="42">
        <f>VLOOKUP(H1262,'Client Invoices'!A:O,6,FALSE)</f>
        <v>0</v>
      </c>
      <c r="P1262" s="70" t="s">
        <v>2509</v>
      </c>
      <c r="Q1262" s="42">
        <f>IF(COUNTIF('Visit Rpts'!$B$5:$BH$204,B1262)+COUNTIF('Membership Rpts'!$B$5:$BH$204,B1262) = 0, 0, COUNTIF('Visit Rpts'!$B$5:$BH$204,B1262)+COUNTIF('Membership Rpts'!$B$5:$BH$204,B1262) &amp; "   (Visit Rpts: "&amp;COUNTIF('Visit Rpts'!$B$5:$BH$204,B1262)&amp;"   Mbr Rpts: "&amp;COUNTIF('Membership Rpts'!$B$5:$BH$204,B1262)&amp;")")</f>
        <v>0</v>
      </c>
      <c r="S1262" s="42" t="s">
        <v>576</v>
      </c>
      <c r="T1262" s="42"/>
    </row>
    <row r="1263" spans="1:20">
      <c r="A1263" s="47" t="s">
        <v>1218</v>
      </c>
      <c r="B1263" t="s">
        <v>2325</v>
      </c>
      <c r="C1263">
        <v>472267</v>
      </c>
      <c r="G1263" t="s">
        <v>50</v>
      </c>
      <c r="H1263" s="74" t="s">
        <v>1151</v>
      </c>
      <c r="I1263" s="42">
        <f>VLOOKUP(H1263,'Client Invoices'!A:M,13,FALSE)</f>
        <v>0</v>
      </c>
      <c r="J1263" s="42">
        <f>VLOOKUP(H1263,'Client Invoices'!A:M,10,FALSE)</f>
        <v>0</v>
      </c>
      <c r="K1263" s="42" t="str">
        <f>VLOOKUP(H1263,'Client Invoices'!A:N,5,FALSE)</f>
        <v>-</v>
      </c>
      <c r="L1263" s="42">
        <f>VLOOKUP(H1263,'Client Invoices'!A:N,8,FALSE)</f>
        <v>0</v>
      </c>
      <c r="M1263" s="42" t="str">
        <f>VLOOKUP(H1263,'Client Invoices'!A:N,2,FALSE)</f>
        <v>Visa LAC</v>
      </c>
      <c r="N1263" s="42" t="str">
        <f>VLOOKUP(H1263,'Client Invoices'!A:N,3,FALSE)</f>
        <v>Visa PP</v>
      </c>
      <c r="O1263" s="42">
        <f>VLOOKUP(H1263,'Client Invoices'!A:O,6,FALSE)</f>
        <v>0</v>
      </c>
      <c r="P1263" s="70" t="s">
        <v>2445</v>
      </c>
      <c r="Q1263" s="42">
        <f>IF(COUNTIF('Visit Rpts'!$B$5:$BH$204,B1263)+COUNTIF('Membership Rpts'!$B$5:$BH$204,B1263) = 0, 0, COUNTIF('Visit Rpts'!$B$5:$BH$204,B1263)+COUNTIF('Membership Rpts'!$B$5:$BH$204,B1263) &amp; "   (Visit Rpts: "&amp;COUNTIF('Visit Rpts'!$B$5:$BH$204,B1263)&amp;"   Mbr Rpts: "&amp;COUNTIF('Membership Rpts'!$B$5:$BH$204,B1263)&amp;")")</f>
        <v>0</v>
      </c>
      <c r="S1263" s="42" t="s">
        <v>576</v>
      </c>
      <c r="T1263" s="42"/>
    </row>
    <row r="1264" spans="1:20">
      <c r="A1264" s="47" t="s">
        <v>1218</v>
      </c>
      <c r="B1264" t="s">
        <v>2325</v>
      </c>
      <c r="C1264">
        <v>473298</v>
      </c>
      <c r="G1264" t="s">
        <v>50</v>
      </c>
      <c r="H1264" s="74" t="s">
        <v>1151</v>
      </c>
      <c r="I1264" s="42">
        <f>VLOOKUP(H1264,'Client Invoices'!A:M,13,FALSE)</f>
        <v>0</v>
      </c>
      <c r="J1264" s="42">
        <f>VLOOKUP(H1264,'Client Invoices'!A:M,10,FALSE)</f>
        <v>0</v>
      </c>
      <c r="K1264" s="42" t="str">
        <f>VLOOKUP(H1264,'Client Invoices'!A:N,5,FALSE)</f>
        <v>-</v>
      </c>
      <c r="L1264" s="42">
        <f>VLOOKUP(H1264,'Client Invoices'!A:N,8,FALSE)</f>
        <v>0</v>
      </c>
      <c r="M1264" s="42" t="str">
        <f>VLOOKUP(H1264,'Client Invoices'!A:N,2,FALSE)</f>
        <v>Visa LAC</v>
      </c>
      <c r="N1264" s="42" t="str">
        <f>VLOOKUP(H1264,'Client Invoices'!A:N,3,FALSE)</f>
        <v>Visa PP</v>
      </c>
      <c r="O1264" s="42">
        <f>VLOOKUP(H1264,'Client Invoices'!A:O,6,FALSE)</f>
        <v>0</v>
      </c>
      <c r="P1264" s="70" t="s">
        <v>2332</v>
      </c>
      <c r="Q1264" s="42">
        <f>IF(COUNTIF('Visit Rpts'!$B$5:$BH$204,B1264)+COUNTIF('Membership Rpts'!$B$5:$BH$204,B1264) = 0, 0, COUNTIF('Visit Rpts'!$B$5:$BH$204,B1264)+COUNTIF('Membership Rpts'!$B$5:$BH$204,B1264) &amp; "   (Visit Rpts: "&amp;COUNTIF('Visit Rpts'!$B$5:$BH$204,B1264)&amp;"   Mbr Rpts: "&amp;COUNTIF('Membership Rpts'!$B$5:$BH$204,B1264)&amp;")")</f>
        <v>0</v>
      </c>
      <c r="S1264" s="42" t="s">
        <v>576</v>
      </c>
      <c r="T1264" s="42"/>
    </row>
    <row r="1265" spans="1:20">
      <c r="A1265" s="47" t="s">
        <v>1218</v>
      </c>
      <c r="B1265" t="s">
        <v>2325</v>
      </c>
      <c r="C1265">
        <v>473883</v>
      </c>
      <c r="G1265" t="s">
        <v>50</v>
      </c>
      <c r="H1265" s="74" t="s">
        <v>1151</v>
      </c>
      <c r="I1265" s="42">
        <f>VLOOKUP(H1265,'Client Invoices'!A:M,13,FALSE)</f>
        <v>0</v>
      </c>
      <c r="J1265" s="42">
        <f>VLOOKUP(H1265,'Client Invoices'!A:M,10,FALSE)</f>
        <v>0</v>
      </c>
      <c r="K1265" s="42" t="str">
        <f>VLOOKUP(H1265,'Client Invoices'!A:N,5,FALSE)</f>
        <v>-</v>
      </c>
      <c r="L1265" s="42">
        <f>VLOOKUP(H1265,'Client Invoices'!A:N,8,FALSE)</f>
        <v>0</v>
      </c>
      <c r="M1265" s="42" t="str">
        <f>VLOOKUP(H1265,'Client Invoices'!A:N,2,FALSE)</f>
        <v>Visa LAC</v>
      </c>
      <c r="N1265" s="42" t="str">
        <f>VLOOKUP(H1265,'Client Invoices'!A:N,3,FALSE)</f>
        <v>Visa PP</v>
      </c>
      <c r="O1265" s="42">
        <f>VLOOKUP(H1265,'Client Invoices'!A:O,6,FALSE)</f>
        <v>0</v>
      </c>
      <c r="P1265" s="70" t="s">
        <v>2510</v>
      </c>
      <c r="Q1265" s="42">
        <f>IF(COUNTIF('Visit Rpts'!$B$5:$BH$204,B1265)+COUNTIF('Membership Rpts'!$B$5:$BH$204,B1265) = 0, 0, COUNTIF('Visit Rpts'!$B$5:$BH$204,B1265)+COUNTIF('Membership Rpts'!$B$5:$BH$204,B1265) &amp; "   (Visit Rpts: "&amp;COUNTIF('Visit Rpts'!$B$5:$BH$204,B1265)&amp;"   Mbr Rpts: "&amp;COUNTIF('Membership Rpts'!$B$5:$BH$204,B1265)&amp;")")</f>
        <v>0</v>
      </c>
      <c r="S1265" s="42" t="s">
        <v>576</v>
      </c>
      <c r="T1265" s="42"/>
    </row>
    <row r="1266" spans="1:20">
      <c r="A1266" s="47" t="s">
        <v>1218</v>
      </c>
      <c r="B1266" t="s">
        <v>2325</v>
      </c>
      <c r="C1266">
        <v>474490</v>
      </c>
      <c r="G1266" t="s">
        <v>50</v>
      </c>
      <c r="H1266" s="74" t="s">
        <v>1151</v>
      </c>
      <c r="I1266" s="42">
        <f>VLOOKUP(H1266,'Client Invoices'!A:M,13,FALSE)</f>
        <v>0</v>
      </c>
      <c r="J1266" s="42">
        <f>VLOOKUP(H1266,'Client Invoices'!A:M,10,FALSE)</f>
        <v>0</v>
      </c>
      <c r="K1266" s="42" t="str">
        <f>VLOOKUP(H1266,'Client Invoices'!A:N,5,FALSE)</f>
        <v>-</v>
      </c>
      <c r="L1266" s="42">
        <f>VLOOKUP(H1266,'Client Invoices'!A:N,8,FALSE)</f>
        <v>0</v>
      </c>
      <c r="M1266" s="42" t="str">
        <f>VLOOKUP(H1266,'Client Invoices'!A:N,2,FALSE)</f>
        <v>Visa LAC</v>
      </c>
      <c r="N1266" s="42" t="str">
        <f>VLOOKUP(H1266,'Client Invoices'!A:N,3,FALSE)</f>
        <v>Visa PP</v>
      </c>
      <c r="O1266" s="42">
        <f>VLOOKUP(H1266,'Client Invoices'!A:O,6,FALSE)</f>
        <v>0</v>
      </c>
      <c r="P1266" s="70" t="s">
        <v>2511</v>
      </c>
      <c r="Q1266" s="42">
        <f>IF(COUNTIF('Visit Rpts'!$B$5:$BH$204,B1266)+COUNTIF('Membership Rpts'!$B$5:$BH$204,B1266) = 0, 0, COUNTIF('Visit Rpts'!$B$5:$BH$204,B1266)+COUNTIF('Membership Rpts'!$B$5:$BH$204,B1266) &amp; "   (Visit Rpts: "&amp;COUNTIF('Visit Rpts'!$B$5:$BH$204,B1266)&amp;"   Mbr Rpts: "&amp;COUNTIF('Membership Rpts'!$B$5:$BH$204,B1266)&amp;")")</f>
        <v>0</v>
      </c>
      <c r="S1266" s="42" t="s">
        <v>576</v>
      </c>
      <c r="T1266" s="42"/>
    </row>
    <row r="1267" spans="1:20">
      <c r="A1267" s="47" t="s">
        <v>1218</v>
      </c>
      <c r="B1267" t="s">
        <v>2325</v>
      </c>
      <c r="C1267">
        <v>474630</v>
      </c>
      <c r="G1267" t="s">
        <v>50</v>
      </c>
      <c r="H1267" s="74" t="s">
        <v>1151</v>
      </c>
      <c r="I1267" s="42">
        <f>VLOOKUP(H1267,'Client Invoices'!A:M,13,FALSE)</f>
        <v>0</v>
      </c>
      <c r="J1267" s="42">
        <f>VLOOKUP(H1267,'Client Invoices'!A:M,10,FALSE)</f>
        <v>0</v>
      </c>
      <c r="K1267" s="42" t="str">
        <f>VLOOKUP(H1267,'Client Invoices'!A:N,5,FALSE)</f>
        <v>-</v>
      </c>
      <c r="L1267" s="42">
        <f>VLOOKUP(H1267,'Client Invoices'!A:N,8,FALSE)</f>
        <v>0</v>
      </c>
      <c r="M1267" s="42" t="str">
        <f>VLOOKUP(H1267,'Client Invoices'!A:N,2,FALSE)</f>
        <v>Visa LAC</v>
      </c>
      <c r="N1267" s="42" t="str">
        <f>VLOOKUP(H1267,'Client Invoices'!A:N,3,FALSE)</f>
        <v>Visa PP</v>
      </c>
      <c r="O1267" s="42">
        <f>VLOOKUP(H1267,'Client Invoices'!A:O,6,FALSE)</f>
        <v>0</v>
      </c>
      <c r="P1267" s="70" t="s">
        <v>2512</v>
      </c>
      <c r="Q1267" s="42">
        <f>IF(COUNTIF('Visit Rpts'!$B$5:$BH$204,B1267)+COUNTIF('Membership Rpts'!$B$5:$BH$204,B1267) = 0, 0, COUNTIF('Visit Rpts'!$B$5:$BH$204,B1267)+COUNTIF('Membership Rpts'!$B$5:$BH$204,B1267) &amp; "   (Visit Rpts: "&amp;COUNTIF('Visit Rpts'!$B$5:$BH$204,B1267)&amp;"   Mbr Rpts: "&amp;COUNTIF('Membership Rpts'!$B$5:$BH$204,B1267)&amp;")")</f>
        <v>0</v>
      </c>
      <c r="S1267" s="42" t="s">
        <v>576</v>
      </c>
      <c r="T1267" s="42"/>
    </row>
    <row r="1268" spans="1:20">
      <c r="A1268" s="47" t="s">
        <v>1218</v>
      </c>
      <c r="B1268" t="s">
        <v>2325</v>
      </c>
      <c r="C1268">
        <v>475094</v>
      </c>
      <c r="G1268" t="s">
        <v>50</v>
      </c>
      <c r="H1268" s="74" t="s">
        <v>1151</v>
      </c>
      <c r="I1268" s="42">
        <f>VLOOKUP(H1268,'Client Invoices'!A:M,13,FALSE)</f>
        <v>0</v>
      </c>
      <c r="J1268" s="42">
        <f>VLOOKUP(H1268,'Client Invoices'!A:M,10,FALSE)</f>
        <v>0</v>
      </c>
      <c r="K1268" s="42" t="str">
        <f>VLOOKUP(H1268,'Client Invoices'!A:N,5,FALSE)</f>
        <v>-</v>
      </c>
      <c r="L1268" s="42">
        <f>VLOOKUP(H1268,'Client Invoices'!A:N,8,FALSE)</f>
        <v>0</v>
      </c>
      <c r="M1268" s="42" t="str">
        <f>VLOOKUP(H1268,'Client Invoices'!A:N,2,FALSE)</f>
        <v>Visa LAC</v>
      </c>
      <c r="N1268" s="42" t="str">
        <f>VLOOKUP(H1268,'Client Invoices'!A:N,3,FALSE)</f>
        <v>Visa PP</v>
      </c>
      <c r="O1268" s="42">
        <f>VLOOKUP(H1268,'Client Invoices'!A:O,6,FALSE)</f>
        <v>0</v>
      </c>
      <c r="P1268" s="70" t="s">
        <v>2482</v>
      </c>
      <c r="Q1268" s="42">
        <f>IF(COUNTIF('Visit Rpts'!$B$5:$BH$204,B1268)+COUNTIF('Membership Rpts'!$B$5:$BH$204,B1268) = 0, 0, COUNTIF('Visit Rpts'!$B$5:$BH$204,B1268)+COUNTIF('Membership Rpts'!$B$5:$BH$204,B1268) &amp; "   (Visit Rpts: "&amp;COUNTIF('Visit Rpts'!$B$5:$BH$204,B1268)&amp;"   Mbr Rpts: "&amp;COUNTIF('Membership Rpts'!$B$5:$BH$204,B1268)&amp;")")</f>
        <v>0</v>
      </c>
      <c r="S1268" s="42" t="s">
        <v>576</v>
      </c>
      <c r="T1268" s="42"/>
    </row>
    <row r="1269" spans="1:20">
      <c r="A1269" s="47" t="s">
        <v>1218</v>
      </c>
      <c r="B1269" t="s">
        <v>2325</v>
      </c>
      <c r="C1269">
        <v>475393</v>
      </c>
      <c r="G1269" t="s">
        <v>50</v>
      </c>
      <c r="H1269" s="74" t="s">
        <v>1151</v>
      </c>
      <c r="I1269" s="42">
        <f>VLOOKUP(H1269,'Client Invoices'!A:M,13,FALSE)</f>
        <v>0</v>
      </c>
      <c r="J1269" s="42">
        <f>VLOOKUP(H1269,'Client Invoices'!A:M,10,FALSE)</f>
        <v>0</v>
      </c>
      <c r="K1269" s="42" t="str">
        <f>VLOOKUP(H1269,'Client Invoices'!A:N,5,FALSE)</f>
        <v>-</v>
      </c>
      <c r="L1269" s="42">
        <f>VLOOKUP(H1269,'Client Invoices'!A:N,8,FALSE)</f>
        <v>0</v>
      </c>
      <c r="M1269" s="42" t="str">
        <f>VLOOKUP(H1269,'Client Invoices'!A:N,2,FALSE)</f>
        <v>Visa LAC</v>
      </c>
      <c r="N1269" s="42" t="str">
        <f>VLOOKUP(H1269,'Client Invoices'!A:N,3,FALSE)</f>
        <v>Visa PP</v>
      </c>
      <c r="O1269" s="42">
        <f>VLOOKUP(H1269,'Client Invoices'!A:O,6,FALSE)</f>
        <v>0</v>
      </c>
      <c r="P1269" s="70" t="s">
        <v>2513</v>
      </c>
      <c r="Q1269" s="42">
        <f>IF(COUNTIF('Visit Rpts'!$B$5:$BH$204,B1269)+COUNTIF('Membership Rpts'!$B$5:$BH$204,B1269) = 0, 0, COUNTIF('Visit Rpts'!$B$5:$BH$204,B1269)+COUNTIF('Membership Rpts'!$B$5:$BH$204,B1269) &amp; "   (Visit Rpts: "&amp;COUNTIF('Visit Rpts'!$B$5:$BH$204,B1269)&amp;"   Mbr Rpts: "&amp;COUNTIF('Membership Rpts'!$B$5:$BH$204,B1269)&amp;")")</f>
        <v>0</v>
      </c>
      <c r="S1269" s="42" t="s">
        <v>576</v>
      </c>
      <c r="T1269" s="42"/>
    </row>
    <row r="1270" spans="1:20">
      <c r="A1270" s="47" t="s">
        <v>1218</v>
      </c>
      <c r="B1270" t="s">
        <v>2325</v>
      </c>
      <c r="C1270">
        <v>475776</v>
      </c>
      <c r="G1270" t="s">
        <v>50</v>
      </c>
      <c r="H1270" s="74" t="s">
        <v>1151</v>
      </c>
      <c r="I1270" s="42">
        <f>VLOOKUP(H1270,'Client Invoices'!A:M,13,FALSE)</f>
        <v>0</v>
      </c>
      <c r="J1270" s="42">
        <f>VLOOKUP(H1270,'Client Invoices'!A:M,10,FALSE)</f>
        <v>0</v>
      </c>
      <c r="K1270" s="42" t="str">
        <f>VLOOKUP(H1270,'Client Invoices'!A:N,5,FALSE)</f>
        <v>-</v>
      </c>
      <c r="L1270" s="42">
        <f>VLOOKUP(H1270,'Client Invoices'!A:N,8,FALSE)</f>
        <v>0</v>
      </c>
      <c r="M1270" s="42" t="str">
        <f>VLOOKUP(H1270,'Client Invoices'!A:N,2,FALSE)</f>
        <v>Visa LAC</v>
      </c>
      <c r="N1270" s="42" t="str">
        <f>VLOOKUP(H1270,'Client Invoices'!A:N,3,FALSE)</f>
        <v>Visa PP</v>
      </c>
      <c r="O1270" s="42">
        <f>VLOOKUP(H1270,'Client Invoices'!A:O,6,FALSE)</f>
        <v>0</v>
      </c>
      <c r="P1270" s="70" t="s">
        <v>2514</v>
      </c>
      <c r="Q1270" s="42">
        <f>IF(COUNTIF('Visit Rpts'!$B$5:$BH$204,B1270)+COUNTIF('Membership Rpts'!$B$5:$BH$204,B1270) = 0, 0, COUNTIF('Visit Rpts'!$B$5:$BH$204,B1270)+COUNTIF('Membership Rpts'!$B$5:$BH$204,B1270) &amp; "   (Visit Rpts: "&amp;COUNTIF('Visit Rpts'!$B$5:$BH$204,B1270)&amp;"   Mbr Rpts: "&amp;COUNTIF('Membership Rpts'!$B$5:$BH$204,B1270)&amp;")")</f>
        <v>0</v>
      </c>
      <c r="S1270" s="42" t="s">
        <v>576</v>
      </c>
      <c r="T1270" s="42"/>
    </row>
    <row r="1271" spans="1:20">
      <c r="A1271" s="47" t="s">
        <v>1218</v>
      </c>
      <c r="B1271" t="s">
        <v>2325</v>
      </c>
      <c r="C1271">
        <v>476275</v>
      </c>
      <c r="G1271" t="s">
        <v>50</v>
      </c>
      <c r="H1271" s="74" t="s">
        <v>1151</v>
      </c>
      <c r="I1271" s="42">
        <f>VLOOKUP(H1271,'Client Invoices'!A:M,13,FALSE)</f>
        <v>0</v>
      </c>
      <c r="J1271" s="42">
        <f>VLOOKUP(H1271,'Client Invoices'!A:M,10,FALSE)</f>
        <v>0</v>
      </c>
      <c r="K1271" s="42" t="str">
        <f>VLOOKUP(H1271,'Client Invoices'!A:N,5,FALSE)</f>
        <v>-</v>
      </c>
      <c r="L1271" s="42">
        <f>VLOOKUP(H1271,'Client Invoices'!A:N,8,FALSE)</f>
        <v>0</v>
      </c>
      <c r="M1271" s="42" t="str">
        <f>VLOOKUP(H1271,'Client Invoices'!A:N,2,FALSE)</f>
        <v>Visa LAC</v>
      </c>
      <c r="N1271" s="42" t="str">
        <f>VLOOKUP(H1271,'Client Invoices'!A:N,3,FALSE)</f>
        <v>Visa PP</v>
      </c>
      <c r="O1271" s="42">
        <f>VLOOKUP(H1271,'Client Invoices'!A:O,6,FALSE)</f>
        <v>0</v>
      </c>
      <c r="P1271" s="70" t="s">
        <v>2378</v>
      </c>
      <c r="Q1271" s="42">
        <f>IF(COUNTIF('Visit Rpts'!$B$5:$BH$204,B1271)+COUNTIF('Membership Rpts'!$B$5:$BH$204,B1271) = 0, 0, COUNTIF('Visit Rpts'!$B$5:$BH$204,B1271)+COUNTIF('Membership Rpts'!$B$5:$BH$204,B1271) &amp; "   (Visit Rpts: "&amp;COUNTIF('Visit Rpts'!$B$5:$BH$204,B1271)&amp;"   Mbr Rpts: "&amp;COUNTIF('Membership Rpts'!$B$5:$BH$204,B1271)&amp;")")</f>
        <v>0</v>
      </c>
      <c r="S1271" s="42" t="s">
        <v>576</v>
      </c>
      <c r="T1271" s="42"/>
    </row>
    <row r="1272" spans="1:20">
      <c r="A1272" s="47" t="s">
        <v>1218</v>
      </c>
      <c r="B1272" t="s">
        <v>2325</v>
      </c>
      <c r="C1272">
        <v>476397</v>
      </c>
      <c r="G1272" t="s">
        <v>50</v>
      </c>
      <c r="H1272" s="74" t="s">
        <v>1151</v>
      </c>
      <c r="I1272" s="42">
        <f>VLOOKUP(H1272,'Client Invoices'!A:M,13,FALSE)</f>
        <v>0</v>
      </c>
      <c r="J1272" s="42">
        <f>VLOOKUP(H1272,'Client Invoices'!A:M,10,FALSE)</f>
        <v>0</v>
      </c>
      <c r="K1272" s="42" t="str">
        <f>VLOOKUP(H1272,'Client Invoices'!A:N,5,FALSE)</f>
        <v>-</v>
      </c>
      <c r="L1272" s="42">
        <f>VLOOKUP(H1272,'Client Invoices'!A:N,8,FALSE)</f>
        <v>0</v>
      </c>
      <c r="M1272" s="42" t="str">
        <f>VLOOKUP(H1272,'Client Invoices'!A:N,2,FALSE)</f>
        <v>Visa LAC</v>
      </c>
      <c r="N1272" s="42" t="str">
        <f>VLOOKUP(H1272,'Client Invoices'!A:N,3,FALSE)</f>
        <v>Visa PP</v>
      </c>
      <c r="O1272" s="42">
        <f>VLOOKUP(H1272,'Client Invoices'!A:O,6,FALSE)</f>
        <v>0</v>
      </c>
      <c r="P1272" s="70" t="s">
        <v>2515</v>
      </c>
      <c r="Q1272" s="42">
        <f>IF(COUNTIF('Visit Rpts'!$B$5:$BH$204,B1272)+COUNTIF('Membership Rpts'!$B$5:$BH$204,B1272) = 0, 0, COUNTIF('Visit Rpts'!$B$5:$BH$204,B1272)+COUNTIF('Membership Rpts'!$B$5:$BH$204,B1272) &amp; "   (Visit Rpts: "&amp;COUNTIF('Visit Rpts'!$B$5:$BH$204,B1272)&amp;"   Mbr Rpts: "&amp;COUNTIF('Membership Rpts'!$B$5:$BH$204,B1272)&amp;")")</f>
        <v>0</v>
      </c>
      <c r="S1272" s="42" t="s">
        <v>576</v>
      </c>
      <c r="T1272" s="42"/>
    </row>
    <row r="1273" spans="1:20">
      <c r="A1273" s="47" t="s">
        <v>1218</v>
      </c>
      <c r="B1273" t="s">
        <v>2327</v>
      </c>
      <c r="C1273">
        <v>476534</v>
      </c>
      <c r="G1273" t="s">
        <v>50</v>
      </c>
      <c r="H1273" s="74" t="s">
        <v>1151</v>
      </c>
      <c r="I1273" s="42">
        <f>VLOOKUP(H1273,'Client Invoices'!A:M,13,FALSE)</f>
        <v>0</v>
      </c>
      <c r="J1273" s="42">
        <f>VLOOKUP(H1273,'Client Invoices'!A:M,10,FALSE)</f>
        <v>0</v>
      </c>
      <c r="K1273" s="42" t="str">
        <f>VLOOKUP(H1273,'Client Invoices'!A:N,5,FALSE)</f>
        <v>-</v>
      </c>
      <c r="L1273" s="42">
        <f>VLOOKUP(H1273,'Client Invoices'!A:N,8,FALSE)</f>
        <v>0</v>
      </c>
      <c r="M1273" s="42" t="str">
        <f>VLOOKUP(H1273,'Client Invoices'!A:N,2,FALSE)</f>
        <v>Visa LAC</v>
      </c>
      <c r="N1273" s="42" t="str">
        <f>VLOOKUP(H1273,'Client Invoices'!A:N,3,FALSE)</f>
        <v>Visa PP</v>
      </c>
      <c r="O1273" s="42">
        <f>VLOOKUP(H1273,'Client Invoices'!A:O,6,FALSE)</f>
        <v>0</v>
      </c>
      <c r="P1273" s="70" t="s">
        <v>2516</v>
      </c>
      <c r="Q1273" s="42">
        <f>IF(COUNTIF('Visit Rpts'!$B$5:$BH$204,B1273)+COUNTIF('Membership Rpts'!$B$5:$BH$204,B1273) = 0, 0, COUNTIF('Visit Rpts'!$B$5:$BH$204,B1273)+COUNTIF('Membership Rpts'!$B$5:$BH$204,B1273) &amp; "   (Visit Rpts: "&amp;COUNTIF('Visit Rpts'!$B$5:$BH$204,B1273)&amp;"   Mbr Rpts: "&amp;COUNTIF('Membership Rpts'!$B$5:$BH$204,B1273)&amp;")")</f>
        <v>0</v>
      </c>
      <c r="S1273" s="42" t="s">
        <v>576</v>
      </c>
      <c r="T1273" s="42"/>
    </row>
    <row r="1274" spans="1:20">
      <c r="A1274" s="47" t="s">
        <v>1218</v>
      </c>
      <c r="B1274" t="s">
        <v>2325</v>
      </c>
      <c r="C1274">
        <v>476941</v>
      </c>
      <c r="G1274" t="s">
        <v>50</v>
      </c>
      <c r="H1274" s="74" t="s">
        <v>1151</v>
      </c>
      <c r="I1274" s="42">
        <f>VLOOKUP(H1274,'Client Invoices'!A:M,13,FALSE)</f>
        <v>0</v>
      </c>
      <c r="J1274" s="42">
        <f>VLOOKUP(H1274,'Client Invoices'!A:M,10,FALSE)</f>
        <v>0</v>
      </c>
      <c r="K1274" s="42" t="str">
        <f>VLOOKUP(H1274,'Client Invoices'!A:N,5,FALSE)</f>
        <v>-</v>
      </c>
      <c r="L1274" s="42">
        <f>VLOOKUP(H1274,'Client Invoices'!A:N,8,FALSE)</f>
        <v>0</v>
      </c>
      <c r="M1274" s="42" t="str">
        <f>VLOOKUP(H1274,'Client Invoices'!A:N,2,FALSE)</f>
        <v>Visa LAC</v>
      </c>
      <c r="N1274" s="42" t="str">
        <f>VLOOKUP(H1274,'Client Invoices'!A:N,3,FALSE)</f>
        <v>Visa PP</v>
      </c>
      <c r="O1274" s="42">
        <f>VLOOKUP(H1274,'Client Invoices'!A:O,6,FALSE)</f>
        <v>0</v>
      </c>
      <c r="P1274" s="70" t="s">
        <v>2428</v>
      </c>
      <c r="Q1274" s="42">
        <f>IF(COUNTIF('Visit Rpts'!$B$5:$BH$204,B1274)+COUNTIF('Membership Rpts'!$B$5:$BH$204,B1274) = 0, 0, COUNTIF('Visit Rpts'!$B$5:$BH$204,B1274)+COUNTIF('Membership Rpts'!$B$5:$BH$204,B1274) &amp; "   (Visit Rpts: "&amp;COUNTIF('Visit Rpts'!$B$5:$BH$204,B1274)&amp;"   Mbr Rpts: "&amp;COUNTIF('Membership Rpts'!$B$5:$BH$204,B1274)&amp;")")</f>
        <v>0</v>
      </c>
      <c r="S1274" s="42" t="s">
        <v>576</v>
      </c>
      <c r="T1274" s="42"/>
    </row>
    <row r="1275" spans="1:20">
      <c r="A1275" s="47" t="s">
        <v>1218</v>
      </c>
      <c r="B1275" t="s">
        <v>2325</v>
      </c>
      <c r="C1275">
        <v>477050</v>
      </c>
      <c r="G1275" t="s">
        <v>50</v>
      </c>
      <c r="H1275" s="74" t="s">
        <v>1151</v>
      </c>
      <c r="I1275" s="42">
        <f>VLOOKUP(H1275,'Client Invoices'!A:M,13,FALSE)</f>
        <v>0</v>
      </c>
      <c r="J1275" s="42">
        <f>VLOOKUP(H1275,'Client Invoices'!A:M,10,FALSE)</f>
        <v>0</v>
      </c>
      <c r="K1275" s="42" t="str">
        <f>VLOOKUP(H1275,'Client Invoices'!A:N,5,FALSE)</f>
        <v>-</v>
      </c>
      <c r="L1275" s="42">
        <f>VLOOKUP(H1275,'Client Invoices'!A:N,8,FALSE)</f>
        <v>0</v>
      </c>
      <c r="M1275" s="42" t="str">
        <f>VLOOKUP(H1275,'Client Invoices'!A:N,2,FALSE)</f>
        <v>Visa LAC</v>
      </c>
      <c r="N1275" s="42" t="str">
        <f>VLOOKUP(H1275,'Client Invoices'!A:N,3,FALSE)</f>
        <v>Visa PP</v>
      </c>
      <c r="O1275" s="42">
        <f>VLOOKUP(H1275,'Client Invoices'!A:O,6,FALSE)</f>
        <v>0</v>
      </c>
      <c r="P1275" s="70" t="s">
        <v>2517</v>
      </c>
      <c r="Q1275" s="42">
        <f>IF(COUNTIF('Visit Rpts'!$B$5:$BH$204,B1275)+COUNTIF('Membership Rpts'!$B$5:$BH$204,B1275) = 0, 0, COUNTIF('Visit Rpts'!$B$5:$BH$204,B1275)+COUNTIF('Membership Rpts'!$B$5:$BH$204,B1275) &amp; "   (Visit Rpts: "&amp;COUNTIF('Visit Rpts'!$B$5:$BH$204,B1275)&amp;"   Mbr Rpts: "&amp;COUNTIF('Membership Rpts'!$B$5:$BH$204,B1275)&amp;")")</f>
        <v>0</v>
      </c>
      <c r="S1275" s="42" t="s">
        <v>576</v>
      </c>
      <c r="T1275" s="42"/>
    </row>
    <row r="1276" spans="1:20">
      <c r="A1276" s="47" t="s">
        <v>1218</v>
      </c>
      <c r="B1276" t="s">
        <v>2325</v>
      </c>
      <c r="C1276">
        <v>477179</v>
      </c>
      <c r="G1276" t="s">
        <v>50</v>
      </c>
      <c r="H1276" s="74" t="s">
        <v>1151</v>
      </c>
      <c r="I1276" s="42">
        <f>VLOOKUP(H1276,'Client Invoices'!A:M,13,FALSE)</f>
        <v>0</v>
      </c>
      <c r="J1276" s="42">
        <f>VLOOKUP(H1276,'Client Invoices'!A:M,10,FALSE)</f>
        <v>0</v>
      </c>
      <c r="K1276" s="42" t="str">
        <f>VLOOKUP(H1276,'Client Invoices'!A:N,5,FALSE)</f>
        <v>-</v>
      </c>
      <c r="L1276" s="42">
        <f>VLOOKUP(H1276,'Client Invoices'!A:N,8,FALSE)</f>
        <v>0</v>
      </c>
      <c r="M1276" s="42" t="str">
        <f>VLOOKUP(H1276,'Client Invoices'!A:N,2,FALSE)</f>
        <v>Visa LAC</v>
      </c>
      <c r="N1276" s="42" t="str">
        <f>VLOOKUP(H1276,'Client Invoices'!A:N,3,FALSE)</f>
        <v>Visa PP</v>
      </c>
      <c r="O1276" s="42">
        <f>VLOOKUP(H1276,'Client Invoices'!A:O,6,FALSE)</f>
        <v>0</v>
      </c>
      <c r="P1276" s="70" t="s">
        <v>2518</v>
      </c>
      <c r="Q1276" s="42">
        <f>IF(COUNTIF('Visit Rpts'!$B$5:$BH$204,B1276)+COUNTIF('Membership Rpts'!$B$5:$BH$204,B1276) = 0, 0, COUNTIF('Visit Rpts'!$B$5:$BH$204,B1276)+COUNTIF('Membership Rpts'!$B$5:$BH$204,B1276) &amp; "   (Visit Rpts: "&amp;COUNTIF('Visit Rpts'!$B$5:$BH$204,B1276)&amp;"   Mbr Rpts: "&amp;COUNTIF('Membership Rpts'!$B$5:$BH$204,B1276)&amp;")")</f>
        <v>0</v>
      </c>
      <c r="S1276" s="42" t="s">
        <v>576</v>
      </c>
      <c r="T1276" s="42"/>
    </row>
    <row r="1277" spans="1:20">
      <c r="A1277" s="47" t="s">
        <v>1218</v>
      </c>
      <c r="B1277" t="s">
        <v>2325</v>
      </c>
      <c r="C1277">
        <v>477251</v>
      </c>
      <c r="G1277" t="s">
        <v>50</v>
      </c>
      <c r="H1277" s="74" t="s">
        <v>1151</v>
      </c>
      <c r="I1277" s="42">
        <f>VLOOKUP(H1277,'Client Invoices'!A:M,13,FALSE)</f>
        <v>0</v>
      </c>
      <c r="J1277" s="42">
        <f>VLOOKUP(H1277,'Client Invoices'!A:M,10,FALSE)</f>
        <v>0</v>
      </c>
      <c r="K1277" s="42" t="str">
        <f>VLOOKUP(H1277,'Client Invoices'!A:N,5,FALSE)</f>
        <v>-</v>
      </c>
      <c r="L1277" s="42">
        <f>VLOOKUP(H1277,'Client Invoices'!A:N,8,FALSE)</f>
        <v>0</v>
      </c>
      <c r="M1277" s="42" t="str">
        <f>VLOOKUP(H1277,'Client Invoices'!A:N,2,FALSE)</f>
        <v>Visa LAC</v>
      </c>
      <c r="N1277" s="42" t="str">
        <f>VLOOKUP(H1277,'Client Invoices'!A:N,3,FALSE)</f>
        <v>Visa PP</v>
      </c>
      <c r="O1277" s="42">
        <f>VLOOKUP(H1277,'Client Invoices'!A:O,6,FALSE)</f>
        <v>0</v>
      </c>
      <c r="P1277" s="70" t="s">
        <v>2386</v>
      </c>
      <c r="Q1277" s="42">
        <f>IF(COUNTIF('Visit Rpts'!$B$5:$BH$204,B1277)+COUNTIF('Membership Rpts'!$B$5:$BH$204,B1277) = 0, 0, COUNTIF('Visit Rpts'!$B$5:$BH$204,B1277)+COUNTIF('Membership Rpts'!$B$5:$BH$204,B1277) &amp; "   (Visit Rpts: "&amp;COUNTIF('Visit Rpts'!$B$5:$BH$204,B1277)&amp;"   Mbr Rpts: "&amp;COUNTIF('Membership Rpts'!$B$5:$BH$204,B1277)&amp;")")</f>
        <v>0</v>
      </c>
      <c r="S1277" s="42" t="s">
        <v>576</v>
      </c>
      <c r="T1277" s="42"/>
    </row>
    <row r="1278" spans="1:20">
      <c r="A1278" s="47" t="s">
        <v>1218</v>
      </c>
      <c r="B1278" t="s">
        <v>2327</v>
      </c>
      <c r="C1278">
        <v>477252</v>
      </c>
      <c r="G1278" t="s">
        <v>50</v>
      </c>
      <c r="H1278" s="74" t="s">
        <v>1151</v>
      </c>
      <c r="I1278" s="42">
        <f>VLOOKUP(H1278,'Client Invoices'!A:M,13,FALSE)</f>
        <v>0</v>
      </c>
      <c r="J1278" s="42">
        <f>VLOOKUP(H1278,'Client Invoices'!A:M,10,FALSE)</f>
        <v>0</v>
      </c>
      <c r="K1278" s="42" t="str">
        <f>VLOOKUP(H1278,'Client Invoices'!A:N,5,FALSE)</f>
        <v>-</v>
      </c>
      <c r="L1278" s="42">
        <f>VLOOKUP(H1278,'Client Invoices'!A:N,8,FALSE)</f>
        <v>0</v>
      </c>
      <c r="M1278" s="42" t="str">
        <f>VLOOKUP(H1278,'Client Invoices'!A:N,2,FALSE)</f>
        <v>Visa LAC</v>
      </c>
      <c r="N1278" s="42" t="str">
        <f>VLOOKUP(H1278,'Client Invoices'!A:N,3,FALSE)</f>
        <v>Visa PP</v>
      </c>
      <c r="O1278" s="42">
        <f>VLOOKUP(H1278,'Client Invoices'!A:O,6,FALSE)</f>
        <v>0</v>
      </c>
      <c r="P1278" s="70" t="s">
        <v>2519</v>
      </c>
      <c r="Q1278" s="42">
        <f>IF(COUNTIF('Visit Rpts'!$B$5:$BH$204,B1278)+COUNTIF('Membership Rpts'!$B$5:$BH$204,B1278) = 0, 0, COUNTIF('Visit Rpts'!$B$5:$BH$204,B1278)+COUNTIF('Membership Rpts'!$B$5:$BH$204,B1278) &amp; "   (Visit Rpts: "&amp;COUNTIF('Visit Rpts'!$B$5:$BH$204,B1278)&amp;"   Mbr Rpts: "&amp;COUNTIF('Membership Rpts'!$B$5:$BH$204,B1278)&amp;")")</f>
        <v>0</v>
      </c>
      <c r="S1278" s="42" t="s">
        <v>576</v>
      </c>
      <c r="T1278" s="42"/>
    </row>
    <row r="1279" spans="1:20">
      <c r="A1279" s="47" t="s">
        <v>1218</v>
      </c>
      <c r="B1279" t="s">
        <v>2325</v>
      </c>
      <c r="C1279">
        <v>477280</v>
      </c>
      <c r="G1279" t="s">
        <v>50</v>
      </c>
      <c r="H1279" s="74" t="s">
        <v>1151</v>
      </c>
      <c r="I1279" s="42">
        <f>VLOOKUP(H1279,'Client Invoices'!A:M,13,FALSE)</f>
        <v>0</v>
      </c>
      <c r="J1279" s="42">
        <f>VLOOKUP(H1279,'Client Invoices'!A:M,10,FALSE)</f>
        <v>0</v>
      </c>
      <c r="K1279" s="42" t="str">
        <f>VLOOKUP(H1279,'Client Invoices'!A:N,5,FALSE)</f>
        <v>-</v>
      </c>
      <c r="L1279" s="42">
        <f>VLOOKUP(H1279,'Client Invoices'!A:N,8,FALSE)</f>
        <v>0</v>
      </c>
      <c r="M1279" s="42" t="str">
        <f>VLOOKUP(H1279,'Client Invoices'!A:N,2,FALSE)</f>
        <v>Visa LAC</v>
      </c>
      <c r="N1279" s="42" t="str">
        <f>VLOOKUP(H1279,'Client Invoices'!A:N,3,FALSE)</f>
        <v>Visa PP</v>
      </c>
      <c r="O1279" s="42">
        <f>VLOOKUP(H1279,'Client Invoices'!A:O,6,FALSE)</f>
        <v>0</v>
      </c>
      <c r="P1279" s="70" t="s">
        <v>2520</v>
      </c>
      <c r="Q1279" s="42">
        <f>IF(COUNTIF('Visit Rpts'!$B$5:$BH$204,B1279)+COUNTIF('Membership Rpts'!$B$5:$BH$204,B1279) = 0, 0, COUNTIF('Visit Rpts'!$B$5:$BH$204,B1279)+COUNTIF('Membership Rpts'!$B$5:$BH$204,B1279) &amp; "   (Visit Rpts: "&amp;COUNTIF('Visit Rpts'!$B$5:$BH$204,B1279)&amp;"   Mbr Rpts: "&amp;COUNTIF('Membership Rpts'!$B$5:$BH$204,B1279)&amp;")")</f>
        <v>0</v>
      </c>
      <c r="S1279" s="42" t="s">
        <v>576</v>
      </c>
      <c r="T1279" s="42"/>
    </row>
    <row r="1280" spans="1:20">
      <c r="A1280" s="47" t="s">
        <v>1218</v>
      </c>
      <c r="B1280" t="s">
        <v>2325</v>
      </c>
      <c r="C1280">
        <v>478392</v>
      </c>
      <c r="G1280" t="s">
        <v>50</v>
      </c>
      <c r="H1280" s="74" t="s">
        <v>1151</v>
      </c>
      <c r="I1280" s="42">
        <f>VLOOKUP(H1280,'Client Invoices'!A:M,13,FALSE)</f>
        <v>0</v>
      </c>
      <c r="J1280" s="42">
        <f>VLOOKUP(H1280,'Client Invoices'!A:M,10,FALSE)</f>
        <v>0</v>
      </c>
      <c r="K1280" s="42" t="str">
        <f>VLOOKUP(H1280,'Client Invoices'!A:N,5,FALSE)</f>
        <v>-</v>
      </c>
      <c r="L1280" s="42">
        <f>VLOOKUP(H1280,'Client Invoices'!A:N,8,FALSE)</f>
        <v>0</v>
      </c>
      <c r="M1280" s="42" t="str">
        <f>VLOOKUP(H1280,'Client Invoices'!A:N,2,FALSE)</f>
        <v>Visa LAC</v>
      </c>
      <c r="N1280" s="42" t="str">
        <f>VLOOKUP(H1280,'Client Invoices'!A:N,3,FALSE)</f>
        <v>Visa PP</v>
      </c>
      <c r="O1280" s="42">
        <f>VLOOKUP(H1280,'Client Invoices'!A:O,6,FALSE)</f>
        <v>0</v>
      </c>
      <c r="P1280" s="70" t="s">
        <v>2521</v>
      </c>
      <c r="Q1280" s="42">
        <f>IF(COUNTIF('Visit Rpts'!$B$5:$BH$204,B1280)+COUNTIF('Membership Rpts'!$B$5:$BH$204,B1280) = 0, 0, COUNTIF('Visit Rpts'!$B$5:$BH$204,B1280)+COUNTIF('Membership Rpts'!$B$5:$BH$204,B1280) &amp; "   (Visit Rpts: "&amp;COUNTIF('Visit Rpts'!$B$5:$BH$204,B1280)&amp;"   Mbr Rpts: "&amp;COUNTIF('Membership Rpts'!$B$5:$BH$204,B1280)&amp;")")</f>
        <v>0</v>
      </c>
      <c r="S1280" s="42" t="s">
        <v>576</v>
      </c>
      <c r="T1280" s="42"/>
    </row>
    <row r="1281" spans="1:20">
      <c r="A1281" s="47" t="s">
        <v>1218</v>
      </c>
      <c r="B1281" t="s">
        <v>2325</v>
      </c>
      <c r="C1281">
        <v>478785</v>
      </c>
      <c r="G1281" t="s">
        <v>50</v>
      </c>
      <c r="H1281" s="74" t="s">
        <v>1151</v>
      </c>
      <c r="I1281" s="42">
        <f>VLOOKUP(H1281,'Client Invoices'!A:M,13,FALSE)</f>
        <v>0</v>
      </c>
      <c r="J1281" s="42">
        <f>VLOOKUP(H1281,'Client Invoices'!A:M,10,FALSE)</f>
        <v>0</v>
      </c>
      <c r="K1281" s="42" t="str">
        <f>VLOOKUP(H1281,'Client Invoices'!A:N,5,FALSE)</f>
        <v>-</v>
      </c>
      <c r="L1281" s="42">
        <f>VLOOKUP(H1281,'Client Invoices'!A:N,8,FALSE)</f>
        <v>0</v>
      </c>
      <c r="M1281" s="42" t="str">
        <f>VLOOKUP(H1281,'Client Invoices'!A:N,2,FALSE)</f>
        <v>Visa LAC</v>
      </c>
      <c r="N1281" s="42" t="str">
        <f>VLOOKUP(H1281,'Client Invoices'!A:N,3,FALSE)</f>
        <v>Visa PP</v>
      </c>
      <c r="O1281" s="42">
        <f>VLOOKUP(H1281,'Client Invoices'!A:O,6,FALSE)</f>
        <v>0</v>
      </c>
      <c r="P1281" s="70" t="s">
        <v>2522</v>
      </c>
      <c r="Q1281" s="42">
        <f>IF(COUNTIF('Visit Rpts'!$B$5:$BH$204,B1281)+COUNTIF('Membership Rpts'!$B$5:$BH$204,B1281) = 0, 0, COUNTIF('Visit Rpts'!$B$5:$BH$204,B1281)+COUNTIF('Membership Rpts'!$B$5:$BH$204,B1281) &amp; "   (Visit Rpts: "&amp;COUNTIF('Visit Rpts'!$B$5:$BH$204,B1281)&amp;"   Mbr Rpts: "&amp;COUNTIF('Membership Rpts'!$B$5:$BH$204,B1281)&amp;")")</f>
        <v>0</v>
      </c>
      <c r="S1281" s="42" t="s">
        <v>576</v>
      </c>
      <c r="T1281" s="42"/>
    </row>
    <row r="1282" spans="1:20">
      <c r="A1282" s="47" t="s">
        <v>1218</v>
      </c>
      <c r="B1282" t="s">
        <v>2325</v>
      </c>
      <c r="C1282">
        <v>480920</v>
      </c>
      <c r="G1282" t="s">
        <v>50</v>
      </c>
      <c r="H1282" s="74" t="s">
        <v>1151</v>
      </c>
      <c r="I1282" s="42">
        <f>VLOOKUP(H1282,'Client Invoices'!A:M,13,FALSE)</f>
        <v>0</v>
      </c>
      <c r="J1282" s="42">
        <f>VLOOKUP(H1282,'Client Invoices'!A:M,10,FALSE)</f>
        <v>0</v>
      </c>
      <c r="K1282" s="42" t="str">
        <f>VLOOKUP(H1282,'Client Invoices'!A:N,5,FALSE)</f>
        <v>-</v>
      </c>
      <c r="L1282" s="42">
        <f>VLOOKUP(H1282,'Client Invoices'!A:N,8,FALSE)</f>
        <v>0</v>
      </c>
      <c r="M1282" s="42" t="str">
        <f>VLOOKUP(H1282,'Client Invoices'!A:N,2,FALSE)</f>
        <v>Visa LAC</v>
      </c>
      <c r="N1282" s="42" t="str">
        <f>VLOOKUP(H1282,'Client Invoices'!A:N,3,FALSE)</f>
        <v>Visa PP</v>
      </c>
      <c r="O1282" s="42">
        <f>VLOOKUP(H1282,'Client Invoices'!A:O,6,FALSE)</f>
        <v>0</v>
      </c>
      <c r="P1282" s="70" t="s">
        <v>2523</v>
      </c>
      <c r="Q1282" s="42">
        <f>IF(COUNTIF('Visit Rpts'!$B$5:$BH$204,B1282)+COUNTIF('Membership Rpts'!$B$5:$BH$204,B1282) = 0, 0, COUNTIF('Visit Rpts'!$B$5:$BH$204,B1282)+COUNTIF('Membership Rpts'!$B$5:$BH$204,B1282) &amp; "   (Visit Rpts: "&amp;COUNTIF('Visit Rpts'!$B$5:$BH$204,B1282)&amp;"   Mbr Rpts: "&amp;COUNTIF('Membership Rpts'!$B$5:$BH$204,B1282)&amp;")")</f>
        <v>0</v>
      </c>
      <c r="S1282" s="42" t="s">
        <v>576</v>
      </c>
      <c r="T1282" s="42"/>
    </row>
    <row r="1283" spans="1:20">
      <c r="A1283" s="47" t="s">
        <v>1218</v>
      </c>
      <c r="B1283" t="s">
        <v>2325</v>
      </c>
      <c r="C1283">
        <v>481280</v>
      </c>
      <c r="G1283" t="s">
        <v>50</v>
      </c>
      <c r="H1283" s="74" t="s">
        <v>1151</v>
      </c>
      <c r="I1283" s="42">
        <f>VLOOKUP(H1283,'Client Invoices'!A:M,13,FALSE)</f>
        <v>0</v>
      </c>
      <c r="J1283" s="42">
        <f>VLOOKUP(H1283,'Client Invoices'!A:M,10,FALSE)</f>
        <v>0</v>
      </c>
      <c r="K1283" s="42" t="str">
        <f>VLOOKUP(H1283,'Client Invoices'!A:N,5,FALSE)</f>
        <v>-</v>
      </c>
      <c r="L1283" s="42">
        <f>VLOOKUP(H1283,'Client Invoices'!A:N,8,FALSE)</f>
        <v>0</v>
      </c>
      <c r="M1283" s="42" t="str">
        <f>VLOOKUP(H1283,'Client Invoices'!A:N,2,FALSE)</f>
        <v>Visa LAC</v>
      </c>
      <c r="N1283" s="42" t="str">
        <f>VLOOKUP(H1283,'Client Invoices'!A:N,3,FALSE)</f>
        <v>Visa PP</v>
      </c>
      <c r="O1283" s="42">
        <f>VLOOKUP(H1283,'Client Invoices'!A:O,6,FALSE)</f>
        <v>0</v>
      </c>
      <c r="P1283" s="70" t="s">
        <v>2524</v>
      </c>
      <c r="Q1283" s="42">
        <f>IF(COUNTIF('Visit Rpts'!$B$5:$BH$204,B1283)+COUNTIF('Membership Rpts'!$B$5:$BH$204,B1283) = 0, 0, COUNTIF('Visit Rpts'!$B$5:$BH$204,B1283)+COUNTIF('Membership Rpts'!$B$5:$BH$204,B1283) &amp; "   (Visit Rpts: "&amp;COUNTIF('Visit Rpts'!$B$5:$BH$204,B1283)&amp;"   Mbr Rpts: "&amp;COUNTIF('Membership Rpts'!$B$5:$BH$204,B1283)&amp;")")</f>
        <v>0</v>
      </c>
      <c r="S1283" s="42" t="s">
        <v>576</v>
      </c>
      <c r="T1283" s="42"/>
    </row>
    <row r="1284" spans="1:20">
      <c r="A1284" s="47" t="s">
        <v>1218</v>
      </c>
      <c r="B1284" t="s">
        <v>2325</v>
      </c>
      <c r="C1284">
        <v>481351</v>
      </c>
      <c r="G1284" t="s">
        <v>50</v>
      </c>
      <c r="H1284" s="74" t="s">
        <v>1151</v>
      </c>
      <c r="I1284" s="42">
        <f>VLOOKUP(H1284,'Client Invoices'!A:M,13,FALSE)</f>
        <v>0</v>
      </c>
      <c r="J1284" s="42">
        <f>VLOOKUP(H1284,'Client Invoices'!A:M,10,FALSE)</f>
        <v>0</v>
      </c>
      <c r="K1284" s="42" t="str">
        <f>VLOOKUP(H1284,'Client Invoices'!A:N,5,FALSE)</f>
        <v>-</v>
      </c>
      <c r="L1284" s="42">
        <f>VLOOKUP(H1284,'Client Invoices'!A:N,8,FALSE)</f>
        <v>0</v>
      </c>
      <c r="M1284" s="42" t="str">
        <f>VLOOKUP(H1284,'Client Invoices'!A:N,2,FALSE)</f>
        <v>Visa LAC</v>
      </c>
      <c r="N1284" s="42" t="str">
        <f>VLOOKUP(H1284,'Client Invoices'!A:N,3,FALSE)</f>
        <v>Visa PP</v>
      </c>
      <c r="O1284" s="42">
        <f>VLOOKUP(H1284,'Client Invoices'!A:O,6,FALSE)</f>
        <v>0</v>
      </c>
      <c r="P1284" s="70" t="s">
        <v>2525</v>
      </c>
      <c r="Q1284" s="42">
        <f>IF(COUNTIF('Visit Rpts'!$B$5:$BH$204,B1284)+COUNTIF('Membership Rpts'!$B$5:$BH$204,B1284) = 0, 0, COUNTIF('Visit Rpts'!$B$5:$BH$204,B1284)+COUNTIF('Membership Rpts'!$B$5:$BH$204,B1284) &amp; "   (Visit Rpts: "&amp;COUNTIF('Visit Rpts'!$B$5:$BH$204,B1284)&amp;"   Mbr Rpts: "&amp;COUNTIF('Membership Rpts'!$B$5:$BH$204,B1284)&amp;")")</f>
        <v>0</v>
      </c>
      <c r="S1284" s="42" t="s">
        <v>576</v>
      </c>
      <c r="T1284" s="42"/>
    </row>
    <row r="1285" spans="1:20">
      <c r="A1285" s="47" t="s">
        <v>1218</v>
      </c>
      <c r="B1285" t="s">
        <v>2325</v>
      </c>
      <c r="C1285">
        <v>481360</v>
      </c>
      <c r="G1285" t="s">
        <v>50</v>
      </c>
      <c r="H1285" s="74" t="s">
        <v>1151</v>
      </c>
      <c r="I1285" s="42">
        <f>VLOOKUP(H1285,'Client Invoices'!A:M,13,FALSE)</f>
        <v>0</v>
      </c>
      <c r="J1285" s="42">
        <f>VLOOKUP(H1285,'Client Invoices'!A:M,10,FALSE)</f>
        <v>0</v>
      </c>
      <c r="K1285" s="42" t="str">
        <f>VLOOKUP(H1285,'Client Invoices'!A:N,5,FALSE)</f>
        <v>-</v>
      </c>
      <c r="L1285" s="42">
        <f>VLOOKUP(H1285,'Client Invoices'!A:N,8,FALSE)</f>
        <v>0</v>
      </c>
      <c r="M1285" s="42" t="str">
        <f>VLOOKUP(H1285,'Client Invoices'!A:N,2,FALSE)</f>
        <v>Visa LAC</v>
      </c>
      <c r="N1285" s="42" t="str">
        <f>VLOOKUP(H1285,'Client Invoices'!A:N,3,FALSE)</f>
        <v>Visa PP</v>
      </c>
      <c r="O1285" s="42">
        <f>VLOOKUP(H1285,'Client Invoices'!A:O,6,FALSE)</f>
        <v>0</v>
      </c>
      <c r="P1285" s="70" t="s">
        <v>2526</v>
      </c>
      <c r="Q1285" s="42">
        <f>IF(COUNTIF('Visit Rpts'!$B$5:$BH$204,B1285)+COUNTIF('Membership Rpts'!$B$5:$BH$204,B1285) = 0, 0, COUNTIF('Visit Rpts'!$B$5:$BH$204,B1285)+COUNTIF('Membership Rpts'!$B$5:$BH$204,B1285) &amp; "   (Visit Rpts: "&amp;COUNTIF('Visit Rpts'!$B$5:$BH$204,B1285)&amp;"   Mbr Rpts: "&amp;COUNTIF('Membership Rpts'!$B$5:$BH$204,B1285)&amp;")")</f>
        <v>0</v>
      </c>
      <c r="S1285" s="42" t="s">
        <v>576</v>
      </c>
      <c r="T1285" s="42"/>
    </row>
    <row r="1286" spans="1:20">
      <c r="A1286" s="47" t="s">
        <v>1218</v>
      </c>
      <c r="B1286" t="s">
        <v>2325</v>
      </c>
      <c r="C1286">
        <v>481379</v>
      </c>
      <c r="G1286" t="s">
        <v>50</v>
      </c>
      <c r="H1286" s="74" t="s">
        <v>1151</v>
      </c>
      <c r="I1286" s="42">
        <f>VLOOKUP(H1286,'Client Invoices'!A:M,13,FALSE)</f>
        <v>0</v>
      </c>
      <c r="J1286" s="42">
        <f>VLOOKUP(H1286,'Client Invoices'!A:M,10,FALSE)</f>
        <v>0</v>
      </c>
      <c r="K1286" s="42" t="str">
        <f>VLOOKUP(H1286,'Client Invoices'!A:N,5,FALSE)</f>
        <v>-</v>
      </c>
      <c r="L1286" s="42">
        <f>VLOOKUP(H1286,'Client Invoices'!A:N,8,FALSE)</f>
        <v>0</v>
      </c>
      <c r="M1286" s="42" t="str">
        <f>VLOOKUP(H1286,'Client Invoices'!A:N,2,FALSE)</f>
        <v>Visa LAC</v>
      </c>
      <c r="N1286" s="42" t="str">
        <f>VLOOKUP(H1286,'Client Invoices'!A:N,3,FALSE)</f>
        <v>Visa PP</v>
      </c>
      <c r="O1286" s="42">
        <f>VLOOKUP(H1286,'Client Invoices'!A:O,6,FALSE)</f>
        <v>0</v>
      </c>
      <c r="P1286" s="70" t="s">
        <v>2341</v>
      </c>
      <c r="Q1286" s="42">
        <f>IF(COUNTIF('Visit Rpts'!$B$5:$BH$204,B1286)+COUNTIF('Membership Rpts'!$B$5:$BH$204,B1286) = 0, 0, COUNTIF('Visit Rpts'!$B$5:$BH$204,B1286)+COUNTIF('Membership Rpts'!$B$5:$BH$204,B1286) &amp; "   (Visit Rpts: "&amp;COUNTIF('Visit Rpts'!$B$5:$BH$204,B1286)&amp;"   Mbr Rpts: "&amp;COUNTIF('Membership Rpts'!$B$5:$BH$204,B1286)&amp;")")</f>
        <v>0</v>
      </c>
      <c r="S1286" s="42" t="s">
        <v>576</v>
      </c>
      <c r="T1286" s="42"/>
    </row>
    <row r="1287" spans="1:20">
      <c r="A1287" s="47" t="s">
        <v>1218</v>
      </c>
      <c r="B1287" t="s">
        <v>2325</v>
      </c>
      <c r="C1287">
        <v>481385</v>
      </c>
      <c r="G1287" t="s">
        <v>50</v>
      </c>
      <c r="H1287" s="74" t="s">
        <v>1151</v>
      </c>
      <c r="I1287" s="42">
        <f>VLOOKUP(H1287,'Client Invoices'!A:M,13,FALSE)</f>
        <v>0</v>
      </c>
      <c r="J1287" s="42">
        <f>VLOOKUP(H1287,'Client Invoices'!A:M,10,FALSE)</f>
        <v>0</v>
      </c>
      <c r="K1287" s="42" t="str">
        <f>VLOOKUP(H1287,'Client Invoices'!A:N,5,FALSE)</f>
        <v>-</v>
      </c>
      <c r="L1287" s="42">
        <f>VLOOKUP(H1287,'Client Invoices'!A:N,8,FALSE)</f>
        <v>0</v>
      </c>
      <c r="M1287" s="42" t="str">
        <f>VLOOKUP(H1287,'Client Invoices'!A:N,2,FALSE)</f>
        <v>Visa LAC</v>
      </c>
      <c r="N1287" s="42" t="str">
        <f>VLOOKUP(H1287,'Client Invoices'!A:N,3,FALSE)</f>
        <v>Visa PP</v>
      </c>
      <c r="O1287" s="42">
        <f>VLOOKUP(H1287,'Client Invoices'!A:O,6,FALSE)</f>
        <v>0</v>
      </c>
      <c r="P1287" s="70" t="s">
        <v>2527</v>
      </c>
      <c r="Q1287" s="42">
        <f>IF(COUNTIF('Visit Rpts'!$B$5:$BH$204,B1287)+COUNTIF('Membership Rpts'!$B$5:$BH$204,B1287) = 0, 0, COUNTIF('Visit Rpts'!$B$5:$BH$204,B1287)+COUNTIF('Membership Rpts'!$B$5:$BH$204,B1287) &amp; "   (Visit Rpts: "&amp;COUNTIF('Visit Rpts'!$B$5:$BH$204,B1287)&amp;"   Mbr Rpts: "&amp;COUNTIF('Membership Rpts'!$B$5:$BH$204,B1287)&amp;")")</f>
        <v>0</v>
      </c>
      <c r="S1287" s="42" t="s">
        <v>576</v>
      </c>
      <c r="T1287" s="42"/>
    </row>
    <row r="1288" spans="1:20">
      <c r="A1288" s="47" t="s">
        <v>1218</v>
      </c>
      <c r="B1288" t="s">
        <v>2325</v>
      </c>
      <c r="C1288">
        <v>481505</v>
      </c>
      <c r="G1288" t="s">
        <v>50</v>
      </c>
      <c r="H1288" s="74" t="s">
        <v>1151</v>
      </c>
      <c r="I1288" s="42">
        <f>VLOOKUP(H1288,'Client Invoices'!A:M,13,FALSE)</f>
        <v>0</v>
      </c>
      <c r="J1288" s="42">
        <f>VLOOKUP(H1288,'Client Invoices'!A:M,10,FALSE)</f>
        <v>0</v>
      </c>
      <c r="K1288" s="42" t="str">
        <f>VLOOKUP(H1288,'Client Invoices'!A:N,5,FALSE)</f>
        <v>-</v>
      </c>
      <c r="L1288" s="42">
        <f>VLOOKUP(H1288,'Client Invoices'!A:N,8,FALSE)</f>
        <v>0</v>
      </c>
      <c r="M1288" s="42" t="str">
        <f>VLOOKUP(H1288,'Client Invoices'!A:N,2,FALSE)</f>
        <v>Visa LAC</v>
      </c>
      <c r="N1288" s="42" t="str">
        <f>VLOOKUP(H1288,'Client Invoices'!A:N,3,FALSE)</f>
        <v>Visa PP</v>
      </c>
      <c r="O1288" s="42">
        <f>VLOOKUP(H1288,'Client Invoices'!A:O,6,FALSE)</f>
        <v>0</v>
      </c>
      <c r="P1288" s="70" t="s">
        <v>2377</v>
      </c>
      <c r="Q1288" s="42">
        <f>IF(COUNTIF('Visit Rpts'!$B$5:$BH$204,B1288)+COUNTIF('Membership Rpts'!$B$5:$BH$204,B1288) = 0, 0, COUNTIF('Visit Rpts'!$B$5:$BH$204,B1288)+COUNTIF('Membership Rpts'!$B$5:$BH$204,B1288) &amp; "   (Visit Rpts: "&amp;COUNTIF('Visit Rpts'!$B$5:$BH$204,B1288)&amp;"   Mbr Rpts: "&amp;COUNTIF('Membership Rpts'!$B$5:$BH$204,B1288)&amp;")")</f>
        <v>0</v>
      </c>
      <c r="S1288" s="42" t="s">
        <v>576</v>
      </c>
      <c r="T1288" s="42"/>
    </row>
    <row r="1289" spans="1:20">
      <c r="A1289" s="47" t="s">
        <v>1218</v>
      </c>
      <c r="B1289" t="s">
        <v>2325</v>
      </c>
      <c r="C1289">
        <v>481535</v>
      </c>
      <c r="G1289" t="s">
        <v>50</v>
      </c>
      <c r="H1289" s="74" t="s">
        <v>1151</v>
      </c>
      <c r="I1289" s="42">
        <f>VLOOKUP(H1289,'Client Invoices'!A:M,13,FALSE)</f>
        <v>0</v>
      </c>
      <c r="J1289" s="42">
        <f>VLOOKUP(H1289,'Client Invoices'!A:M,10,FALSE)</f>
        <v>0</v>
      </c>
      <c r="K1289" s="42" t="str">
        <f>VLOOKUP(H1289,'Client Invoices'!A:N,5,FALSE)</f>
        <v>-</v>
      </c>
      <c r="L1289" s="42">
        <f>VLOOKUP(H1289,'Client Invoices'!A:N,8,FALSE)</f>
        <v>0</v>
      </c>
      <c r="M1289" s="42" t="str">
        <f>VLOOKUP(H1289,'Client Invoices'!A:N,2,FALSE)</f>
        <v>Visa LAC</v>
      </c>
      <c r="N1289" s="42" t="str">
        <f>VLOOKUP(H1289,'Client Invoices'!A:N,3,FALSE)</f>
        <v>Visa PP</v>
      </c>
      <c r="O1289" s="42">
        <f>VLOOKUP(H1289,'Client Invoices'!A:O,6,FALSE)</f>
        <v>0</v>
      </c>
      <c r="P1289" s="70" t="s">
        <v>2377</v>
      </c>
      <c r="Q1289" s="42">
        <f>IF(COUNTIF('Visit Rpts'!$B$5:$BH$204,B1289)+COUNTIF('Membership Rpts'!$B$5:$BH$204,B1289) = 0, 0, COUNTIF('Visit Rpts'!$B$5:$BH$204,B1289)+COUNTIF('Membership Rpts'!$B$5:$BH$204,B1289) &amp; "   (Visit Rpts: "&amp;COUNTIF('Visit Rpts'!$B$5:$BH$204,B1289)&amp;"   Mbr Rpts: "&amp;COUNTIF('Membership Rpts'!$B$5:$BH$204,B1289)&amp;")")</f>
        <v>0</v>
      </c>
      <c r="S1289" s="42" t="s">
        <v>576</v>
      </c>
      <c r="T1289" s="42"/>
    </row>
    <row r="1290" spans="1:20">
      <c r="A1290" s="47" t="s">
        <v>1218</v>
      </c>
      <c r="B1290" t="s">
        <v>2327</v>
      </c>
      <c r="C1290">
        <v>482474</v>
      </c>
      <c r="G1290" t="s">
        <v>50</v>
      </c>
      <c r="H1290" s="74" t="s">
        <v>1151</v>
      </c>
      <c r="I1290" s="42">
        <f>VLOOKUP(H1290,'Client Invoices'!A:M,13,FALSE)</f>
        <v>0</v>
      </c>
      <c r="J1290" s="42">
        <f>VLOOKUP(H1290,'Client Invoices'!A:M,10,FALSE)</f>
        <v>0</v>
      </c>
      <c r="K1290" s="42" t="str">
        <f>VLOOKUP(H1290,'Client Invoices'!A:N,5,FALSE)</f>
        <v>-</v>
      </c>
      <c r="L1290" s="42">
        <f>VLOOKUP(H1290,'Client Invoices'!A:N,8,FALSE)</f>
        <v>0</v>
      </c>
      <c r="M1290" s="42" t="str">
        <f>VLOOKUP(H1290,'Client Invoices'!A:N,2,FALSE)</f>
        <v>Visa LAC</v>
      </c>
      <c r="N1290" s="42" t="str">
        <f>VLOOKUP(H1290,'Client Invoices'!A:N,3,FALSE)</f>
        <v>Visa PP</v>
      </c>
      <c r="O1290" s="42">
        <f>VLOOKUP(H1290,'Client Invoices'!A:O,6,FALSE)</f>
        <v>0</v>
      </c>
      <c r="P1290" s="70" t="s">
        <v>2528</v>
      </c>
      <c r="Q1290" s="42">
        <f>IF(COUNTIF('Visit Rpts'!$B$5:$BH$204,B1290)+COUNTIF('Membership Rpts'!$B$5:$BH$204,B1290) = 0, 0, COUNTIF('Visit Rpts'!$B$5:$BH$204,B1290)+COUNTIF('Membership Rpts'!$B$5:$BH$204,B1290) &amp; "   (Visit Rpts: "&amp;COUNTIF('Visit Rpts'!$B$5:$BH$204,B1290)&amp;"   Mbr Rpts: "&amp;COUNTIF('Membership Rpts'!$B$5:$BH$204,B1290)&amp;")")</f>
        <v>0</v>
      </c>
      <c r="S1290" s="42" t="s">
        <v>576</v>
      </c>
      <c r="T1290" s="42"/>
    </row>
    <row r="1291" spans="1:20">
      <c r="A1291" s="47" t="s">
        <v>1218</v>
      </c>
      <c r="B1291" t="s">
        <v>2327</v>
      </c>
      <c r="C1291">
        <v>483093</v>
      </c>
      <c r="G1291" t="s">
        <v>50</v>
      </c>
      <c r="H1291" s="74" t="s">
        <v>1151</v>
      </c>
      <c r="I1291" s="42">
        <f>VLOOKUP(H1291,'Client Invoices'!A:M,13,FALSE)</f>
        <v>0</v>
      </c>
      <c r="J1291" s="42">
        <f>VLOOKUP(H1291,'Client Invoices'!A:M,10,FALSE)</f>
        <v>0</v>
      </c>
      <c r="K1291" s="42" t="str">
        <f>VLOOKUP(H1291,'Client Invoices'!A:N,5,FALSE)</f>
        <v>-</v>
      </c>
      <c r="L1291" s="42">
        <f>VLOOKUP(H1291,'Client Invoices'!A:N,8,FALSE)</f>
        <v>0</v>
      </c>
      <c r="M1291" s="42" t="str">
        <f>VLOOKUP(H1291,'Client Invoices'!A:N,2,FALSE)</f>
        <v>Visa LAC</v>
      </c>
      <c r="N1291" s="42" t="str">
        <f>VLOOKUP(H1291,'Client Invoices'!A:N,3,FALSE)</f>
        <v>Visa PP</v>
      </c>
      <c r="O1291" s="42">
        <f>VLOOKUP(H1291,'Client Invoices'!A:O,6,FALSE)</f>
        <v>0</v>
      </c>
      <c r="P1291" s="70" t="s">
        <v>2529</v>
      </c>
      <c r="Q1291" s="42">
        <f>IF(COUNTIF('Visit Rpts'!$B$5:$BH$204,B1291)+COUNTIF('Membership Rpts'!$B$5:$BH$204,B1291) = 0, 0, COUNTIF('Visit Rpts'!$B$5:$BH$204,B1291)+COUNTIF('Membership Rpts'!$B$5:$BH$204,B1291) &amp; "   (Visit Rpts: "&amp;COUNTIF('Visit Rpts'!$B$5:$BH$204,B1291)&amp;"   Mbr Rpts: "&amp;COUNTIF('Membership Rpts'!$B$5:$BH$204,B1291)&amp;")")</f>
        <v>0</v>
      </c>
      <c r="S1291" s="42" t="s">
        <v>576</v>
      </c>
      <c r="T1291" s="42"/>
    </row>
    <row r="1292" spans="1:20">
      <c r="A1292" s="47" t="s">
        <v>1218</v>
      </c>
      <c r="B1292" t="s">
        <v>2325</v>
      </c>
      <c r="C1292">
        <v>483100</v>
      </c>
      <c r="G1292" t="s">
        <v>50</v>
      </c>
      <c r="H1292" s="74" t="s">
        <v>1151</v>
      </c>
      <c r="I1292" s="42">
        <f>VLOOKUP(H1292,'Client Invoices'!A:M,13,FALSE)</f>
        <v>0</v>
      </c>
      <c r="J1292" s="42">
        <f>VLOOKUP(H1292,'Client Invoices'!A:M,10,FALSE)</f>
        <v>0</v>
      </c>
      <c r="K1292" s="42" t="str">
        <f>VLOOKUP(H1292,'Client Invoices'!A:N,5,FALSE)</f>
        <v>-</v>
      </c>
      <c r="L1292" s="42">
        <f>VLOOKUP(H1292,'Client Invoices'!A:N,8,FALSE)</f>
        <v>0</v>
      </c>
      <c r="M1292" s="42" t="str">
        <f>VLOOKUP(H1292,'Client Invoices'!A:N,2,FALSE)</f>
        <v>Visa LAC</v>
      </c>
      <c r="N1292" s="42" t="str">
        <f>VLOOKUP(H1292,'Client Invoices'!A:N,3,FALSE)</f>
        <v>Visa PP</v>
      </c>
      <c r="O1292" s="42">
        <f>VLOOKUP(H1292,'Client Invoices'!A:O,6,FALSE)</f>
        <v>0</v>
      </c>
      <c r="P1292" s="70" t="s">
        <v>2530</v>
      </c>
      <c r="Q1292" s="42">
        <f>IF(COUNTIF('Visit Rpts'!$B$5:$BH$204,B1292)+COUNTIF('Membership Rpts'!$B$5:$BH$204,B1292) = 0, 0, COUNTIF('Visit Rpts'!$B$5:$BH$204,B1292)+COUNTIF('Membership Rpts'!$B$5:$BH$204,B1292) &amp; "   (Visit Rpts: "&amp;COUNTIF('Visit Rpts'!$B$5:$BH$204,B1292)&amp;"   Mbr Rpts: "&amp;COUNTIF('Membership Rpts'!$B$5:$BH$204,B1292)&amp;")")</f>
        <v>0</v>
      </c>
      <c r="S1292" s="42" t="s">
        <v>576</v>
      </c>
      <c r="T1292" s="42"/>
    </row>
    <row r="1293" spans="1:20">
      <c r="A1293" s="47" t="s">
        <v>1218</v>
      </c>
      <c r="B1293" t="s">
        <v>2325</v>
      </c>
      <c r="C1293">
        <v>483126</v>
      </c>
      <c r="G1293" t="s">
        <v>50</v>
      </c>
      <c r="H1293" s="74" t="s">
        <v>1151</v>
      </c>
      <c r="I1293" s="42">
        <f>VLOOKUP(H1293,'Client Invoices'!A:M,13,FALSE)</f>
        <v>0</v>
      </c>
      <c r="J1293" s="42">
        <f>VLOOKUP(H1293,'Client Invoices'!A:M,10,FALSE)</f>
        <v>0</v>
      </c>
      <c r="K1293" s="42" t="str">
        <f>VLOOKUP(H1293,'Client Invoices'!A:N,5,FALSE)</f>
        <v>-</v>
      </c>
      <c r="L1293" s="42">
        <f>VLOOKUP(H1293,'Client Invoices'!A:N,8,FALSE)</f>
        <v>0</v>
      </c>
      <c r="M1293" s="42" t="str">
        <f>VLOOKUP(H1293,'Client Invoices'!A:N,2,FALSE)</f>
        <v>Visa LAC</v>
      </c>
      <c r="N1293" s="42" t="str">
        <f>VLOOKUP(H1293,'Client Invoices'!A:N,3,FALSE)</f>
        <v>Visa PP</v>
      </c>
      <c r="O1293" s="42">
        <f>VLOOKUP(H1293,'Client Invoices'!A:O,6,FALSE)</f>
        <v>0</v>
      </c>
      <c r="P1293" s="70" t="s">
        <v>2531</v>
      </c>
      <c r="Q1293" s="42">
        <f>IF(COUNTIF('Visit Rpts'!$B$5:$BH$204,B1293)+COUNTIF('Membership Rpts'!$B$5:$BH$204,B1293) = 0, 0, COUNTIF('Visit Rpts'!$B$5:$BH$204,B1293)+COUNTIF('Membership Rpts'!$B$5:$BH$204,B1293) &amp; "   (Visit Rpts: "&amp;COUNTIF('Visit Rpts'!$B$5:$BH$204,B1293)&amp;"   Mbr Rpts: "&amp;COUNTIF('Membership Rpts'!$B$5:$BH$204,B1293)&amp;")")</f>
        <v>0</v>
      </c>
      <c r="S1293" s="42" t="s">
        <v>576</v>
      </c>
      <c r="T1293" s="42"/>
    </row>
    <row r="1294" spans="1:20">
      <c r="A1294" s="47" t="s">
        <v>1218</v>
      </c>
      <c r="B1294" t="s">
        <v>2325</v>
      </c>
      <c r="C1294">
        <v>483140</v>
      </c>
      <c r="G1294" t="s">
        <v>50</v>
      </c>
      <c r="H1294" s="74" t="s">
        <v>1151</v>
      </c>
      <c r="I1294" s="42">
        <f>VLOOKUP(H1294,'Client Invoices'!A:M,13,FALSE)</f>
        <v>0</v>
      </c>
      <c r="J1294" s="42">
        <f>VLOOKUP(H1294,'Client Invoices'!A:M,10,FALSE)</f>
        <v>0</v>
      </c>
      <c r="K1294" s="42" t="str">
        <f>VLOOKUP(H1294,'Client Invoices'!A:N,5,FALSE)</f>
        <v>-</v>
      </c>
      <c r="L1294" s="42">
        <f>VLOOKUP(H1294,'Client Invoices'!A:N,8,FALSE)</f>
        <v>0</v>
      </c>
      <c r="M1294" s="42" t="str">
        <f>VLOOKUP(H1294,'Client Invoices'!A:N,2,FALSE)</f>
        <v>Visa LAC</v>
      </c>
      <c r="N1294" s="42" t="str">
        <f>VLOOKUP(H1294,'Client Invoices'!A:N,3,FALSE)</f>
        <v>Visa PP</v>
      </c>
      <c r="O1294" s="42">
        <f>VLOOKUP(H1294,'Client Invoices'!A:O,6,FALSE)</f>
        <v>0</v>
      </c>
      <c r="P1294" s="70" t="s">
        <v>2532</v>
      </c>
      <c r="Q1294" s="42">
        <f>IF(COUNTIF('Visit Rpts'!$B$5:$BH$204,B1294)+COUNTIF('Membership Rpts'!$B$5:$BH$204,B1294) = 0, 0, COUNTIF('Visit Rpts'!$B$5:$BH$204,B1294)+COUNTIF('Membership Rpts'!$B$5:$BH$204,B1294) &amp; "   (Visit Rpts: "&amp;COUNTIF('Visit Rpts'!$B$5:$BH$204,B1294)&amp;"   Mbr Rpts: "&amp;COUNTIF('Membership Rpts'!$B$5:$BH$204,B1294)&amp;")")</f>
        <v>0</v>
      </c>
      <c r="S1294" s="42" t="s">
        <v>576</v>
      </c>
      <c r="T1294" s="42"/>
    </row>
    <row r="1295" spans="1:20">
      <c r="A1295" s="47" t="s">
        <v>1218</v>
      </c>
      <c r="B1295" t="s">
        <v>2325</v>
      </c>
      <c r="C1295">
        <v>483181</v>
      </c>
      <c r="G1295" t="s">
        <v>50</v>
      </c>
      <c r="H1295" s="74" t="s">
        <v>1151</v>
      </c>
      <c r="I1295" s="42">
        <f>VLOOKUP(H1295,'Client Invoices'!A:M,13,FALSE)</f>
        <v>0</v>
      </c>
      <c r="J1295" s="42">
        <f>VLOOKUP(H1295,'Client Invoices'!A:M,10,FALSE)</f>
        <v>0</v>
      </c>
      <c r="K1295" s="42" t="str">
        <f>VLOOKUP(H1295,'Client Invoices'!A:N,5,FALSE)</f>
        <v>-</v>
      </c>
      <c r="L1295" s="42">
        <f>VLOOKUP(H1295,'Client Invoices'!A:N,8,FALSE)</f>
        <v>0</v>
      </c>
      <c r="M1295" s="42" t="str">
        <f>VLOOKUP(H1295,'Client Invoices'!A:N,2,FALSE)</f>
        <v>Visa LAC</v>
      </c>
      <c r="N1295" s="42" t="str">
        <f>VLOOKUP(H1295,'Client Invoices'!A:N,3,FALSE)</f>
        <v>Visa PP</v>
      </c>
      <c r="O1295" s="42">
        <f>VLOOKUP(H1295,'Client Invoices'!A:O,6,FALSE)</f>
        <v>0</v>
      </c>
      <c r="P1295" s="70" t="s">
        <v>2332</v>
      </c>
      <c r="Q1295" s="42">
        <f>IF(COUNTIF('Visit Rpts'!$B$5:$BH$204,B1295)+COUNTIF('Membership Rpts'!$B$5:$BH$204,B1295) = 0, 0, COUNTIF('Visit Rpts'!$B$5:$BH$204,B1295)+COUNTIF('Membership Rpts'!$B$5:$BH$204,B1295) &amp; "   (Visit Rpts: "&amp;COUNTIF('Visit Rpts'!$B$5:$BH$204,B1295)&amp;"   Mbr Rpts: "&amp;COUNTIF('Membership Rpts'!$B$5:$BH$204,B1295)&amp;")")</f>
        <v>0</v>
      </c>
      <c r="S1295" s="42" t="s">
        <v>576</v>
      </c>
      <c r="T1295" s="42"/>
    </row>
    <row r="1296" spans="1:20">
      <c r="A1296" s="47" t="s">
        <v>1218</v>
      </c>
      <c r="B1296" t="s">
        <v>2325</v>
      </c>
      <c r="C1296">
        <v>483182</v>
      </c>
      <c r="G1296" t="s">
        <v>50</v>
      </c>
      <c r="H1296" s="74" t="s">
        <v>1151</v>
      </c>
      <c r="I1296" s="42">
        <f>VLOOKUP(H1296,'Client Invoices'!A:M,13,FALSE)</f>
        <v>0</v>
      </c>
      <c r="J1296" s="42">
        <f>VLOOKUP(H1296,'Client Invoices'!A:M,10,FALSE)</f>
        <v>0</v>
      </c>
      <c r="K1296" s="42" t="str">
        <f>VLOOKUP(H1296,'Client Invoices'!A:N,5,FALSE)</f>
        <v>-</v>
      </c>
      <c r="L1296" s="42">
        <f>VLOOKUP(H1296,'Client Invoices'!A:N,8,FALSE)</f>
        <v>0</v>
      </c>
      <c r="M1296" s="42" t="str">
        <f>VLOOKUP(H1296,'Client Invoices'!A:N,2,FALSE)</f>
        <v>Visa LAC</v>
      </c>
      <c r="N1296" s="42" t="str">
        <f>VLOOKUP(H1296,'Client Invoices'!A:N,3,FALSE)</f>
        <v>Visa PP</v>
      </c>
      <c r="O1296" s="42">
        <f>VLOOKUP(H1296,'Client Invoices'!A:O,6,FALSE)</f>
        <v>0</v>
      </c>
      <c r="P1296" s="70" t="s">
        <v>2533</v>
      </c>
      <c r="Q1296" s="42">
        <f>IF(COUNTIF('Visit Rpts'!$B$5:$BH$204,B1296)+COUNTIF('Membership Rpts'!$B$5:$BH$204,B1296) = 0, 0, COUNTIF('Visit Rpts'!$B$5:$BH$204,B1296)+COUNTIF('Membership Rpts'!$B$5:$BH$204,B1296) &amp; "   (Visit Rpts: "&amp;COUNTIF('Visit Rpts'!$B$5:$BH$204,B1296)&amp;"   Mbr Rpts: "&amp;COUNTIF('Membership Rpts'!$B$5:$BH$204,B1296)&amp;")")</f>
        <v>0</v>
      </c>
      <c r="S1296" s="42" t="s">
        <v>576</v>
      </c>
      <c r="T1296" s="42"/>
    </row>
    <row r="1297" spans="1:20">
      <c r="A1297" s="47" t="s">
        <v>1218</v>
      </c>
      <c r="B1297" t="s">
        <v>2325</v>
      </c>
      <c r="C1297">
        <v>483190</v>
      </c>
      <c r="G1297" t="s">
        <v>50</v>
      </c>
      <c r="H1297" s="74" t="s">
        <v>1151</v>
      </c>
      <c r="I1297" s="42">
        <f>VLOOKUP(H1297,'Client Invoices'!A:M,13,FALSE)</f>
        <v>0</v>
      </c>
      <c r="J1297" s="42">
        <f>VLOOKUP(H1297,'Client Invoices'!A:M,10,FALSE)</f>
        <v>0</v>
      </c>
      <c r="K1297" s="42" t="str">
        <f>VLOOKUP(H1297,'Client Invoices'!A:N,5,FALSE)</f>
        <v>-</v>
      </c>
      <c r="L1297" s="42">
        <f>VLOOKUP(H1297,'Client Invoices'!A:N,8,FALSE)</f>
        <v>0</v>
      </c>
      <c r="M1297" s="42" t="str">
        <f>VLOOKUP(H1297,'Client Invoices'!A:N,2,FALSE)</f>
        <v>Visa LAC</v>
      </c>
      <c r="N1297" s="42" t="str">
        <f>VLOOKUP(H1297,'Client Invoices'!A:N,3,FALSE)</f>
        <v>Visa PP</v>
      </c>
      <c r="O1297" s="42">
        <f>VLOOKUP(H1297,'Client Invoices'!A:O,6,FALSE)</f>
        <v>0</v>
      </c>
      <c r="P1297" s="70" t="s">
        <v>2534</v>
      </c>
      <c r="Q1297" s="42">
        <f>IF(COUNTIF('Visit Rpts'!$B$5:$BH$204,B1297)+COUNTIF('Membership Rpts'!$B$5:$BH$204,B1297) = 0, 0, COUNTIF('Visit Rpts'!$B$5:$BH$204,B1297)+COUNTIF('Membership Rpts'!$B$5:$BH$204,B1297) &amp; "   (Visit Rpts: "&amp;COUNTIF('Visit Rpts'!$B$5:$BH$204,B1297)&amp;"   Mbr Rpts: "&amp;COUNTIF('Membership Rpts'!$B$5:$BH$204,B1297)&amp;")")</f>
        <v>0</v>
      </c>
      <c r="S1297" s="42" t="s">
        <v>576</v>
      </c>
      <c r="T1297" s="42"/>
    </row>
    <row r="1298" spans="1:20">
      <c r="A1298" s="47" t="s">
        <v>1218</v>
      </c>
      <c r="B1298" t="s">
        <v>2325</v>
      </c>
      <c r="C1298">
        <v>484146</v>
      </c>
      <c r="G1298" t="s">
        <v>50</v>
      </c>
      <c r="H1298" s="74" t="s">
        <v>1151</v>
      </c>
      <c r="I1298" s="42">
        <f>VLOOKUP(H1298,'Client Invoices'!A:M,13,FALSE)</f>
        <v>0</v>
      </c>
      <c r="J1298" s="42">
        <f>VLOOKUP(H1298,'Client Invoices'!A:M,10,FALSE)</f>
        <v>0</v>
      </c>
      <c r="K1298" s="42" t="str">
        <f>VLOOKUP(H1298,'Client Invoices'!A:N,5,FALSE)</f>
        <v>-</v>
      </c>
      <c r="L1298" s="42">
        <f>VLOOKUP(H1298,'Client Invoices'!A:N,8,FALSE)</f>
        <v>0</v>
      </c>
      <c r="M1298" s="42" t="str">
        <f>VLOOKUP(H1298,'Client Invoices'!A:N,2,FALSE)</f>
        <v>Visa LAC</v>
      </c>
      <c r="N1298" s="42" t="str">
        <f>VLOOKUP(H1298,'Client Invoices'!A:N,3,FALSE)</f>
        <v>Visa PP</v>
      </c>
      <c r="O1298" s="42">
        <f>VLOOKUP(H1298,'Client Invoices'!A:O,6,FALSE)</f>
        <v>0</v>
      </c>
      <c r="P1298" s="70" t="s">
        <v>2535</v>
      </c>
      <c r="Q1298" s="42">
        <f>IF(COUNTIF('Visit Rpts'!$B$5:$BH$204,B1298)+COUNTIF('Membership Rpts'!$B$5:$BH$204,B1298) = 0, 0, COUNTIF('Visit Rpts'!$B$5:$BH$204,B1298)+COUNTIF('Membership Rpts'!$B$5:$BH$204,B1298) &amp; "   (Visit Rpts: "&amp;COUNTIF('Visit Rpts'!$B$5:$BH$204,B1298)&amp;"   Mbr Rpts: "&amp;COUNTIF('Membership Rpts'!$B$5:$BH$204,B1298)&amp;")")</f>
        <v>0</v>
      </c>
      <c r="S1298" s="42" t="s">
        <v>576</v>
      </c>
      <c r="T1298" s="42"/>
    </row>
    <row r="1299" spans="1:20">
      <c r="A1299" s="47" t="s">
        <v>1218</v>
      </c>
      <c r="B1299" t="s">
        <v>2325</v>
      </c>
      <c r="C1299">
        <v>484168</v>
      </c>
      <c r="G1299" t="s">
        <v>50</v>
      </c>
      <c r="H1299" s="74" t="s">
        <v>1151</v>
      </c>
      <c r="I1299" s="42">
        <f>VLOOKUP(H1299,'Client Invoices'!A:M,13,FALSE)</f>
        <v>0</v>
      </c>
      <c r="J1299" s="42">
        <f>VLOOKUP(H1299,'Client Invoices'!A:M,10,FALSE)</f>
        <v>0</v>
      </c>
      <c r="K1299" s="42" t="str">
        <f>VLOOKUP(H1299,'Client Invoices'!A:N,5,FALSE)</f>
        <v>-</v>
      </c>
      <c r="L1299" s="42">
        <f>VLOOKUP(H1299,'Client Invoices'!A:N,8,FALSE)</f>
        <v>0</v>
      </c>
      <c r="M1299" s="42" t="str">
        <f>VLOOKUP(H1299,'Client Invoices'!A:N,2,FALSE)</f>
        <v>Visa LAC</v>
      </c>
      <c r="N1299" s="42" t="str">
        <f>VLOOKUP(H1299,'Client Invoices'!A:N,3,FALSE)</f>
        <v>Visa PP</v>
      </c>
      <c r="O1299" s="42">
        <f>VLOOKUP(H1299,'Client Invoices'!A:O,6,FALSE)</f>
        <v>0</v>
      </c>
      <c r="P1299" s="70" t="s">
        <v>2536</v>
      </c>
      <c r="Q1299" s="42">
        <f>IF(COUNTIF('Visit Rpts'!$B$5:$BH$204,B1299)+COUNTIF('Membership Rpts'!$B$5:$BH$204,B1299) = 0, 0, COUNTIF('Visit Rpts'!$B$5:$BH$204,B1299)+COUNTIF('Membership Rpts'!$B$5:$BH$204,B1299) &amp; "   (Visit Rpts: "&amp;COUNTIF('Visit Rpts'!$B$5:$BH$204,B1299)&amp;"   Mbr Rpts: "&amp;COUNTIF('Membership Rpts'!$B$5:$BH$204,B1299)&amp;")")</f>
        <v>0</v>
      </c>
      <c r="S1299" s="42" t="s">
        <v>576</v>
      </c>
      <c r="T1299" s="42"/>
    </row>
    <row r="1300" spans="1:20">
      <c r="A1300" s="47" t="s">
        <v>1218</v>
      </c>
      <c r="B1300" t="s">
        <v>2325</v>
      </c>
      <c r="C1300">
        <v>484198</v>
      </c>
      <c r="G1300" t="s">
        <v>50</v>
      </c>
      <c r="H1300" s="74" t="s">
        <v>1151</v>
      </c>
      <c r="I1300" s="42">
        <f>VLOOKUP(H1300,'Client Invoices'!A:M,13,FALSE)</f>
        <v>0</v>
      </c>
      <c r="J1300" s="42">
        <f>VLOOKUP(H1300,'Client Invoices'!A:M,10,FALSE)</f>
        <v>0</v>
      </c>
      <c r="K1300" s="42" t="str">
        <f>VLOOKUP(H1300,'Client Invoices'!A:N,5,FALSE)</f>
        <v>-</v>
      </c>
      <c r="L1300" s="42">
        <f>VLOOKUP(H1300,'Client Invoices'!A:N,8,FALSE)</f>
        <v>0</v>
      </c>
      <c r="M1300" s="42" t="str">
        <f>VLOOKUP(H1300,'Client Invoices'!A:N,2,FALSE)</f>
        <v>Visa LAC</v>
      </c>
      <c r="N1300" s="42" t="str">
        <f>VLOOKUP(H1300,'Client Invoices'!A:N,3,FALSE)</f>
        <v>Visa PP</v>
      </c>
      <c r="O1300" s="42">
        <f>VLOOKUP(H1300,'Client Invoices'!A:O,6,FALSE)</f>
        <v>0</v>
      </c>
      <c r="P1300" s="70" t="s">
        <v>2537</v>
      </c>
      <c r="Q1300" s="42">
        <f>IF(COUNTIF('Visit Rpts'!$B$5:$BH$204,B1300)+COUNTIF('Membership Rpts'!$B$5:$BH$204,B1300) = 0, 0, COUNTIF('Visit Rpts'!$B$5:$BH$204,B1300)+COUNTIF('Membership Rpts'!$B$5:$BH$204,B1300) &amp; "   (Visit Rpts: "&amp;COUNTIF('Visit Rpts'!$B$5:$BH$204,B1300)&amp;"   Mbr Rpts: "&amp;COUNTIF('Membership Rpts'!$B$5:$BH$204,B1300)&amp;")")</f>
        <v>0</v>
      </c>
      <c r="S1300" s="42" t="s">
        <v>576</v>
      </c>
      <c r="T1300" s="42"/>
    </row>
    <row r="1301" spans="1:20">
      <c r="A1301" s="47" t="s">
        <v>1218</v>
      </c>
      <c r="B1301" t="s">
        <v>2325</v>
      </c>
      <c r="C1301">
        <v>485011</v>
      </c>
      <c r="G1301" t="s">
        <v>50</v>
      </c>
      <c r="H1301" s="74" t="s">
        <v>1151</v>
      </c>
      <c r="I1301" s="42">
        <f>VLOOKUP(H1301,'Client Invoices'!A:M,13,FALSE)</f>
        <v>0</v>
      </c>
      <c r="J1301" s="42">
        <f>VLOOKUP(H1301,'Client Invoices'!A:M,10,FALSE)</f>
        <v>0</v>
      </c>
      <c r="K1301" s="42" t="str">
        <f>VLOOKUP(H1301,'Client Invoices'!A:N,5,FALSE)</f>
        <v>-</v>
      </c>
      <c r="L1301" s="42">
        <f>VLOOKUP(H1301,'Client Invoices'!A:N,8,FALSE)</f>
        <v>0</v>
      </c>
      <c r="M1301" s="42" t="str">
        <f>VLOOKUP(H1301,'Client Invoices'!A:N,2,FALSE)</f>
        <v>Visa LAC</v>
      </c>
      <c r="N1301" s="42" t="str">
        <f>VLOOKUP(H1301,'Client Invoices'!A:N,3,FALSE)</f>
        <v>Visa PP</v>
      </c>
      <c r="O1301" s="42">
        <f>VLOOKUP(H1301,'Client Invoices'!A:O,6,FALSE)</f>
        <v>0</v>
      </c>
      <c r="P1301" s="70" t="s">
        <v>2383</v>
      </c>
      <c r="Q1301" s="42">
        <f>IF(COUNTIF('Visit Rpts'!$B$5:$BH$204,B1301)+COUNTIF('Membership Rpts'!$B$5:$BH$204,B1301) = 0, 0, COUNTIF('Visit Rpts'!$B$5:$BH$204,B1301)+COUNTIF('Membership Rpts'!$B$5:$BH$204,B1301) &amp; "   (Visit Rpts: "&amp;COUNTIF('Visit Rpts'!$B$5:$BH$204,B1301)&amp;"   Mbr Rpts: "&amp;COUNTIF('Membership Rpts'!$B$5:$BH$204,B1301)&amp;")")</f>
        <v>0</v>
      </c>
      <c r="S1301" s="42" t="s">
        <v>576</v>
      </c>
      <c r="T1301" s="42"/>
    </row>
    <row r="1302" spans="1:20">
      <c r="A1302" s="47" t="s">
        <v>1218</v>
      </c>
      <c r="B1302" t="s">
        <v>2325</v>
      </c>
      <c r="C1302">
        <v>485037</v>
      </c>
      <c r="G1302" t="s">
        <v>50</v>
      </c>
      <c r="H1302" s="74" t="s">
        <v>1151</v>
      </c>
      <c r="I1302" s="42">
        <f>VLOOKUP(H1302,'Client Invoices'!A:M,13,FALSE)</f>
        <v>0</v>
      </c>
      <c r="J1302" s="42">
        <f>VLOOKUP(H1302,'Client Invoices'!A:M,10,FALSE)</f>
        <v>0</v>
      </c>
      <c r="K1302" s="42" t="str">
        <f>VLOOKUP(H1302,'Client Invoices'!A:N,5,FALSE)</f>
        <v>-</v>
      </c>
      <c r="L1302" s="42">
        <f>VLOOKUP(H1302,'Client Invoices'!A:N,8,FALSE)</f>
        <v>0</v>
      </c>
      <c r="M1302" s="42" t="str">
        <f>VLOOKUP(H1302,'Client Invoices'!A:N,2,FALSE)</f>
        <v>Visa LAC</v>
      </c>
      <c r="N1302" s="42" t="str">
        <f>VLOOKUP(H1302,'Client Invoices'!A:N,3,FALSE)</f>
        <v>Visa PP</v>
      </c>
      <c r="O1302" s="42">
        <f>VLOOKUP(H1302,'Client Invoices'!A:O,6,FALSE)</f>
        <v>0</v>
      </c>
      <c r="P1302" s="70" t="s">
        <v>2362</v>
      </c>
      <c r="Q1302" s="42">
        <f>IF(COUNTIF('Visit Rpts'!$B$5:$BH$204,B1302)+COUNTIF('Membership Rpts'!$B$5:$BH$204,B1302) = 0, 0, COUNTIF('Visit Rpts'!$B$5:$BH$204,B1302)+COUNTIF('Membership Rpts'!$B$5:$BH$204,B1302) &amp; "   (Visit Rpts: "&amp;COUNTIF('Visit Rpts'!$B$5:$BH$204,B1302)&amp;"   Mbr Rpts: "&amp;COUNTIF('Membership Rpts'!$B$5:$BH$204,B1302)&amp;")")</f>
        <v>0</v>
      </c>
      <c r="S1302" s="42" t="s">
        <v>576</v>
      </c>
      <c r="T1302" s="42"/>
    </row>
    <row r="1303" spans="1:20">
      <c r="A1303" s="47" t="s">
        <v>1218</v>
      </c>
      <c r="B1303" t="s">
        <v>2325</v>
      </c>
      <c r="C1303">
        <v>485482</v>
      </c>
      <c r="G1303" t="s">
        <v>50</v>
      </c>
      <c r="H1303" s="74" t="s">
        <v>1151</v>
      </c>
      <c r="I1303" s="42">
        <f>VLOOKUP(H1303,'Client Invoices'!A:M,13,FALSE)</f>
        <v>0</v>
      </c>
      <c r="J1303" s="42">
        <f>VLOOKUP(H1303,'Client Invoices'!A:M,10,FALSE)</f>
        <v>0</v>
      </c>
      <c r="K1303" s="42" t="str">
        <f>VLOOKUP(H1303,'Client Invoices'!A:N,5,FALSE)</f>
        <v>-</v>
      </c>
      <c r="L1303" s="42">
        <f>VLOOKUP(H1303,'Client Invoices'!A:N,8,FALSE)</f>
        <v>0</v>
      </c>
      <c r="M1303" s="42" t="str">
        <f>VLOOKUP(H1303,'Client Invoices'!A:N,2,FALSE)</f>
        <v>Visa LAC</v>
      </c>
      <c r="N1303" s="42" t="str">
        <f>VLOOKUP(H1303,'Client Invoices'!A:N,3,FALSE)</f>
        <v>Visa PP</v>
      </c>
      <c r="O1303" s="42">
        <f>VLOOKUP(H1303,'Client Invoices'!A:O,6,FALSE)</f>
        <v>0</v>
      </c>
      <c r="P1303" s="70" t="s">
        <v>2347</v>
      </c>
      <c r="Q1303" s="42">
        <f>IF(COUNTIF('Visit Rpts'!$B$5:$BH$204,B1303)+COUNTIF('Membership Rpts'!$B$5:$BH$204,B1303) = 0, 0, COUNTIF('Visit Rpts'!$B$5:$BH$204,B1303)+COUNTIF('Membership Rpts'!$B$5:$BH$204,B1303) &amp; "   (Visit Rpts: "&amp;COUNTIF('Visit Rpts'!$B$5:$BH$204,B1303)&amp;"   Mbr Rpts: "&amp;COUNTIF('Membership Rpts'!$B$5:$BH$204,B1303)&amp;")")</f>
        <v>0</v>
      </c>
      <c r="S1303" s="42" t="s">
        <v>576</v>
      </c>
      <c r="T1303" s="42"/>
    </row>
    <row r="1304" spans="1:20">
      <c r="A1304" s="47" t="s">
        <v>1218</v>
      </c>
      <c r="B1304" t="s">
        <v>2327</v>
      </c>
      <c r="C1304">
        <v>486412</v>
      </c>
      <c r="G1304" t="s">
        <v>50</v>
      </c>
      <c r="H1304" s="74" t="s">
        <v>1151</v>
      </c>
      <c r="I1304" s="42">
        <f>VLOOKUP(H1304,'Client Invoices'!A:M,13,FALSE)</f>
        <v>0</v>
      </c>
      <c r="J1304" s="42">
        <f>VLOOKUP(H1304,'Client Invoices'!A:M,10,FALSE)</f>
        <v>0</v>
      </c>
      <c r="K1304" s="42" t="str">
        <f>VLOOKUP(H1304,'Client Invoices'!A:N,5,FALSE)</f>
        <v>-</v>
      </c>
      <c r="L1304" s="42">
        <f>VLOOKUP(H1304,'Client Invoices'!A:N,8,FALSE)</f>
        <v>0</v>
      </c>
      <c r="M1304" s="42" t="str">
        <f>VLOOKUP(H1304,'Client Invoices'!A:N,2,FALSE)</f>
        <v>Visa LAC</v>
      </c>
      <c r="N1304" s="42" t="str">
        <f>VLOOKUP(H1304,'Client Invoices'!A:N,3,FALSE)</f>
        <v>Visa PP</v>
      </c>
      <c r="O1304" s="42">
        <f>VLOOKUP(H1304,'Client Invoices'!A:O,6,FALSE)</f>
        <v>0</v>
      </c>
      <c r="P1304" s="70" t="s">
        <v>2538</v>
      </c>
      <c r="Q1304" s="42">
        <f>IF(COUNTIF('Visit Rpts'!$B$5:$BH$204,B1304)+COUNTIF('Membership Rpts'!$B$5:$BH$204,B1304) = 0, 0, COUNTIF('Visit Rpts'!$B$5:$BH$204,B1304)+COUNTIF('Membership Rpts'!$B$5:$BH$204,B1304) &amp; "   (Visit Rpts: "&amp;COUNTIF('Visit Rpts'!$B$5:$BH$204,B1304)&amp;"   Mbr Rpts: "&amp;COUNTIF('Membership Rpts'!$B$5:$BH$204,B1304)&amp;")")</f>
        <v>0</v>
      </c>
      <c r="S1304" s="42" t="s">
        <v>576</v>
      </c>
      <c r="T1304" s="42"/>
    </row>
    <row r="1305" spans="1:20">
      <c r="A1305" s="47" t="s">
        <v>1218</v>
      </c>
      <c r="B1305" t="s">
        <v>2325</v>
      </c>
      <c r="C1305">
        <v>488245</v>
      </c>
      <c r="G1305" t="s">
        <v>50</v>
      </c>
      <c r="H1305" s="74" t="s">
        <v>1151</v>
      </c>
      <c r="I1305" s="42">
        <f>VLOOKUP(H1305,'Client Invoices'!A:M,13,FALSE)</f>
        <v>0</v>
      </c>
      <c r="J1305" s="42">
        <f>VLOOKUP(H1305,'Client Invoices'!A:M,10,FALSE)</f>
        <v>0</v>
      </c>
      <c r="K1305" s="42" t="str">
        <f>VLOOKUP(H1305,'Client Invoices'!A:N,5,FALSE)</f>
        <v>-</v>
      </c>
      <c r="L1305" s="42">
        <f>VLOOKUP(H1305,'Client Invoices'!A:N,8,FALSE)</f>
        <v>0</v>
      </c>
      <c r="M1305" s="42" t="str">
        <f>VLOOKUP(H1305,'Client Invoices'!A:N,2,FALSE)</f>
        <v>Visa LAC</v>
      </c>
      <c r="N1305" s="42" t="str">
        <f>VLOOKUP(H1305,'Client Invoices'!A:N,3,FALSE)</f>
        <v>Visa PP</v>
      </c>
      <c r="O1305" s="42">
        <f>VLOOKUP(H1305,'Client Invoices'!A:O,6,FALSE)</f>
        <v>0</v>
      </c>
      <c r="P1305" s="70" t="s">
        <v>2539</v>
      </c>
      <c r="Q1305" s="42">
        <f>IF(COUNTIF('Visit Rpts'!$B$5:$BH$204,B1305)+COUNTIF('Membership Rpts'!$B$5:$BH$204,B1305) = 0, 0, COUNTIF('Visit Rpts'!$B$5:$BH$204,B1305)+COUNTIF('Membership Rpts'!$B$5:$BH$204,B1305) &amp; "   (Visit Rpts: "&amp;COUNTIF('Visit Rpts'!$B$5:$BH$204,B1305)&amp;"   Mbr Rpts: "&amp;COUNTIF('Membership Rpts'!$B$5:$BH$204,B1305)&amp;")")</f>
        <v>0</v>
      </c>
      <c r="S1305" s="42" t="s">
        <v>576</v>
      </c>
      <c r="T1305" s="42"/>
    </row>
    <row r="1306" spans="1:20">
      <c r="A1306" s="47" t="s">
        <v>1218</v>
      </c>
      <c r="B1306" t="s">
        <v>2325</v>
      </c>
      <c r="C1306">
        <v>489321</v>
      </c>
      <c r="G1306" t="s">
        <v>50</v>
      </c>
      <c r="H1306" s="74" t="s">
        <v>1151</v>
      </c>
      <c r="I1306" s="42">
        <f>VLOOKUP(H1306,'Client Invoices'!A:M,13,FALSE)</f>
        <v>0</v>
      </c>
      <c r="J1306" s="42">
        <f>VLOOKUP(H1306,'Client Invoices'!A:M,10,FALSE)</f>
        <v>0</v>
      </c>
      <c r="K1306" s="42" t="str">
        <f>VLOOKUP(H1306,'Client Invoices'!A:N,5,FALSE)</f>
        <v>-</v>
      </c>
      <c r="L1306" s="42">
        <f>VLOOKUP(H1306,'Client Invoices'!A:N,8,FALSE)</f>
        <v>0</v>
      </c>
      <c r="M1306" s="42" t="str">
        <f>VLOOKUP(H1306,'Client Invoices'!A:N,2,FALSE)</f>
        <v>Visa LAC</v>
      </c>
      <c r="N1306" s="42" t="str">
        <f>VLOOKUP(H1306,'Client Invoices'!A:N,3,FALSE)</f>
        <v>Visa PP</v>
      </c>
      <c r="O1306" s="42">
        <f>VLOOKUP(H1306,'Client Invoices'!A:O,6,FALSE)</f>
        <v>0</v>
      </c>
      <c r="P1306" s="70" t="s">
        <v>2540</v>
      </c>
      <c r="Q1306" s="42">
        <f>IF(COUNTIF('Visit Rpts'!$B$5:$BH$204,B1306)+COUNTIF('Membership Rpts'!$B$5:$BH$204,B1306) = 0, 0, COUNTIF('Visit Rpts'!$B$5:$BH$204,B1306)+COUNTIF('Membership Rpts'!$B$5:$BH$204,B1306) &amp; "   (Visit Rpts: "&amp;COUNTIF('Visit Rpts'!$B$5:$BH$204,B1306)&amp;"   Mbr Rpts: "&amp;COUNTIF('Membership Rpts'!$B$5:$BH$204,B1306)&amp;")")</f>
        <v>0</v>
      </c>
      <c r="S1306" s="42" t="s">
        <v>576</v>
      </c>
      <c r="T1306" s="42"/>
    </row>
    <row r="1307" spans="1:20">
      <c r="A1307" s="47" t="s">
        <v>1218</v>
      </c>
      <c r="B1307" t="s">
        <v>2443</v>
      </c>
      <c r="C1307">
        <v>489444</v>
      </c>
      <c r="G1307" t="s">
        <v>50</v>
      </c>
      <c r="H1307" s="74" t="s">
        <v>1151</v>
      </c>
      <c r="I1307" s="42">
        <f>VLOOKUP(H1307,'Client Invoices'!A:M,13,FALSE)</f>
        <v>0</v>
      </c>
      <c r="J1307" s="42">
        <f>VLOOKUP(H1307,'Client Invoices'!A:M,10,FALSE)</f>
        <v>0</v>
      </c>
      <c r="K1307" s="42" t="str">
        <f>VLOOKUP(H1307,'Client Invoices'!A:N,5,FALSE)</f>
        <v>-</v>
      </c>
      <c r="L1307" s="42">
        <f>VLOOKUP(H1307,'Client Invoices'!A:N,8,FALSE)</f>
        <v>0</v>
      </c>
      <c r="M1307" s="42" t="str">
        <f>VLOOKUP(H1307,'Client Invoices'!A:N,2,FALSE)</f>
        <v>Visa LAC</v>
      </c>
      <c r="N1307" s="42" t="str">
        <f>VLOOKUP(H1307,'Client Invoices'!A:N,3,FALSE)</f>
        <v>Visa PP</v>
      </c>
      <c r="O1307" s="42">
        <f>VLOOKUP(H1307,'Client Invoices'!A:O,6,FALSE)</f>
        <v>0</v>
      </c>
      <c r="P1307" s="70" t="s">
        <v>2475</v>
      </c>
      <c r="Q1307" s="42">
        <f>IF(COUNTIF('Visit Rpts'!$B$5:$BH$204,B1307)+COUNTIF('Membership Rpts'!$B$5:$BH$204,B1307) = 0, 0, COUNTIF('Visit Rpts'!$B$5:$BH$204,B1307)+COUNTIF('Membership Rpts'!$B$5:$BH$204,B1307) &amp; "   (Visit Rpts: "&amp;COUNTIF('Visit Rpts'!$B$5:$BH$204,B1307)&amp;"   Mbr Rpts: "&amp;COUNTIF('Membership Rpts'!$B$5:$BH$204,B1307)&amp;")")</f>
        <v>0</v>
      </c>
      <c r="S1307" s="42" t="s">
        <v>576</v>
      </c>
      <c r="T1307" s="42"/>
    </row>
    <row r="1308" spans="1:20">
      <c r="A1308" s="47" t="s">
        <v>1218</v>
      </c>
      <c r="B1308" t="s">
        <v>2325</v>
      </c>
      <c r="C1308">
        <v>489469</v>
      </c>
      <c r="G1308" t="s">
        <v>50</v>
      </c>
      <c r="H1308" s="74" t="s">
        <v>1151</v>
      </c>
      <c r="I1308" s="42">
        <f>VLOOKUP(H1308,'Client Invoices'!A:M,13,FALSE)</f>
        <v>0</v>
      </c>
      <c r="J1308" s="42">
        <f>VLOOKUP(H1308,'Client Invoices'!A:M,10,FALSE)</f>
        <v>0</v>
      </c>
      <c r="K1308" s="42" t="str">
        <f>VLOOKUP(H1308,'Client Invoices'!A:N,5,FALSE)</f>
        <v>-</v>
      </c>
      <c r="L1308" s="42">
        <f>VLOOKUP(H1308,'Client Invoices'!A:N,8,FALSE)</f>
        <v>0</v>
      </c>
      <c r="M1308" s="42" t="str">
        <f>VLOOKUP(H1308,'Client Invoices'!A:N,2,FALSE)</f>
        <v>Visa LAC</v>
      </c>
      <c r="N1308" s="42" t="str">
        <f>VLOOKUP(H1308,'Client Invoices'!A:N,3,FALSE)</f>
        <v>Visa PP</v>
      </c>
      <c r="O1308" s="42">
        <f>VLOOKUP(H1308,'Client Invoices'!A:O,6,FALSE)</f>
        <v>0</v>
      </c>
      <c r="P1308" s="70" t="s">
        <v>2541</v>
      </c>
      <c r="Q1308" s="42">
        <f>IF(COUNTIF('Visit Rpts'!$B$5:$BH$204,B1308)+COUNTIF('Membership Rpts'!$B$5:$BH$204,B1308) = 0, 0, COUNTIF('Visit Rpts'!$B$5:$BH$204,B1308)+COUNTIF('Membership Rpts'!$B$5:$BH$204,B1308) &amp; "   (Visit Rpts: "&amp;COUNTIF('Visit Rpts'!$B$5:$BH$204,B1308)&amp;"   Mbr Rpts: "&amp;COUNTIF('Membership Rpts'!$B$5:$BH$204,B1308)&amp;")")</f>
        <v>0</v>
      </c>
      <c r="S1308" s="42" t="s">
        <v>576</v>
      </c>
      <c r="T1308" s="42"/>
    </row>
    <row r="1309" spans="1:20">
      <c r="A1309" s="47" t="s">
        <v>1218</v>
      </c>
      <c r="B1309" t="s">
        <v>2325</v>
      </c>
      <c r="C1309">
        <v>489771</v>
      </c>
      <c r="G1309" t="s">
        <v>50</v>
      </c>
      <c r="H1309" s="74" t="s">
        <v>1151</v>
      </c>
      <c r="I1309" s="42">
        <f>VLOOKUP(H1309,'Client Invoices'!A:M,13,FALSE)</f>
        <v>0</v>
      </c>
      <c r="J1309" s="42">
        <f>VLOOKUP(H1309,'Client Invoices'!A:M,10,FALSE)</f>
        <v>0</v>
      </c>
      <c r="K1309" s="42" t="str">
        <f>VLOOKUP(H1309,'Client Invoices'!A:N,5,FALSE)</f>
        <v>-</v>
      </c>
      <c r="L1309" s="42">
        <f>VLOOKUP(H1309,'Client Invoices'!A:N,8,FALSE)</f>
        <v>0</v>
      </c>
      <c r="M1309" s="42" t="str">
        <f>VLOOKUP(H1309,'Client Invoices'!A:N,2,FALSE)</f>
        <v>Visa LAC</v>
      </c>
      <c r="N1309" s="42" t="str">
        <f>VLOOKUP(H1309,'Client Invoices'!A:N,3,FALSE)</f>
        <v>Visa PP</v>
      </c>
      <c r="O1309" s="42">
        <f>VLOOKUP(H1309,'Client Invoices'!A:O,6,FALSE)</f>
        <v>0</v>
      </c>
      <c r="P1309" s="70" t="s">
        <v>2334</v>
      </c>
      <c r="Q1309" s="42">
        <f>IF(COUNTIF('Visit Rpts'!$B$5:$BH$204,B1309)+COUNTIF('Membership Rpts'!$B$5:$BH$204,B1309) = 0, 0, COUNTIF('Visit Rpts'!$B$5:$BH$204,B1309)+COUNTIF('Membership Rpts'!$B$5:$BH$204,B1309) &amp; "   (Visit Rpts: "&amp;COUNTIF('Visit Rpts'!$B$5:$BH$204,B1309)&amp;"   Mbr Rpts: "&amp;COUNTIF('Membership Rpts'!$B$5:$BH$204,B1309)&amp;")")</f>
        <v>0</v>
      </c>
      <c r="S1309" s="42" t="s">
        <v>576</v>
      </c>
      <c r="T1309" s="42"/>
    </row>
    <row r="1310" spans="1:20">
      <c r="A1310" s="47" t="s">
        <v>1218</v>
      </c>
      <c r="B1310" t="s">
        <v>2325</v>
      </c>
      <c r="C1310">
        <v>491044</v>
      </c>
      <c r="G1310" t="s">
        <v>50</v>
      </c>
      <c r="H1310" s="74" t="s">
        <v>1151</v>
      </c>
      <c r="I1310" s="42">
        <f>VLOOKUP(H1310,'Client Invoices'!A:M,13,FALSE)</f>
        <v>0</v>
      </c>
      <c r="J1310" s="42">
        <f>VLOOKUP(H1310,'Client Invoices'!A:M,10,FALSE)</f>
        <v>0</v>
      </c>
      <c r="K1310" s="42" t="str">
        <f>VLOOKUP(H1310,'Client Invoices'!A:N,5,FALSE)</f>
        <v>-</v>
      </c>
      <c r="L1310" s="42">
        <f>VLOOKUP(H1310,'Client Invoices'!A:N,8,FALSE)</f>
        <v>0</v>
      </c>
      <c r="M1310" s="42" t="str">
        <f>VLOOKUP(H1310,'Client Invoices'!A:N,2,FALSE)</f>
        <v>Visa LAC</v>
      </c>
      <c r="N1310" s="42" t="str">
        <f>VLOOKUP(H1310,'Client Invoices'!A:N,3,FALSE)</f>
        <v>Visa PP</v>
      </c>
      <c r="O1310" s="42">
        <f>VLOOKUP(H1310,'Client Invoices'!A:O,6,FALSE)</f>
        <v>0</v>
      </c>
      <c r="P1310" s="70" t="s">
        <v>2542</v>
      </c>
      <c r="Q1310" s="42">
        <f>IF(COUNTIF('Visit Rpts'!$B$5:$BH$204,B1310)+COUNTIF('Membership Rpts'!$B$5:$BH$204,B1310) = 0, 0, COUNTIF('Visit Rpts'!$B$5:$BH$204,B1310)+COUNTIF('Membership Rpts'!$B$5:$BH$204,B1310) &amp; "   (Visit Rpts: "&amp;COUNTIF('Visit Rpts'!$B$5:$BH$204,B1310)&amp;"   Mbr Rpts: "&amp;COUNTIF('Membership Rpts'!$B$5:$BH$204,B1310)&amp;")")</f>
        <v>0</v>
      </c>
      <c r="S1310" s="42" t="s">
        <v>576</v>
      </c>
      <c r="T1310" s="42"/>
    </row>
    <row r="1311" spans="1:20">
      <c r="A1311" s="47" t="s">
        <v>1218</v>
      </c>
      <c r="B1311" t="s">
        <v>2325</v>
      </c>
      <c r="C1311">
        <v>491343</v>
      </c>
      <c r="G1311" t="s">
        <v>50</v>
      </c>
      <c r="H1311" s="74" t="s">
        <v>1151</v>
      </c>
      <c r="I1311" s="42">
        <f>VLOOKUP(H1311,'Client Invoices'!A:M,13,FALSE)</f>
        <v>0</v>
      </c>
      <c r="J1311" s="42">
        <f>VLOOKUP(H1311,'Client Invoices'!A:M,10,FALSE)</f>
        <v>0</v>
      </c>
      <c r="K1311" s="42" t="str">
        <f>VLOOKUP(H1311,'Client Invoices'!A:N,5,FALSE)</f>
        <v>-</v>
      </c>
      <c r="L1311" s="42">
        <f>VLOOKUP(H1311,'Client Invoices'!A:N,8,FALSE)</f>
        <v>0</v>
      </c>
      <c r="M1311" s="42" t="str">
        <f>VLOOKUP(H1311,'Client Invoices'!A:N,2,FALSE)</f>
        <v>Visa LAC</v>
      </c>
      <c r="N1311" s="42" t="str">
        <f>VLOOKUP(H1311,'Client Invoices'!A:N,3,FALSE)</f>
        <v>Visa PP</v>
      </c>
      <c r="O1311" s="42">
        <f>VLOOKUP(H1311,'Client Invoices'!A:O,6,FALSE)</f>
        <v>0</v>
      </c>
      <c r="P1311" s="70" t="s">
        <v>2543</v>
      </c>
      <c r="Q1311" s="42">
        <f>IF(COUNTIF('Visit Rpts'!$B$5:$BH$204,B1311)+COUNTIF('Membership Rpts'!$B$5:$BH$204,B1311) = 0, 0, COUNTIF('Visit Rpts'!$B$5:$BH$204,B1311)+COUNTIF('Membership Rpts'!$B$5:$BH$204,B1311) &amp; "   (Visit Rpts: "&amp;COUNTIF('Visit Rpts'!$B$5:$BH$204,B1311)&amp;"   Mbr Rpts: "&amp;COUNTIF('Membership Rpts'!$B$5:$BH$204,B1311)&amp;")")</f>
        <v>0</v>
      </c>
      <c r="S1311" s="42" t="s">
        <v>576</v>
      </c>
      <c r="T1311" s="42"/>
    </row>
    <row r="1312" spans="1:20">
      <c r="A1312" s="47" t="s">
        <v>1218</v>
      </c>
      <c r="B1312" t="s">
        <v>2325</v>
      </c>
      <c r="C1312">
        <v>491508</v>
      </c>
      <c r="G1312" t="s">
        <v>50</v>
      </c>
      <c r="H1312" s="74" t="s">
        <v>1151</v>
      </c>
      <c r="I1312" s="42">
        <f>VLOOKUP(H1312,'Client Invoices'!A:M,13,FALSE)</f>
        <v>0</v>
      </c>
      <c r="J1312" s="42">
        <f>VLOOKUP(H1312,'Client Invoices'!A:M,10,FALSE)</f>
        <v>0</v>
      </c>
      <c r="K1312" s="42" t="str">
        <f>VLOOKUP(H1312,'Client Invoices'!A:N,5,FALSE)</f>
        <v>-</v>
      </c>
      <c r="L1312" s="42">
        <f>VLOOKUP(H1312,'Client Invoices'!A:N,8,FALSE)</f>
        <v>0</v>
      </c>
      <c r="M1312" s="42" t="str">
        <f>VLOOKUP(H1312,'Client Invoices'!A:N,2,FALSE)</f>
        <v>Visa LAC</v>
      </c>
      <c r="N1312" s="42" t="str">
        <f>VLOOKUP(H1312,'Client Invoices'!A:N,3,FALSE)</f>
        <v>Visa PP</v>
      </c>
      <c r="O1312" s="42">
        <f>VLOOKUP(H1312,'Client Invoices'!A:O,6,FALSE)</f>
        <v>0</v>
      </c>
      <c r="P1312" s="70" t="s">
        <v>2544</v>
      </c>
      <c r="Q1312" s="42">
        <f>IF(COUNTIF('Visit Rpts'!$B$5:$BH$204,B1312)+COUNTIF('Membership Rpts'!$B$5:$BH$204,B1312) = 0, 0, COUNTIF('Visit Rpts'!$B$5:$BH$204,B1312)+COUNTIF('Membership Rpts'!$B$5:$BH$204,B1312) &amp; "   (Visit Rpts: "&amp;COUNTIF('Visit Rpts'!$B$5:$BH$204,B1312)&amp;"   Mbr Rpts: "&amp;COUNTIF('Membership Rpts'!$B$5:$BH$204,B1312)&amp;")")</f>
        <v>0</v>
      </c>
      <c r="S1312" s="42" t="s">
        <v>576</v>
      </c>
      <c r="T1312" s="42"/>
    </row>
    <row r="1313" spans="1:20">
      <c r="A1313" s="47" t="s">
        <v>1218</v>
      </c>
      <c r="B1313" t="s">
        <v>2325</v>
      </c>
      <c r="C1313">
        <v>491586</v>
      </c>
      <c r="G1313" t="s">
        <v>50</v>
      </c>
      <c r="H1313" s="74" t="s">
        <v>1151</v>
      </c>
      <c r="I1313" s="42">
        <f>VLOOKUP(H1313,'Client Invoices'!A:M,13,FALSE)</f>
        <v>0</v>
      </c>
      <c r="J1313" s="42">
        <f>VLOOKUP(H1313,'Client Invoices'!A:M,10,FALSE)</f>
        <v>0</v>
      </c>
      <c r="K1313" s="42" t="str">
        <f>VLOOKUP(H1313,'Client Invoices'!A:N,5,FALSE)</f>
        <v>-</v>
      </c>
      <c r="L1313" s="42">
        <f>VLOOKUP(H1313,'Client Invoices'!A:N,8,FALSE)</f>
        <v>0</v>
      </c>
      <c r="M1313" s="42" t="str">
        <f>VLOOKUP(H1313,'Client Invoices'!A:N,2,FALSE)</f>
        <v>Visa LAC</v>
      </c>
      <c r="N1313" s="42" t="str">
        <f>VLOOKUP(H1313,'Client Invoices'!A:N,3,FALSE)</f>
        <v>Visa PP</v>
      </c>
      <c r="O1313" s="42">
        <f>VLOOKUP(H1313,'Client Invoices'!A:O,6,FALSE)</f>
        <v>0</v>
      </c>
      <c r="P1313" s="70" t="s">
        <v>2338</v>
      </c>
      <c r="Q1313" s="42">
        <f>IF(COUNTIF('Visit Rpts'!$B$5:$BH$204,B1313)+COUNTIF('Membership Rpts'!$B$5:$BH$204,B1313) = 0, 0, COUNTIF('Visit Rpts'!$B$5:$BH$204,B1313)+COUNTIF('Membership Rpts'!$B$5:$BH$204,B1313) &amp; "   (Visit Rpts: "&amp;COUNTIF('Visit Rpts'!$B$5:$BH$204,B1313)&amp;"   Mbr Rpts: "&amp;COUNTIF('Membership Rpts'!$B$5:$BH$204,B1313)&amp;")")</f>
        <v>0</v>
      </c>
      <c r="S1313" s="42" t="s">
        <v>576</v>
      </c>
      <c r="T1313" s="42"/>
    </row>
    <row r="1314" spans="1:20">
      <c r="A1314" s="47" t="s">
        <v>1218</v>
      </c>
      <c r="B1314" t="s">
        <v>2325</v>
      </c>
      <c r="C1314">
        <v>491685</v>
      </c>
      <c r="G1314" t="s">
        <v>50</v>
      </c>
      <c r="H1314" s="74" t="s">
        <v>1151</v>
      </c>
      <c r="I1314" s="42">
        <f>VLOOKUP(H1314,'Client Invoices'!A:M,13,FALSE)</f>
        <v>0</v>
      </c>
      <c r="J1314" s="42">
        <f>VLOOKUP(H1314,'Client Invoices'!A:M,10,FALSE)</f>
        <v>0</v>
      </c>
      <c r="K1314" s="42" t="str">
        <f>VLOOKUP(H1314,'Client Invoices'!A:N,5,FALSE)</f>
        <v>-</v>
      </c>
      <c r="L1314" s="42">
        <f>VLOOKUP(H1314,'Client Invoices'!A:N,8,FALSE)</f>
        <v>0</v>
      </c>
      <c r="M1314" s="42" t="str">
        <f>VLOOKUP(H1314,'Client Invoices'!A:N,2,FALSE)</f>
        <v>Visa LAC</v>
      </c>
      <c r="N1314" s="42" t="str">
        <f>VLOOKUP(H1314,'Client Invoices'!A:N,3,FALSE)</f>
        <v>Visa PP</v>
      </c>
      <c r="O1314" s="42">
        <f>VLOOKUP(H1314,'Client Invoices'!A:O,6,FALSE)</f>
        <v>0</v>
      </c>
      <c r="P1314" s="70" t="s">
        <v>2341</v>
      </c>
      <c r="Q1314" s="42">
        <f>IF(COUNTIF('Visit Rpts'!$B$5:$BH$204,B1314)+COUNTIF('Membership Rpts'!$B$5:$BH$204,B1314) = 0, 0, COUNTIF('Visit Rpts'!$B$5:$BH$204,B1314)+COUNTIF('Membership Rpts'!$B$5:$BH$204,B1314) &amp; "   (Visit Rpts: "&amp;COUNTIF('Visit Rpts'!$B$5:$BH$204,B1314)&amp;"   Mbr Rpts: "&amp;COUNTIF('Membership Rpts'!$B$5:$BH$204,B1314)&amp;")")</f>
        <v>0</v>
      </c>
      <c r="S1314" s="42" t="s">
        <v>576</v>
      </c>
      <c r="T1314" s="42"/>
    </row>
    <row r="1315" spans="1:20">
      <c r="A1315" s="47" t="s">
        <v>1218</v>
      </c>
      <c r="B1315" t="s">
        <v>2325</v>
      </c>
      <c r="C1315">
        <v>491687</v>
      </c>
      <c r="G1315" t="s">
        <v>50</v>
      </c>
      <c r="H1315" s="74" t="s">
        <v>1151</v>
      </c>
      <c r="I1315" s="42">
        <f>VLOOKUP(H1315,'Client Invoices'!A:M,13,FALSE)</f>
        <v>0</v>
      </c>
      <c r="J1315" s="42">
        <f>VLOOKUP(H1315,'Client Invoices'!A:M,10,FALSE)</f>
        <v>0</v>
      </c>
      <c r="K1315" s="42" t="str">
        <f>VLOOKUP(H1315,'Client Invoices'!A:N,5,FALSE)</f>
        <v>-</v>
      </c>
      <c r="L1315" s="42">
        <f>VLOOKUP(H1315,'Client Invoices'!A:N,8,FALSE)</f>
        <v>0</v>
      </c>
      <c r="M1315" s="42" t="str">
        <f>VLOOKUP(H1315,'Client Invoices'!A:N,2,FALSE)</f>
        <v>Visa LAC</v>
      </c>
      <c r="N1315" s="42" t="str">
        <f>VLOOKUP(H1315,'Client Invoices'!A:N,3,FALSE)</f>
        <v>Visa PP</v>
      </c>
      <c r="O1315" s="42">
        <f>VLOOKUP(H1315,'Client Invoices'!A:O,6,FALSE)</f>
        <v>0</v>
      </c>
      <c r="P1315" s="70" t="s">
        <v>2373</v>
      </c>
      <c r="Q1315" s="42">
        <f>IF(COUNTIF('Visit Rpts'!$B$5:$BH$204,B1315)+COUNTIF('Membership Rpts'!$B$5:$BH$204,B1315) = 0, 0, COUNTIF('Visit Rpts'!$B$5:$BH$204,B1315)+COUNTIF('Membership Rpts'!$B$5:$BH$204,B1315) &amp; "   (Visit Rpts: "&amp;COUNTIF('Visit Rpts'!$B$5:$BH$204,B1315)&amp;"   Mbr Rpts: "&amp;COUNTIF('Membership Rpts'!$B$5:$BH$204,B1315)&amp;")")</f>
        <v>0</v>
      </c>
      <c r="S1315" s="42" t="s">
        <v>576</v>
      </c>
      <c r="T1315" s="42"/>
    </row>
    <row r="1316" spans="1:20">
      <c r="A1316" s="47" t="s">
        <v>1218</v>
      </c>
      <c r="B1316" t="s">
        <v>2327</v>
      </c>
      <c r="C1316">
        <v>492416</v>
      </c>
      <c r="G1316" t="s">
        <v>50</v>
      </c>
      <c r="H1316" s="74" t="s">
        <v>1151</v>
      </c>
      <c r="I1316" s="42">
        <f>VLOOKUP(H1316,'Client Invoices'!A:M,13,FALSE)</f>
        <v>0</v>
      </c>
      <c r="J1316" s="42">
        <f>VLOOKUP(H1316,'Client Invoices'!A:M,10,FALSE)</f>
        <v>0</v>
      </c>
      <c r="K1316" s="42" t="str">
        <f>VLOOKUP(H1316,'Client Invoices'!A:N,5,FALSE)</f>
        <v>-</v>
      </c>
      <c r="L1316" s="42">
        <f>VLOOKUP(H1316,'Client Invoices'!A:N,8,FALSE)</f>
        <v>0</v>
      </c>
      <c r="M1316" s="42" t="str">
        <f>VLOOKUP(H1316,'Client Invoices'!A:N,2,FALSE)</f>
        <v>Visa LAC</v>
      </c>
      <c r="N1316" s="42" t="str">
        <f>VLOOKUP(H1316,'Client Invoices'!A:N,3,FALSE)</f>
        <v>Visa PP</v>
      </c>
      <c r="O1316" s="42">
        <f>VLOOKUP(H1316,'Client Invoices'!A:O,6,FALSE)</f>
        <v>0</v>
      </c>
      <c r="P1316" s="70" t="s">
        <v>2339</v>
      </c>
      <c r="Q1316" s="42">
        <f>IF(COUNTIF('Visit Rpts'!$B$5:$BH$204,B1316)+COUNTIF('Membership Rpts'!$B$5:$BH$204,B1316) = 0, 0, COUNTIF('Visit Rpts'!$B$5:$BH$204,B1316)+COUNTIF('Membership Rpts'!$B$5:$BH$204,B1316) &amp; "   (Visit Rpts: "&amp;COUNTIF('Visit Rpts'!$B$5:$BH$204,B1316)&amp;"   Mbr Rpts: "&amp;COUNTIF('Membership Rpts'!$B$5:$BH$204,B1316)&amp;")")</f>
        <v>0</v>
      </c>
      <c r="S1316" s="42" t="s">
        <v>576</v>
      </c>
      <c r="T1316" s="42"/>
    </row>
    <row r="1317" spans="1:20">
      <c r="A1317" s="47" t="s">
        <v>1218</v>
      </c>
      <c r="B1317" t="s">
        <v>2325</v>
      </c>
      <c r="C1317">
        <v>493158</v>
      </c>
      <c r="G1317" t="s">
        <v>50</v>
      </c>
      <c r="H1317" s="74" t="s">
        <v>1151</v>
      </c>
      <c r="I1317" s="42">
        <f>VLOOKUP(H1317,'Client Invoices'!A:M,13,FALSE)</f>
        <v>0</v>
      </c>
      <c r="J1317" s="42">
        <f>VLOOKUP(H1317,'Client Invoices'!A:M,10,FALSE)</f>
        <v>0</v>
      </c>
      <c r="K1317" s="42" t="str">
        <f>VLOOKUP(H1317,'Client Invoices'!A:N,5,FALSE)</f>
        <v>-</v>
      </c>
      <c r="L1317" s="42">
        <f>VLOOKUP(H1317,'Client Invoices'!A:N,8,FALSE)</f>
        <v>0</v>
      </c>
      <c r="M1317" s="42" t="str">
        <f>VLOOKUP(H1317,'Client Invoices'!A:N,2,FALSE)</f>
        <v>Visa LAC</v>
      </c>
      <c r="N1317" s="42" t="str">
        <f>VLOOKUP(H1317,'Client Invoices'!A:N,3,FALSE)</f>
        <v>Visa PP</v>
      </c>
      <c r="O1317" s="42">
        <f>VLOOKUP(H1317,'Client Invoices'!A:O,6,FALSE)</f>
        <v>0</v>
      </c>
      <c r="P1317" s="70" t="s">
        <v>2545</v>
      </c>
      <c r="Q1317" s="42">
        <f>IF(COUNTIF('Visit Rpts'!$B$5:$BH$204,B1317)+COUNTIF('Membership Rpts'!$B$5:$BH$204,B1317) = 0, 0, COUNTIF('Visit Rpts'!$B$5:$BH$204,B1317)+COUNTIF('Membership Rpts'!$B$5:$BH$204,B1317) &amp; "   (Visit Rpts: "&amp;COUNTIF('Visit Rpts'!$B$5:$BH$204,B1317)&amp;"   Mbr Rpts: "&amp;COUNTIF('Membership Rpts'!$B$5:$BH$204,B1317)&amp;")")</f>
        <v>0</v>
      </c>
      <c r="S1317" s="42" t="s">
        <v>576</v>
      </c>
      <c r="T1317" s="42"/>
    </row>
    <row r="1318" spans="1:20">
      <c r="A1318" s="47" t="s">
        <v>1218</v>
      </c>
      <c r="B1318" t="s">
        <v>2325</v>
      </c>
      <c r="C1318">
        <v>493520</v>
      </c>
      <c r="G1318" t="s">
        <v>50</v>
      </c>
      <c r="H1318" s="74" t="s">
        <v>1151</v>
      </c>
      <c r="I1318" s="42">
        <f>VLOOKUP(H1318,'Client Invoices'!A:M,13,FALSE)</f>
        <v>0</v>
      </c>
      <c r="J1318" s="42">
        <f>VLOOKUP(H1318,'Client Invoices'!A:M,10,FALSE)</f>
        <v>0</v>
      </c>
      <c r="K1318" s="42" t="str">
        <f>VLOOKUP(H1318,'Client Invoices'!A:N,5,FALSE)</f>
        <v>-</v>
      </c>
      <c r="L1318" s="42">
        <f>VLOOKUP(H1318,'Client Invoices'!A:N,8,FALSE)</f>
        <v>0</v>
      </c>
      <c r="M1318" s="42" t="str">
        <f>VLOOKUP(H1318,'Client Invoices'!A:N,2,FALSE)</f>
        <v>Visa LAC</v>
      </c>
      <c r="N1318" s="42" t="str">
        <f>VLOOKUP(H1318,'Client Invoices'!A:N,3,FALSE)</f>
        <v>Visa PP</v>
      </c>
      <c r="O1318" s="42">
        <f>VLOOKUP(H1318,'Client Invoices'!A:O,6,FALSE)</f>
        <v>0</v>
      </c>
      <c r="P1318" s="70" t="s">
        <v>2546</v>
      </c>
      <c r="Q1318" s="42">
        <f>IF(COUNTIF('Visit Rpts'!$B$5:$BH$204,B1318)+COUNTIF('Membership Rpts'!$B$5:$BH$204,B1318) = 0, 0, COUNTIF('Visit Rpts'!$B$5:$BH$204,B1318)+COUNTIF('Membership Rpts'!$B$5:$BH$204,B1318) &amp; "   (Visit Rpts: "&amp;COUNTIF('Visit Rpts'!$B$5:$BH$204,B1318)&amp;"   Mbr Rpts: "&amp;COUNTIF('Membership Rpts'!$B$5:$BH$204,B1318)&amp;")")</f>
        <v>0</v>
      </c>
      <c r="S1318" s="42" t="s">
        <v>576</v>
      </c>
      <c r="T1318" s="42"/>
    </row>
    <row r="1319" spans="1:20">
      <c r="A1319" s="47" t="s">
        <v>1218</v>
      </c>
      <c r="B1319" t="s">
        <v>2325</v>
      </c>
      <c r="C1319">
        <v>493522</v>
      </c>
      <c r="G1319" t="s">
        <v>50</v>
      </c>
      <c r="H1319" s="74" t="s">
        <v>1151</v>
      </c>
      <c r="I1319" s="42">
        <f>VLOOKUP(H1319,'Client Invoices'!A:M,13,FALSE)</f>
        <v>0</v>
      </c>
      <c r="J1319" s="42">
        <f>VLOOKUP(H1319,'Client Invoices'!A:M,10,FALSE)</f>
        <v>0</v>
      </c>
      <c r="K1319" s="42" t="str">
        <f>VLOOKUP(H1319,'Client Invoices'!A:N,5,FALSE)</f>
        <v>-</v>
      </c>
      <c r="L1319" s="42">
        <f>VLOOKUP(H1319,'Client Invoices'!A:N,8,FALSE)</f>
        <v>0</v>
      </c>
      <c r="M1319" s="42" t="str">
        <f>VLOOKUP(H1319,'Client Invoices'!A:N,2,FALSE)</f>
        <v>Visa LAC</v>
      </c>
      <c r="N1319" s="42" t="str">
        <f>VLOOKUP(H1319,'Client Invoices'!A:N,3,FALSE)</f>
        <v>Visa PP</v>
      </c>
      <c r="O1319" s="42">
        <f>VLOOKUP(H1319,'Client Invoices'!A:O,6,FALSE)</f>
        <v>0</v>
      </c>
      <c r="P1319" s="70" t="s">
        <v>2547</v>
      </c>
      <c r="Q1319" s="42">
        <f>IF(COUNTIF('Visit Rpts'!$B$5:$BH$204,B1319)+COUNTIF('Membership Rpts'!$B$5:$BH$204,B1319) = 0, 0, COUNTIF('Visit Rpts'!$B$5:$BH$204,B1319)+COUNTIF('Membership Rpts'!$B$5:$BH$204,B1319) &amp; "   (Visit Rpts: "&amp;COUNTIF('Visit Rpts'!$B$5:$BH$204,B1319)&amp;"   Mbr Rpts: "&amp;COUNTIF('Membership Rpts'!$B$5:$BH$204,B1319)&amp;")")</f>
        <v>0</v>
      </c>
      <c r="S1319" s="42" t="s">
        <v>576</v>
      </c>
      <c r="T1319" s="42"/>
    </row>
    <row r="1320" spans="1:20">
      <c r="A1320" s="47" t="s">
        <v>1218</v>
      </c>
      <c r="B1320" t="s">
        <v>2327</v>
      </c>
      <c r="C1320">
        <v>496082</v>
      </c>
      <c r="G1320" t="s">
        <v>50</v>
      </c>
      <c r="H1320" s="74" t="s">
        <v>1151</v>
      </c>
      <c r="I1320" s="42">
        <f>VLOOKUP(H1320,'Client Invoices'!A:M,13,FALSE)</f>
        <v>0</v>
      </c>
      <c r="J1320" s="42">
        <f>VLOOKUP(H1320,'Client Invoices'!A:M,10,FALSE)</f>
        <v>0</v>
      </c>
      <c r="K1320" s="42" t="str">
        <f>VLOOKUP(H1320,'Client Invoices'!A:N,5,FALSE)</f>
        <v>-</v>
      </c>
      <c r="L1320" s="42">
        <f>VLOOKUP(H1320,'Client Invoices'!A:N,8,FALSE)</f>
        <v>0</v>
      </c>
      <c r="M1320" s="42" t="str">
        <f>VLOOKUP(H1320,'Client Invoices'!A:N,2,FALSE)</f>
        <v>Visa LAC</v>
      </c>
      <c r="N1320" s="42" t="str">
        <f>VLOOKUP(H1320,'Client Invoices'!A:N,3,FALSE)</f>
        <v>Visa PP</v>
      </c>
      <c r="O1320" s="42">
        <f>VLOOKUP(H1320,'Client Invoices'!A:O,6,FALSE)</f>
        <v>0</v>
      </c>
      <c r="P1320" s="70" t="s">
        <v>2548</v>
      </c>
      <c r="Q1320" s="42">
        <f>IF(COUNTIF('Visit Rpts'!$B$5:$BH$204,B1320)+COUNTIF('Membership Rpts'!$B$5:$BH$204,B1320) = 0, 0, COUNTIF('Visit Rpts'!$B$5:$BH$204,B1320)+COUNTIF('Membership Rpts'!$B$5:$BH$204,B1320) &amp; "   (Visit Rpts: "&amp;COUNTIF('Visit Rpts'!$B$5:$BH$204,B1320)&amp;"   Mbr Rpts: "&amp;COUNTIF('Membership Rpts'!$B$5:$BH$204,B1320)&amp;")")</f>
        <v>0</v>
      </c>
      <c r="S1320" s="42" t="s">
        <v>576</v>
      </c>
      <c r="T1320" s="42"/>
    </row>
    <row r="1321" spans="1:20">
      <c r="A1321" s="47" t="s">
        <v>1218</v>
      </c>
      <c r="B1321" t="s">
        <v>2327</v>
      </c>
      <c r="C1321">
        <v>496084</v>
      </c>
      <c r="G1321" t="s">
        <v>50</v>
      </c>
      <c r="H1321" s="74" t="s">
        <v>1151</v>
      </c>
      <c r="I1321" s="42">
        <f>VLOOKUP(H1321,'Client Invoices'!A:M,13,FALSE)</f>
        <v>0</v>
      </c>
      <c r="J1321" s="42">
        <f>VLOOKUP(H1321,'Client Invoices'!A:M,10,FALSE)</f>
        <v>0</v>
      </c>
      <c r="K1321" s="42" t="str">
        <f>VLOOKUP(H1321,'Client Invoices'!A:N,5,FALSE)</f>
        <v>-</v>
      </c>
      <c r="L1321" s="42">
        <f>VLOOKUP(H1321,'Client Invoices'!A:N,8,FALSE)</f>
        <v>0</v>
      </c>
      <c r="M1321" s="42" t="str">
        <f>VLOOKUP(H1321,'Client Invoices'!A:N,2,FALSE)</f>
        <v>Visa LAC</v>
      </c>
      <c r="N1321" s="42" t="str">
        <f>VLOOKUP(H1321,'Client Invoices'!A:N,3,FALSE)</f>
        <v>Visa PP</v>
      </c>
      <c r="O1321" s="42">
        <f>VLOOKUP(H1321,'Client Invoices'!A:O,6,FALSE)</f>
        <v>0</v>
      </c>
      <c r="P1321" s="70" t="s">
        <v>2549</v>
      </c>
      <c r="Q1321" s="42">
        <f>IF(COUNTIF('Visit Rpts'!$B$5:$BH$204,B1321)+COUNTIF('Membership Rpts'!$B$5:$BH$204,B1321) = 0, 0, COUNTIF('Visit Rpts'!$B$5:$BH$204,B1321)+COUNTIF('Membership Rpts'!$B$5:$BH$204,B1321) &amp; "   (Visit Rpts: "&amp;COUNTIF('Visit Rpts'!$B$5:$BH$204,B1321)&amp;"   Mbr Rpts: "&amp;COUNTIF('Membership Rpts'!$B$5:$BH$204,B1321)&amp;")")</f>
        <v>0</v>
      </c>
      <c r="S1321" s="42" t="s">
        <v>576</v>
      </c>
      <c r="T1321" s="42"/>
    </row>
    <row r="1322" spans="1:20">
      <c r="A1322" s="47" t="s">
        <v>1218</v>
      </c>
      <c r="B1322" t="s">
        <v>2325</v>
      </c>
      <c r="C1322">
        <v>498460</v>
      </c>
      <c r="G1322" t="s">
        <v>50</v>
      </c>
      <c r="H1322" s="74" t="s">
        <v>1151</v>
      </c>
      <c r="I1322" s="42">
        <f>VLOOKUP(H1322,'Client Invoices'!A:M,13,FALSE)</f>
        <v>0</v>
      </c>
      <c r="J1322" s="42">
        <f>VLOOKUP(H1322,'Client Invoices'!A:M,10,FALSE)</f>
        <v>0</v>
      </c>
      <c r="K1322" s="42" t="str">
        <f>VLOOKUP(H1322,'Client Invoices'!A:N,5,FALSE)</f>
        <v>-</v>
      </c>
      <c r="L1322" s="42">
        <f>VLOOKUP(H1322,'Client Invoices'!A:N,8,FALSE)</f>
        <v>0</v>
      </c>
      <c r="M1322" s="42" t="str">
        <f>VLOOKUP(H1322,'Client Invoices'!A:N,2,FALSE)</f>
        <v>Visa LAC</v>
      </c>
      <c r="N1322" s="42" t="str">
        <f>VLOOKUP(H1322,'Client Invoices'!A:N,3,FALSE)</f>
        <v>Visa PP</v>
      </c>
      <c r="O1322" s="42">
        <f>VLOOKUP(H1322,'Client Invoices'!A:O,6,FALSE)</f>
        <v>0</v>
      </c>
      <c r="P1322" s="70" t="s">
        <v>2550</v>
      </c>
      <c r="Q1322" s="42">
        <f>IF(COUNTIF('Visit Rpts'!$B$5:$BH$204,B1322)+COUNTIF('Membership Rpts'!$B$5:$BH$204,B1322) = 0, 0, COUNTIF('Visit Rpts'!$B$5:$BH$204,B1322)+COUNTIF('Membership Rpts'!$B$5:$BH$204,B1322) &amp; "   (Visit Rpts: "&amp;COUNTIF('Visit Rpts'!$B$5:$BH$204,B1322)&amp;"   Mbr Rpts: "&amp;COUNTIF('Membership Rpts'!$B$5:$BH$204,B1322)&amp;")")</f>
        <v>0</v>
      </c>
      <c r="S1322" s="42" t="s">
        <v>576</v>
      </c>
      <c r="T1322" s="42"/>
    </row>
    <row r="1323" spans="1:20">
      <c r="A1323" s="47" t="s">
        <v>1218</v>
      </c>
      <c r="B1323" t="s">
        <v>2325</v>
      </c>
      <c r="C1323">
        <v>498504</v>
      </c>
      <c r="G1323" t="s">
        <v>50</v>
      </c>
      <c r="H1323" s="74" t="s">
        <v>1151</v>
      </c>
      <c r="I1323" s="42">
        <f>VLOOKUP(H1323,'Client Invoices'!A:M,13,FALSE)</f>
        <v>0</v>
      </c>
      <c r="J1323" s="42">
        <f>VLOOKUP(H1323,'Client Invoices'!A:M,10,FALSE)</f>
        <v>0</v>
      </c>
      <c r="K1323" s="42" t="str">
        <f>VLOOKUP(H1323,'Client Invoices'!A:N,5,FALSE)</f>
        <v>-</v>
      </c>
      <c r="L1323" s="42">
        <f>VLOOKUP(H1323,'Client Invoices'!A:N,8,FALSE)</f>
        <v>0</v>
      </c>
      <c r="M1323" s="42" t="str">
        <f>VLOOKUP(H1323,'Client Invoices'!A:N,2,FALSE)</f>
        <v>Visa LAC</v>
      </c>
      <c r="N1323" s="42" t="str">
        <f>VLOOKUP(H1323,'Client Invoices'!A:N,3,FALSE)</f>
        <v>Visa PP</v>
      </c>
      <c r="O1323" s="42">
        <f>VLOOKUP(H1323,'Client Invoices'!A:O,6,FALSE)</f>
        <v>0</v>
      </c>
      <c r="P1323" s="70" t="s">
        <v>2551</v>
      </c>
      <c r="Q1323" s="42">
        <f>IF(COUNTIF('Visit Rpts'!$B$5:$BH$204,B1323)+COUNTIF('Membership Rpts'!$B$5:$BH$204,B1323) = 0, 0, COUNTIF('Visit Rpts'!$B$5:$BH$204,B1323)+COUNTIF('Membership Rpts'!$B$5:$BH$204,B1323) &amp; "   (Visit Rpts: "&amp;COUNTIF('Visit Rpts'!$B$5:$BH$204,B1323)&amp;"   Mbr Rpts: "&amp;COUNTIF('Membership Rpts'!$B$5:$BH$204,B1323)&amp;")")</f>
        <v>0</v>
      </c>
      <c r="S1323" s="42" t="s">
        <v>576</v>
      </c>
      <c r="T1323" s="42"/>
    </row>
    <row r="1324" spans="1:20">
      <c r="A1324" s="47" t="s">
        <v>1218</v>
      </c>
      <c r="B1324" t="s">
        <v>2327</v>
      </c>
      <c r="C1324">
        <v>499890</v>
      </c>
      <c r="G1324" t="s">
        <v>50</v>
      </c>
      <c r="H1324" s="74" t="s">
        <v>1151</v>
      </c>
      <c r="I1324" s="42">
        <f>VLOOKUP(H1324,'Client Invoices'!A:M,13,FALSE)</f>
        <v>0</v>
      </c>
      <c r="J1324" s="42">
        <f>VLOOKUP(H1324,'Client Invoices'!A:M,10,FALSE)</f>
        <v>0</v>
      </c>
      <c r="K1324" s="42" t="str">
        <f>VLOOKUP(H1324,'Client Invoices'!A:N,5,FALSE)</f>
        <v>-</v>
      </c>
      <c r="L1324" s="42">
        <f>VLOOKUP(H1324,'Client Invoices'!A:N,8,FALSE)</f>
        <v>0</v>
      </c>
      <c r="M1324" s="42" t="str">
        <f>VLOOKUP(H1324,'Client Invoices'!A:N,2,FALSE)</f>
        <v>Visa LAC</v>
      </c>
      <c r="N1324" s="42" t="str">
        <f>VLOOKUP(H1324,'Client Invoices'!A:N,3,FALSE)</f>
        <v>Visa PP</v>
      </c>
      <c r="O1324" s="42">
        <f>VLOOKUP(H1324,'Client Invoices'!A:O,6,FALSE)</f>
        <v>0</v>
      </c>
      <c r="P1324" s="70" t="s">
        <v>2552</v>
      </c>
      <c r="Q1324" s="42">
        <f>IF(COUNTIF('Visit Rpts'!$B$5:$BH$204,B1324)+COUNTIF('Membership Rpts'!$B$5:$BH$204,B1324) = 0, 0, COUNTIF('Visit Rpts'!$B$5:$BH$204,B1324)+COUNTIF('Membership Rpts'!$B$5:$BH$204,B1324) &amp; "   (Visit Rpts: "&amp;COUNTIF('Visit Rpts'!$B$5:$BH$204,B1324)&amp;"   Mbr Rpts: "&amp;COUNTIF('Membership Rpts'!$B$5:$BH$204,B1324)&amp;")")</f>
        <v>0</v>
      </c>
      <c r="S1324" s="42" t="s">
        <v>576</v>
      </c>
      <c r="T1324" s="42"/>
    </row>
    <row r="1325" spans="1:20">
      <c r="A1325" s="47" t="s">
        <v>1218</v>
      </c>
      <c r="B1325" t="s">
        <v>2327</v>
      </c>
      <c r="C1325">
        <v>700093</v>
      </c>
      <c r="G1325" t="s">
        <v>50</v>
      </c>
      <c r="H1325" s="74" t="s">
        <v>1151</v>
      </c>
      <c r="I1325" s="42">
        <f>VLOOKUP(H1325,'Client Invoices'!A:M,13,FALSE)</f>
        <v>0</v>
      </c>
      <c r="J1325" s="42">
        <f>VLOOKUP(H1325,'Client Invoices'!A:M,10,FALSE)</f>
        <v>0</v>
      </c>
      <c r="K1325" s="42" t="str">
        <f>VLOOKUP(H1325,'Client Invoices'!A:N,5,FALSE)</f>
        <v>-</v>
      </c>
      <c r="L1325" s="42">
        <f>VLOOKUP(H1325,'Client Invoices'!A:N,8,FALSE)</f>
        <v>0</v>
      </c>
      <c r="M1325" s="42" t="str">
        <f>VLOOKUP(H1325,'Client Invoices'!A:N,2,FALSE)</f>
        <v>Visa LAC</v>
      </c>
      <c r="N1325" s="42" t="str">
        <f>VLOOKUP(H1325,'Client Invoices'!A:N,3,FALSE)</f>
        <v>Visa PP</v>
      </c>
      <c r="O1325" s="42">
        <f>VLOOKUP(H1325,'Client Invoices'!A:O,6,FALSE)</f>
        <v>0</v>
      </c>
      <c r="P1325" s="70" t="s">
        <v>2553</v>
      </c>
      <c r="Q1325" s="42">
        <f>IF(COUNTIF('Visit Rpts'!$B$5:$BH$204,B1325)+COUNTIF('Membership Rpts'!$B$5:$BH$204,B1325) = 0, 0, COUNTIF('Visit Rpts'!$B$5:$BH$204,B1325)+COUNTIF('Membership Rpts'!$B$5:$BH$204,B1325) &amp; "   (Visit Rpts: "&amp;COUNTIF('Visit Rpts'!$B$5:$BH$204,B1325)&amp;"   Mbr Rpts: "&amp;COUNTIF('Membership Rpts'!$B$5:$BH$204,B1325)&amp;")")</f>
        <v>0</v>
      </c>
      <c r="S1325" s="42" t="s">
        <v>576</v>
      </c>
      <c r="T1325" s="42"/>
    </row>
    <row r="1326" spans="1:20">
      <c r="A1326" s="47" t="s">
        <v>1218</v>
      </c>
      <c r="B1326" t="s">
        <v>2327</v>
      </c>
      <c r="C1326">
        <v>700111</v>
      </c>
      <c r="G1326" t="s">
        <v>50</v>
      </c>
      <c r="H1326" s="74" t="s">
        <v>1151</v>
      </c>
      <c r="I1326" s="42">
        <f>VLOOKUP(H1326,'Client Invoices'!A:M,13,FALSE)</f>
        <v>0</v>
      </c>
      <c r="J1326" s="42">
        <f>VLOOKUP(H1326,'Client Invoices'!A:M,10,FALSE)</f>
        <v>0</v>
      </c>
      <c r="K1326" s="42" t="str">
        <f>VLOOKUP(H1326,'Client Invoices'!A:N,5,FALSE)</f>
        <v>-</v>
      </c>
      <c r="L1326" s="42">
        <f>VLOOKUP(H1326,'Client Invoices'!A:N,8,FALSE)</f>
        <v>0</v>
      </c>
      <c r="M1326" s="42" t="str">
        <f>VLOOKUP(H1326,'Client Invoices'!A:N,2,FALSE)</f>
        <v>Visa LAC</v>
      </c>
      <c r="N1326" s="42" t="str">
        <f>VLOOKUP(H1326,'Client Invoices'!A:N,3,FALSE)</f>
        <v>Visa PP</v>
      </c>
      <c r="O1326" s="42">
        <f>VLOOKUP(H1326,'Client Invoices'!A:O,6,FALSE)</f>
        <v>0</v>
      </c>
      <c r="P1326" s="70" t="s">
        <v>2554</v>
      </c>
      <c r="Q1326" s="42">
        <f>IF(COUNTIF('Visit Rpts'!$B$5:$BH$204,B1326)+COUNTIF('Membership Rpts'!$B$5:$BH$204,B1326) = 0, 0, COUNTIF('Visit Rpts'!$B$5:$BH$204,B1326)+COUNTIF('Membership Rpts'!$B$5:$BH$204,B1326) &amp; "   (Visit Rpts: "&amp;COUNTIF('Visit Rpts'!$B$5:$BH$204,B1326)&amp;"   Mbr Rpts: "&amp;COUNTIF('Membership Rpts'!$B$5:$BH$204,B1326)&amp;")")</f>
        <v>0</v>
      </c>
      <c r="S1326" s="42" t="s">
        <v>576</v>
      </c>
      <c r="T1326" s="42"/>
    </row>
    <row r="1327" spans="1:20">
      <c r="A1327" s="47" t="s">
        <v>1218</v>
      </c>
      <c r="B1327" t="s">
        <v>2325</v>
      </c>
      <c r="C1327">
        <v>700390</v>
      </c>
      <c r="G1327" t="s">
        <v>50</v>
      </c>
      <c r="H1327" s="74" t="s">
        <v>1151</v>
      </c>
      <c r="I1327" s="42">
        <f>VLOOKUP(H1327,'Client Invoices'!A:M,13,FALSE)</f>
        <v>0</v>
      </c>
      <c r="J1327" s="42">
        <f>VLOOKUP(H1327,'Client Invoices'!A:M,10,FALSE)</f>
        <v>0</v>
      </c>
      <c r="K1327" s="42" t="str">
        <f>VLOOKUP(H1327,'Client Invoices'!A:N,5,FALSE)</f>
        <v>-</v>
      </c>
      <c r="L1327" s="42">
        <f>VLOOKUP(H1327,'Client Invoices'!A:N,8,FALSE)</f>
        <v>0</v>
      </c>
      <c r="M1327" s="42" t="str">
        <f>VLOOKUP(H1327,'Client Invoices'!A:N,2,FALSE)</f>
        <v>Visa LAC</v>
      </c>
      <c r="N1327" s="42" t="str">
        <f>VLOOKUP(H1327,'Client Invoices'!A:N,3,FALSE)</f>
        <v>Visa PP</v>
      </c>
      <c r="O1327" s="42">
        <f>VLOOKUP(H1327,'Client Invoices'!A:O,6,FALSE)</f>
        <v>0</v>
      </c>
      <c r="P1327" s="70" t="s">
        <v>2356</v>
      </c>
      <c r="Q1327" s="42">
        <f>IF(COUNTIF('Visit Rpts'!$B$5:$BH$204,B1327)+COUNTIF('Membership Rpts'!$B$5:$BH$204,B1327) = 0, 0, COUNTIF('Visit Rpts'!$B$5:$BH$204,B1327)+COUNTIF('Membership Rpts'!$B$5:$BH$204,B1327) &amp; "   (Visit Rpts: "&amp;COUNTIF('Visit Rpts'!$B$5:$BH$204,B1327)&amp;"   Mbr Rpts: "&amp;COUNTIF('Membership Rpts'!$B$5:$BH$204,B1327)&amp;")")</f>
        <v>0</v>
      </c>
      <c r="S1327" s="42" t="s">
        <v>576</v>
      </c>
      <c r="T1327" s="42"/>
    </row>
    <row r="1328" spans="1:20">
      <c r="A1328" s="47" t="s">
        <v>1218</v>
      </c>
      <c r="B1328" t="s">
        <v>2325</v>
      </c>
      <c r="C1328">
        <v>700414</v>
      </c>
      <c r="G1328" t="s">
        <v>50</v>
      </c>
      <c r="H1328" s="74" t="s">
        <v>1151</v>
      </c>
      <c r="I1328" s="42">
        <f>VLOOKUP(H1328,'Client Invoices'!A:M,13,FALSE)</f>
        <v>0</v>
      </c>
      <c r="J1328" s="42">
        <f>VLOOKUP(H1328,'Client Invoices'!A:M,10,FALSE)</f>
        <v>0</v>
      </c>
      <c r="K1328" s="42" t="str">
        <f>VLOOKUP(H1328,'Client Invoices'!A:N,5,FALSE)</f>
        <v>-</v>
      </c>
      <c r="L1328" s="42">
        <f>VLOOKUP(H1328,'Client Invoices'!A:N,8,FALSE)</f>
        <v>0</v>
      </c>
      <c r="M1328" s="42" t="str">
        <f>VLOOKUP(H1328,'Client Invoices'!A:N,2,FALSE)</f>
        <v>Visa LAC</v>
      </c>
      <c r="N1328" s="42" t="str">
        <f>VLOOKUP(H1328,'Client Invoices'!A:N,3,FALSE)</f>
        <v>Visa PP</v>
      </c>
      <c r="O1328" s="42">
        <f>VLOOKUP(H1328,'Client Invoices'!A:O,6,FALSE)</f>
        <v>0</v>
      </c>
      <c r="P1328" s="70" t="s">
        <v>2368</v>
      </c>
      <c r="Q1328" s="42">
        <f>IF(COUNTIF('Visit Rpts'!$B$5:$BH$204,B1328)+COUNTIF('Membership Rpts'!$B$5:$BH$204,B1328) = 0, 0, COUNTIF('Visit Rpts'!$B$5:$BH$204,B1328)+COUNTIF('Membership Rpts'!$B$5:$BH$204,B1328) &amp; "   (Visit Rpts: "&amp;COUNTIF('Visit Rpts'!$B$5:$BH$204,B1328)&amp;"   Mbr Rpts: "&amp;COUNTIF('Membership Rpts'!$B$5:$BH$204,B1328)&amp;")")</f>
        <v>0</v>
      </c>
      <c r="S1328" s="42" t="s">
        <v>576</v>
      </c>
      <c r="T1328" s="42"/>
    </row>
    <row r="1329" spans="1:20">
      <c r="A1329" s="47" t="s">
        <v>1218</v>
      </c>
      <c r="B1329" t="s">
        <v>2325</v>
      </c>
      <c r="C1329">
        <v>700430</v>
      </c>
      <c r="G1329" t="s">
        <v>50</v>
      </c>
      <c r="H1329" s="74" t="s">
        <v>1151</v>
      </c>
      <c r="I1329" s="42">
        <f>VLOOKUP(H1329,'Client Invoices'!A:M,13,FALSE)</f>
        <v>0</v>
      </c>
      <c r="J1329" s="42">
        <f>VLOOKUP(H1329,'Client Invoices'!A:M,10,FALSE)</f>
        <v>0</v>
      </c>
      <c r="K1329" s="42" t="str">
        <f>VLOOKUP(H1329,'Client Invoices'!A:N,5,FALSE)</f>
        <v>-</v>
      </c>
      <c r="L1329" s="42">
        <f>VLOOKUP(H1329,'Client Invoices'!A:N,8,FALSE)</f>
        <v>0</v>
      </c>
      <c r="M1329" s="42" t="str">
        <f>VLOOKUP(H1329,'Client Invoices'!A:N,2,FALSE)</f>
        <v>Visa LAC</v>
      </c>
      <c r="N1329" s="42" t="str">
        <f>VLOOKUP(H1329,'Client Invoices'!A:N,3,FALSE)</f>
        <v>Visa PP</v>
      </c>
      <c r="O1329" s="42">
        <f>VLOOKUP(H1329,'Client Invoices'!A:O,6,FALSE)</f>
        <v>0</v>
      </c>
      <c r="P1329" s="70" t="s">
        <v>2368</v>
      </c>
      <c r="Q1329" s="42">
        <f>IF(COUNTIF('Visit Rpts'!$B$5:$BH$204,B1329)+COUNTIF('Membership Rpts'!$B$5:$BH$204,B1329) = 0, 0, COUNTIF('Visit Rpts'!$B$5:$BH$204,B1329)+COUNTIF('Membership Rpts'!$B$5:$BH$204,B1329) &amp; "   (Visit Rpts: "&amp;COUNTIF('Visit Rpts'!$B$5:$BH$204,B1329)&amp;"   Mbr Rpts: "&amp;COUNTIF('Membership Rpts'!$B$5:$BH$204,B1329)&amp;")")</f>
        <v>0</v>
      </c>
      <c r="S1329" s="42" t="s">
        <v>576</v>
      </c>
      <c r="T1329" s="42"/>
    </row>
    <row r="1330" spans="1:20">
      <c r="A1330" s="47" t="s">
        <v>1218</v>
      </c>
      <c r="B1330" t="s">
        <v>2325</v>
      </c>
      <c r="C1330">
        <v>700491</v>
      </c>
      <c r="G1330" t="s">
        <v>50</v>
      </c>
      <c r="H1330" s="74" t="s">
        <v>1151</v>
      </c>
      <c r="I1330" s="42">
        <f>VLOOKUP(H1330,'Client Invoices'!A:M,13,FALSE)</f>
        <v>0</v>
      </c>
      <c r="J1330" s="42">
        <f>VLOOKUP(H1330,'Client Invoices'!A:M,10,FALSE)</f>
        <v>0</v>
      </c>
      <c r="K1330" s="42" t="str">
        <f>VLOOKUP(H1330,'Client Invoices'!A:N,5,FALSE)</f>
        <v>-</v>
      </c>
      <c r="L1330" s="42">
        <f>VLOOKUP(H1330,'Client Invoices'!A:N,8,FALSE)</f>
        <v>0</v>
      </c>
      <c r="M1330" s="42" t="str">
        <f>VLOOKUP(H1330,'Client Invoices'!A:N,2,FALSE)</f>
        <v>Visa LAC</v>
      </c>
      <c r="N1330" s="42" t="str">
        <f>VLOOKUP(H1330,'Client Invoices'!A:N,3,FALSE)</f>
        <v>Visa PP</v>
      </c>
      <c r="O1330" s="42">
        <f>VLOOKUP(H1330,'Client Invoices'!A:O,6,FALSE)</f>
        <v>0</v>
      </c>
      <c r="P1330" s="70" t="s">
        <v>2411</v>
      </c>
      <c r="Q1330" s="42">
        <f>IF(COUNTIF('Visit Rpts'!$B$5:$BH$204,B1330)+COUNTIF('Membership Rpts'!$B$5:$BH$204,B1330) = 0, 0, COUNTIF('Visit Rpts'!$B$5:$BH$204,B1330)+COUNTIF('Membership Rpts'!$B$5:$BH$204,B1330) &amp; "   (Visit Rpts: "&amp;COUNTIF('Visit Rpts'!$B$5:$BH$204,B1330)&amp;"   Mbr Rpts: "&amp;COUNTIF('Membership Rpts'!$B$5:$BH$204,B1330)&amp;")")</f>
        <v>0</v>
      </c>
      <c r="S1330" s="42" t="s">
        <v>576</v>
      </c>
      <c r="T1330" s="42"/>
    </row>
    <row r="1331" spans="1:20">
      <c r="A1331" s="47" t="s">
        <v>1218</v>
      </c>
      <c r="B1331" t="s">
        <v>2325</v>
      </c>
      <c r="C1331">
        <v>700492</v>
      </c>
      <c r="G1331" t="s">
        <v>50</v>
      </c>
      <c r="H1331" s="74" t="s">
        <v>1151</v>
      </c>
      <c r="I1331" s="42">
        <f>VLOOKUP(H1331,'Client Invoices'!A:M,13,FALSE)</f>
        <v>0</v>
      </c>
      <c r="J1331" s="42">
        <f>VLOOKUP(H1331,'Client Invoices'!A:M,10,FALSE)</f>
        <v>0</v>
      </c>
      <c r="K1331" s="42" t="str">
        <f>VLOOKUP(H1331,'Client Invoices'!A:N,5,FALSE)</f>
        <v>-</v>
      </c>
      <c r="L1331" s="42">
        <f>VLOOKUP(H1331,'Client Invoices'!A:N,8,FALSE)</f>
        <v>0</v>
      </c>
      <c r="M1331" s="42" t="str">
        <f>VLOOKUP(H1331,'Client Invoices'!A:N,2,FALSE)</f>
        <v>Visa LAC</v>
      </c>
      <c r="N1331" s="42" t="str">
        <f>VLOOKUP(H1331,'Client Invoices'!A:N,3,FALSE)</f>
        <v>Visa PP</v>
      </c>
      <c r="O1331" s="42">
        <f>VLOOKUP(H1331,'Client Invoices'!A:O,6,FALSE)</f>
        <v>0</v>
      </c>
      <c r="P1331" s="70" t="s">
        <v>2555</v>
      </c>
      <c r="Q1331" s="42">
        <f>IF(COUNTIF('Visit Rpts'!$B$5:$BH$204,B1331)+COUNTIF('Membership Rpts'!$B$5:$BH$204,B1331) = 0, 0, COUNTIF('Visit Rpts'!$B$5:$BH$204,B1331)+COUNTIF('Membership Rpts'!$B$5:$BH$204,B1331) &amp; "   (Visit Rpts: "&amp;COUNTIF('Visit Rpts'!$B$5:$BH$204,B1331)&amp;"   Mbr Rpts: "&amp;COUNTIF('Membership Rpts'!$B$5:$BH$204,B1331)&amp;")")</f>
        <v>0</v>
      </c>
      <c r="S1331" s="42" t="s">
        <v>576</v>
      </c>
      <c r="T1331" s="42"/>
    </row>
    <row r="1332" spans="1:20">
      <c r="A1332" s="47" t="s">
        <v>1218</v>
      </c>
      <c r="B1332" t="s">
        <v>2325</v>
      </c>
      <c r="C1332">
        <v>700722</v>
      </c>
      <c r="G1332" t="s">
        <v>50</v>
      </c>
      <c r="H1332" s="74" t="s">
        <v>1151</v>
      </c>
      <c r="I1332" s="42">
        <f>VLOOKUP(H1332,'Client Invoices'!A:M,13,FALSE)</f>
        <v>0</v>
      </c>
      <c r="J1332" s="42">
        <f>VLOOKUP(H1332,'Client Invoices'!A:M,10,FALSE)</f>
        <v>0</v>
      </c>
      <c r="K1332" s="42" t="str">
        <f>VLOOKUP(H1332,'Client Invoices'!A:N,5,FALSE)</f>
        <v>-</v>
      </c>
      <c r="L1332" s="42">
        <f>VLOOKUP(H1332,'Client Invoices'!A:N,8,FALSE)</f>
        <v>0</v>
      </c>
      <c r="M1332" s="42" t="str">
        <f>VLOOKUP(H1332,'Client Invoices'!A:N,2,FALSE)</f>
        <v>Visa LAC</v>
      </c>
      <c r="N1332" s="42" t="str">
        <f>VLOOKUP(H1332,'Client Invoices'!A:N,3,FALSE)</f>
        <v>Visa PP</v>
      </c>
      <c r="O1332" s="42">
        <f>VLOOKUP(H1332,'Client Invoices'!A:O,6,FALSE)</f>
        <v>0</v>
      </c>
      <c r="P1332" s="70" t="s">
        <v>2553</v>
      </c>
      <c r="Q1332" s="42">
        <f>IF(COUNTIF('Visit Rpts'!$B$5:$BH$204,B1332)+COUNTIF('Membership Rpts'!$B$5:$BH$204,B1332) = 0, 0, COUNTIF('Visit Rpts'!$B$5:$BH$204,B1332)+COUNTIF('Membership Rpts'!$B$5:$BH$204,B1332) &amp; "   (Visit Rpts: "&amp;COUNTIF('Visit Rpts'!$B$5:$BH$204,B1332)&amp;"   Mbr Rpts: "&amp;COUNTIF('Membership Rpts'!$B$5:$BH$204,B1332)&amp;")")</f>
        <v>0</v>
      </c>
      <c r="S1332" s="42" t="s">
        <v>576</v>
      </c>
      <c r="T1332" s="42"/>
    </row>
    <row r="1333" spans="1:20">
      <c r="A1333" s="47" t="s">
        <v>1218</v>
      </c>
      <c r="B1333" t="s">
        <v>2325</v>
      </c>
      <c r="C1333">
        <v>4772608</v>
      </c>
      <c r="G1333" t="s">
        <v>50</v>
      </c>
      <c r="H1333" s="74" t="s">
        <v>1151</v>
      </c>
      <c r="I1333" s="42">
        <f>VLOOKUP(H1333,'Client Invoices'!A:M,13,FALSE)</f>
        <v>0</v>
      </c>
      <c r="J1333" s="42">
        <f>VLOOKUP(H1333,'Client Invoices'!A:M,10,FALSE)</f>
        <v>0</v>
      </c>
      <c r="K1333" s="42" t="str">
        <f>VLOOKUP(H1333,'Client Invoices'!A:N,5,FALSE)</f>
        <v>-</v>
      </c>
      <c r="L1333" s="42">
        <f>VLOOKUP(H1333,'Client Invoices'!A:N,8,FALSE)</f>
        <v>0</v>
      </c>
      <c r="M1333" s="42" t="str">
        <f>VLOOKUP(H1333,'Client Invoices'!A:N,2,FALSE)</f>
        <v>Visa LAC</v>
      </c>
      <c r="N1333" s="42" t="str">
        <f>VLOOKUP(H1333,'Client Invoices'!A:N,3,FALSE)</f>
        <v>Visa PP</v>
      </c>
      <c r="O1333" s="42">
        <f>VLOOKUP(H1333,'Client Invoices'!A:O,6,FALSE)</f>
        <v>0</v>
      </c>
      <c r="P1333" s="70" t="s">
        <v>2328</v>
      </c>
      <c r="Q1333" s="42">
        <f>IF(COUNTIF('Visit Rpts'!$B$5:$BH$204,B1333)+COUNTIF('Membership Rpts'!$B$5:$BH$204,B1333) = 0, 0, COUNTIF('Visit Rpts'!$B$5:$BH$204,B1333)+COUNTIF('Membership Rpts'!$B$5:$BH$204,B1333) &amp; "   (Visit Rpts: "&amp;COUNTIF('Visit Rpts'!$B$5:$BH$204,B1333)&amp;"   Mbr Rpts: "&amp;COUNTIF('Membership Rpts'!$B$5:$BH$204,B1333)&amp;")")</f>
        <v>0</v>
      </c>
      <c r="S1333" s="42" t="s">
        <v>576</v>
      </c>
      <c r="T1333" s="42"/>
    </row>
    <row r="1334" spans="1:20">
      <c r="A1334" s="47" t="s">
        <v>1218</v>
      </c>
      <c r="B1334" t="s">
        <v>2325</v>
      </c>
      <c r="C1334">
        <v>404840</v>
      </c>
      <c r="G1334" t="s">
        <v>50</v>
      </c>
      <c r="H1334" s="74" t="s">
        <v>1151</v>
      </c>
      <c r="I1334" s="42">
        <f>VLOOKUP(H1334,'Client Invoices'!A:M,13,FALSE)</f>
        <v>0</v>
      </c>
      <c r="J1334" s="42">
        <f>VLOOKUP(H1334,'Client Invoices'!A:M,10,FALSE)</f>
        <v>0</v>
      </c>
      <c r="K1334" s="42" t="str">
        <f>VLOOKUP(H1334,'Client Invoices'!A:N,5,FALSE)</f>
        <v>-</v>
      </c>
      <c r="L1334" s="42">
        <f>VLOOKUP(H1334,'Client Invoices'!A:N,8,FALSE)</f>
        <v>0</v>
      </c>
      <c r="M1334" s="42" t="str">
        <f>VLOOKUP(H1334,'Client Invoices'!A:N,2,FALSE)</f>
        <v>Visa LAC</v>
      </c>
      <c r="N1334" s="42" t="str">
        <f>VLOOKUP(H1334,'Client Invoices'!A:N,3,FALSE)</f>
        <v>Visa PP</v>
      </c>
      <c r="O1334" s="42">
        <f>VLOOKUP(H1334,'Client Invoices'!A:O,6,FALSE)</f>
        <v>0</v>
      </c>
      <c r="P1334" s="70" t="s">
        <v>2556</v>
      </c>
      <c r="Q1334" s="42">
        <f>IF(COUNTIF('Visit Rpts'!$B$5:$BH$204,B1334)+COUNTIF('Membership Rpts'!$B$5:$BH$204,B1334) = 0, 0, COUNTIF('Visit Rpts'!$B$5:$BH$204,B1334)+COUNTIF('Membership Rpts'!$B$5:$BH$204,B1334) &amp; "   (Visit Rpts: "&amp;COUNTIF('Visit Rpts'!$B$5:$BH$204,B1334)&amp;"   Mbr Rpts: "&amp;COUNTIF('Membership Rpts'!$B$5:$BH$204,B1334)&amp;")")</f>
        <v>0</v>
      </c>
      <c r="S1334" s="42" t="s">
        <v>576</v>
      </c>
      <c r="T1334" s="42"/>
    </row>
    <row r="1335" spans="1:20">
      <c r="A1335" s="47" t="s">
        <v>1218</v>
      </c>
      <c r="B1335" t="s">
        <v>2327</v>
      </c>
      <c r="C1335">
        <v>409046</v>
      </c>
      <c r="G1335" t="s">
        <v>50</v>
      </c>
      <c r="H1335" s="74" t="s">
        <v>1151</v>
      </c>
      <c r="I1335" s="42">
        <f>VLOOKUP(H1335,'Client Invoices'!A:M,13,FALSE)</f>
        <v>0</v>
      </c>
      <c r="J1335" s="42">
        <f>VLOOKUP(H1335,'Client Invoices'!A:M,10,FALSE)</f>
        <v>0</v>
      </c>
      <c r="K1335" s="42" t="str">
        <f>VLOOKUP(H1335,'Client Invoices'!A:N,5,FALSE)</f>
        <v>-</v>
      </c>
      <c r="L1335" s="42">
        <f>VLOOKUP(H1335,'Client Invoices'!A:N,8,FALSE)</f>
        <v>0</v>
      </c>
      <c r="M1335" s="42" t="str">
        <f>VLOOKUP(H1335,'Client Invoices'!A:N,2,FALSE)</f>
        <v>Visa LAC</v>
      </c>
      <c r="N1335" s="42" t="str">
        <f>VLOOKUP(H1335,'Client Invoices'!A:N,3,FALSE)</f>
        <v>Visa PP</v>
      </c>
      <c r="O1335" s="42">
        <f>VLOOKUP(H1335,'Client Invoices'!A:O,6,FALSE)</f>
        <v>0</v>
      </c>
      <c r="P1335" s="70" t="s">
        <v>2328</v>
      </c>
      <c r="Q1335" s="42">
        <f>IF(COUNTIF('Visit Rpts'!$B$5:$BH$204,B1335)+COUNTIF('Membership Rpts'!$B$5:$BH$204,B1335) = 0, 0, COUNTIF('Visit Rpts'!$B$5:$BH$204,B1335)+COUNTIF('Membership Rpts'!$B$5:$BH$204,B1335) &amp; "   (Visit Rpts: "&amp;COUNTIF('Visit Rpts'!$B$5:$BH$204,B1335)&amp;"   Mbr Rpts: "&amp;COUNTIF('Membership Rpts'!$B$5:$BH$204,B1335)&amp;")")</f>
        <v>0</v>
      </c>
      <c r="S1335" s="42" t="s">
        <v>576</v>
      </c>
      <c r="T1335" s="42"/>
    </row>
    <row r="1336" spans="1:20">
      <c r="A1336" s="47" t="s">
        <v>1218</v>
      </c>
      <c r="B1336" t="s">
        <v>2325</v>
      </c>
      <c r="C1336">
        <v>419556</v>
      </c>
      <c r="G1336" t="s">
        <v>50</v>
      </c>
      <c r="H1336" s="74" t="s">
        <v>1151</v>
      </c>
      <c r="I1336" s="42">
        <f>VLOOKUP(H1336,'Client Invoices'!A:M,13,FALSE)</f>
        <v>0</v>
      </c>
      <c r="J1336" s="42">
        <f>VLOOKUP(H1336,'Client Invoices'!A:M,10,FALSE)</f>
        <v>0</v>
      </c>
      <c r="K1336" s="42" t="str">
        <f>VLOOKUP(H1336,'Client Invoices'!A:N,5,FALSE)</f>
        <v>-</v>
      </c>
      <c r="L1336" s="42">
        <f>VLOOKUP(H1336,'Client Invoices'!A:N,8,FALSE)</f>
        <v>0</v>
      </c>
      <c r="M1336" s="42" t="str">
        <f>VLOOKUP(H1336,'Client Invoices'!A:N,2,FALSE)</f>
        <v>Visa LAC</v>
      </c>
      <c r="N1336" s="42" t="str">
        <f>VLOOKUP(H1336,'Client Invoices'!A:N,3,FALSE)</f>
        <v>Visa PP</v>
      </c>
      <c r="O1336" s="42">
        <f>VLOOKUP(H1336,'Client Invoices'!A:O,6,FALSE)</f>
        <v>0</v>
      </c>
      <c r="P1336" s="70" t="s">
        <v>2557</v>
      </c>
      <c r="Q1336" s="42">
        <f>IF(COUNTIF('Visit Rpts'!$B$5:$BH$204,B1336)+COUNTIF('Membership Rpts'!$B$5:$BH$204,B1336) = 0, 0, COUNTIF('Visit Rpts'!$B$5:$BH$204,B1336)+COUNTIF('Membership Rpts'!$B$5:$BH$204,B1336) &amp; "   (Visit Rpts: "&amp;COUNTIF('Visit Rpts'!$B$5:$BH$204,B1336)&amp;"   Mbr Rpts: "&amp;COUNTIF('Membership Rpts'!$B$5:$BH$204,B1336)&amp;")")</f>
        <v>0</v>
      </c>
      <c r="S1336" s="42" t="s">
        <v>576</v>
      </c>
      <c r="T1336" s="42"/>
    </row>
    <row r="1337" spans="1:20">
      <c r="A1337" s="47" t="s">
        <v>1218</v>
      </c>
      <c r="B1337" t="s">
        <v>2325</v>
      </c>
      <c r="C1337">
        <v>419668</v>
      </c>
      <c r="G1337" t="s">
        <v>50</v>
      </c>
      <c r="H1337" s="74" t="s">
        <v>1151</v>
      </c>
      <c r="I1337" s="42">
        <f>VLOOKUP(H1337,'Client Invoices'!A:M,13,FALSE)</f>
        <v>0</v>
      </c>
      <c r="J1337" s="42">
        <f>VLOOKUP(H1337,'Client Invoices'!A:M,10,FALSE)</f>
        <v>0</v>
      </c>
      <c r="K1337" s="42" t="str">
        <f>VLOOKUP(H1337,'Client Invoices'!A:N,5,FALSE)</f>
        <v>-</v>
      </c>
      <c r="L1337" s="42">
        <f>VLOOKUP(H1337,'Client Invoices'!A:N,8,FALSE)</f>
        <v>0</v>
      </c>
      <c r="M1337" s="42" t="str">
        <f>VLOOKUP(H1337,'Client Invoices'!A:N,2,FALSE)</f>
        <v>Visa LAC</v>
      </c>
      <c r="N1337" s="42" t="str">
        <f>VLOOKUP(H1337,'Client Invoices'!A:N,3,FALSE)</f>
        <v>Visa PP</v>
      </c>
      <c r="O1337" s="42">
        <f>VLOOKUP(H1337,'Client Invoices'!A:O,6,FALSE)</f>
        <v>0</v>
      </c>
      <c r="P1337" s="70" t="s">
        <v>2346</v>
      </c>
      <c r="Q1337" s="42">
        <f>IF(COUNTIF('Visit Rpts'!$B$5:$BH$204,B1337)+COUNTIF('Membership Rpts'!$B$5:$BH$204,B1337) = 0, 0, COUNTIF('Visit Rpts'!$B$5:$BH$204,B1337)+COUNTIF('Membership Rpts'!$B$5:$BH$204,B1337) &amp; "   (Visit Rpts: "&amp;COUNTIF('Visit Rpts'!$B$5:$BH$204,B1337)&amp;"   Mbr Rpts: "&amp;COUNTIF('Membership Rpts'!$B$5:$BH$204,B1337)&amp;")")</f>
        <v>0</v>
      </c>
      <c r="S1337" s="42" t="s">
        <v>576</v>
      </c>
      <c r="T1337" s="42"/>
    </row>
    <row r="1338" spans="1:20">
      <c r="A1338" s="47" t="s">
        <v>1218</v>
      </c>
      <c r="B1338" t="s">
        <v>2325</v>
      </c>
      <c r="C1338">
        <v>421906</v>
      </c>
      <c r="G1338" t="s">
        <v>50</v>
      </c>
      <c r="H1338" s="74" t="s">
        <v>1151</v>
      </c>
      <c r="I1338" s="42">
        <f>VLOOKUP(H1338,'Client Invoices'!A:M,13,FALSE)</f>
        <v>0</v>
      </c>
      <c r="J1338" s="42">
        <f>VLOOKUP(H1338,'Client Invoices'!A:M,10,FALSE)</f>
        <v>0</v>
      </c>
      <c r="K1338" s="42" t="str">
        <f>VLOOKUP(H1338,'Client Invoices'!A:N,5,FALSE)</f>
        <v>-</v>
      </c>
      <c r="L1338" s="42">
        <f>VLOOKUP(H1338,'Client Invoices'!A:N,8,FALSE)</f>
        <v>0</v>
      </c>
      <c r="M1338" s="42" t="str">
        <f>VLOOKUP(H1338,'Client Invoices'!A:N,2,FALSE)</f>
        <v>Visa LAC</v>
      </c>
      <c r="N1338" s="42" t="str">
        <f>VLOOKUP(H1338,'Client Invoices'!A:N,3,FALSE)</f>
        <v>Visa PP</v>
      </c>
      <c r="O1338" s="42">
        <f>VLOOKUP(H1338,'Client Invoices'!A:O,6,FALSE)</f>
        <v>0</v>
      </c>
      <c r="P1338" s="70" t="s">
        <v>2341</v>
      </c>
      <c r="Q1338" s="42">
        <f>IF(COUNTIF('Visit Rpts'!$B$5:$BH$204,B1338)+COUNTIF('Membership Rpts'!$B$5:$BH$204,B1338) = 0, 0, COUNTIF('Visit Rpts'!$B$5:$BH$204,B1338)+COUNTIF('Membership Rpts'!$B$5:$BH$204,B1338) &amp; "   (Visit Rpts: "&amp;COUNTIF('Visit Rpts'!$B$5:$BH$204,B1338)&amp;"   Mbr Rpts: "&amp;COUNTIF('Membership Rpts'!$B$5:$BH$204,B1338)&amp;")")</f>
        <v>0</v>
      </c>
      <c r="S1338" s="42" t="s">
        <v>576</v>
      </c>
      <c r="T1338" s="42"/>
    </row>
    <row r="1339" spans="1:20">
      <c r="A1339" s="47" t="s">
        <v>1218</v>
      </c>
      <c r="B1339" t="s">
        <v>2325</v>
      </c>
      <c r="C1339">
        <v>423082</v>
      </c>
      <c r="G1339" t="s">
        <v>50</v>
      </c>
      <c r="H1339" s="74" t="s">
        <v>1151</v>
      </c>
      <c r="I1339" s="42">
        <f>VLOOKUP(H1339,'Client Invoices'!A:M,13,FALSE)</f>
        <v>0</v>
      </c>
      <c r="J1339" s="42">
        <f>VLOOKUP(H1339,'Client Invoices'!A:M,10,FALSE)</f>
        <v>0</v>
      </c>
      <c r="K1339" s="42" t="str">
        <f>VLOOKUP(H1339,'Client Invoices'!A:N,5,FALSE)</f>
        <v>-</v>
      </c>
      <c r="L1339" s="42">
        <f>VLOOKUP(H1339,'Client Invoices'!A:N,8,FALSE)</f>
        <v>0</v>
      </c>
      <c r="M1339" s="42" t="str">
        <f>VLOOKUP(H1339,'Client Invoices'!A:N,2,FALSE)</f>
        <v>Visa LAC</v>
      </c>
      <c r="N1339" s="42" t="str">
        <f>VLOOKUP(H1339,'Client Invoices'!A:N,3,FALSE)</f>
        <v>Visa PP</v>
      </c>
      <c r="O1339" s="42">
        <f>VLOOKUP(H1339,'Client Invoices'!A:O,6,FALSE)</f>
        <v>0</v>
      </c>
      <c r="P1339" s="70" t="s">
        <v>2436</v>
      </c>
      <c r="Q1339" s="42">
        <f>IF(COUNTIF('Visit Rpts'!$B$5:$BH$204,B1339)+COUNTIF('Membership Rpts'!$B$5:$BH$204,B1339) = 0, 0, COUNTIF('Visit Rpts'!$B$5:$BH$204,B1339)+COUNTIF('Membership Rpts'!$B$5:$BH$204,B1339) &amp; "   (Visit Rpts: "&amp;COUNTIF('Visit Rpts'!$B$5:$BH$204,B1339)&amp;"   Mbr Rpts: "&amp;COUNTIF('Membership Rpts'!$B$5:$BH$204,B1339)&amp;")")</f>
        <v>0</v>
      </c>
      <c r="S1339" s="42" t="s">
        <v>576</v>
      </c>
      <c r="T1339" s="42"/>
    </row>
    <row r="1340" spans="1:20">
      <c r="A1340" s="47" t="s">
        <v>1218</v>
      </c>
      <c r="B1340" t="s">
        <v>2327</v>
      </c>
      <c r="C1340">
        <v>424138</v>
      </c>
      <c r="G1340" t="s">
        <v>50</v>
      </c>
      <c r="H1340" s="74" t="s">
        <v>1151</v>
      </c>
      <c r="I1340" s="42">
        <f>VLOOKUP(H1340,'Client Invoices'!A:M,13,FALSE)</f>
        <v>0</v>
      </c>
      <c r="J1340" s="42">
        <f>VLOOKUP(H1340,'Client Invoices'!A:M,10,FALSE)</f>
        <v>0</v>
      </c>
      <c r="K1340" s="42" t="str">
        <f>VLOOKUP(H1340,'Client Invoices'!A:N,5,FALSE)</f>
        <v>-</v>
      </c>
      <c r="L1340" s="42">
        <f>VLOOKUP(H1340,'Client Invoices'!A:N,8,FALSE)</f>
        <v>0</v>
      </c>
      <c r="M1340" s="42" t="str">
        <f>VLOOKUP(H1340,'Client Invoices'!A:N,2,FALSE)</f>
        <v>Visa LAC</v>
      </c>
      <c r="N1340" s="42" t="str">
        <f>VLOOKUP(H1340,'Client Invoices'!A:N,3,FALSE)</f>
        <v>Visa PP</v>
      </c>
      <c r="O1340" s="42">
        <f>VLOOKUP(H1340,'Client Invoices'!A:O,6,FALSE)</f>
        <v>0</v>
      </c>
      <c r="P1340" s="70" t="s">
        <v>2334</v>
      </c>
      <c r="Q1340" s="42">
        <f>IF(COUNTIF('Visit Rpts'!$B$5:$BH$204,B1340)+COUNTIF('Membership Rpts'!$B$5:$BH$204,B1340) = 0, 0, COUNTIF('Visit Rpts'!$B$5:$BH$204,B1340)+COUNTIF('Membership Rpts'!$B$5:$BH$204,B1340) &amp; "   (Visit Rpts: "&amp;COUNTIF('Visit Rpts'!$B$5:$BH$204,B1340)&amp;"   Mbr Rpts: "&amp;COUNTIF('Membership Rpts'!$B$5:$BH$204,B1340)&amp;")")</f>
        <v>0</v>
      </c>
      <c r="S1340" s="42" t="s">
        <v>576</v>
      </c>
      <c r="T1340" s="42"/>
    </row>
    <row r="1341" spans="1:20">
      <c r="A1341" s="47" t="s">
        <v>1218</v>
      </c>
      <c r="B1341" t="s">
        <v>2325</v>
      </c>
      <c r="C1341">
        <v>432347</v>
      </c>
      <c r="G1341" t="s">
        <v>50</v>
      </c>
      <c r="H1341" s="74" t="s">
        <v>1151</v>
      </c>
      <c r="I1341" s="42">
        <f>VLOOKUP(H1341,'Client Invoices'!A:M,13,FALSE)</f>
        <v>0</v>
      </c>
      <c r="J1341" s="42">
        <f>VLOOKUP(H1341,'Client Invoices'!A:M,10,FALSE)</f>
        <v>0</v>
      </c>
      <c r="K1341" s="42" t="str">
        <f>VLOOKUP(H1341,'Client Invoices'!A:N,5,FALSE)</f>
        <v>-</v>
      </c>
      <c r="L1341" s="42">
        <f>VLOOKUP(H1341,'Client Invoices'!A:N,8,FALSE)</f>
        <v>0</v>
      </c>
      <c r="M1341" s="42" t="str">
        <f>VLOOKUP(H1341,'Client Invoices'!A:N,2,FALSE)</f>
        <v>Visa LAC</v>
      </c>
      <c r="N1341" s="42" t="str">
        <f>VLOOKUP(H1341,'Client Invoices'!A:N,3,FALSE)</f>
        <v>Visa PP</v>
      </c>
      <c r="O1341" s="42">
        <f>VLOOKUP(H1341,'Client Invoices'!A:O,6,FALSE)</f>
        <v>0</v>
      </c>
      <c r="P1341" s="70" t="s">
        <v>2558</v>
      </c>
      <c r="Q1341" s="42">
        <f>IF(COUNTIF('Visit Rpts'!$B$5:$BH$204,B1341)+COUNTIF('Membership Rpts'!$B$5:$BH$204,B1341) = 0, 0, COUNTIF('Visit Rpts'!$B$5:$BH$204,B1341)+COUNTIF('Membership Rpts'!$B$5:$BH$204,B1341) &amp; "   (Visit Rpts: "&amp;COUNTIF('Visit Rpts'!$B$5:$BH$204,B1341)&amp;"   Mbr Rpts: "&amp;COUNTIF('Membership Rpts'!$B$5:$BH$204,B1341)&amp;")")</f>
        <v>0</v>
      </c>
      <c r="S1341" s="42" t="s">
        <v>576</v>
      </c>
      <c r="T1341" s="42"/>
    </row>
    <row r="1342" spans="1:20">
      <c r="A1342" s="47" t="s">
        <v>1218</v>
      </c>
      <c r="B1342" t="s">
        <v>2325</v>
      </c>
      <c r="C1342">
        <v>434558</v>
      </c>
      <c r="G1342" t="s">
        <v>50</v>
      </c>
      <c r="H1342" s="74" t="s">
        <v>1151</v>
      </c>
      <c r="I1342" s="42">
        <f>VLOOKUP(H1342,'Client Invoices'!A:M,13,FALSE)</f>
        <v>0</v>
      </c>
      <c r="J1342" s="42">
        <f>VLOOKUP(H1342,'Client Invoices'!A:M,10,FALSE)</f>
        <v>0</v>
      </c>
      <c r="K1342" s="42" t="str">
        <f>VLOOKUP(H1342,'Client Invoices'!A:N,5,FALSE)</f>
        <v>-</v>
      </c>
      <c r="L1342" s="42">
        <f>VLOOKUP(H1342,'Client Invoices'!A:N,8,FALSE)</f>
        <v>0</v>
      </c>
      <c r="M1342" s="42" t="str">
        <f>VLOOKUP(H1342,'Client Invoices'!A:N,2,FALSE)</f>
        <v>Visa LAC</v>
      </c>
      <c r="N1342" s="42" t="str">
        <f>VLOOKUP(H1342,'Client Invoices'!A:N,3,FALSE)</f>
        <v>Visa PP</v>
      </c>
      <c r="O1342" s="42">
        <f>VLOOKUP(H1342,'Client Invoices'!A:O,6,FALSE)</f>
        <v>0</v>
      </c>
      <c r="P1342" s="70" t="s">
        <v>2391</v>
      </c>
      <c r="Q1342" s="42">
        <f>IF(COUNTIF('Visit Rpts'!$B$5:$BH$204,B1342)+COUNTIF('Membership Rpts'!$B$5:$BH$204,B1342) = 0, 0, COUNTIF('Visit Rpts'!$B$5:$BH$204,B1342)+COUNTIF('Membership Rpts'!$B$5:$BH$204,B1342) &amp; "   (Visit Rpts: "&amp;COUNTIF('Visit Rpts'!$B$5:$BH$204,B1342)&amp;"   Mbr Rpts: "&amp;COUNTIF('Membership Rpts'!$B$5:$BH$204,B1342)&amp;")")</f>
        <v>0</v>
      </c>
      <c r="S1342" s="42" t="s">
        <v>576</v>
      </c>
      <c r="T1342" s="42"/>
    </row>
    <row r="1343" spans="1:20">
      <c r="A1343" s="47" t="s">
        <v>1218</v>
      </c>
      <c r="B1343" t="s">
        <v>2327</v>
      </c>
      <c r="C1343">
        <v>439187</v>
      </c>
      <c r="G1343" t="s">
        <v>50</v>
      </c>
      <c r="H1343" s="74" t="s">
        <v>1151</v>
      </c>
      <c r="I1343" s="42">
        <f>VLOOKUP(H1343,'Client Invoices'!A:M,13,FALSE)</f>
        <v>0</v>
      </c>
      <c r="J1343" s="42">
        <f>VLOOKUP(H1343,'Client Invoices'!A:M,10,FALSE)</f>
        <v>0</v>
      </c>
      <c r="K1343" s="42" t="str">
        <f>VLOOKUP(H1343,'Client Invoices'!A:N,5,FALSE)</f>
        <v>-</v>
      </c>
      <c r="L1343" s="42">
        <f>VLOOKUP(H1343,'Client Invoices'!A:N,8,FALSE)</f>
        <v>0</v>
      </c>
      <c r="M1343" s="42" t="str">
        <f>VLOOKUP(H1343,'Client Invoices'!A:N,2,FALSE)</f>
        <v>Visa LAC</v>
      </c>
      <c r="N1343" s="42" t="str">
        <f>VLOOKUP(H1343,'Client Invoices'!A:N,3,FALSE)</f>
        <v>Visa PP</v>
      </c>
      <c r="O1343" s="42">
        <f>VLOOKUP(H1343,'Client Invoices'!A:O,6,FALSE)</f>
        <v>0</v>
      </c>
      <c r="P1343" s="70" t="s">
        <v>2387</v>
      </c>
      <c r="Q1343" s="42">
        <f>IF(COUNTIF('Visit Rpts'!$B$5:$BH$204,B1343)+COUNTIF('Membership Rpts'!$B$5:$BH$204,B1343) = 0, 0, COUNTIF('Visit Rpts'!$B$5:$BH$204,B1343)+COUNTIF('Membership Rpts'!$B$5:$BH$204,B1343) &amp; "   (Visit Rpts: "&amp;COUNTIF('Visit Rpts'!$B$5:$BH$204,B1343)&amp;"   Mbr Rpts: "&amp;COUNTIF('Membership Rpts'!$B$5:$BH$204,B1343)&amp;")")</f>
        <v>0</v>
      </c>
      <c r="S1343" s="42" t="s">
        <v>576</v>
      </c>
      <c r="T1343" s="42"/>
    </row>
    <row r="1344" spans="1:20">
      <c r="A1344" s="47" t="s">
        <v>1218</v>
      </c>
      <c r="B1344" t="s">
        <v>2325</v>
      </c>
      <c r="C1344">
        <v>448790</v>
      </c>
      <c r="G1344" t="s">
        <v>50</v>
      </c>
      <c r="H1344" s="74" t="s">
        <v>1151</v>
      </c>
      <c r="I1344" s="42">
        <f>VLOOKUP(H1344,'Client Invoices'!A:M,13,FALSE)</f>
        <v>0</v>
      </c>
      <c r="J1344" s="42">
        <f>VLOOKUP(H1344,'Client Invoices'!A:M,10,FALSE)</f>
        <v>0</v>
      </c>
      <c r="K1344" s="42" t="str">
        <f>VLOOKUP(H1344,'Client Invoices'!A:N,5,FALSE)</f>
        <v>-</v>
      </c>
      <c r="L1344" s="42">
        <f>VLOOKUP(H1344,'Client Invoices'!A:N,8,FALSE)</f>
        <v>0</v>
      </c>
      <c r="M1344" s="42" t="str">
        <f>VLOOKUP(H1344,'Client Invoices'!A:N,2,FALSE)</f>
        <v>Visa LAC</v>
      </c>
      <c r="N1344" s="42" t="str">
        <f>VLOOKUP(H1344,'Client Invoices'!A:N,3,FALSE)</f>
        <v>Visa PP</v>
      </c>
      <c r="O1344" s="42">
        <f>VLOOKUP(H1344,'Client Invoices'!A:O,6,FALSE)</f>
        <v>0</v>
      </c>
      <c r="P1344" s="70" t="s">
        <v>2559</v>
      </c>
      <c r="Q1344" s="42">
        <f>IF(COUNTIF('Visit Rpts'!$B$5:$BH$204,B1344)+COUNTIF('Membership Rpts'!$B$5:$BH$204,B1344) = 0, 0, COUNTIF('Visit Rpts'!$B$5:$BH$204,B1344)+COUNTIF('Membership Rpts'!$B$5:$BH$204,B1344) &amp; "   (Visit Rpts: "&amp;COUNTIF('Visit Rpts'!$B$5:$BH$204,B1344)&amp;"   Mbr Rpts: "&amp;COUNTIF('Membership Rpts'!$B$5:$BH$204,B1344)&amp;")")</f>
        <v>0</v>
      </c>
      <c r="S1344" s="42" t="s">
        <v>576</v>
      </c>
      <c r="T1344" s="42"/>
    </row>
    <row r="1345" spans="1:20">
      <c r="A1345" s="47" t="s">
        <v>1218</v>
      </c>
      <c r="B1345" t="s">
        <v>2325</v>
      </c>
      <c r="C1345">
        <v>482484</v>
      </c>
      <c r="G1345" t="s">
        <v>50</v>
      </c>
      <c r="H1345" s="74" t="s">
        <v>1151</v>
      </c>
      <c r="I1345" s="42">
        <f>VLOOKUP(H1345,'Client Invoices'!A:M,13,FALSE)</f>
        <v>0</v>
      </c>
      <c r="J1345" s="42">
        <f>VLOOKUP(H1345,'Client Invoices'!A:M,10,FALSE)</f>
        <v>0</v>
      </c>
      <c r="K1345" s="42" t="str">
        <f>VLOOKUP(H1345,'Client Invoices'!A:N,5,FALSE)</f>
        <v>-</v>
      </c>
      <c r="L1345" s="42">
        <f>VLOOKUP(H1345,'Client Invoices'!A:N,8,FALSE)</f>
        <v>0</v>
      </c>
      <c r="M1345" s="42" t="str">
        <f>VLOOKUP(H1345,'Client Invoices'!A:N,2,FALSE)</f>
        <v>Visa LAC</v>
      </c>
      <c r="N1345" s="42" t="str">
        <f>VLOOKUP(H1345,'Client Invoices'!A:N,3,FALSE)</f>
        <v>Visa PP</v>
      </c>
      <c r="O1345" s="42">
        <f>VLOOKUP(H1345,'Client Invoices'!A:O,6,FALSE)</f>
        <v>0</v>
      </c>
      <c r="P1345" s="70" t="s">
        <v>2328</v>
      </c>
      <c r="Q1345" s="42">
        <f>IF(COUNTIF('Visit Rpts'!$B$5:$BH$204,B1345)+COUNTIF('Membership Rpts'!$B$5:$BH$204,B1345) = 0, 0, COUNTIF('Visit Rpts'!$B$5:$BH$204,B1345)+COUNTIF('Membership Rpts'!$B$5:$BH$204,B1345) &amp; "   (Visit Rpts: "&amp;COUNTIF('Visit Rpts'!$B$5:$BH$204,B1345)&amp;"   Mbr Rpts: "&amp;COUNTIF('Membership Rpts'!$B$5:$BH$204,B1345)&amp;")")</f>
        <v>0</v>
      </c>
      <c r="S1345" s="42" t="s">
        <v>576</v>
      </c>
      <c r="T1345" s="42"/>
    </row>
    <row r="1346" spans="1:20">
      <c r="A1346" s="47" t="s">
        <v>1218</v>
      </c>
      <c r="B1346" t="s">
        <v>2325</v>
      </c>
      <c r="C1346">
        <v>700417</v>
      </c>
      <c r="G1346" t="s">
        <v>50</v>
      </c>
      <c r="H1346" s="74" t="s">
        <v>1151</v>
      </c>
      <c r="I1346" s="42">
        <f>VLOOKUP(H1346,'Client Invoices'!A:M,13,FALSE)</f>
        <v>0</v>
      </c>
      <c r="J1346" s="42">
        <f>VLOOKUP(H1346,'Client Invoices'!A:M,10,FALSE)</f>
        <v>0</v>
      </c>
      <c r="K1346" s="42" t="str">
        <f>VLOOKUP(H1346,'Client Invoices'!A:N,5,FALSE)</f>
        <v>-</v>
      </c>
      <c r="L1346" s="42">
        <f>VLOOKUP(H1346,'Client Invoices'!A:N,8,FALSE)</f>
        <v>0</v>
      </c>
      <c r="M1346" s="42" t="str">
        <f>VLOOKUP(H1346,'Client Invoices'!A:N,2,FALSE)</f>
        <v>Visa LAC</v>
      </c>
      <c r="N1346" s="42" t="str">
        <f>VLOOKUP(H1346,'Client Invoices'!A:N,3,FALSE)</f>
        <v>Visa PP</v>
      </c>
      <c r="O1346" s="42">
        <f>VLOOKUP(H1346,'Client Invoices'!A:O,6,FALSE)</f>
        <v>0</v>
      </c>
      <c r="P1346" s="70" t="s">
        <v>2560</v>
      </c>
      <c r="Q1346" s="42">
        <f>IF(COUNTIF('Visit Rpts'!$B$5:$BH$204,B1346)+COUNTIF('Membership Rpts'!$B$5:$BH$204,B1346) = 0, 0, COUNTIF('Visit Rpts'!$B$5:$BH$204,B1346)+COUNTIF('Membership Rpts'!$B$5:$BH$204,B1346) &amp; "   (Visit Rpts: "&amp;COUNTIF('Visit Rpts'!$B$5:$BH$204,B1346)&amp;"   Mbr Rpts: "&amp;COUNTIF('Membership Rpts'!$B$5:$BH$204,B1346)&amp;")")</f>
        <v>0</v>
      </c>
      <c r="S1346" s="42" t="s">
        <v>576</v>
      </c>
      <c r="T1346" s="42"/>
    </row>
    <row r="1347" spans="1:20">
      <c r="A1347" s="47" t="s">
        <v>1218</v>
      </c>
      <c r="B1347" t="s">
        <v>2325</v>
      </c>
      <c r="C1347">
        <v>411610</v>
      </c>
      <c r="G1347" t="s">
        <v>50</v>
      </c>
      <c r="H1347" s="74" t="s">
        <v>1151</v>
      </c>
      <c r="I1347" s="42">
        <f>VLOOKUP(H1347,'Client Invoices'!A:M,13,FALSE)</f>
        <v>0</v>
      </c>
      <c r="J1347" s="42">
        <f>VLOOKUP(H1347,'Client Invoices'!A:M,10,FALSE)</f>
        <v>0</v>
      </c>
      <c r="K1347" s="42" t="str">
        <f>VLOOKUP(H1347,'Client Invoices'!A:N,5,FALSE)</f>
        <v>-</v>
      </c>
      <c r="L1347" s="42">
        <f>VLOOKUP(H1347,'Client Invoices'!A:N,8,FALSE)</f>
        <v>0</v>
      </c>
      <c r="M1347" s="42" t="str">
        <f>VLOOKUP(H1347,'Client Invoices'!A:N,2,FALSE)</f>
        <v>Visa LAC</v>
      </c>
      <c r="N1347" s="42" t="str">
        <f>VLOOKUP(H1347,'Client Invoices'!A:N,3,FALSE)</f>
        <v>Visa PP</v>
      </c>
      <c r="O1347" s="42">
        <f>VLOOKUP(H1347,'Client Invoices'!A:O,6,FALSE)</f>
        <v>0</v>
      </c>
      <c r="P1347" s="70" t="s">
        <v>2379</v>
      </c>
      <c r="Q1347" s="42">
        <f>IF(COUNTIF('Visit Rpts'!$B$5:$BH$204,B1347)+COUNTIF('Membership Rpts'!$B$5:$BH$204,B1347) = 0, 0, COUNTIF('Visit Rpts'!$B$5:$BH$204,B1347)+COUNTIF('Membership Rpts'!$B$5:$BH$204,B1347) &amp; "   (Visit Rpts: "&amp;COUNTIF('Visit Rpts'!$B$5:$BH$204,B1347)&amp;"   Mbr Rpts: "&amp;COUNTIF('Membership Rpts'!$B$5:$BH$204,B1347)&amp;")")</f>
        <v>0</v>
      </c>
      <c r="S1347" s="42" t="s">
        <v>576</v>
      </c>
      <c r="T1347" s="42"/>
    </row>
    <row r="1348" spans="1:20">
      <c r="A1348" s="47" t="s">
        <v>1218</v>
      </c>
      <c r="B1348" t="s">
        <v>2325</v>
      </c>
      <c r="C1348">
        <v>414530</v>
      </c>
      <c r="G1348" t="s">
        <v>50</v>
      </c>
      <c r="H1348" s="74" t="s">
        <v>1151</v>
      </c>
      <c r="I1348" s="42">
        <f>VLOOKUP(H1348,'Client Invoices'!A:M,13,FALSE)</f>
        <v>0</v>
      </c>
      <c r="J1348" s="42">
        <f>VLOOKUP(H1348,'Client Invoices'!A:M,10,FALSE)</f>
        <v>0</v>
      </c>
      <c r="K1348" s="42" t="str">
        <f>VLOOKUP(H1348,'Client Invoices'!A:N,5,FALSE)</f>
        <v>-</v>
      </c>
      <c r="L1348" s="42">
        <f>VLOOKUP(H1348,'Client Invoices'!A:N,8,FALSE)</f>
        <v>0</v>
      </c>
      <c r="M1348" s="42" t="str">
        <f>VLOOKUP(H1348,'Client Invoices'!A:N,2,FALSE)</f>
        <v>Visa LAC</v>
      </c>
      <c r="N1348" s="42" t="str">
        <f>VLOOKUP(H1348,'Client Invoices'!A:N,3,FALSE)</f>
        <v>Visa PP</v>
      </c>
      <c r="O1348" s="42">
        <f>VLOOKUP(H1348,'Client Invoices'!A:O,6,FALSE)</f>
        <v>0</v>
      </c>
      <c r="P1348" s="70" t="s">
        <v>2448</v>
      </c>
      <c r="Q1348" s="42">
        <f>IF(COUNTIF('Visit Rpts'!$B$5:$BH$204,B1348)+COUNTIF('Membership Rpts'!$B$5:$BH$204,B1348) = 0, 0, COUNTIF('Visit Rpts'!$B$5:$BH$204,B1348)+COUNTIF('Membership Rpts'!$B$5:$BH$204,B1348) &amp; "   (Visit Rpts: "&amp;COUNTIF('Visit Rpts'!$B$5:$BH$204,B1348)&amp;"   Mbr Rpts: "&amp;COUNTIF('Membership Rpts'!$B$5:$BH$204,B1348)&amp;")")</f>
        <v>0</v>
      </c>
      <c r="S1348" s="42" t="s">
        <v>576</v>
      </c>
      <c r="T1348" s="42"/>
    </row>
    <row r="1349" spans="1:20">
      <c r="A1349" s="47" t="s">
        <v>1218</v>
      </c>
      <c r="B1349" t="s">
        <v>2325</v>
      </c>
      <c r="C1349">
        <v>445447</v>
      </c>
      <c r="G1349" t="s">
        <v>50</v>
      </c>
      <c r="H1349" s="74" t="s">
        <v>1151</v>
      </c>
      <c r="I1349" s="42">
        <f>VLOOKUP(H1349,'Client Invoices'!A:M,13,FALSE)</f>
        <v>0</v>
      </c>
      <c r="J1349" s="42">
        <f>VLOOKUP(H1349,'Client Invoices'!A:M,10,FALSE)</f>
        <v>0</v>
      </c>
      <c r="K1349" s="42" t="str">
        <f>VLOOKUP(H1349,'Client Invoices'!A:N,5,FALSE)</f>
        <v>-</v>
      </c>
      <c r="L1349" s="42">
        <f>VLOOKUP(H1349,'Client Invoices'!A:N,8,FALSE)</f>
        <v>0</v>
      </c>
      <c r="M1349" s="42" t="str">
        <f>VLOOKUP(H1349,'Client Invoices'!A:N,2,FALSE)</f>
        <v>Visa LAC</v>
      </c>
      <c r="N1349" s="42" t="str">
        <f>VLOOKUP(H1349,'Client Invoices'!A:N,3,FALSE)</f>
        <v>Visa PP</v>
      </c>
      <c r="O1349" s="42">
        <f>VLOOKUP(H1349,'Client Invoices'!A:O,6,FALSE)</f>
        <v>0</v>
      </c>
      <c r="P1349" s="70" t="s">
        <v>2561</v>
      </c>
      <c r="Q1349" s="42">
        <f>IF(COUNTIF('Visit Rpts'!$B$5:$BH$204,B1349)+COUNTIF('Membership Rpts'!$B$5:$BH$204,B1349) = 0, 0, COUNTIF('Visit Rpts'!$B$5:$BH$204,B1349)+COUNTIF('Membership Rpts'!$B$5:$BH$204,B1349) &amp; "   (Visit Rpts: "&amp;COUNTIF('Visit Rpts'!$B$5:$BH$204,B1349)&amp;"   Mbr Rpts: "&amp;COUNTIF('Membership Rpts'!$B$5:$BH$204,B1349)&amp;")")</f>
        <v>0</v>
      </c>
      <c r="S1349" s="42" t="s">
        <v>576</v>
      </c>
      <c r="T1349" s="42"/>
    </row>
    <row r="1350" spans="1:20">
      <c r="A1350" s="47" t="s">
        <v>1218</v>
      </c>
      <c r="B1350" t="s">
        <v>2325</v>
      </c>
      <c r="C1350">
        <v>483103</v>
      </c>
      <c r="G1350" t="s">
        <v>50</v>
      </c>
      <c r="H1350" s="74" t="s">
        <v>1151</v>
      </c>
      <c r="I1350" s="42">
        <f>VLOOKUP(H1350,'Client Invoices'!A:M,13,FALSE)</f>
        <v>0</v>
      </c>
      <c r="J1350" s="42">
        <f>VLOOKUP(H1350,'Client Invoices'!A:M,10,FALSE)</f>
        <v>0</v>
      </c>
      <c r="K1350" s="42" t="str">
        <f>VLOOKUP(H1350,'Client Invoices'!A:N,5,FALSE)</f>
        <v>-</v>
      </c>
      <c r="L1350" s="42">
        <f>VLOOKUP(H1350,'Client Invoices'!A:N,8,FALSE)</f>
        <v>0</v>
      </c>
      <c r="M1350" s="42" t="str">
        <f>VLOOKUP(H1350,'Client Invoices'!A:N,2,FALSE)</f>
        <v>Visa LAC</v>
      </c>
      <c r="N1350" s="42" t="str">
        <f>VLOOKUP(H1350,'Client Invoices'!A:N,3,FALSE)</f>
        <v>Visa PP</v>
      </c>
      <c r="O1350" s="42">
        <f>VLOOKUP(H1350,'Client Invoices'!A:O,6,FALSE)</f>
        <v>0</v>
      </c>
      <c r="P1350" s="70" t="s">
        <v>2562</v>
      </c>
      <c r="Q1350" s="42">
        <f>IF(COUNTIF('Visit Rpts'!$B$5:$BH$204,B1350)+COUNTIF('Membership Rpts'!$B$5:$BH$204,B1350) = 0, 0, COUNTIF('Visit Rpts'!$B$5:$BH$204,B1350)+COUNTIF('Membership Rpts'!$B$5:$BH$204,B1350) &amp; "   (Visit Rpts: "&amp;COUNTIF('Visit Rpts'!$B$5:$BH$204,B1350)&amp;"   Mbr Rpts: "&amp;COUNTIF('Membership Rpts'!$B$5:$BH$204,B1350)&amp;")")</f>
        <v>0</v>
      </c>
      <c r="S1350" s="42" t="s">
        <v>576</v>
      </c>
      <c r="T1350" s="42"/>
    </row>
    <row r="1351" spans="1:20">
      <c r="A1351" s="47" t="s">
        <v>1218</v>
      </c>
      <c r="B1351" t="s">
        <v>2325</v>
      </c>
      <c r="C1351">
        <v>404838</v>
      </c>
      <c r="G1351" t="s">
        <v>50</v>
      </c>
      <c r="H1351" s="74" t="s">
        <v>1151</v>
      </c>
      <c r="I1351" s="42">
        <f>VLOOKUP(H1351,'Client Invoices'!A:M,13,FALSE)</f>
        <v>0</v>
      </c>
      <c r="J1351" s="42">
        <f>VLOOKUP(H1351,'Client Invoices'!A:M,10,FALSE)</f>
        <v>0</v>
      </c>
      <c r="K1351" s="42" t="str">
        <f>VLOOKUP(H1351,'Client Invoices'!A:N,5,FALSE)</f>
        <v>-</v>
      </c>
      <c r="L1351" s="42">
        <f>VLOOKUP(H1351,'Client Invoices'!A:N,8,FALSE)</f>
        <v>0</v>
      </c>
      <c r="M1351" s="42" t="str">
        <f>VLOOKUP(H1351,'Client Invoices'!A:N,2,FALSE)</f>
        <v>Visa LAC</v>
      </c>
      <c r="N1351" s="42" t="str">
        <f>VLOOKUP(H1351,'Client Invoices'!A:N,3,FALSE)</f>
        <v>Visa PP</v>
      </c>
      <c r="O1351" s="42">
        <f>VLOOKUP(H1351,'Client Invoices'!A:O,6,FALSE)</f>
        <v>0</v>
      </c>
      <c r="P1351" s="70" t="s">
        <v>2563</v>
      </c>
      <c r="Q1351" s="42">
        <f>IF(COUNTIF('Visit Rpts'!$B$5:$BH$204,B1351)+COUNTIF('Membership Rpts'!$B$5:$BH$204,B1351) = 0, 0, COUNTIF('Visit Rpts'!$B$5:$BH$204,B1351)+COUNTIF('Membership Rpts'!$B$5:$BH$204,B1351) &amp; "   (Visit Rpts: "&amp;COUNTIF('Visit Rpts'!$B$5:$BH$204,B1351)&amp;"   Mbr Rpts: "&amp;COUNTIF('Membership Rpts'!$B$5:$BH$204,B1351)&amp;")")</f>
        <v>0</v>
      </c>
      <c r="S1351" s="42" t="s">
        <v>576</v>
      </c>
      <c r="T1351" s="42"/>
    </row>
    <row r="1352" spans="1:20">
      <c r="A1352" s="47" t="s">
        <v>1218</v>
      </c>
      <c r="B1352" t="s">
        <v>2325</v>
      </c>
      <c r="C1352">
        <v>422062</v>
      </c>
      <c r="G1352" t="s">
        <v>50</v>
      </c>
      <c r="H1352" s="74" t="s">
        <v>1151</v>
      </c>
      <c r="I1352" s="42">
        <f>VLOOKUP(H1352,'Client Invoices'!A:M,13,FALSE)</f>
        <v>0</v>
      </c>
      <c r="J1352" s="42">
        <f>VLOOKUP(H1352,'Client Invoices'!A:M,10,FALSE)</f>
        <v>0</v>
      </c>
      <c r="K1352" s="42" t="str">
        <f>VLOOKUP(H1352,'Client Invoices'!A:N,5,FALSE)</f>
        <v>-</v>
      </c>
      <c r="L1352" s="42">
        <f>VLOOKUP(H1352,'Client Invoices'!A:N,8,FALSE)</f>
        <v>0</v>
      </c>
      <c r="M1352" s="42" t="str">
        <f>VLOOKUP(H1352,'Client Invoices'!A:N,2,FALSE)</f>
        <v>Visa LAC</v>
      </c>
      <c r="N1352" s="42" t="str">
        <f>VLOOKUP(H1352,'Client Invoices'!A:N,3,FALSE)</f>
        <v>Visa PP</v>
      </c>
      <c r="O1352" s="42">
        <f>VLOOKUP(H1352,'Client Invoices'!A:O,6,FALSE)</f>
        <v>0</v>
      </c>
      <c r="P1352" s="70" t="s">
        <v>2564</v>
      </c>
      <c r="Q1352" s="42">
        <f>IF(COUNTIF('Visit Rpts'!$B$5:$BH$204,B1352)+COUNTIF('Membership Rpts'!$B$5:$BH$204,B1352) = 0, 0, COUNTIF('Visit Rpts'!$B$5:$BH$204,B1352)+COUNTIF('Membership Rpts'!$B$5:$BH$204,B1352) &amp; "   (Visit Rpts: "&amp;COUNTIF('Visit Rpts'!$B$5:$BH$204,B1352)&amp;"   Mbr Rpts: "&amp;COUNTIF('Membership Rpts'!$B$5:$BH$204,B1352)&amp;")")</f>
        <v>0</v>
      </c>
      <c r="S1352" s="42" t="s">
        <v>576</v>
      </c>
      <c r="T1352" s="42"/>
    </row>
    <row r="1353" spans="1:20">
      <c r="A1353" s="47" t="s">
        <v>1218</v>
      </c>
      <c r="B1353" t="s">
        <v>2325</v>
      </c>
      <c r="C1353">
        <v>472039</v>
      </c>
      <c r="G1353" t="s">
        <v>50</v>
      </c>
      <c r="H1353" s="74" t="s">
        <v>1151</v>
      </c>
      <c r="I1353" s="42">
        <f>VLOOKUP(H1353,'Client Invoices'!A:M,13,FALSE)</f>
        <v>0</v>
      </c>
      <c r="J1353" s="42">
        <f>VLOOKUP(H1353,'Client Invoices'!A:M,10,FALSE)</f>
        <v>0</v>
      </c>
      <c r="K1353" s="42" t="str">
        <f>VLOOKUP(H1353,'Client Invoices'!A:N,5,FALSE)</f>
        <v>-</v>
      </c>
      <c r="L1353" s="42">
        <f>VLOOKUP(H1353,'Client Invoices'!A:N,8,FALSE)</f>
        <v>0</v>
      </c>
      <c r="M1353" s="42" t="str">
        <f>VLOOKUP(H1353,'Client Invoices'!A:N,2,FALSE)</f>
        <v>Visa LAC</v>
      </c>
      <c r="N1353" s="42" t="str">
        <f>VLOOKUP(H1353,'Client Invoices'!A:N,3,FALSE)</f>
        <v>Visa PP</v>
      </c>
      <c r="O1353" s="42">
        <f>VLOOKUP(H1353,'Client Invoices'!A:O,6,FALSE)</f>
        <v>0</v>
      </c>
      <c r="P1353" s="70" t="s">
        <v>2490</v>
      </c>
      <c r="Q1353" s="42">
        <f>IF(COUNTIF('Visit Rpts'!$B$5:$BH$204,B1353)+COUNTIF('Membership Rpts'!$B$5:$BH$204,B1353) = 0, 0, COUNTIF('Visit Rpts'!$B$5:$BH$204,B1353)+COUNTIF('Membership Rpts'!$B$5:$BH$204,B1353) &amp; "   (Visit Rpts: "&amp;COUNTIF('Visit Rpts'!$B$5:$BH$204,B1353)&amp;"   Mbr Rpts: "&amp;COUNTIF('Membership Rpts'!$B$5:$BH$204,B1353)&amp;")")</f>
        <v>0</v>
      </c>
      <c r="S1353" s="42" t="s">
        <v>576</v>
      </c>
      <c r="T1353" s="42"/>
    </row>
    <row r="1354" spans="1:20">
      <c r="A1354" s="47" t="s">
        <v>1218</v>
      </c>
      <c r="B1354" t="s">
        <v>2325</v>
      </c>
      <c r="C1354">
        <v>411611</v>
      </c>
      <c r="G1354" t="s">
        <v>50</v>
      </c>
      <c r="H1354" s="74" t="s">
        <v>1151</v>
      </c>
      <c r="I1354" s="42">
        <f>VLOOKUP(H1354,'Client Invoices'!A:M,13,FALSE)</f>
        <v>0</v>
      </c>
      <c r="J1354" s="42">
        <f>VLOOKUP(H1354,'Client Invoices'!A:M,10,FALSE)</f>
        <v>0</v>
      </c>
      <c r="K1354" s="42" t="str">
        <f>VLOOKUP(H1354,'Client Invoices'!A:N,5,FALSE)</f>
        <v>-</v>
      </c>
      <c r="L1354" s="42">
        <f>VLOOKUP(H1354,'Client Invoices'!A:N,8,FALSE)</f>
        <v>0</v>
      </c>
      <c r="M1354" s="42" t="str">
        <f>VLOOKUP(H1354,'Client Invoices'!A:N,2,FALSE)</f>
        <v>Visa LAC</v>
      </c>
      <c r="N1354" s="42" t="str">
        <f>VLOOKUP(H1354,'Client Invoices'!A:N,3,FALSE)</f>
        <v>Visa PP</v>
      </c>
      <c r="O1354" s="42">
        <f>VLOOKUP(H1354,'Client Invoices'!A:O,6,FALSE)</f>
        <v>0</v>
      </c>
      <c r="P1354" s="70" t="s">
        <v>2565</v>
      </c>
      <c r="Q1354" s="42">
        <f>IF(COUNTIF('Visit Rpts'!$B$5:$BH$204,B1354)+COUNTIF('Membership Rpts'!$B$5:$BH$204,B1354) = 0, 0, COUNTIF('Visit Rpts'!$B$5:$BH$204,B1354)+COUNTIF('Membership Rpts'!$B$5:$BH$204,B1354) &amp; "   (Visit Rpts: "&amp;COUNTIF('Visit Rpts'!$B$5:$BH$204,B1354)&amp;"   Mbr Rpts: "&amp;COUNTIF('Membership Rpts'!$B$5:$BH$204,B1354)&amp;")")</f>
        <v>0</v>
      </c>
      <c r="S1354" s="42" t="s">
        <v>576</v>
      </c>
      <c r="T1354" s="42"/>
    </row>
    <row r="1355" spans="1:20">
      <c r="A1355" s="47" t="s">
        <v>1218</v>
      </c>
      <c r="B1355" t="s">
        <v>2325</v>
      </c>
      <c r="C1355">
        <v>469875</v>
      </c>
      <c r="G1355" t="s">
        <v>50</v>
      </c>
      <c r="H1355" s="74" t="s">
        <v>1151</v>
      </c>
      <c r="I1355" s="42">
        <f>VLOOKUP(H1355,'Client Invoices'!A:M,13,FALSE)</f>
        <v>0</v>
      </c>
      <c r="J1355" s="42">
        <f>VLOOKUP(H1355,'Client Invoices'!A:M,10,FALSE)</f>
        <v>0</v>
      </c>
      <c r="K1355" s="42" t="str">
        <f>VLOOKUP(H1355,'Client Invoices'!A:N,5,FALSE)</f>
        <v>-</v>
      </c>
      <c r="L1355" s="42">
        <f>VLOOKUP(H1355,'Client Invoices'!A:N,8,FALSE)</f>
        <v>0</v>
      </c>
      <c r="M1355" s="42" t="str">
        <f>VLOOKUP(H1355,'Client Invoices'!A:N,2,FALSE)</f>
        <v>Visa LAC</v>
      </c>
      <c r="N1355" s="42" t="str">
        <f>VLOOKUP(H1355,'Client Invoices'!A:N,3,FALSE)</f>
        <v>Visa PP</v>
      </c>
      <c r="O1355" s="42">
        <f>VLOOKUP(H1355,'Client Invoices'!A:O,6,FALSE)</f>
        <v>0</v>
      </c>
      <c r="P1355" s="70" t="s">
        <v>2566</v>
      </c>
      <c r="Q1355" s="42">
        <f>IF(COUNTIF('Visit Rpts'!$B$5:$BH$204,B1355)+COUNTIF('Membership Rpts'!$B$5:$BH$204,B1355) = 0, 0, COUNTIF('Visit Rpts'!$B$5:$BH$204,B1355)+COUNTIF('Membership Rpts'!$B$5:$BH$204,B1355) &amp; "   (Visit Rpts: "&amp;COUNTIF('Visit Rpts'!$B$5:$BH$204,B1355)&amp;"   Mbr Rpts: "&amp;COUNTIF('Membership Rpts'!$B$5:$BH$204,B1355)&amp;")")</f>
        <v>0</v>
      </c>
      <c r="S1355" s="42" t="s">
        <v>576</v>
      </c>
      <c r="T1355" s="42"/>
    </row>
    <row r="1356" spans="1:20">
      <c r="A1356" s="47" t="s">
        <v>1218</v>
      </c>
      <c r="B1356" t="s">
        <v>2325</v>
      </c>
      <c r="C1356">
        <v>404851</v>
      </c>
      <c r="G1356" t="s">
        <v>50</v>
      </c>
      <c r="H1356" s="74" t="s">
        <v>1151</v>
      </c>
      <c r="I1356" s="42">
        <f>VLOOKUP(H1356,'Client Invoices'!A:M,13,FALSE)</f>
        <v>0</v>
      </c>
      <c r="J1356" s="42">
        <f>VLOOKUP(H1356,'Client Invoices'!A:M,10,FALSE)</f>
        <v>0</v>
      </c>
      <c r="K1356" s="42" t="str">
        <f>VLOOKUP(H1356,'Client Invoices'!A:N,5,FALSE)</f>
        <v>-</v>
      </c>
      <c r="L1356" s="42">
        <f>VLOOKUP(H1356,'Client Invoices'!A:N,8,FALSE)</f>
        <v>0</v>
      </c>
      <c r="M1356" s="42" t="str">
        <f>VLOOKUP(H1356,'Client Invoices'!A:N,2,FALSE)</f>
        <v>Visa LAC</v>
      </c>
      <c r="N1356" s="42" t="str">
        <f>VLOOKUP(H1356,'Client Invoices'!A:N,3,FALSE)</f>
        <v>Visa PP</v>
      </c>
      <c r="O1356" s="42">
        <f>VLOOKUP(H1356,'Client Invoices'!A:O,6,FALSE)</f>
        <v>0</v>
      </c>
      <c r="P1356" s="70" t="s">
        <v>2567</v>
      </c>
      <c r="Q1356" s="42">
        <f>IF(COUNTIF('Visit Rpts'!$B$5:$BH$204,B1356)+COUNTIF('Membership Rpts'!$B$5:$BH$204,B1356) = 0, 0, COUNTIF('Visit Rpts'!$B$5:$BH$204,B1356)+COUNTIF('Membership Rpts'!$B$5:$BH$204,B1356) &amp; "   (Visit Rpts: "&amp;COUNTIF('Visit Rpts'!$B$5:$BH$204,B1356)&amp;"   Mbr Rpts: "&amp;COUNTIF('Membership Rpts'!$B$5:$BH$204,B1356)&amp;")")</f>
        <v>0</v>
      </c>
      <c r="S1356" s="42" t="s">
        <v>576</v>
      </c>
      <c r="T1356" s="42"/>
    </row>
    <row r="1357" spans="1:20">
      <c r="A1357" s="47" t="s">
        <v>1218</v>
      </c>
      <c r="B1357" t="s">
        <v>2325</v>
      </c>
      <c r="C1357">
        <v>419550</v>
      </c>
      <c r="G1357" t="s">
        <v>50</v>
      </c>
      <c r="H1357" s="74" t="s">
        <v>1151</v>
      </c>
      <c r="I1357" s="42">
        <f>VLOOKUP(H1357,'Client Invoices'!A:M,13,FALSE)</f>
        <v>0</v>
      </c>
      <c r="J1357" s="42">
        <f>VLOOKUP(H1357,'Client Invoices'!A:M,10,FALSE)</f>
        <v>0</v>
      </c>
      <c r="K1357" s="42" t="str">
        <f>VLOOKUP(H1357,'Client Invoices'!A:N,5,FALSE)</f>
        <v>-</v>
      </c>
      <c r="L1357" s="42">
        <f>VLOOKUP(H1357,'Client Invoices'!A:N,8,FALSE)</f>
        <v>0</v>
      </c>
      <c r="M1357" s="42" t="str">
        <f>VLOOKUP(H1357,'Client Invoices'!A:N,2,FALSE)</f>
        <v>Visa LAC</v>
      </c>
      <c r="N1357" s="42" t="str">
        <f>VLOOKUP(H1357,'Client Invoices'!A:N,3,FALSE)</f>
        <v>Visa PP</v>
      </c>
      <c r="O1357" s="42">
        <f>VLOOKUP(H1357,'Client Invoices'!A:O,6,FALSE)</f>
        <v>0</v>
      </c>
      <c r="P1357" s="70" t="s">
        <v>2568</v>
      </c>
      <c r="Q1357" s="42">
        <f>IF(COUNTIF('Visit Rpts'!$B$5:$BH$204,B1357)+COUNTIF('Membership Rpts'!$B$5:$BH$204,B1357) = 0, 0, COUNTIF('Visit Rpts'!$B$5:$BH$204,B1357)+COUNTIF('Membership Rpts'!$B$5:$BH$204,B1357) &amp; "   (Visit Rpts: "&amp;COUNTIF('Visit Rpts'!$B$5:$BH$204,B1357)&amp;"   Mbr Rpts: "&amp;COUNTIF('Membership Rpts'!$B$5:$BH$204,B1357)&amp;")")</f>
        <v>0</v>
      </c>
      <c r="S1357" s="42" t="s">
        <v>576</v>
      </c>
      <c r="T1357" s="42"/>
    </row>
    <row r="1358" spans="1:20">
      <c r="A1358" s="47" t="s">
        <v>1218</v>
      </c>
      <c r="B1358" t="s">
        <v>2325</v>
      </c>
      <c r="C1358">
        <v>467567</v>
      </c>
      <c r="G1358" t="s">
        <v>50</v>
      </c>
      <c r="H1358" s="74" t="s">
        <v>1151</v>
      </c>
      <c r="I1358" s="42">
        <f>VLOOKUP(H1358,'Client Invoices'!A:M,13,FALSE)</f>
        <v>0</v>
      </c>
      <c r="J1358" s="42">
        <f>VLOOKUP(H1358,'Client Invoices'!A:M,10,FALSE)</f>
        <v>0</v>
      </c>
      <c r="K1358" s="42" t="str">
        <f>VLOOKUP(H1358,'Client Invoices'!A:N,5,FALSE)</f>
        <v>-</v>
      </c>
      <c r="L1358" s="42">
        <f>VLOOKUP(H1358,'Client Invoices'!A:N,8,FALSE)</f>
        <v>0</v>
      </c>
      <c r="M1358" s="42" t="str">
        <f>VLOOKUP(H1358,'Client Invoices'!A:N,2,FALSE)</f>
        <v>Visa LAC</v>
      </c>
      <c r="N1358" s="42" t="str">
        <f>VLOOKUP(H1358,'Client Invoices'!A:N,3,FALSE)</f>
        <v>Visa PP</v>
      </c>
      <c r="O1358" s="42">
        <f>VLOOKUP(H1358,'Client Invoices'!A:O,6,FALSE)</f>
        <v>0</v>
      </c>
      <c r="P1358" s="70" t="s">
        <v>2569</v>
      </c>
      <c r="Q1358" s="42">
        <f>IF(COUNTIF('Visit Rpts'!$B$5:$BH$204,B1358)+COUNTIF('Membership Rpts'!$B$5:$BH$204,B1358) = 0, 0, COUNTIF('Visit Rpts'!$B$5:$BH$204,B1358)+COUNTIF('Membership Rpts'!$B$5:$BH$204,B1358) &amp; "   (Visit Rpts: "&amp;COUNTIF('Visit Rpts'!$B$5:$BH$204,B1358)&amp;"   Mbr Rpts: "&amp;COUNTIF('Membership Rpts'!$B$5:$BH$204,B1358)&amp;")")</f>
        <v>0</v>
      </c>
      <c r="S1358" s="42" t="s">
        <v>576</v>
      </c>
      <c r="T1358" s="42"/>
    </row>
    <row r="1359" spans="1:20">
      <c r="A1359" s="47" t="s">
        <v>1218</v>
      </c>
      <c r="B1359" t="s">
        <v>2325</v>
      </c>
      <c r="C1359">
        <v>492452</v>
      </c>
      <c r="G1359" t="s">
        <v>50</v>
      </c>
      <c r="H1359" s="74" t="s">
        <v>1151</v>
      </c>
      <c r="I1359" s="42">
        <f>VLOOKUP(H1359,'Client Invoices'!A:M,13,FALSE)</f>
        <v>0</v>
      </c>
      <c r="J1359" s="42">
        <f>VLOOKUP(H1359,'Client Invoices'!A:M,10,FALSE)</f>
        <v>0</v>
      </c>
      <c r="K1359" s="42" t="str">
        <f>VLOOKUP(H1359,'Client Invoices'!A:N,5,FALSE)</f>
        <v>-</v>
      </c>
      <c r="L1359" s="42">
        <f>VLOOKUP(H1359,'Client Invoices'!A:N,8,FALSE)</f>
        <v>0</v>
      </c>
      <c r="M1359" s="42" t="str">
        <f>VLOOKUP(H1359,'Client Invoices'!A:N,2,FALSE)</f>
        <v>Visa LAC</v>
      </c>
      <c r="N1359" s="42" t="str">
        <f>VLOOKUP(H1359,'Client Invoices'!A:N,3,FALSE)</f>
        <v>Visa PP</v>
      </c>
      <c r="O1359" s="42">
        <f>VLOOKUP(H1359,'Client Invoices'!A:O,6,FALSE)</f>
        <v>0</v>
      </c>
      <c r="P1359" s="70" t="s">
        <v>2400</v>
      </c>
      <c r="Q1359" s="42">
        <f>IF(COUNTIF('Visit Rpts'!$B$5:$BH$204,B1359)+COUNTIF('Membership Rpts'!$B$5:$BH$204,B1359) = 0, 0, COUNTIF('Visit Rpts'!$B$5:$BH$204,B1359)+COUNTIF('Membership Rpts'!$B$5:$BH$204,B1359) &amp; "   (Visit Rpts: "&amp;COUNTIF('Visit Rpts'!$B$5:$BH$204,B1359)&amp;"   Mbr Rpts: "&amp;COUNTIF('Membership Rpts'!$B$5:$BH$204,B1359)&amp;")")</f>
        <v>0</v>
      </c>
      <c r="S1359" s="42" t="s">
        <v>576</v>
      </c>
      <c r="T1359" s="42"/>
    </row>
    <row r="1360" spans="1:20">
      <c r="A1360" s="47" t="s">
        <v>1236</v>
      </c>
      <c r="B1360" s="23" t="s">
        <v>2570</v>
      </c>
      <c r="G1360" t="s">
        <v>50</v>
      </c>
      <c r="H1360" s="74" t="s">
        <v>176</v>
      </c>
      <c r="I1360" s="42" t="str">
        <f>VLOOKUP(H1360,'Client Invoices'!A:M,13,FALSE)</f>
        <v>Amex LAC Consumer Platinum</v>
      </c>
      <c r="J1360" s="42" t="str">
        <f>VLOOKUP(H1360,'Client Invoices'!A:M,10,FALSE)</f>
        <v>WA07</v>
      </c>
      <c r="K1360" s="42" t="str">
        <f>VLOOKUP(H1360,'Client Invoices'!A:N,5,FALSE)</f>
        <v>Yes</v>
      </c>
      <c r="L1360" s="42" t="str">
        <f>VLOOKUP(H1360,'Client Invoices'!A:N,8,FALSE)</f>
        <v>M,V,P</v>
      </c>
      <c r="M1360" s="42" t="str">
        <f>VLOOKUP(H1360,'Client Invoices'!A:N,2,FALSE)</f>
        <v>Amex</v>
      </c>
      <c r="N1360" s="42" t="str">
        <f>VLOOKUP(H1360,'Client Invoices'!A:N,3,FALSE)</f>
        <v>Amex Wholesale</v>
      </c>
      <c r="O1360" s="42">
        <f>VLOOKUP(H1360,'Client Invoices'!A:O,6,FALSE)</f>
        <v>0</v>
      </c>
      <c r="Q1360" s="42">
        <f>IF(COUNTIF('Visit Rpts'!$B$5:$BH$204,B1360)+COUNTIF('Membership Rpts'!$B$5:$BH$204,B1360) = 0, 0, COUNTIF('Visit Rpts'!$B$5:$BH$204,B1360)+COUNTIF('Membership Rpts'!$B$5:$BH$204,B1360) &amp; "   (Visit Rpts: "&amp;COUNTIF('Visit Rpts'!$B$5:$BH$204,B1360)&amp;"   Mbr Rpts: "&amp;COUNTIF('Membership Rpts'!$B$5:$BH$204,B1360)&amp;")")</f>
        <v>0</v>
      </c>
      <c r="S1360" s="42" t="s">
        <v>53</v>
      </c>
      <c r="T1360" s="42"/>
    </row>
    <row r="1361" spans="1:20">
      <c r="A1361" s="47" t="s">
        <v>1236</v>
      </c>
      <c r="B1361" s="23" t="s">
        <v>2571</v>
      </c>
      <c r="G1361" t="s">
        <v>231</v>
      </c>
      <c r="H1361" s="74" t="s">
        <v>228</v>
      </c>
      <c r="I1361" s="42">
        <f>VLOOKUP(H1361,'Client Invoices'!A:M,13,FALSE)</f>
        <v>0</v>
      </c>
      <c r="J1361" s="42">
        <f>VLOOKUP(H1361,'Client Invoices'!A:M,10,FALSE)</f>
        <v>0</v>
      </c>
      <c r="K1361" s="42" t="str">
        <f>VLOOKUP(H1361,'Client Invoices'!A:N,5,FALSE)</f>
        <v>-</v>
      </c>
      <c r="L1361" s="42">
        <f>VLOOKUP(H1361,'Client Invoices'!A:N,8,FALSE)</f>
        <v>0</v>
      </c>
      <c r="M1361" s="42" t="str">
        <f>VLOOKUP(H1361,'Client Invoices'!A:N,2,FALSE)</f>
        <v>Visa LAC</v>
      </c>
      <c r="N1361" s="42" t="str">
        <f>VLOOKUP(H1361,'Client Invoices'!A:N,3,FALSE)</f>
        <v>Visa LK</v>
      </c>
      <c r="O1361" s="42">
        <f>VLOOKUP(H1361,'Client Invoices'!A:O,6,FALSE)</f>
        <v>0</v>
      </c>
      <c r="P1361" s="70" t="s">
        <v>2572</v>
      </c>
      <c r="Q1361" s="42" t="str">
        <f>IF(COUNTIF('Visit Rpts'!$B$5:$BH$204,B1361)+COUNTIF('Membership Rpts'!$B$5:$BH$204,B1361) = 0, 0, COUNTIF('Visit Rpts'!$B$5:$BH$204,B1361)+COUNTIF('Membership Rpts'!$B$5:$BH$204,B1361) &amp; "   (Visit Rpts: "&amp;COUNTIF('Visit Rpts'!$B$5:$BH$204,B1361)&amp;"   Mbr Rpts: "&amp;COUNTIF('Membership Rpts'!$B$5:$BH$204,B1361)&amp;")")</f>
        <v>2   (Visit Rpts: 2   Mbr Rpts: 0)</v>
      </c>
      <c r="R1361" s="77">
        <f t="shared" ref="R1361:R1362" si="9">2.64-0.72</f>
        <v>1.9200000000000002</v>
      </c>
      <c r="S1361" s="42" t="s">
        <v>576</v>
      </c>
      <c r="T1361" s="42"/>
    </row>
    <row r="1362" spans="1:20">
      <c r="A1362" s="47" t="s">
        <v>1236</v>
      </c>
      <c r="B1362" s="23" t="s">
        <v>2573</v>
      </c>
      <c r="G1362" t="s">
        <v>231</v>
      </c>
      <c r="H1362" s="74" t="s">
        <v>228</v>
      </c>
      <c r="I1362" s="42">
        <f>VLOOKUP(H1362,'Client Invoices'!A:M,13,FALSE)</f>
        <v>0</v>
      </c>
      <c r="J1362" s="42">
        <f>VLOOKUP(H1362,'Client Invoices'!A:M,10,FALSE)</f>
        <v>0</v>
      </c>
      <c r="K1362" s="42" t="str">
        <f>VLOOKUP(H1362,'Client Invoices'!A:N,5,FALSE)</f>
        <v>-</v>
      </c>
      <c r="L1362" s="42">
        <f>VLOOKUP(H1362,'Client Invoices'!A:N,8,FALSE)</f>
        <v>0</v>
      </c>
      <c r="M1362" s="42" t="str">
        <f>VLOOKUP(H1362,'Client Invoices'!A:N,2,FALSE)</f>
        <v>Visa LAC</v>
      </c>
      <c r="N1362" s="42" t="str">
        <f>VLOOKUP(H1362,'Client Invoices'!A:N,3,FALSE)</f>
        <v>Visa LK</v>
      </c>
      <c r="O1362" s="42">
        <f>VLOOKUP(H1362,'Client Invoices'!A:O,6,FALSE)</f>
        <v>0</v>
      </c>
      <c r="P1362" s="70" t="s">
        <v>2574</v>
      </c>
      <c r="Q1362" s="42" t="str">
        <f>IF(COUNTIF('Visit Rpts'!$B$5:$BH$204,B1362)+COUNTIF('Membership Rpts'!$B$5:$BH$204,B1362) = 0, 0, COUNTIF('Visit Rpts'!$B$5:$BH$204,B1362)+COUNTIF('Membership Rpts'!$B$5:$BH$204,B1362) &amp; "   (Visit Rpts: "&amp;COUNTIF('Visit Rpts'!$B$5:$BH$204,B1362)&amp;"   Mbr Rpts: "&amp;COUNTIF('Membership Rpts'!$B$5:$BH$204,B1362)&amp;")")</f>
        <v>2   (Visit Rpts: 2   Mbr Rpts: 0)</v>
      </c>
      <c r="R1362" s="77">
        <f t="shared" si="9"/>
        <v>1.9200000000000002</v>
      </c>
      <c r="S1362" s="42" t="s">
        <v>576</v>
      </c>
      <c r="T1362" s="42"/>
    </row>
    <row r="1363" spans="1:20">
      <c r="A1363" s="47" t="s">
        <v>1236</v>
      </c>
      <c r="B1363" s="23" t="s">
        <v>2575</v>
      </c>
      <c r="G1363" t="s">
        <v>50</v>
      </c>
      <c r="H1363" s="74" t="s">
        <v>1154</v>
      </c>
      <c r="I1363" s="42" t="str">
        <f>VLOOKUP(H1363,'Client Invoices'!A:M,13,FALSE)</f>
        <v>Ocean Bank USA</v>
      </c>
      <c r="J1363" s="42" t="str">
        <f>VLOOKUP(H1363,'Client Invoices'!A:M,10,FALSE)</f>
        <v>IP04</v>
      </c>
      <c r="K1363" s="42" t="str">
        <f>VLOOKUP(H1363,'Client Invoices'!A:N,5,FALSE)</f>
        <v>Yes</v>
      </c>
      <c r="L1363" s="42" t="str">
        <f>VLOOKUP(H1363,'Client Invoices'!A:N,8,FALSE)</f>
        <v>Rpt Only</v>
      </c>
      <c r="M1363" s="42" t="str">
        <f>VLOOKUP(H1363,'Client Invoices'!A:N,2,FALSE)</f>
        <v>MC Intercompany</v>
      </c>
      <c r="N1363" s="42" t="str">
        <f>VLOOKUP(H1363,'Client Invoices'!A:N,3,FALSE)</f>
        <v>MC WSD</v>
      </c>
      <c r="O1363" s="42">
        <f>VLOOKUP(H1363,'Client Invoices'!A:O,6,FALSE)</f>
        <v>0</v>
      </c>
      <c r="Q1363" s="42" t="str">
        <f>IF(COUNTIF('Visit Rpts'!$B$5:$BH$204,B1363)+COUNTIF('Membership Rpts'!$B$5:$BH$204,B1363) = 0, 0, COUNTIF('Visit Rpts'!$B$5:$BH$204,B1363)+COUNTIF('Membership Rpts'!$B$5:$BH$204,B1363) &amp; "   (Visit Rpts: "&amp;COUNTIF('Visit Rpts'!$B$5:$BH$204,B1363)&amp;"   Mbr Rpts: "&amp;COUNTIF('Membership Rpts'!$B$5:$BH$204,B1363)&amp;")")</f>
        <v>1   (Visit Rpts: 1   Mbr Rpts: 0)</v>
      </c>
      <c r="R1363" s="77">
        <v>6.1</v>
      </c>
      <c r="S1363" s="42" t="s">
        <v>576</v>
      </c>
      <c r="T1363" s="42"/>
    </row>
    <row r="1364" spans="1:20">
      <c r="A1364" s="47" t="s">
        <v>1557</v>
      </c>
      <c r="B1364" s="23">
        <v>10402</v>
      </c>
      <c r="G1364" t="s">
        <v>50</v>
      </c>
      <c r="H1364" s="48" t="s">
        <v>1059</v>
      </c>
      <c r="I1364" s="42">
        <f>VLOOKUP(H1364,'Client Invoices'!A:M,13,FALSE)</f>
        <v>0</v>
      </c>
      <c r="J1364" s="42">
        <f>VLOOKUP(H1364,'Client Invoices'!A:M,10,FALSE)</f>
        <v>0</v>
      </c>
      <c r="K1364" s="42">
        <f>VLOOKUP(H1364,'Client Invoices'!A:N,5,FALSE)</f>
        <v>0</v>
      </c>
      <c r="L1364" s="42">
        <f>VLOOKUP(H1364,'Client Invoices'!A:N,8,FALSE)</f>
        <v>0</v>
      </c>
      <c r="M1364" s="42" t="str">
        <f>VLOOKUP(H1364,'Client Invoices'!A:N,2,FALSE)</f>
        <v>MC Intercompany</v>
      </c>
      <c r="N1364" s="42">
        <f>VLOOKUP(H1364,'Client Invoices'!A:N,3,FALSE)</f>
        <v>0</v>
      </c>
      <c r="O1364" s="42">
        <f>VLOOKUP(H1364,'Client Invoices'!A:O,6,FALSE)</f>
        <v>0</v>
      </c>
      <c r="P1364" s="70" t="s">
        <v>1154</v>
      </c>
      <c r="Q1364" s="42" t="str">
        <f>IF(COUNTIF('Visit Rpts'!$B$5:$BH$204,B1364)+COUNTIF('Membership Rpts'!$B$5:$BH$204,B1364) = 0, 0, COUNTIF('Visit Rpts'!$B$5:$BH$204,B1364)+COUNTIF('Membership Rpts'!$B$5:$BH$204,B1364) &amp; "   (Visit Rpts: "&amp;COUNTIF('Visit Rpts'!$B$5:$BH$204,B1364)&amp;"   Mbr Rpts: "&amp;COUNTIF('Membership Rpts'!$B$5:$BH$204,B1364)&amp;")")</f>
        <v>1   (Visit Rpts: 0   Mbr Rpts: 1)</v>
      </c>
      <c r="R1364" s="76">
        <v>6.1</v>
      </c>
      <c r="S1364" s="42" t="s">
        <v>576</v>
      </c>
      <c r="T1364" s="42" t="s">
        <v>1262</v>
      </c>
    </row>
    <row r="1365" spans="1:20">
      <c r="A1365" s="47" t="s">
        <v>1236</v>
      </c>
      <c r="B1365" s="23" t="s">
        <v>2576</v>
      </c>
      <c r="G1365" t="s">
        <v>50</v>
      </c>
      <c r="H1365" s="48" t="s">
        <v>1156</v>
      </c>
      <c r="I1365" s="42">
        <f>VLOOKUP(H1365,'Client Invoices'!A:M,13,FALSE)</f>
        <v>0</v>
      </c>
      <c r="J1365" s="42" t="str">
        <f>VLOOKUP(H1365,'Client Invoices'!A:M,10,FALSE)</f>
        <v>WT05</v>
      </c>
      <c r="K1365" s="42" t="str">
        <f>VLOOKUP(H1365,'Client Invoices'!A:N,5,FALSE)</f>
        <v>Yes</v>
      </c>
      <c r="L1365" s="42" t="str">
        <f>VLOOKUP(H1365,'Client Invoices'!A:N,8,FALSE)</f>
        <v>M,V,P</v>
      </c>
      <c r="M1365" s="42" t="str">
        <f>VLOOKUP(H1365,'Client Invoices'!A:N,2,FALSE)</f>
        <v>WSD</v>
      </c>
      <c r="N1365" s="42" t="str">
        <f>VLOOKUP(H1365,'Client Invoices'!A:N,3,FALSE)</f>
        <v>WSD</v>
      </c>
      <c r="O1365" s="42">
        <f>VLOOKUP(H1365,'Client Invoices'!A:O,6,FALSE)</f>
        <v>0</v>
      </c>
      <c r="Q1365" s="42" t="str">
        <f>IF(COUNTIF('Visit Rpts'!$B$5:$BH$204,B1365)+COUNTIF('Membership Rpts'!$B$5:$BH$204,B1365) = 0, 0, COUNTIF('Visit Rpts'!$B$5:$BH$204,B1365)+COUNTIF('Membership Rpts'!$B$5:$BH$204,B1365) &amp; "   (Visit Rpts: "&amp;COUNTIF('Visit Rpts'!$B$5:$BH$204,B1365)&amp;"   Mbr Rpts: "&amp;COUNTIF('Membership Rpts'!$B$5:$BH$204,B1365)&amp;")")</f>
        <v>1   (Visit Rpts: 1   Mbr Rpts: 0)</v>
      </c>
      <c r="R1365" s="77">
        <v>13.9</v>
      </c>
      <c r="S1365" s="42" t="s">
        <v>1110</v>
      </c>
      <c r="T1365" s="42"/>
    </row>
    <row r="1366" spans="1:20">
      <c r="A1366" s="47" t="s">
        <v>1236</v>
      </c>
      <c r="B1366" s="23" t="s">
        <v>2577</v>
      </c>
      <c r="G1366" t="s">
        <v>50</v>
      </c>
      <c r="H1366" s="74" t="s">
        <v>1072</v>
      </c>
      <c r="I1366" s="42" t="str">
        <f>VLOOKUP(H1366,'Client Invoices'!A:M,13,FALSE)</f>
        <v>Amex GNS Mexico - Inbursa</v>
      </c>
      <c r="J1366" s="42" t="str">
        <f>VLOOKUP(H1366,'Client Invoices'!A:M,10,FALSE)</f>
        <v>WA31</v>
      </c>
      <c r="K1366" s="42" t="str">
        <f>VLOOKUP(H1366,'Client Invoices'!A:N,5,FALSE)</f>
        <v>Yes</v>
      </c>
      <c r="L1366" s="42" t="str">
        <f>VLOOKUP(H1366,'Client Invoices'!A:N,8,FALSE)</f>
        <v>M,V,P</v>
      </c>
      <c r="M1366" s="42" t="str">
        <f>VLOOKUP(H1366,'Client Invoices'!A:N,2,FALSE)</f>
        <v>Amex</v>
      </c>
      <c r="N1366" s="42" t="str">
        <f>VLOOKUP(H1366,'Client Invoices'!A:N,3,FALSE)</f>
        <v>Amex WSD</v>
      </c>
      <c r="O1366" s="42">
        <f>VLOOKUP(H1366,'Client Invoices'!A:O,6,FALSE)</f>
        <v>0</v>
      </c>
      <c r="Q1366" s="42">
        <f>IF(COUNTIF('Visit Rpts'!$B$5:$BH$204,B1366)+COUNTIF('Membership Rpts'!$B$5:$BH$204,B1366) = 0, 0, COUNTIF('Visit Rpts'!$B$5:$BH$204,B1366)+COUNTIF('Membership Rpts'!$B$5:$BH$204,B1366) &amp; "   (Visit Rpts: "&amp;COUNTIF('Visit Rpts'!$B$5:$BH$204,B1366)&amp;"   Mbr Rpts: "&amp;COUNTIF('Membership Rpts'!$B$5:$BH$204,B1366)&amp;")")</f>
        <v>0</v>
      </c>
      <c r="S1366" s="42" t="s">
        <v>53</v>
      </c>
      <c r="T1366" s="42"/>
    </row>
    <row r="1367" spans="1:20">
      <c r="A1367" s="47" t="s">
        <v>1236</v>
      </c>
      <c r="B1367" s="23" t="s">
        <v>2578</v>
      </c>
      <c r="G1367" t="s">
        <v>50</v>
      </c>
      <c r="H1367" s="48" t="s">
        <v>1072</v>
      </c>
      <c r="I1367" s="42" t="str">
        <f>VLOOKUP(H1367,'Client Invoices'!A:M,13,FALSE)</f>
        <v>Amex GNS Mexico - Inbursa</v>
      </c>
      <c r="J1367" s="42" t="str">
        <f>VLOOKUP(H1367,'Client Invoices'!A:M,10,FALSE)</f>
        <v>WA31</v>
      </c>
      <c r="K1367" s="42" t="str">
        <f>VLOOKUP(H1367,'Client Invoices'!A:N,5,FALSE)</f>
        <v>Yes</v>
      </c>
      <c r="L1367" s="42" t="str">
        <f>VLOOKUP(H1367,'Client Invoices'!A:N,8,FALSE)</f>
        <v>M,V,P</v>
      </c>
      <c r="M1367" s="42" t="str">
        <f>VLOOKUP(H1367,'Client Invoices'!A:N,2,FALSE)</f>
        <v>Amex</v>
      </c>
      <c r="N1367" s="42" t="str">
        <f>VLOOKUP(H1367,'Client Invoices'!A:N,3,FALSE)</f>
        <v>Amex WSD</v>
      </c>
      <c r="O1367" s="42">
        <f>VLOOKUP(H1367,'Client Invoices'!A:O,6,FALSE)</f>
        <v>0</v>
      </c>
      <c r="Q1367" s="42">
        <f>IF(COUNTIF('Visit Rpts'!$B$5:$BH$204,B1367)+COUNTIF('Membership Rpts'!$B$5:$BH$204,B1367) = 0, 0, COUNTIF('Visit Rpts'!$B$5:$BH$204,B1367)+COUNTIF('Membership Rpts'!$B$5:$BH$204,B1367) &amp; "   (Visit Rpts: "&amp;COUNTIF('Visit Rpts'!$B$5:$BH$204,B1367)&amp;"   Mbr Rpts: "&amp;COUNTIF('Membership Rpts'!$B$5:$BH$204,B1367)&amp;")")</f>
        <v>0</v>
      </c>
      <c r="S1367" s="42" t="s">
        <v>53</v>
      </c>
      <c r="T1367" s="42"/>
    </row>
    <row r="1368" spans="1:20">
      <c r="A1368" s="47" t="s">
        <v>1236</v>
      </c>
      <c r="B1368" s="23" t="s">
        <v>2579</v>
      </c>
      <c r="G1368" t="s">
        <v>231</v>
      </c>
      <c r="H1368" s="74" t="s">
        <v>228</v>
      </c>
      <c r="I1368" s="42">
        <f>VLOOKUP(H1368,'Client Invoices'!A:M,13,FALSE)</f>
        <v>0</v>
      </c>
      <c r="J1368" s="42">
        <f>VLOOKUP(H1368,'Client Invoices'!A:M,10,FALSE)</f>
        <v>0</v>
      </c>
      <c r="K1368" s="42" t="str">
        <f>VLOOKUP(H1368,'Client Invoices'!A:N,5,FALSE)</f>
        <v>-</v>
      </c>
      <c r="L1368" s="42">
        <f>VLOOKUP(H1368,'Client Invoices'!A:N,8,FALSE)</f>
        <v>0</v>
      </c>
      <c r="M1368" s="42" t="str">
        <f>VLOOKUP(H1368,'Client Invoices'!A:N,2,FALSE)</f>
        <v>Visa LAC</v>
      </c>
      <c r="N1368" s="42" t="str">
        <f>VLOOKUP(H1368,'Client Invoices'!A:N,3,FALSE)</f>
        <v>Visa LK</v>
      </c>
      <c r="O1368" s="42">
        <f>VLOOKUP(H1368,'Client Invoices'!A:O,6,FALSE)</f>
        <v>0</v>
      </c>
      <c r="P1368" s="70" t="s">
        <v>2580</v>
      </c>
      <c r="Q1368" s="42" t="str">
        <f>IF(COUNTIF('Visit Rpts'!$B$5:$BH$204,B1368)+COUNTIF('Membership Rpts'!$B$5:$BH$204,B1368) = 0, 0, COUNTIF('Visit Rpts'!$B$5:$BH$204,B1368)+COUNTIF('Membership Rpts'!$B$5:$BH$204,B1368) &amp; "   (Visit Rpts: "&amp;COUNTIF('Visit Rpts'!$B$5:$BH$204,B1368)&amp;"   Mbr Rpts: "&amp;COUNTIF('Membership Rpts'!$B$5:$BH$204,B1368)&amp;")")</f>
        <v>1   (Visit Rpts: 1   Mbr Rpts: 0)</v>
      </c>
      <c r="R1368" s="77">
        <f t="shared" ref="R1368:R1369" si="10">2.64-0.72</f>
        <v>1.9200000000000002</v>
      </c>
      <c r="S1368" s="42" t="s">
        <v>576</v>
      </c>
      <c r="T1368" s="42"/>
    </row>
    <row r="1369" spans="1:20">
      <c r="A1369" s="47" t="s">
        <v>1236</v>
      </c>
      <c r="B1369" s="23" t="s">
        <v>2581</v>
      </c>
      <c r="G1369" t="s">
        <v>231</v>
      </c>
      <c r="H1369" s="74" t="s">
        <v>228</v>
      </c>
      <c r="I1369" s="42">
        <f>VLOOKUP(H1369,'Client Invoices'!A:M,13,FALSE)</f>
        <v>0</v>
      </c>
      <c r="J1369" s="42">
        <f>VLOOKUP(H1369,'Client Invoices'!A:M,10,FALSE)</f>
        <v>0</v>
      </c>
      <c r="K1369" s="42" t="str">
        <f>VLOOKUP(H1369,'Client Invoices'!A:N,5,FALSE)</f>
        <v>-</v>
      </c>
      <c r="L1369" s="42">
        <f>VLOOKUP(H1369,'Client Invoices'!A:N,8,FALSE)</f>
        <v>0</v>
      </c>
      <c r="M1369" s="42" t="str">
        <f>VLOOKUP(H1369,'Client Invoices'!A:N,2,FALSE)</f>
        <v>Visa LAC</v>
      </c>
      <c r="N1369" s="42" t="str">
        <f>VLOOKUP(H1369,'Client Invoices'!A:N,3,FALSE)</f>
        <v>Visa LK</v>
      </c>
      <c r="O1369" s="42">
        <f>VLOOKUP(H1369,'Client Invoices'!A:O,6,FALSE)</f>
        <v>0</v>
      </c>
      <c r="P1369" s="70" t="s">
        <v>2582</v>
      </c>
      <c r="Q1369" s="42" t="str">
        <f>IF(COUNTIF('Visit Rpts'!$B$5:$BH$204,B1369)+COUNTIF('Membership Rpts'!$B$5:$BH$204,B1369) = 0, 0, COUNTIF('Visit Rpts'!$B$5:$BH$204,B1369)+COUNTIF('Membership Rpts'!$B$5:$BH$204,B1369) &amp; "   (Visit Rpts: "&amp;COUNTIF('Visit Rpts'!$B$5:$BH$204,B1369)&amp;"   Mbr Rpts: "&amp;COUNTIF('Membership Rpts'!$B$5:$BH$204,B1369)&amp;")")</f>
        <v>1   (Visit Rpts: 1   Mbr Rpts: 0)</v>
      </c>
      <c r="R1369" s="77">
        <f t="shared" si="10"/>
        <v>1.9200000000000002</v>
      </c>
      <c r="S1369" s="42" t="s">
        <v>576</v>
      </c>
      <c r="T1369" s="42"/>
    </row>
    <row r="1370" spans="1:20">
      <c r="A1370" s="47" t="s">
        <v>1236</v>
      </c>
      <c r="B1370" s="23" t="s">
        <v>2583</v>
      </c>
      <c r="G1370" t="s">
        <v>50</v>
      </c>
      <c r="H1370" s="74" t="s">
        <v>1158</v>
      </c>
      <c r="I1370" s="42">
        <f>VLOOKUP(H1370,'Client Invoices'!A:M,13,FALSE)</f>
        <v>0</v>
      </c>
      <c r="J1370" s="42" t="str">
        <f>VLOOKUP(H1370,'Client Invoices'!A:M,10,FALSE)</f>
        <v>WO04</v>
      </c>
      <c r="K1370" s="42" t="str">
        <f>VLOOKUP(H1370,'Client Invoices'!A:N,5,FALSE)</f>
        <v>Yes</v>
      </c>
      <c r="L1370" s="42" t="str">
        <f>VLOOKUP(H1370,'Client Invoices'!A:N,8,FALSE)</f>
        <v>M,V,P</v>
      </c>
      <c r="M1370" s="42" t="str">
        <f>VLOOKUP(H1370,'Client Invoices'!A:N,2,FALSE)</f>
        <v>WSD</v>
      </c>
      <c r="N1370" s="42" t="str">
        <f>VLOOKUP(H1370,'Client Invoices'!A:N,3,FALSE)</f>
        <v>WSD</v>
      </c>
      <c r="O1370" s="42">
        <f>VLOOKUP(H1370,'Client Invoices'!A:O,6,FALSE)</f>
        <v>0</v>
      </c>
      <c r="Q1370" s="42" t="str">
        <f>IF(COUNTIF('Visit Rpts'!$B$5:$BH$204,B1370)+COUNTIF('Membership Rpts'!$B$5:$BH$204,B1370) = 0, 0, COUNTIF('Visit Rpts'!$B$5:$BH$204,B1370)+COUNTIF('Membership Rpts'!$B$5:$BH$204,B1370) &amp; "   (Visit Rpts: "&amp;COUNTIF('Visit Rpts'!$B$5:$BH$204,B1370)&amp;"   Mbr Rpts: "&amp;COUNTIF('Membership Rpts'!$B$5:$BH$204,B1370)&amp;")")</f>
        <v>1   (Visit Rpts: 1   Mbr Rpts: 0)</v>
      </c>
      <c r="R1370" s="77">
        <v>13.9</v>
      </c>
      <c r="S1370" s="42" t="s">
        <v>1110</v>
      </c>
      <c r="T1370" s="42"/>
    </row>
    <row r="1371" spans="1:20">
      <c r="A1371" s="47" t="s">
        <v>1236</v>
      </c>
      <c r="B1371" s="23" t="s">
        <v>2584</v>
      </c>
      <c r="G1371" t="s">
        <v>50</v>
      </c>
      <c r="H1371" s="74" t="s">
        <v>1025</v>
      </c>
      <c r="I1371" s="42" t="str">
        <f>VLOOKUP(H1371,'Client Invoices'!A:M,13,FALSE)</f>
        <v>HSBC Bank USA</v>
      </c>
      <c r="J1371" s="42" t="str">
        <f>VLOOKUP(H1371,'Client Invoices'!A:M,10,FALSE)</f>
        <v>IP04</v>
      </c>
      <c r="K1371" s="42" t="str">
        <f>VLOOKUP(H1371,'Client Invoices'!A:N,5,FALSE)</f>
        <v>Yes</v>
      </c>
      <c r="L1371" s="42" t="str">
        <f>VLOOKUP(H1371,'Client Invoices'!A:N,8,FALSE)</f>
        <v>Rpt Only</v>
      </c>
      <c r="M1371" s="42" t="str">
        <f>VLOOKUP(H1371,'Client Invoices'!A:N,2,FALSE)</f>
        <v>MC Intercompany</v>
      </c>
      <c r="N1371" s="42">
        <f>VLOOKUP(H1371,'Client Invoices'!A:N,3,FALSE)</f>
        <v>0</v>
      </c>
      <c r="O1371" s="42">
        <f>VLOOKUP(H1371,'Client Invoices'!A:O,6,FALSE)</f>
        <v>0</v>
      </c>
      <c r="Q1371" s="42" t="str">
        <f>IF(COUNTIF('Visit Rpts'!$B$5:$BH$204,B1371)+COUNTIF('Membership Rpts'!$B$5:$BH$204,B1371) = 0, 0, COUNTIF('Visit Rpts'!$B$5:$BH$204,B1371)+COUNTIF('Membership Rpts'!$B$5:$BH$204,B1371) &amp; "   (Visit Rpts: "&amp;COUNTIF('Visit Rpts'!$B$5:$BH$204,B1371)&amp;"   Mbr Rpts: "&amp;COUNTIF('Membership Rpts'!$B$5:$BH$204,B1371)&amp;")")</f>
        <v>1   (Visit Rpts: 1   Mbr Rpts: 0)</v>
      </c>
      <c r="R1371" s="77">
        <v>6.1</v>
      </c>
      <c r="S1371" s="42" t="s">
        <v>576</v>
      </c>
      <c r="T1371" s="42"/>
    </row>
    <row r="1372" spans="1:20">
      <c r="A1372" s="47" t="s">
        <v>1557</v>
      </c>
      <c r="B1372" s="23">
        <v>10463</v>
      </c>
      <c r="G1372" t="s">
        <v>50</v>
      </c>
      <c r="H1372" s="48" t="s">
        <v>1059</v>
      </c>
      <c r="I1372" s="42">
        <f>VLOOKUP(H1372,'Client Invoices'!A:M,13,FALSE)</f>
        <v>0</v>
      </c>
      <c r="J1372" s="42">
        <f>VLOOKUP(H1372,'Client Invoices'!A:M,10,FALSE)</f>
        <v>0</v>
      </c>
      <c r="K1372" s="42">
        <f>VLOOKUP(H1372,'Client Invoices'!A:N,5,FALSE)</f>
        <v>0</v>
      </c>
      <c r="L1372" s="42">
        <f>VLOOKUP(H1372,'Client Invoices'!A:N,8,FALSE)</f>
        <v>0</v>
      </c>
      <c r="M1372" s="42" t="str">
        <f>VLOOKUP(H1372,'Client Invoices'!A:N,2,FALSE)</f>
        <v>MC Intercompany</v>
      </c>
      <c r="N1372" s="42">
        <f>VLOOKUP(H1372,'Client Invoices'!A:N,3,FALSE)</f>
        <v>0</v>
      </c>
      <c r="O1372" s="42">
        <f>VLOOKUP(H1372,'Client Invoices'!A:O,6,FALSE)</f>
        <v>0</v>
      </c>
      <c r="P1372" s="70" t="s">
        <v>1025</v>
      </c>
      <c r="Q1372" s="42" t="str">
        <f>IF(COUNTIF('Visit Rpts'!$B$5:$BH$204,B1372)+COUNTIF('Membership Rpts'!$B$5:$BH$204,B1372) = 0, 0, COUNTIF('Visit Rpts'!$B$5:$BH$204,B1372)+COUNTIF('Membership Rpts'!$B$5:$BH$204,B1372) &amp; "   (Visit Rpts: "&amp;COUNTIF('Visit Rpts'!$B$5:$BH$204,B1372)&amp;"   Mbr Rpts: "&amp;COUNTIF('Membership Rpts'!$B$5:$BH$204,B1372)&amp;")")</f>
        <v>1   (Visit Rpts: 0   Mbr Rpts: 1)</v>
      </c>
      <c r="R1372" s="76">
        <v>6.1</v>
      </c>
      <c r="S1372" s="42" t="s">
        <v>576</v>
      </c>
      <c r="T1372" s="42" t="s">
        <v>1262</v>
      </c>
    </row>
    <row r="1373" spans="1:20">
      <c r="A1373" s="47" t="s">
        <v>1236</v>
      </c>
      <c r="B1373" s="23" t="s">
        <v>2585</v>
      </c>
      <c r="G1373" t="s">
        <v>231</v>
      </c>
      <c r="H1373" s="48" t="s">
        <v>228</v>
      </c>
      <c r="I1373" s="42">
        <f>VLOOKUP(H1373,'Client Invoices'!A:M,13,FALSE)</f>
        <v>0</v>
      </c>
      <c r="J1373" s="42">
        <f>VLOOKUP(H1373,'Client Invoices'!A:M,10,FALSE)</f>
        <v>0</v>
      </c>
      <c r="K1373" s="42" t="str">
        <f>VLOOKUP(H1373,'Client Invoices'!A:N,5,FALSE)</f>
        <v>-</v>
      </c>
      <c r="L1373" s="42">
        <f>VLOOKUP(H1373,'Client Invoices'!A:N,8,FALSE)</f>
        <v>0</v>
      </c>
      <c r="M1373" s="42" t="str">
        <f>VLOOKUP(H1373,'Client Invoices'!A:N,2,FALSE)</f>
        <v>Visa LAC</v>
      </c>
      <c r="N1373" s="42" t="str">
        <f>VLOOKUP(H1373,'Client Invoices'!A:N,3,FALSE)</f>
        <v>Visa LK</v>
      </c>
      <c r="O1373" s="42">
        <f>VLOOKUP(H1373,'Client Invoices'!A:O,6,FALSE)</f>
        <v>0</v>
      </c>
      <c r="P1373" s="70" t="s">
        <v>2279</v>
      </c>
      <c r="Q1373" s="42" t="str">
        <f>IF(COUNTIF('Visit Rpts'!$B$5:$BH$204,B1373)+COUNTIF('Membership Rpts'!$B$5:$BH$204,B1373) = 0, 0, COUNTIF('Visit Rpts'!$B$5:$BH$204,B1373)+COUNTIF('Membership Rpts'!$B$5:$BH$204,B1373) &amp; "   (Visit Rpts: "&amp;COUNTIF('Visit Rpts'!$B$5:$BH$204,B1373)&amp;"   Mbr Rpts: "&amp;COUNTIF('Membership Rpts'!$B$5:$BH$204,B1373)&amp;")")</f>
        <v>1   (Visit Rpts: 1   Mbr Rpts: 0)</v>
      </c>
      <c r="R1373" s="77">
        <f>2.64-0.72</f>
        <v>1.9200000000000002</v>
      </c>
      <c r="S1373" s="42" t="s">
        <v>576</v>
      </c>
      <c r="T1373" s="42"/>
    </row>
    <row r="1374" spans="1:20">
      <c r="A1374" s="47" t="s">
        <v>1236</v>
      </c>
      <c r="B1374" s="23" t="s">
        <v>2586</v>
      </c>
      <c r="G1374" t="s">
        <v>50</v>
      </c>
      <c r="H1374" s="74" t="s">
        <v>1109</v>
      </c>
      <c r="I1374" s="42">
        <f>VLOOKUP(H1374,'Client Invoices'!A:M,13,FALSE)</f>
        <v>0</v>
      </c>
      <c r="J1374" s="42">
        <f>VLOOKUP(H1374,'Client Invoices'!A:M,10,FALSE)</f>
        <v>0</v>
      </c>
      <c r="K1374" s="42" t="str">
        <f>VLOOKUP(H1374,'Client Invoices'!A:N,5,FALSE)</f>
        <v>Yes</v>
      </c>
      <c r="L1374" s="42">
        <f>VLOOKUP(H1374,'Client Invoices'!A:N,8,FALSE)</f>
        <v>0</v>
      </c>
      <c r="M1374" s="42" t="str">
        <f>VLOOKUP(H1374,'Client Invoices'!A:N,2,FALSE)</f>
        <v>Wholesale</v>
      </c>
      <c r="N1374" s="42" t="str">
        <f>VLOOKUP(H1374,'Client Invoices'!A:N,3,FALSE)</f>
        <v>EP</v>
      </c>
      <c r="O1374" s="42">
        <f>VLOOKUP(H1374,'Client Invoices'!A:O,6,FALSE)</f>
        <v>0</v>
      </c>
      <c r="Q1374" s="42" t="str">
        <f>IF(COUNTIF('Visit Rpts'!$B$5:$BH$204,B1374)+COUNTIF('Membership Rpts'!$B$5:$BH$204,B1374) = 0, 0, COUNTIF('Visit Rpts'!$B$5:$BH$204,B1374)+COUNTIF('Membership Rpts'!$B$5:$BH$204,B1374) &amp; "   (Visit Rpts: "&amp;COUNTIF('Visit Rpts'!$B$5:$BH$204,B1374)&amp;"   Mbr Rpts: "&amp;COUNTIF('Membership Rpts'!$B$5:$BH$204,B1374)&amp;")")</f>
        <v>1   (Visit Rpts: 0   Mbr Rpts: 1)</v>
      </c>
      <c r="S1374" s="42"/>
      <c r="T1374" s="42"/>
    </row>
    <row r="1375" spans="1:20">
      <c r="A1375" s="47" t="s">
        <v>1236</v>
      </c>
      <c r="B1375" s="23" t="s">
        <v>2587</v>
      </c>
      <c r="G1375" t="s">
        <v>231</v>
      </c>
      <c r="H1375" s="48" t="s">
        <v>228</v>
      </c>
      <c r="I1375" s="42">
        <f>VLOOKUP(H1375,'Client Invoices'!A:M,13,FALSE)</f>
        <v>0</v>
      </c>
      <c r="J1375" s="42">
        <f>VLOOKUP(H1375,'Client Invoices'!A:M,10,FALSE)</f>
        <v>0</v>
      </c>
      <c r="K1375" s="42" t="str">
        <f>VLOOKUP(H1375,'Client Invoices'!A:N,5,FALSE)</f>
        <v>-</v>
      </c>
      <c r="L1375" s="42">
        <f>VLOOKUP(H1375,'Client Invoices'!A:N,8,FALSE)</f>
        <v>0</v>
      </c>
      <c r="M1375" s="42" t="str">
        <f>VLOOKUP(H1375,'Client Invoices'!A:N,2,FALSE)</f>
        <v>Visa LAC</v>
      </c>
      <c r="N1375" s="42" t="str">
        <f>VLOOKUP(H1375,'Client Invoices'!A:N,3,FALSE)</f>
        <v>Visa LK</v>
      </c>
      <c r="O1375" s="42">
        <f>VLOOKUP(H1375,'Client Invoices'!A:O,6,FALSE)</f>
        <v>0</v>
      </c>
      <c r="P1375" s="70" t="s">
        <v>2588</v>
      </c>
      <c r="Q1375" s="42" t="str">
        <f>IF(COUNTIF('Visit Rpts'!$B$5:$BH$204,B1375)+COUNTIF('Membership Rpts'!$B$5:$BH$204,B1375) = 0, 0, COUNTIF('Visit Rpts'!$B$5:$BH$204,B1375)+COUNTIF('Membership Rpts'!$B$5:$BH$204,B1375) &amp; "   (Visit Rpts: "&amp;COUNTIF('Visit Rpts'!$B$5:$BH$204,B1375)&amp;"   Mbr Rpts: "&amp;COUNTIF('Membership Rpts'!$B$5:$BH$204,B1375)&amp;")")</f>
        <v>1   (Visit Rpts: 1   Mbr Rpts: 0)</v>
      </c>
      <c r="R1375" s="77">
        <f>2.64-0.72</f>
        <v>1.9200000000000002</v>
      </c>
      <c r="S1375" s="42" t="s">
        <v>576</v>
      </c>
      <c r="T1375" s="42"/>
    </row>
    <row r="1376" spans="1:20">
      <c r="A1376" s="47" t="s">
        <v>1236</v>
      </c>
      <c r="B1376" s="23" t="s">
        <v>2589</v>
      </c>
      <c r="G1376" t="s">
        <v>231</v>
      </c>
      <c r="H1376" s="48" t="s">
        <v>1160</v>
      </c>
      <c r="I1376" s="42">
        <f>VLOOKUP(H1376,'Client Invoices'!A:M,13,FALSE)</f>
        <v>0</v>
      </c>
      <c r="J1376" s="42" t="str">
        <f>VLOOKUP(H1376,'Client Invoices'!A:M,10,FALSE)</f>
        <v>ZJ01</v>
      </c>
      <c r="K1376" s="42" t="str">
        <f>VLOOKUP(H1376,'Client Invoices'!A:N,5,FALSE)</f>
        <v>Yes</v>
      </c>
      <c r="L1376" s="42">
        <f>VLOOKUP(H1376,'Client Invoices'!A:N,8,FALSE)</f>
        <v>0</v>
      </c>
      <c r="M1376" s="42" t="str">
        <f>VLOOKUP(H1376,'Client Invoices'!A:N,2,FALSE)</f>
        <v>LKP</v>
      </c>
      <c r="N1376" s="42">
        <f>VLOOKUP(H1376,'Client Invoices'!A:N,3,FALSE)</f>
        <v>0</v>
      </c>
      <c r="O1376" s="42">
        <f>VLOOKUP(H1376,'Client Invoices'!A:O,6,FALSE)</f>
        <v>0</v>
      </c>
      <c r="Q1376" s="42" t="str">
        <f>IF(COUNTIF('Visit Rpts'!$B$5:$BH$204,B1376)+COUNTIF('Membership Rpts'!$B$5:$BH$204,B1376) = 0, 0, COUNTIF('Visit Rpts'!$B$5:$BH$204,B1376)+COUNTIF('Membership Rpts'!$B$5:$BH$204,B1376) &amp; "   (Visit Rpts: "&amp;COUNTIF('Visit Rpts'!$B$5:$BH$204,B1376)&amp;"   Mbr Rpts: "&amp;COUNTIF('Membership Rpts'!$B$5:$BH$204,B1376)&amp;")")</f>
        <v>2   (Visit Rpts: 2   Mbr Rpts: 0)</v>
      </c>
      <c r="S1376" s="42" t="s">
        <v>576</v>
      </c>
      <c r="T1376" s="42"/>
    </row>
    <row r="1377" spans="1:20">
      <c r="A1377" s="47" t="s">
        <v>1236</v>
      </c>
      <c r="B1377" s="23" t="s">
        <v>2590</v>
      </c>
      <c r="C1377">
        <v>417074</v>
      </c>
      <c r="D1377" t="s">
        <v>2591</v>
      </c>
      <c r="E1377" t="s">
        <v>2012</v>
      </c>
      <c r="G1377" t="s">
        <v>50</v>
      </c>
      <c r="H1377" s="48" t="s">
        <v>1163</v>
      </c>
      <c r="I1377" s="42" t="str">
        <f>VLOOKUP(H1377,'Client Invoices'!A:M,13,FALSE)</f>
        <v>Banco Pichincha</v>
      </c>
      <c r="J1377" s="42" t="str">
        <f>VLOOKUP(H1377,'Client Invoices'!A:M,10,FALSE)</f>
        <v>ZV01</v>
      </c>
      <c r="K1377" s="42" t="str">
        <f>VLOOKUP(H1377,'Client Invoices'!A:N,5,FALSE)</f>
        <v>Yes</v>
      </c>
      <c r="L1377" s="42" t="str">
        <f>VLOOKUP(H1377,'Client Invoices'!A:N,8,FALSE)</f>
        <v>M,V,P</v>
      </c>
      <c r="M1377" s="42" t="str">
        <f>VLOOKUP(H1377,'Client Invoices'!A:N,2,FALSE)</f>
        <v>Visa LAC</v>
      </c>
      <c r="N1377" s="42" t="str">
        <f>VLOOKUP(H1377,'Client Invoices'!A:N,3,FALSE)</f>
        <v>Visa Wholesale</v>
      </c>
      <c r="O1377" s="42" t="str">
        <f>VLOOKUP(H1377,'Client Invoices'!A:O,6,FALSE)</f>
        <v>Infinite</v>
      </c>
      <c r="Q1377" s="42" t="str">
        <f>IF(COUNTIF('Visit Rpts'!$B$5:$BH$204,B1377)+COUNTIF('Membership Rpts'!$B$5:$BH$204,B1377) = 0, 0, COUNTIF('Visit Rpts'!$B$5:$BH$204,B1377)+COUNTIF('Membership Rpts'!$B$5:$BH$204,B1377) &amp; "   (Visit Rpts: "&amp;COUNTIF('Visit Rpts'!$B$5:$BH$204,B1377)&amp;"   Mbr Rpts: "&amp;COUNTIF('Membership Rpts'!$B$5:$BH$204,B1377)&amp;")")</f>
        <v>1   (Visit Rpts: 1   Mbr Rpts: 0)</v>
      </c>
      <c r="R1377" s="77">
        <v>5.2</v>
      </c>
      <c r="S1377" s="42" t="s">
        <v>1110</v>
      </c>
      <c r="T1377" s="42"/>
    </row>
    <row r="1378" spans="1:20">
      <c r="A1378" s="47" t="s">
        <v>1236</v>
      </c>
      <c r="B1378" s="23" t="s">
        <v>2592</v>
      </c>
      <c r="C1378">
        <v>466095</v>
      </c>
      <c r="G1378" t="s">
        <v>231</v>
      </c>
      <c r="H1378" s="48" t="s">
        <v>228</v>
      </c>
      <c r="I1378" s="42">
        <f>VLOOKUP(H1378,'Client Invoices'!A:M,13,FALSE)</f>
        <v>0</v>
      </c>
      <c r="J1378" s="42">
        <f>VLOOKUP(H1378,'Client Invoices'!A:M,10,FALSE)</f>
        <v>0</v>
      </c>
      <c r="K1378" s="42" t="str">
        <f>VLOOKUP(H1378,'Client Invoices'!A:N,5,FALSE)</f>
        <v>-</v>
      </c>
      <c r="L1378" s="42">
        <f>VLOOKUP(H1378,'Client Invoices'!A:N,8,FALSE)</f>
        <v>0</v>
      </c>
      <c r="M1378" s="42" t="str">
        <f>VLOOKUP(H1378,'Client Invoices'!A:N,2,FALSE)</f>
        <v>Visa LAC</v>
      </c>
      <c r="N1378" s="42" t="str">
        <f>VLOOKUP(H1378,'Client Invoices'!A:N,3,FALSE)</f>
        <v>Visa LK</v>
      </c>
      <c r="O1378" s="42">
        <f>VLOOKUP(H1378,'Client Invoices'!A:O,6,FALSE)</f>
        <v>0</v>
      </c>
      <c r="P1378" s="70" t="s">
        <v>2593</v>
      </c>
      <c r="Q1378" s="42" t="str">
        <f>IF(COUNTIF('Visit Rpts'!$B$5:$BH$204,B1378)+COUNTIF('Membership Rpts'!$B$5:$BH$204,B1378) = 0, 0, COUNTIF('Visit Rpts'!$B$5:$BH$204,B1378)+COUNTIF('Membership Rpts'!$B$5:$BH$204,B1378) &amp; "   (Visit Rpts: "&amp;COUNTIF('Visit Rpts'!$B$5:$BH$204,B1378)&amp;"   Mbr Rpts: "&amp;COUNTIF('Membership Rpts'!$B$5:$BH$204,B1378)&amp;")")</f>
        <v>1   (Visit Rpts: 1   Mbr Rpts: 0)</v>
      </c>
      <c r="R1378" s="77">
        <f t="shared" ref="R1378:R1379" si="11">2.64-0.72</f>
        <v>1.9200000000000002</v>
      </c>
      <c r="S1378" s="42" t="s">
        <v>576</v>
      </c>
      <c r="T1378" s="42"/>
    </row>
    <row r="1379" spans="1:20">
      <c r="A1379" s="47" t="s">
        <v>1236</v>
      </c>
      <c r="B1379" s="23" t="s">
        <v>2594</v>
      </c>
      <c r="C1379">
        <v>47726080</v>
      </c>
      <c r="G1379" t="s">
        <v>231</v>
      </c>
      <c r="H1379" s="48" t="s">
        <v>228</v>
      </c>
      <c r="I1379" s="42">
        <f>VLOOKUP(H1379,'Client Invoices'!A:M,13,FALSE)</f>
        <v>0</v>
      </c>
      <c r="J1379" s="42">
        <f>VLOOKUP(H1379,'Client Invoices'!A:M,10,FALSE)</f>
        <v>0</v>
      </c>
      <c r="K1379" s="42" t="str">
        <f>VLOOKUP(H1379,'Client Invoices'!A:N,5,FALSE)</f>
        <v>-</v>
      </c>
      <c r="L1379" s="42">
        <f>VLOOKUP(H1379,'Client Invoices'!A:N,8,FALSE)</f>
        <v>0</v>
      </c>
      <c r="M1379" s="42" t="str">
        <f>VLOOKUP(H1379,'Client Invoices'!A:N,2,FALSE)</f>
        <v>Visa LAC</v>
      </c>
      <c r="N1379" s="42" t="str">
        <f>VLOOKUP(H1379,'Client Invoices'!A:N,3,FALSE)</f>
        <v>Visa LK</v>
      </c>
      <c r="O1379" s="42">
        <f>VLOOKUP(H1379,'Client Invoices'!A:O,6,FALSE)</f>
        <v>0</v>
      </c>
      <c r="P1379" s="70" t="s">
        <v>2595</v>
      </c>
      <c r="Q1379" s="42" t="str">
        <f>IF(COUNTIF('Visit Rpts'!$B$5:$BH$204,B1379)+COUNTIF('Membership Rpts'!$B$5:$BH$204,B1379) = 0, 0, COUNTIF('Visit Rpts'!$B$5:$BH$204,B1379)+COUNTIF('Membership Rpts'!$B$5:$BH$204,B1379) &amp; "   (Visit Rpts: "&amp;COUNTIF('Visit Rpts'!$B$5:$BH$204,B1379)&amp;"   Mbr Rpts: "&amp;COUNTIF('Membership Rpts'!$B$5:$BH$204,B1379)&amp;")")</f>
        <v>1   (Visit Rpts: 1   Mbr Rpts: 0)</v>
      </c>
      <c r="R1379" s="77">
        <f t="shared" si="11"/>
        <v>1.9200000000000002</v>
      </c>
      <c r="S1379" s="42" t="s">
        <v>576</v>
      </c>
      <c r="T1379" s="42"/>
    </row>
    <row r="1380" spans="1:20">
      <c r="A1380" s="47" t="s">
        <v>1236</v>
      </c>
      <c r="B1380" s="23" t="s">
        <v>2596</v>
      </c>
      <c r="G1380" t="s">
        <v>50</v>
      </c>
      <c r="H1380" s="48" t="s">
        <v>1165</v>
      </c>
      <c r="I1380" s="42">
        <f>VLOOKUP(H1380,'Client Invoices'!A:M,13,FALSE)</f>
        <v>0</v>
      </c>
      <c r="J1380" s="42" t="str">
        <f>VLOOKUP(H1380,'Client Invoices'!A:M,10,FALSE)</f>
        <v>WA36</v>
      </c>
      <c r="K1380" s="42" t="str">
        <f>VLOOKUP(H1380,'Client Invoices'!A:N,5,FALSE)</f>
        <v>Yes</v>
      </c>
      <c r="L1380" s="42" t="str">
        <f>VLOOKUP(H1380,'Client Invoices'!A:N,8,FALSE)</f>
        <v>M,V,P</v>
      </c>
      <c r="M1380" s="42" t="str">
        <f>VLOOKUP(H1380,'Client Invoices'!A:N,2,FALSE)</f>
        <v>WSD</v>
      </c>
      <c r="N1380" s="42" t="str">
        <f>VLOOKUP(H1380,'Client Invoices'!A:N,3,FALSE)</f>
        <v>WSD</v>
      </c>
      <c r="O1380" s="42">
        <f>VLOOKUP(H1380,'Client Invoices'!A:O,6,FALSE)</f>
        <v>0</v>
      </c>
      <c r="Q1380" s="42" t="str">
        <f>IF(COUNTIF('Visit Rpts'!$B$5:$BH$204,B1380)+COUNTIF('Membership Rpts'!$B$5:$BH$204,B1380) = 0, 0, COUNTIF('Visit Rpts'!$B$5:$BH$204,B1380)+COUNTIF('Membership Rpts'!$B$5:$BH$204,B1380) &amp; "   (Visit Rpts: "&amp;COUNTIF('Visit Rpts'!$B$5:$BH$204,B1380)&amp;"   Mbr Rpts: "&amp;COUNTIF('Membership Rpts'!$B$5:$BH$204,B1380)&amp;")")</f>
        <v>1   (Visit Rpts: 1   Mbr Rpts: 0)</v>
      </c>
      <c r="R1380" s="77">
        <v>13.9</v>
      </c>
      <c r="S1380" s="42"/>
      <c r="T1380" s="42"/>
    </row>
    <row r="1381" spans="1:20">
      <c r="A1381" s="47" t="s">
        <v>1236</v>
      </c>
      <c r="B1381" s="23" t="s">
        <v>2597</v>
      </c>
      <c r="G1381" t="s">
        <v>50</v>
      </c>
      <c r="H1381" s="48" t="s">
        <v>1165</v>
      </c>
      <c r="I1381" s="42">
        <f>VLOOKUP(H1381,'Client Invoices'!A:M,13,FALSE)</f>
        <v>0</v>
      </c>
      <c r="J1381" s="42" t="str">
        <f>VLOOKUP(H1381,'Client Invoices'!A:M,10,FALSE)</f>
        <v>WA36</v>
      </c>
      <c r="K1381" s="42" t="str">
        <f>VLOOKUP(H1381,'Client Invoices'!A:N,5,FALSE)</f>
        <v>Yes</v>
      </c>
      <c r="L1381" s="42" t="str">
        <f>VLOOKUP(H1381,'Client Invoices'!A:N,8,FALSE)</f>
        <v>M,V,P</v>
      </c>
      <c r="M1381" s="42" t="str">
        <f>VLOOKUP(H1381,'Client Invoices'!A:N,2,FALSE)</f>
        <v>WSD</v>
      </c>
      <c r="N1381" s="42" t="str">
        <f>VLOOKUP(H1381,'Client Invoices'!A:N,3,FALSE)</f>
        <v>WSD</v>
      </c>
      <c r="O1381" s="42">
        <f>VLOOKUP(H1381,'Client Invoices'!A:O,6,FALSE)</f>
        <v>0</v>
      </c>
      <c r="Q1381" s="42" t="str">
        <f>IF(COUNTIF('Visit Rpts'!$B$5:$BH$204,B1381)+COUNTIF('Membership Rpts'!$B$5:$BH$204,B1381) = 0, 0, COUNTIF('Visit Rpts'!$B$5:$BH$204,B1381)+COUNTIF('Membership Rpts'!$B$5:$BH$204,B1381) &amp; "   (Visit Rpts: "&amp;COUNTIF('Visit Rpts'!$B$5:$BH$204,B1381)&amp;"   Mbr Rpts: "&amp;COUNTIF('Membership Rpts'!$B$5:$BH$204,B1381)&amp;")")</f>
        <v>1   (Visit Rpts: 1   Mbr Rpts: 0)</v>
      </c>
      <c r="R1381" s="77">
        <v>13.9</v>
      </c>
      <c r="S1381" s="42"/>
      <c r="T1381" s="42"/>
    </row>
    <row r="1382" spans="1:20">
      <c r="A1382" s="47" t="s">
        <v>1236</v>
      </c>
      <c r="B1382" s="23" t="s">
        <v>2598</v>
      </c>
      <c r="G1382" t="s">
        <v>231</v>
      </c>
      <c r="H1382" s="48" t="s">
        <v>228</v>
      </c>
      <c r="I1382" s="42">
        <f>VLOOKUP(H1382,'Client Invoices'!A:M,13,FALSE)</f>
        <v>0</v>
      </c>
      <c r="J1382" s="42">
        <f>VLOOKUP(H1382,'Client Invoices'!A:M,10,FALSE)</f>
        <v>0</v>
      </c>
      <c r="K1382" s="42" t="str">
        <f>VLOOKUP(H1382,'Client Invoices'!A:N,5,FALSE)</f>
        <v>-</v>
      </c>
      <c r="L1382" s="42">
        <f>VLOOKUP(H1382,'Client Invoices'!A:N,8,FALSE)</f>
        <v>0</v>
      </c>
      <c r="M1382" s="42" t="str">
        <f>VLOOKUP(H1382,'Client Invoices'!A:N,2,FALSE)</f>
        <v>Visa LAC</v>
      </c>
      <c r="N1382" s="42" t="str">
        <f>VLOOKUP(H1382,'Client Invoices'!A:N,3,FALSE)</f>
        <v>Visa LK</v>
      </c>
      <c r="O1382" s="42">
        <f>VLOOKUP(H1382,'Client Invoices'!A:O,6,FALSE)</f>
        <v>0</v>
      </c>
      <c r="P1382" s="70" t="s">
        <v>2599</v>
      </c>
      <c r="Q1382" s="42" t="str">
        <f>IF(COUNTIF('Visit Rpts'!$B$5:$BH$204,B1382)+COUNTIF('Membership Rpts'!$B$5:$BH$204,B1382) = 0, 0, COUNTIF('Visit Rpts'!$B$5:$BH$204,B1382)+COUNTIF('Membership Rpts'!$B$5:$BH$204,B1382) &amp; "   (Visit Rpts: "&amp;COUNTIF('Visit Rpts'!$B$5:$BH$204,B1382)&amp;"   Mbr Rpts: "&amp;COUNTIF('Membership Rpts'!$B$5:$BH$204,B1382)&amp;")")</f>
        <v>1   (Visit Rpts: 1   Mbr Rpts: 0)</v>
      </c>
      <c r="R1382" s="77">
        <f>2.64-0.72</f>
        <v>1.9200000000000002</v>
      </c>
      <c r="S1382" s="42"/>
      <c r="T1382" s="42"/>
    </row>
    <row r="1383" spans="1:20">
      <c r="A1383" s="47" t="s">
        <v>1236</v>
      </c>
      <c r="B1383" s="23" t="s">
        <v>2600</v>
      </c>
      <c r="C1383">
        <v>44662200</v>
      </c>
      <c r="G1383" t="s">
        <v>50</v>
      </c>
      <c r="H1383" s="48" t="s">
        <v>1168</v>
      </c>
      <c r="I1383" s="42" t="str">
        <f>VLOOKUP(H1383,'Client Invoices'!A:M,13,FALSE)</f>
        <v>Visa USA PointCard</v>
      </c>
      <c r="J1383" s="42" t="str">
        <f>VLOOKUP(H1383,'Client Invoices'!A:M,10,FALSE)</f>
        <v>WV01</v>
      </c>
      <c r="K1383" s="42" t="str">
        <f>VLOOKUP(H1383,'Client Invoices'!A:N,5,FALSE)</f>
        <v>Yes</v>
      </c>
      <c r="L1383" s="42" t="str">
        <f>VLOOKUP(H1383,'Client Invoices'!A:N,8,FALSE)</f>
        <v>M,V,P</v>
      </c>
      <c r="M1383" s="42" t="str">
        <f>VLOOKUP(H1383,'Client Invoices'!A:N,2,FALSE)</f>
        <v>Visa USA</v>
      </c>
      <c r="N1383" s="42" t="str">
        <f>VLOOKUP(H1383,'Client Invoices'!A:N,3,FALSE)</f>
        <v>Visa Wholesale</v>
      </c>
      <c r="O1383" s="42">
        <f>VLOOKUP(H1383,'Client Invoices'!A:O,6,FALSE)</f>
        <v>0</v>
      </c>
      <c r="Q1383" s="42" t="str">
        <f>IF(COUNTIF('Visit Rpts'!$B$5:$BH$204,B1383)+COUNTIF('Membership Rpts'!$B$5:$BH$204,B1383) = 0, 0, COUNTIF('Visit Rpts'!$B$5:$BH$204,B1383)+COUNTIF('Membership Rpts'!$B$5:$BH$204,B1383) &amp; "   (Visit Rpts: "&amp;COUNTIF('Visit Rpts'!$B$5:$BH$204,B1383)&amp;"   Mbr Rpts: "&amp;COUNTIF('Membership Rpts'!$B$5:$BH$204,B1383)&amp;")")</f>
        <v>1   (Visit Rpts: 1   Mbr Rpts: 0)</v>
      </c>
      <c r="R1383" s="77">
        <v>5.2</v>
      </c>
      <c r="S1383" s="42" t="s">
        <v>1110</v>
      </c>
      <c r="T1383" s="42"/>
    </row>
    <row r="1384" spans="1:20">
      <c r="A1384" s="47" t="s">
        <v>1236</v>
      </c>
      <c r="B1384" s="23" t="s">
        <v>2601</v>
      </c>
      <c r="G1384" t="s">
        <v>50</v>
      </c>
      <c r="H1384" s="48" t="s">
        <v>1170</v>
      </c>
      <c r="I1384" s="42">
        <f>VLOOKUP(H1384,'Client Invoices'!A:M,13,FALSE)</f>
        <v>0</v>
      </c>
      <c r="J1384" s="42" t="str">
        <f>VLOOKUP(H1384,'Client Invoices'!A:M,10,FALSE)</f>
        <v>SI07</v>
      </c>
      <c r="K1384" s="42" t="str">
        <f>VLOOKUP(H1384,'Client Invoices'!A:N,5,FALSE)</f>
        <v>Yes</v>
      </c>
      <c r="L1384" s="42" t="str">
        <f>VLOOKUP(H1384,'Client Invoices'!A:N,8,FALSE)</f>
        <v>M,V,P</v>
      </c>
      <c r="M1384" s="42" t="str">
        <f>VLOOKUP(H1384,'Client Invoices'!A:N,2,FALSE)</f>
        <v>Corporate</v>
      </c>
      <c r="N1384" s="42" t="str">
        <f>VLOOKUP(H1384,'Client Invoices'!A:N,3,FALSE)</f>
        <v>Corporate</v>
      </c>
      <c r="O1384" s="42">
        <f>VLOOKUP(H1384,'Client Invoices'!A:O,6,FALSE)</f>
        <v>0</v>
      </c>
      <c r="Q1384" s="42" t="str">
        <f>IF(COUNTIF('Visit Rpts'!$B$5:$BH$204,B1384)+COUNTIF('Membership Rpts'!$B$5:$BH$204,B1384) = 0, 0, COUNTIF('Visit Rpts'!$B$5:$BH$204,B1384)+COUNTIF('Membership Rpts'!$B$5:$BH$204,B1384) &amp; "   (Visit Rpts: "&amp;COUNTIF('Visit Rpts'!$B$5:$BH$204,B1384)&amp;"   Mbr Rpts: "&amp;COUNTIF('Membership Rpts'!$B$5:$BH$204,B1384)&amp;")")</f>
        <v>1   (Visit Rpts: 1   Mbr Rpts: 0)</v>
      </c>
      <c r="R1384" s="77">
        <v>269</v>
      </c>
      <c r="S1384" s="42" t="s">
        <v>1110</v>
      </c>
      <c r="T1384" s="42"/>
    </row>
    <row r="1385" spans="1:20">
      <c r="A1385" s="47" t="s">
        <v>1236</v>
      </c>
      <c r="B1385" s="23" t="s">
        <v>2602</v>
      </c>
      <c r="G1385" t="s">
        <v>50</v>
      </c>
      <c r="H1385" s="48" t="s">
        <v>1172</v>
      </c>
      <c r="I1385" s="42">
        <f>VLOOKUP(H1385,'Client Invoices'!A:M,13,FALSE)</f>
        <v>0</v>
      </c>
      <c r="J1385" s="42" t="str">
        <f>VLOOKUP(H1385,'Client Invoices'!A:M,10,FALSE)</f>
        <v>SF05</v>
      </c>
      <c r="K1385" s="42" t="str">
        <f>VLOOKUP(H1385,'Client Invoices'!A:N,5,FALSE)</f>
        <v>Yes</v>
      </c>
      <c r="L1385" s="42" t="str">
        <f>VLOOKUP(H1385,'Client Invoices'!A:N,8,FALSE)</f>
        <v>M,V,P</v>
      </c>
      <c r="M1385" s="42" t="str">
        <f>VLOOKUP(H1385,'Client Invoices'!A:N,2,FALSE)</f>
        <v>Corporate</v>
      </c>
      <c r="N1385" s="42" t="str">
        <f>VLOOKUP(H1385,'Client Invoices'!A:N,3,FALSE)</f>
        <v>Corporate</v>
      </c>
      <c r="O1385" s="42">
        <f>VLOOKUP(H1385,'Client Invoices'!A:O,6,FALSE)</f>
        <v>0</v>
      </c>
      <c r="Q1385" s="42" t="str">
        <f>IF(COUNTIF('Visit Rpts'!$B$5:$BH$204,B1385)+COUNTIF('Membership Rpts'!$B$5:$BH$204,B1385) = 0, 0, COUNTIF('Visit Rpts'!$B$5:$BH$204,B1385)+COUNTIF('Membership Rpts'!$B$5:$BH$204,B1385) &amp; "   (Visit Rpts: "&amp;COUNTIF('Visit Rpts'!$B$5:$BH$204,B1385)&amp;"   Mbr Rpts: "&amp;COUNTIF('Membership Rpts'!$B$5:$BH$204,B1385)&amp;")")</f>
        <v>1   (Visit Rpts: 1   Mbr Rpts: 0)</v>
      </c>
      <c r="R1385" s="77">
        <v>269</v>
      </c>
      <c r="S1385" s="42" t="s">
        <v>1110</v>
      </c>
      <c r="T1385" s="42"/>
    </row>
    <row r="1386" spans="1:20">
      <c r="A1386" s="47" t="s">
        <v>1236</v>
      </c>
      <c r="B1386" s="23" t="s">
        <v>2603</v>
      </c>
      <c r="G1386" t="s">
        <v>50</v>
      </c>
      <c r="H1386" s="48" t="s">
        <v>1174</v>
      </c>
      <c r="I1386" s="42" t="str">
        <f>VLOOKUP(H1386,'Client Invoices'!A:M,13,FALSE)</f>
        <v>Amex Mexico Gold Business</v>
      </c>
      <c r="J1386" s="42" t="str">
        <f>VLOOKUP(H1386,'Client Invoices'!A:M,10,FALSE)</f>
        <v>WA13</v>
      </c>
      <c r="K1386" s="42" t="str">
        <f>VLOOKUP(H1386,'Client Invoices'!A:N,5,FALSE)</f>
        <v>Yes</v>
      </c>
      <c r="L1386" s="42" t="str">
        <f>VLOOKUP(H1386,'Client Invoices'!A:N,8,FALSE)</f>
        <v>M,V,P</v>
      </c>
      <c r="M1386" s="42" t="str">
        <f>VLOOKUP(H1386,'Client Invoices'!A:N,2,FALSE)</f>
        <v>Amex</v>
      </c>
      <c r="N1386" s="42" t="str">
        <f>VLOOKUP(H1386,'Client Invoices'!A:N,3,FALSE)</f>
        <v>Amex WSD</v>
      </c>
      <c r="O1386" s="42">
        <f>VLOOKUP(H1386,'Client Invoices'!A:O,6,FALSE)</f>
        <v>0</v>
      </c>
      <c r="Q1386" s="42">
        <f>IF(COUNTIF('Visit Rpts'!$B$5:$BH$204,B1386)+COUNTIF('Membership Rpts'!$B$5:$BH$204,B1386) = 0, 0, COUNTIF('Visit Rpts'!$B$5:$BH$204,B1386)+COUNTIF('Membership Rpts'!$B$5:$BH$204,B1386) &amp; "   (Visit Rpts: "&amp;COUNTIF('Visit Rpts'!$B$5:$BH$204,B1386)&amp;"   Mbr Rpts: "&amp;COUNTIF('Membership Rpts'!$B$5:$BH$204,B1386)&amp;")")</f>
        <v>0</v>
      </c>
      <c r="S1386" s="42" t="s">
        <v>53</v>
      </c>
      <c r="T1386" s="42"/>
    </row>
    <row r="1387" spans="1:20">
      <c r="A1387" s="47" t="s">
        <v>1218</v>
      </c>
      <c r="B1387" s="84"/>
      <c r="C1387">
        <v>735790</v>
      </c>
      <c r="G1387" t="s">
        <v>50</v>
      </c>
      <c r="H1387" s="48" t="s">
        <v>1176</v>
      </c>
      <c r="I1387" s="42" t="str">
        <f>VLOOKUP(H1387,'Client Invoices'!A:M,13,FALSE)</f>
        <v>Capital One</v>
      </c>
      <c r="J1387" s="42" t="str">
        <f>VLOOKUP(H1387,'Client Invoices'!A:M,10,FALSE)</f>
        <v>ZC01</v>
      </c>
      <c r="K1387" s="42" t="str">
        <f>VLOOKUP(H1387,'Client Invoices'!A:N,5,FALSE)</f>
        <v>Yes</v>
      </c>
      <c r="L1387" s="42">
        <f>VLOOKUP(H1387,'Client Invoices'!A:N,8,FALSE)</f>
        <v>0</v>
      </c>
      <c r="M1387" s="42" t="str">
        <f>VLOOKUP(H1387,'Client Invoices'!A:N,2,FALSE)</f>
        <v xml:space="preserve">Hybrid Associate DMC   </v>
      </c>
      <c r="N1387" s="42" t="str">
        <f>VLOOKUP(H1387,'Client Invoices'!A:N,3,FALSE)</f>
        <v xml:space="preserve">CBSI Other </v>
      </c>
      <c r="O1387" s="42">
        <f>VLOOKUP(H1387,'Client Invoices'!A:O,6,FALSE)</f>
        <v>0</v>
      </c>
      <c r="Q1387" s="42">
        <f>IF(COUNTIF('Visit Rpts'!$B$5:$BH$204,B1387)+COUNTIF('Membership Rpts'!$B$5:$BH$204,B1387) = 0, 0, COUNTIF('Visit Rpts'!$B$5:$BH$204,B1387)+COUNTIF('Membership Rpts'!$B$5:$BH$204,B1387) &amp; "   (Visit Rpts: "&amp;COUNTIF('Visit Rpts'!$B$5:$BH$204,B1387)&amp;"   Mbr Rpts: "&amp;COUNTIF('Membership Rpts'!$B$5:$BH$204,B1387)&amp;")")</f>
        <v>0</v>
      </c>
      <c r="R1387" s="77">
        <v>6.5</v>
      </c>
      <c r="S1387" s="42" t="s">
        <v>576</v>
      </c>
      <c r="T1387" s="42"/>
    </row>
    <row r="1388" spans="1:20">
      <c r="A1388" s="47" t="s">
        <v>1236</v>
      </c>
      <c r="B1388" s="23" t="s">
        <v>2604</v>
      </c>
      <c r="C1388">
        <v>511913</v>
      </c>
      <c r="G1388" t="s">
        <v>50</v>
      </c>
      <c r="H1388" s="48" t="s">
        <v>1178</v>
      </c>
      <c r="I1388" s="42">
        <f>VLOOKUP(H1388,'Client Invoices'!A:M,13,FALSE)</f>
        <v>0</v>
      </c>
      <c r="J1388" s="42" t="str">
        <f>VLOOKUP(H1388,'Client Invoices'!A:M,10,FALSE)</f>
        <v>WN02</v>
      </c>
      <c r="K1388" s="42" t="str">
        <f>VLOOKUP(H1388,'Client Invoices'!A:N,5,FALSE)</f>
        <v>Yes</v>
      </c>
      <c r="L1388" s="42" t="str">
        <f>VLOOKUP(H1388,'Client Invoices'!A:N,8,FALSE)</f>
        <v>M,V,P</v>
      </c>
      <c r="M1388" s="42" t="str">
        <f>VLOOKUP(H1388,'Client Invoices'!A:N,2,FALSE)</f>
        <v>WSD</v>
      </c>
      <c r="N1388" s="42" t="str">
        <f>VLOOKUP(H1388,'Client Invoices'!A:N,3,FALSE)</f>
        <v>WSD</v>
      </c>
      <c r="O1388" s="42">
        <f>VLOOKUP(H1388,'Client Invoices'!A:O,6,FALSE)</f>
        <v>0</v>
      </c>
      <c r="Q1388" s="42" t="str">
        <f>IF(COUNTIF('Visit Rpts'!$B$5:$BH$204,B1388)+COUNTIF('Membership Rpts'!$B$5:$BH$204,B1388) = 0, 0, COUNTIF('Visit Rpts'!$B$5:$BH$204,B1388)+COUNTIF('Membership Rpts'!$B$5:$BH$204,B1388) &amp; "   (Visit Rpts: "&amp;COUNTIF('Visit Rpts'!$B$5:$BH$204,B1388)&amp;"   Mbr Rpts: "&amp;COUNTIF('Membership Rpts'!$B$5:$BH$204,B1388)&amp;")")</f>
        <v>1   (Visit Rpts: 1   Mbr Rpts: 0)</v>
      </c>
      <c r="R1388" s="77">
        <v>13.9</v>
      </c>
      <c r="S1388" s="42" t="s">
        <v>1110</v>
      </c>
      <c r="T1388" s="42" t="s">
        <v>1110</v>
      </c>
    </row>
    <row r="1389" spans="1:20">
      <c r="A1389" s="47" t="s">
        <v>1236</v>
      </c>
      <c r="B1389" s="23" t="s">
        <v>2605</v>
      </c>
      <c r="G1389" t="s">
        <v>231</v>
      </c>
      <c r="H1389" s="48" t="s">
        <v>228</v>
      </c>
      <c r="I1389" s="42">
        <f>VLOOKUP(H1389,'Client Invoices'!A:M,13,FALSE)</f>
        <v>0</v>
      </c>
      <c r="J1389" s="42">
        <f>VLOOKUP(H1389,'Client Invoices'!A:M,10,FALSE)</f>
        <v>0</v>
      </c>
      <c r="K1389" s="42" t="str">
        <f>VLOOKUP(H1389,'Client Invoices'!A:N,5,FALSE)</f>
        <v>-</v>
      </c>
      <c r="L1389" s="42">
        <f>VLOOKUP(H1389,'Client Invoices'!A:N,8,FALSE)</f>
        <v>0</v>
      </c>
      <c r="M1389" s="42" t="str">
        <f>VLOOKUP(H1389,'Client Invoices'!A:N,2,FALSE)</f>
        <v>Visa LAC</v>
      </c>
      <c r="N1389" s="42" t="str">
        <f>VLOOKUP(H1389,'Client Invoices'!A:N,3,FALSE)</f>
        <v>Visa LK</v>
      </c>
      <c r="O1389" s="42">
        <f>VLOOKUP(H1389,'Client Invoices'!A:O,6,FALSE)</f>
        <v>0</v>
      </c>
      <c r="P1389" s="70" t="s">
        <v>2606</v>
      </c>
      <c r="Q1389" s="42" t="str">
        <f>IF(COUNTIF('Visit Rpts'!$B$5:$BH$204,B1389)+COUNTIF('Membership Rpts'!$B$5:$BH$204,B1389) = 0, 0, COUNTIF('Visit Rpts'!$B$5:$BH$204,B1389)+COUNTIF('Membership Rpts'!$B$5:$BH$204,B1389) &amp; "   (Visit Rpts: "&amp;COUNTIF('Visit Rpts'!$B$5:$BH$204,B1389)&amp;"   Mbr Rpts: "&amp;COUNTIF('Membership Rpts'!$B$5:$BH$204,B1389)&amp;")")</f>
        <v>1   (Visit Rpts: 1   Mbr Rpts: 0)</v>
      </c>
      <c r="R1389" s="77">
        <f t="shared" ref="R1389:R1392" si="12">2.64-0.72</f>
        <v>1.9200000000000002</v>
      </c>
      <c r="S1389" s="42"/>
      <c r="T1389" s="42"/>
    </row>
    <row r="1390" spans="1:20">
      <c r="A1390" s="47" t="s">
        <v>1236</v>
      </c>
      <c r="B1390" s="23" t="s">
        <v>2607</v>
      </c>
      <c r="G1390" t="s">
        <v>231</v>
      </c>
      <c r="H1390" s="48" t="s">
        <v>228</v>
      </c>
      <c r="I1390" s="42">
        <f>VLOOKUP(H1390,'Client Invoices'!A:M,13,FALSE)</f>
        <v>0</v>
      </c>
      <c r="J1390" s="42">
        <f>VLOOKUP(H1390,'Client Invoices'!A:M,10,FALSE)</f>
        <v>0</v>
      </c>
      <c r="K1390" s="42" t="str">
        <f>VLOOKUP(H1390,'Client Invoices'!A:N,5,FALSE)</f>
        <v>-</v>
      </c>
      <c r="L1390" s="42">
        <f>VLOOKUP(H1390,'Client Invoices'!A:N,8,FALSE)</f>
        <v>0</v>
      </c>
      <c r="M1390" s="42" t="str">
        <f>VLOOKUP(H1390,'Client Invoices'!A:N,2,FALSE)</f>
        <v>Visa LAC</v>
      </c>
      <c r="N1390" s="42" t="str">
        <f>VLOOKUP(H1390,'Client Invoices'!A:N,3,FALSE)</f>
        <v>Visa LK</v>
      </c>
      <c r="O1390" s="42">
        <f>VLOOKUP(H1390,'Client Invoices'!A:O,6,FALSE)</f>
        <v>0</v>
      </c>
      <c r="P1390" s="70" t="s">
        <v>2608</v>
      </c>
      <c r="Q1390" s="42" t="str">
        <f>IF(COUNTIF('Visit Rpts'!$B$5:$BH$204,B1390)+COUNTIF('Membership Rpts'!$B$5:$BH$204,B1390) = 0, 0, COUNTIF('Visit Rpts'!$B$5:$BH$204,B1390)+COUNTIF('Membership Rpts'!$B$5:$BH$204,B1390) &amp; "   (Visit Rpts: "&amp;COUNTIF('Visit Rpts'!$B$5:$BH$204,B1390)&amp;"   Mbr Rpts: "&amp;COUNTIF('Membership Rpts'!$B$5:$BH$204,B1390)&amp;")")</f>
        <v>1   (Visit Rpts: 1   Mbr Rpts: 0)</v>
      </c>
      <c r="R1390" s="77">
        <f t="shared" si="12"/>
        <v>1.9200000000000002</v>
      </c>
      <c r="S1390" s="42"/>
      <c r="T1390" s="42"/>
    </row>
    <row r="1391" spans="1:20">
      <c r="A1391" s="47" t="s">
        <v>1236</v>
      </c>
      <c r="B1391" s="23" t="s">
        <v>2609</v>
      </c>
      <c r="G1391" t="s">
        <v>231</v>
      </c>
      <c r="H1391" s="48" t="s">
        <v>228</v>
      </c>
      <c r="I1391" s="42">
        <f>VLOOKUP(H1391,'Client Invoices'!A:M,13,FALSE)</f>
        <v>0</v>
      </c>
      <c r="J1391" s="42">
        <f>VLOOKUP(H1391,'Client Invoices'!A:M,10,FALSE)</f>
        <v>0</v>
      </c>
      <c r="K1391" s="42" t="str">
        <f>VLOOKUP(H1391,'Client Invoices'!A:N,5,FALSE)</f>
        <v>-</v>
      </c>
      <c r="L1391" s="42">
        <f>VLOOKUP(H1391,'Client Invoices'!A:N,8,FALSE)</f>
        <v>0</v>
      </c>
      <c r="M1391" s="42" t="str">
        <f>VLOOKUP(H1391,'Client Invoices'!A:N,2,FALSE)</f>
        <v>Visa LAC</v>
      </c>
      <c r="N1391" s="42" t="str">
        <f>VLOOKUP(H1391,'Client Invoices'!A:N,3,FALSE)</f>
        <v>Visa LK</v>
      </c>
      <c r="O1391" s="42">
        <f>VLOOKUP(H1391,'Client Invoices'!A:O,6,FALSE)</f>
        <v>0</v>
      </c>
      <c r="P1391" s="70" t="s">
        <v>2610</v>
      </c>
      <c r="Q1391" s="42" t="str">
        <f>IF(COUNTIF('Visit Rpts'!$B$5:$BH$204,B1391)+COUNTIF('Membership Rpts'!$B$5:$BH$204,B1391) = 0, 0, COUNTIF('Visit Rpts'!$B$5:$BH$204,B1391)+COUNTIF('Membership Rpts'!$B$5:$BH$204,B1391) &amp; "   (Visit Rpts: "&amp;COUNTIF('Visit Rpts'!$B$5:$BH$204,B1391)&amp;"   Mbr Rpts: "&amp;COUNTIF('Membership Rpts'!$B$5:$BH$204,B1391)&amp;")")</f>
        <v>2   (Visit Rpts: 2   Mbr Rpts: 0)</v>
      </c>
      <c r="R1391" s="77">
        <f t="shared" si="12"/>
        <v>1.9200000000000002</v>
      </c>
      <c r="S1391" s="42"/>
      <c r="T1391" s="42"/>
    </row>
    <row r="1392" spans="1:20">
      <c r="A1392" s="47" t="s">
        <v>1236</v>
      </c>
      <c r="B1392" s="23" t="s">
        <v>2611</v>
      </c>
      <c r="G1392" t="s">
        <v>231</v>
      </c>
      <c r="H1392" s="48" t="s">
        <v>228</v>
      </c>
      <c r="I1392" s="42">
        <f>VLOOKUP(H1392,'Client Invoices'!A:M,13,FALSE)</f>
        <v>0</v>
      </c>
      <c r="J1392" s="42">
        <f>VLOOKUP(H1392,'Client Invoices'!A:M,10,FALSE)</f>
        <v>0</v>
      </c>
      <c r="K1392" s="42" t="str">
        <f>VLOOKUP(H1392,'Client Invoices'!A:N,5,FALSE)</f>
        <v>-</v>
      </c>
      <c r="L1392" s="42">
        <f>VLOOKUP(H1392,'Client Invoices'!A:N,8,FALSE)</f>
        <v>0</v>
      </c>
      <c r="M1392" s="42" t="str">
        <f>VLOOKUP(H1392,'Client Invoices'!A:N,2,FALSE)</f>
        <v>Visa LAC</v>
      </c>
      <c r="N1392" s="42" t="str">
        <f>VLOOKUP(H1392,'Client Invoices'!A:N,3,FALSE)</f>
        <v>Visa LK</v>
      </c>
      <c r="O1392" s="42">
        <f>VLOOKUP(H1392,'Client Invoices'!A:O,6,FALSE)</f>
        <v>0</v>
      </c>
      <c r="P1392" s="70" t="s">
        <v>2612</v>
      </c>
      <c r="Q1392" s="42" t="str">
        <f>IF(COUNTIF('Visit Rpts'!$B$5:$BH$204,B1392)+COUNTIF('Membership Rpts'!$B$5:$BH$204,B1392) = 0, 0, COUNTIF('Visit Rpts'!$B$5:$BH$204,B1392)+COUNTIF('Membership Rpts'!$B$5:$BH$204,B1392) &amp; "   (Visit Rpts: "&amp;COUNTIF('Visit Rpts'!$B$5:$BH$204,B1392)&amp;"   Mbr Rpts: "&amp;COUNTIF('Membership Rpts'!$B$5:$BH$204,B1392)&amp;")")</f>
        <v>2   (Visit Rpts: 2   Mbr Rpts: 0)</v>
      </c>
      <c r="R1392" s="77">
        <f t="shared" si="12"/>
        <v>1.9200000000000002</v>
      </c>
      <c r="S1392" s="42"/>
      <c r="T1392" s="42"/>
    </row>
    <row r="1393" spans="1:20">
      <c r="A1393" s="47" t="s">
        <v>1236</v>
      </c>
      <c r="B1393" s="23" t="s">
        <v>2613</v>
      </c>
      <c r="G1393" t="s">
        <v>231</v>
      </c>
      <c r="H1393" s="48" t="s">
        <v>1180</v>
      </c>
      <c r="I1393" s="42">
        <f>VLOOKUP(H1393,'Client Invoices'!A:M,13,FALSE)</f>
        <v>0</v>
      </c>
      <c r="J1393" s="42" t="str">
        <f>VLOOKUP(H1393,'Client Invoices'!A:M,10,FALSE)</f>
        <v>ZN01</v>
      </c>
      <c r="K1393" s="42" t="str">
        <f>VLOOKUP(H1393,'Client Invoices'!A:N,5,FALSE)</f>
        <v>Yes</v>
      </c>
      <c r="L1393" s="42">
        <f>VLOOKUP(H1393,'Client Invoices'!A:N,8,FALSE)</f>
        <v>0</v>
      </c>
      <c r="M1393" s="42" t="str">
        <f>VLOOKUP(H1393,'Client Invoices'!A:N,2,FALSE)</f>
        <v>LKP</v>
      </c>
      <c r="N1393" s="42" t="str">
        <f>VLOOKUP(H1393,'Client Invoices'!A:N,3,FALSE)</f>
        <v>LKP</v>
      </c>
      <c r="O1393" s="42">
        <f>VLOOKUP(H1393,'Client Invoices'!A:O,6,FALSE)</f>
        <v>0</v>
      </c>
      <c r="Q1393" s="42" t="str">
        <f>IF(COUNTIF('Visit Rpts'!$B$5:$BH$204,B1393)+COUNTIF('Membership Rpts'!$B$5:$BH$204,B1393) = 0, 0, COUNTIF('Visit Rpts'!$B$5:$BH$204,B1393)+COUNTIF('Membership Rpts'!$B$5:$BH$204,B1393) &amp; "   (Visit Rpts: "&amp;COUNTIF('Visit Rpts'!$B$5:$BH$204,B1393)&amp;"   Mbr Rpts: "&amp;COUNTIF('Membership Rpts'!$B$5:$BH$204,B1393)&amp;")")</f>
        <v>2   (Visit Rpts: 2   Mbr Rpts: 0)</v>
      </c>
      <c r="S1393" s="42"/>
      <c r="T1393" s="42"/>
    </row>
    <row r="1394" spans="1:20">
      <c r="A1394" s="47" t="s">
        <v>1236</v>
      </c>
      <c r="B1394" s="23" t="s">
        <v>2614</v>
      </c>
      <c r="G1394" t="s">
        <v>50</v>
      </c>
      <c r="H1394" s="48" t="s">
        <v>1182</v>
      </c>
      <c r="I1394" s="42">
        <f>VLOOKUP(H1394,'Client Invoices'!A:M,13,FALSE)</f>
        <v>0</v>
      </c>
      <c r="J1394" s="42" t="str">
        <f>VLOOKUP(H1394,'Client Invoices'!A:M,10,FALSE)</f>
        <v>ZN01</v>
      </c>
      <c r="K1394" s="42" t="str">
        <f>VLOOKUP(H1394,'Client Invoices'!A:N,5,FALSE)</f>
        <v>Yes</v>
      </c>
      <c r="L1394" s="42" t="str">
        <f>VLOOKUP(H1394,'Client Invoices'!A:N,8,FALSE)</f>
        <v>M,V,P</v>
      </c>
      <c r="M1394" s="42" t="str">
        <f>VLOOKUP(H1394,'Client Invoices'!A:N,2,FALSE)</f>
        <v>WSD</v>
      </c>
      <c r="N1394" s="42" t="str">
        <f>VLOOKUP(H1394,'Client Invoices'!A:N,3,FALSE)</f>
        <v>WSD</v>
      </c>
      <c r="O1394" s="42">
        <f>VLOOKUP(H1394,'Client Invoices'!A:O,6,FALSE)</f>
        <v>0</v>
      </c>
      <c r="Q1394" s="42" t="str">
        <f>IF(COUNTIF('Visit Rpts'!$B$5:$BH$204,B1394)+COUNTIF('Membership Rpts'!$B$5:$BH$204,B1394) = 0, 0, COUNTIF('Visit Rpts'!$B$5:$BH$204,B1394)+COUNTIF('Membership Rpts'!$B$5:$BH$204,B1394) &amp; "   (Visit Rpts: "&amp;COUNTIF('Visit Rpts'!$B$5:$BH$204,B1394)&amp;"   Mbr Rpts: "&amp;COUNTIF('Membership Rpts'!$B$5:$BH$204,B1394)&amp;")")</f>
        <v>1   (Visit Rpts: 1   Mbr Rpts: 0)</v>
      </c>
      <c r="R1394" s="77">
        <v>13.9</v>
      </c>
      <c r="S1394" s="42"/>
      <c r="T1394" s="42"/>
    </row>
    <row r="1395" spans="1:20">
      <c r="A1395" s="47" t="s">
        <v>1236</v>
      </c>
      <c r="B1395" s="23" t="s">
        <v>2615</v>
      </c>
      <c r="G1395" t="s">
        <v>231</v>
      </c>
      <c r="H1395" s="48" t="s">
        <v>228</v>
      </c>
      <c r="I1395" s="42">
        <f>VLOOKUP(H1395,'Client Invoices'!A:M,13,FALSE)</f>
        <v>0</v>
      </c>
      <c r="J1395" s="42">
        <f>VLOOKUP(H1395,'Client Invoices'!A:M,10,FALSE)</f>
        <v>0</v>
      </c>
      <c r="K1395" s="42" t="str">
        <f>VLOOKUP(H1395,'Client Invoices'!A:N,5,FALSE)</f>
        <v>-</v>
      </c>
      <c r="L1395" s="42">
        <f>VLOOKUP(H1395,'Client Invoices'!A:N,8,FALSE)</f>
        <v>0</v>
      </c>
      <c r="M1395" s="42" t="str">
        <f>VLOOKUP(H1395,'Client Invoices'!A:N,2,FALSE)</f>
        <v>Visa LAC</v>
      </c>
      <c r="N1395" s="42" t="str">
        <f>VLOOKUP(H1395,'Client Invoices'!A:N,3,FALSE)</f>
        <v>Visa LK</v>
      </c>
      <c r="O1395" s="42">
        <f>VLOOKUP(H1395,'Client Invoices'!A:O,6,FALSE)</f>
        <v>0</v>
      </c>
      <c r="P1395" s="70" t="s">
        <v>2324</v>
      </c>
      <c r="Q1395" s="42" t="str">
        <f>IF(COUNTIF('Visit Rpts'!$B$5:$BH$204,B1395)+COUNTIF('Membership Rpts'!$B$5:$BH$204,B1395) = 0, 0, COUNTIF('Visit Rpts'!$B$5:$BH$204,B1395)+COUNTIF('Membership Rpts'!$B$5:$BH$204,B1395) &amp; "   (Visit Rpts: "&amp;COUNTIF('Visit Rpts'!$B$5:$BH$204,B1395)&amp;"   Mbr Rpts: "&amp;COUNTIF('Membership Rpts'!$B$5:$BH$204,B1395)&amp;")")</f>
        <v>1   (Visit Rpts: 1   Mbr Rpts: 0)</v>
      </c>
      <c r="R1395" s="77">
        <f>2.64-0.72</f>
        <v>1.9200000000000002</v>
      </c>
      <c r="S1395" s="42"/>
      <c r="T1395" s="42"/>
    </row>
    <row r="1396" spans="1:20">
      <c r="A1396" s="47" t="s">
        <v>1236</v>
      </c>
      <c r="B1396" s="23" t="s">
        <v>2616</v>
      </c>
      <c r="C1396">
        <v>476203</v>
      </c>
      <c r="G1396" t="s">
        <v>50</v>
      </c>
      <c r="H1396" s="48" t="s">
        <v>1183</v>
      </c>
      <c r="I1396" s="42" t="str">
        <f>VLOOKUP(H1396,'Client Invoices'!A:M,13,FALSE)</f>
        <v>Banco Azteca</v>
      </c>
      <c r="J1396" s="42" t="str">
        <f>VLOOKUP(H1396,'Client Invoices'!A:M,10,FALSE)</f>
        <v>ZV01</v>
      </c>
      <c r="K1396" s="42" t="str">
        <f>VLOOKUP(H1396,'Client Invoices'!A:N,5,FALSE)</f>
        <v>Yes</v>
      </c>
      <c r="L1396" s="42" t="str">
        <f>VLOOKUP(H1396,'Client Invoices'!A:N,8,FALSE)</f>
        <v>M,V,P</v>
      </c>
      <c r="M1396" s="42" t="str">
        <f>VLOOKUP(H1396,'Client Invoices'!A:N,2,FALSE)</f>
        <v>Visa LAC</v>
      </c>
      <c r="N1396" s="42" t="str">
        <f>VLOOKUP(H1396,'Client Invoices'!A:N,3,FALSE)</f>
        <v>Visa Wholesale</v>
      </c>
      <c r="O1396" s="42">
        <f>VLOOKUP(H1396,'Client Invoices'!A:O,6,FALSE)</f>
        <v>0</v>
      </c>
      <c r="Q1396" s="42" t="str">
        <f>IF(COUNTIF('Visit Rpts'!$B$5:$BH$204,B1396)+COUNTIF('Membership Rpts'!$B$5:$BH$204,B1396) = 0, 0, COUNTIF('Visit Rpts'!$B$5:$BH$204,B1396)+COUNTIF('Membership Rpts'!$B$5:$BH$204,B1396) &amp; "   (Visit Rpts: "&amp;COUNTIF('Visit Rpts'!$B$5:$BH$204,B1396)&amp;"   Mbr Rpts: "&amp;COUNTIF('Membership Rpts'!$B$5:$BH$204,B1396)&amp;")")</f>
        <v>1   (Visit Rpts: 1   Mbr Rpts: 0)</v>
      </c>
      <c r="R1396" s="77">
        <v>5.2</v>
      </c>
      <c r="S1396" s="42" t="s">
        <v>1110</v>
      </c>
      <c r="T1396" s="42" t="s">
        <v>1110</v>
      </c>
    </row>
    <row r="1397" spans="1:20">
      <c r="A1397" s="47" t="s">
        <v>1236</v>
      </c>
      <c r="B1397" s="23" t="s">
        <v>2617</v>
      </c>
      <c r="G1397" t="s">
        <v>231</v>
      </c>
      <c r="H1397" s="48" t="s">
        <v>228</v>
      </c>
      <c r="I1397" s="42">
        <f>VLOOKUP(H1397,'Client Invoices'!A:M,13,FALSE)</f>
        <v>0</v>
      </c>
      <c r="J1397" s="42">
        <f>VLOOKUP(H1397,'Client Invoices'!A:M,10,FALSE)</f>
        <v>0</v>
      </c>
      <c r="K1397" s="42" t="str">
        <f>VLOOKUP(H1397,'Client Invoices'!A:N,5,FALSE)</f>
        <v>-</v>
      </c>
      <c r="L1397" s="42">
        <f>VLOOKUP(H1397,'Client Invoices'!A:N,8,FALSE)</f>
        <v>0</v>
      </c>
      <c r="M1397" s="42" t="str">
        <f>VLOOKUP(H1397,'Client Invoices'!A:N,2,FALSE)</f>
        <v>Visa LAC</v>
      </c>
      <c r="N1397" s="42" t="str">
        <f>VLOOKUP(H1397,'Client Invoices'!A:N,3,FALSE)</f>
        <v>Visa LK</v>
      </c>
      <c r="O1397" s="42">
        <f>VLOOKUP(H1397,'Client Invoices'!A:O,6,FALSE)</f>
        <v>0</v>
      </c>
      <c r="P1397" s="70" t="s">
        <v>2618</v>
      </c>
      <c r="Q1397" s="42" t="str">
        <f>IF(COUNTIF('Visit Rpts'!$B$5:$BH$204,B1397)+COUNTIF('Membership Rpts'!$B$5:$BH$204,B1397) = 0, 0, COUNTIF('Visit Rpts'!$B$5:$BH$204,B1397)+COUNTIF('Membership Rpts'!$B$5:$BH$204,B1397) &amp; "   (Visit Rpts: "&amp;COUNTIF('Visit Rpts'!$B$5:$BH$204,B1397)&amp;"   Mbr Rpts: "&amp;COUNTIF('Membership Rpts'!$B$5:$BH$204,B1397)&amp;")")</f>
        <v>1   (Visit Rpts: 1   Mbr Rpts: 0)</v>
      </c>
      <c r="R1397" s="77">
        <f>2.64-0.72</f>
        <v>1.9200000000000002</v>
      </c>
      <c r="S1397" s="42"/>
      <c r="T1397" s="42"/>
    </row>
    <row r="1398" spans="1:20">
      <c r="A1398" s="47" t="s">
        <v>1236</v>
      </c>
      <c r="B1398" s="23" t="s">
        <v>2619</v>
      </c>
      <c r="C1398" t="s">
        <v>2620</v>
      </c>
      <c r="G1398" t="s">
        <v>50</v>
      </c>
      <c r="H1398" s="48" t="s">
        <v>1185</v>
      </c>
      <c r="I1398" s="42" t="str">
        <f>VLOOKUP(H1398,'Client Invoices'!A:M,13,FALSE)</f>
        <v>Visa USA IDB Bank NY</v>
      </c>
      <c r="J1398" s="42" t="str">
        <f>VLOOKUP(H1398,'Client Invoices'!A:M,10,FALSE)</f>
        <v>WV01</v>
      </c>
      <c r="K1398" s="42" t="str">
        <f>VLOOKUP(H1398,'Client Invoices'!A:N,5,FALSE)</f>
        <v>Yes</v>
      </c>
      <c r="L1398" s="42" t="str">
        <f>VLOOKUP(H1398,'Client Invoices'!A:N,8,FALSE)</f>
        <v>M,V,P</v>
      </c>
      <c r="M1398" s="42" t="str">
        <f>VLOOKUP(H1398,'Client Invoices'!A:N,2,FALSE)</f>
        <v>Visa USA</v>
      </c>
      <c r="N1398" s="42" t="str">
        <f>VLOOKUP(H1398,'Client Invoices'!A:N,3,FALSE)</f>
        <v>Visa WSD</v>
      </c>
      <c r="O1398" s="42">
        <f>VLOOKUP(H1398,'Client Invoices'!A:O,6,FALSE)</f>
        <v>0</v>
      </c>
      <c r="Q1398" s="42" t="str">
        <f>IF(COUNTIF('Visit Rpts'!$B$5:$BH$204,B1398)+COUNTIF('Membership Rpts'!$B$5:$BH$204,B1398) = 0, 0, COUNTIF('Visit Rpts'!$B$5:$BH$204,B1398)+COUNTIF('Membership Rpts'!$B$5:$BH$204,B1398) &amp; "   (Visit Rpts: "&amp;COUNTIF('Visit Rpts'!$B$5:$BH$204,B1398)&amp;"   Mbr Rpts: "&amp;COUNTIF('Membership Rpts'!$B$5:$BH$204,B1398)&amp;")")</f>
        <v>1   (Visit Rpts: 1   Mbr Rpts: 0)</v>
      </c>
      <c r="R1398" s="77">
        <v>1.5</v>
      </c>
      <c r="S1398" s="42" t="s">
        <v>1110</v>
      </c>
      <c r="T1398" s="42" t="s">
        <v>1110</v>
      </c>
    </row>
    <row r="1399" spans="1:20">
      <c r="A1399" s="47" t="s">
        <v>1236</v>
      </c>
      <c r="B1399" s="23" t="s">
        <v>2621</v>
      </c>
      <c r="G1399" t="s">
        <v>50</v>
      </c>
      <c r="H1399" s="48" t="s">
        <v>1186</v>
      </c>
      <c r="I1399" s="42" t="str">
        <f>VLOOKUP(H1399,'Client Invoices'!A:M,13,FALSE)</f>
        <v>ADAMATL</v>
      </c>
      <c r="J1399" s="42" t="str">
        <f>VLOOKUP(H1399,'Client Invoices'!A:M,10,FALSE)</f>
        <v>SA14</v>
      </c>
      <c r="K1399" s="42" t="str">
        <f>VLOOKUP(H1399,'Client Invoices'!A:N,5,FALSE)</f>
        <v>Yes</v>
      </c>
      <c r="L1399" s="42" t="str">
        <f>VLOOKUP(H1399,'Client Invoices'!A:N,8,FALSE)</f>
        <v>M,V,P</v>
      </c>
      <c r="M1399" s="42" t="str">
        <f>VLOOKUP(H1399,'Client Invoices'!A:N,2,FALSE)</f>
        <v>Corporate</v>
      </c>
      <c r="N1399" s="42" t="str">
        <f>VLOOKUP(H1399,'Client Invoices'!A:N,3,FALSE)</f>
        <v>Corporate</v>
      </c>
      <c r="O1399" s="42">
        <f>VLOOKUP(H1399,'Client Invoices'!A:O,6,FALSE)</f>
        <v>0</v>
      </c>
      <c r="Q1399" s="42" t="str">
        <f>IF(COUNTIF('Visit Rpts'!$B$5:$BH$204,B1399)+COUNTIF('Membership Rpts'!$B$5:$BH$204,B1399) = 0, 0, COUNTIF('Visit Rpts'!$B$5:$BH$204,B1399)+COUNTIF('Membership Rpts'!$B$5:$BH$204,B1399) &amp; "   (Visit Rpts: "&amp;COUNTIF('Visit Rpts'!$B$5:$BH$204,B1399)&amp;"   Mbr Rpts: "&amp;COUNTIF('Membership Rpts'!$B$5:$BH$204,B1399)&amp;")")</f>
        <v>1   (Visit Rpts: 1   Mbr Rpts: 0)</v>
      </c>
      <c r="R1399" s="77">
        <v>269</v>
      </c>
      <c r="S1399" s="42" t="s">
        <v>1110</v>
      </c>
      <c r="T1399" s="42"/>
    </row>
    <row r="1400" spans="1:20">
      <c r="A1400" s="47" t="s">
        <v>1236</v>
      </c>
      <c r="B1400" s="23" t="s">
        <v>2622</v>
      </c>
      <c r="G1400" t="s">
        <v>50</v>
      </c>
      <c r="H1400" s="48" t="s">
        <v>1189</v>
      </c>
      <c r="I1400" s="42" t="str">
        <f>VLOOKUP(H1400,'Client Invoices'!A:M,13,FALSE)</f>
        <v>Huntington Bank</v>
      </c>
      <c r="J1400" s="42" t="str">
        <f>VLOOKUP(H1400,'Client Invoices'!A:M,10,FALSE)</f>
        <v>IP04</v>
      </c>
      <c r="K1400" s="42" t="str">
        <f>VLOOKUP(H1400,'Client Invoices'!A:N,5,FALSE)</f>
        <v>Yes</v>
      </c>
      <c r="L1400" s="42" t="str">
        <f>VLOOKUP(H1400,'Client Invoices'!A:N,8,FALSE)</f>
        <v>Rpt Only</v>
      </c>
      <c r="M1400" s="42" t="str">
        <f>VLOOKUP(H1400,'Client Invoices'!A:N,2,FALSE)</f>
        <v>MC Intercompany</v>
      </c>
      <c r="N1400" s="42" t="str">
        <f>VLOOKUP(H1400,'Client Invoices'!A:N,3,FALSE)</f>
        <v>MC WSD</v>
      </c>
      <c r="O1400" s="42">
        <f>VLOOKUP(H1400,'Client Invoices'!A:O,6,FALSE)</f>
        <v>0</v>
      </c>
      <c r="Q1400" s="42" t="str">
        <f>IF(COUNTIF('Visit Rpts'!$B$5:$BH$204,B1400)+COUNTIF('Membership Rpts'!$B$5:$BH$204,B1400) = 0, 0, COUNTIF('Visit Rpts'!$B$5:$BH$204,B1400)+COUNTIF('Membership Rpts'!$B$5:$BH$204,B1400) &amp; "   (Visit Rpts: "&amp;COUNTIF('Visit Rpts'!$B$5:$BH$204,B1400)&amp;"   Mbr Rpts: "&amp;COUNTIF('Membership Rpts'!$B$5:$BH$204,B1400)&amp;")")</f>
        <v>1   (Visit Rpts: 1   Mbr Rpts: 0)</v>
      </c>
      <c r="R1400" s="77">
        <v>6.1</v>
      </c>
      <c r="S1400" s="42" t="s">
        <v>576</v>
      </c>
      <c r="T1400" s="42"/>
    </row>
    <row r="1401" spans="1:20">
      <c r="A1401" s="47" t="s">
        <v>1557</v>
      </c>
      <c r="B1401" s="23">
        <v>10530</v>
      </c>
      <c r="G1401" t="s">
        <v>50</v>
      </c>
      <c r="H1401" s="48" t="s">
        <v>1059</v>
      </c>
      <c r="I1401" s="42">
        <f>VLOOKUP(H1401,'Client Invoices'!A:M,13,FALSE)</f>
        <v>0</v>
      </c>
      <c r="J1401" s="42">
        <f>VLOOKUP(H1401,'Client Invoices'!A:M,10,FALSE)</f>
        <v>0</v>
      </c>
      <c r="K1401" s="42">
        <f>VLOOKUP(H1401,'Client Invoices'!A:N,5,FALSE)</f>
        <v>0</v>
      </c>
      <c r="L1401" s="42">
        <f>VLOOKUP(H1401,'Client Invoices'!A:N,8,FALSE)</f>
        <v>0</v>
      </c>
      <c r="M1401" s="42" t="str">
        <f>VLOOKUP(H1401,'Client Invoices'!A:N,2,FALSE)</f>
        <v>MC Intercompany</v>
      </c>
      <c r="N1401" s="42">
        <f>VLOOKUP(H1401,'Client Invoices'!A:N,3,FALSE)</f>
        <v>0</v>
      </c>
      <c r="O1401" s="42">
        <f>VLOOKUP(H1401,'Client Invoices'!A:O,6,FALSE)</f>
        <v>0</v>
      </c>
      <c r="P1401" s="70" t="s">
        <v>1189</v>
      </c>
      <c r="Q1401" s="42" t="str">
        <f>IF(COUNTIF('Visit Rpts'!$B$5:$BH$204,B1401)+COUNTIF('Membership Rpts'!$B$5:$BH$204,B1401) = 0, 0, COUNTIF('Visit Rpts'!$B$5:$BH$204,B1401)+COUNTIF('Membership Rpts'!$B$5:$BH$204,B1401) &amp; "   (Visit Rpts: "&amp;COUNTIF('Visit Rpts'!$B$5:$BH$204,B1401)&amp;"   Mbr Rpts: "&amp;COUNTIF('Membership Rpts'!$B$5:$BH$204,B1401)&amp;")")</f>
        <v>1   (Visit Rpts: 0   Mbr Rpts: 1)</v>
      </c>
      <c r="R1401" s="76">
        <v>6.1</v>
      </c>
      <c r="S1401" s="42" t="s">
        <v>576</v>
      </c>
      <c r="T1401" s="42" t="s">
        <v>1262</v>
      </c>
    </row>
    <row r="1402" spans="1:20">
      <c r="A1402" s="47" t="s">
        <v>1236</v>
      </c>
      <c r="B1402" s="23" t="s">
        <v>2623</v>
      </c>
      <c r="C1402">
        <v>476203</v>
      </c>
      <c r="G1402" t="s">
        <v>50</v>
      </c>
      <c r="H1402" s="48" t="s">
        <v>1183</v>
      </c>
      <c r="I1402" s="42" t="str">
        <f>VLOOKUP(H1402,'Client Invoices'!A:M,13,FALSE)</f>
        <v>Banco Azteca</v>
      </c>
      <c r="J1402" s="42" t="str">
        <f>VLOOKUP(H1402,'Client Invoices'!A:M,10,FALSE)</f>
        <v>ZV01</v>
      </c>
      <c r="K1402" s="42" t="str">
        <f>VLOOKUP(H1402,'Client Invoices'!A:N,5,FALSE)</f>
        <v>Yes</v>
      </c>
      <c r="L1402" s="42" t="str">
        <f>VLOOKUP(H1402,'Client Invoices'!A:N,8,FALSE)</f>
        <v>M,V,P</v>
      </c>
      <c r="M1402" s="42" t="str">
        <f>VLOOKUP(H1402,'Client Invoices'!A:N,2,FALSE)</f>
        <v>Visa LAC</v>
      </c>
      <c r="N1402" s="42" t="str">
        <f>VLOOKUP(H1402,'Client Invoices'!A:N,3,FALSE)</f>
        <v>Visa Wholesale</v>
      </c>
      <c r="O1402" s="42">
        <f>VLOOKUP(H1402,'Client Invoices'!A:O,6,FALSE)</f>
        <v>0</v>
      </c>
      <c r="Q1402" s="42" t="str">
        <f>IF(COUNTIF('Visit Rpts'!$B$5:$BH$204,B1402)+COUNTIF('Membership Rpts'!$B$5:$BH$204,B1402) = 0, 0, COUNTIF('Visit Rpts'!$B$5:$BH$204,B1402)+COUNTIF('Membership Rpts'!$B$5:$BH$204,B1402) &amp; "   (Visit Rpts: "&amp;COUNTIF('Visit Rpts'!$B$5:$BH$204,B1402)&amp;"   Mbr Rpts: "&amp;COUNTIF('Membership Rpts'!$B$5:$BH$204,B1402)&amp;")")</f>
        <v>1   (Visit Rpts: 1   Mbr Rpts: 0)</v>
      </c>
      <c r="R1402" s="77">
        <v>5.2</v>
      </c>
      <c r="S1402" s="42" t="s">
        <v>1110</v>
      </c>
      <c r="T1402" s="42" t="s">
        <v>1110</v>
      </c>
    </row>
    <row r="1403" spans="1:20">
      <c r="A1403" s="47" t="s">
        <v>1236</v>
      </c>
      <c r="B1403" s="23" t="s">
        <v>2624</v>
      </c>
      <c r="G1403" t="s">
        <v>50</v>
      </c>
      <c r="H1403" s="48" t="s">
        <v>1191</v>
      </c>
      <c r="I1403" s="42" t="str">
        <f>VLOOKUP(H1403,'Client Invoices'!A:M,13,FALSE)</f>
        <v>Greenwood Inc</v>
      </c>
      <c r="J1403" s="42" t="str">
        <f>VLOOKUP(H1403,'Client Invoices'!A:M,10,FALSE)</f>
        <v>IP04</v>
      </c>
      <c r="K1403" s="42" t="str">
        <f>VLOOKUP(H1403,'Client Invoices'!A:N,5,FALSE)</f>
        <v>Yes</v>
      </c>
      <c r="L1403" s="42" t="str">
        <f>VLOOKUP(H1403,'Client Invoices'!A:N,8,FALSE)</f>
        <v>Rpt Only</v>
      </c>
      <c r="M1403" s="42" t="str">
        <f>VLOOKUP(H1403,'Client Invoices'!A:N,2,FALSE)</f>
        <v>MC Intercompany</v>
      </c>
      <c r="N1403" s="42" t="str">
        <f>VLOOKUP(H1403,'Client Invoices'!A:N,3,FALSE)</f>
        <v>MC WSD</v>
      </c>
      <c r="O1403" s="42">
        <f>VLOOKUP(H1403,'Client Invoices'!A:O,6,FALSE)</f>
        <v>0</v>
      </c>
      <c r="Q1403" s="42" t="str">
        <f>IF(COUNTIF('Visit Rpts'!$B$5:$BH$204,B1403)+COUNTIF('Membership Rpts'!$B$5:$BH$204,B1403) = 0, 0, COUNTIF('Visit Rpts'!$B$5:$BH$204,B1403)+COUNTIF('Membership Rpts'!$B$5:$BH$204,B1403) &amp; "   (Visit Rpts: "&amp;COUNTIF('Visit Rpts'!$B$5:$BH$204,B1403)&amp;"   Mbr Rpts: "&amp;COUNTIF('Membership Rpts'!$B$5:$BH$204,B1403)&amp;")")</f>
        <v>1   (Visit Rpts: 1   Mbr Rpts: 0)</v>
      </c>
      <c r="R1403" s="77">
        <v>6.1</v>
      </c>
      <c r="S1403" s="42" t="s">
        <v>576</v>
      </c>
      <c r="T1403" s="42"/>
    </row>
    <row r="1404" spans="1:20">
      <c r="A1404" s="47" t="s">
        <v>1557</v>
      </c>
      <c r="B1404" s="23">
        <v>10529</v>
      </c>
      <c r="G1404" t="s">
        <v>50</v>
      </c>
      <c r="H1404" s="48" t="s">
        <v>1059</v>
      </c>
      <c r="I1404" s="42">
        <f>VLOOKUP(H1404,'Client Invoices'!A:M,13,FALSE)</f>
        <v>0</v>
      </c>
      <c r="J1404" s="42">
        <f>VLOOKUP(H1404,'Client Invoices'!A:M,10,FALSE)</f>
        <v>0</v>
      </c>
      <c r="K1404" s="42">
        <f>VLOOKUP(H1404,'Client Invoices'!A:N,5,FALSE)</f>
        <v>0</v>
      </c>
      <c r="L1404" s="42">
        <f>VLOOKUP(H1404,'Client Invoices'!A:N,8,FALSE)</f>
        <v>0</v>
      </c>
      <c r="M1404" s="42" t="str">
        <f>VLOOKUP(H1404,'Client Invoices'!A:N,2,FALSE)</f>
        <v>MC Intercompany</v>
      </c>
      <c r="N1404" s="42">
        <f>VLOOKUP(H1404,'Client Invoices'!A:N,3,FALSE)</f>
        <v>0</v>
      </c>
      <c r="O1404" s="42">
        <f>VLOOKUP(H1404,'Client Invoices'!A:O,6,FALSE)</f>
        <v>0</v>
      </c>
      <c r="P1404" s="70" t="s">
        <v>1191</v>
      </c>
      <c r="Q1404" s="42" t="str">
        <f>IF(COUNTIF('Visit Rpts'!$B$5:$BH$204,B1404)+COUNTIF('Membership Rpts'!$B$5:$BH$204,B1404) = 0, 0, COUNTIF('Visit Rpts'!$B$5:$BH$204,B1404)+COUNTIF('Membership Rpts'!$B$5:$BH$204,B1404) &amp; "   (Visit Rpts: "&amp;COUNTIF('Visit Rpts'!$B$5:$BH$204,B1404)&amp;"   Mbr Rpts: "&amp;COUNTIF('Membership Rpts'!$B$5:$BH$204,B1404)&amp;")")</f>
        <v>1   (Visit Rpts: 0   Mbr Rpts: 1)</v>
      </c>
      <c r="R1404" s="76">
        <v>6.1</v>
      </c>
      <c r="S1404" s="42" t="s">
        <v>576</v>
      </c>
      <c r="T1404" s="42" t="s">
        <v>1262</v>
      </c>
    </row>
    <row r="1405" spans="1:20">
      <c r="A1405" s="47" t="s">
        <v>1236</v>
      </c>
      <c r="B1405" s="23" t="s">
        <v>2625</v>
      </c>
      <c r="G1405" t="s">
        <v>50</v>
      </c>
      <c r="H1405" s="48" t="s">
        <v>1189</v>
      </c>
      <c r="I1405" s="42" t="str">
        <f>VLOOKUP(H1405,'Client Invoices'!A:M,13,FALSE)</f>
        <v>Huntington Bank</v>
      </c>
      <c r="J1405" s="42" t="str">
        <f>VLOOKUP(H1405,'Client Invoices'!A:M,10,FALSE)</f>
        <v>IP04</v>
      </c>
      <c r="K1405" s="42" t="str">
        <f>VLOOKUP(H1405,'Client Invoices'!A:N,5,FALSE)</f>
        <v>Yes</v>
      </c>
      <c r="L1405" s="42" t="str">
        <f>VLOOKUP(H1405,'Client Invoices'!A:N,8,FALSE)</f>
        <v>Rpt Only</v>
      </c>
      <c r="M1405" s="42" t="str">
        <f>VLOOKUP(H1405,'Client Invoices'!A:N,2,FALSE)</f>
        <v>MC Intercompany</v>
      </c>
      <c r="N1405" s="42" t="str">
        <f>VLOOKUP(H1405,'Client Invoices'!A:N,3,FALSE)</f>
        <v>MC WSD</v>
      </c>
      <c r="O1405" s="42">
        <f>VLOOKUP(H1405,'Client Invoices'!A:O,6,FALSE)</f>
        <v>0</v>
      </c>
      <c r="Q1405" s="42" t="str">
        <f>IF(COUNTIF('Visit Rpts'!$B$5:$BH$204,B1405)+COUNTIF('Membership Rpts'!$B$5:$BH$204,B1405) = 0, 0, COUNTIF('Visit Rpts'!$B$5:$BH$204,B1405)+COUNTIF('Membership Rpts'!$B$5:$BH$204,B1405) &amp; "   (Visit Rpts: "&amp;COUNTIF('Visit Rpts'!$B$5:$BH$204,B1405)&amp;"   Mbr Rpts: "&amp;COUNTIF('Membership Rpts'!$B$5:$BH$204,B1405)&amp;")")</f>
        <v>1   (Visit Rpts: 1   Mbr Rpts: 0)</v>
      </c>
      <c r="R1405" s="77">
        <v>6.1</v>
      </c>
      <c r="S1405" s="42" t="s">
        <v>576</v>
      </c>
      <c r="T1405" s="42"/>
    </row>
    <row r="1406" spans="1:20">
      <c r="A1406" s="47" t="s">
        <v>1557</v>
      </c>
      <c r="B1406" s="23">
        <v>10557</v>
      </c>
      <c r="G1406" t="s">
        <v>50</v>
      </c>
      <c r="H1406" s="48" t="s">
        <v>1059</v>
      </c>
      <c r="I1406" s="42">
        <f>VLOOKUP(H1406,'Client Invoices'!A:M,13,FALSE)</f>
        <v>0</v>
      </c>
      <c r="J1406" s="42">
        <f>VLOOKUP(H1406,'Client Invoices'!A:M,10,FALSE)</f>
        <v>0</v>
      </c>
      <c r="K1406" s="42">
        <f>VLOOKUP(H1406,'Client Invoices'!A:N,5,FALSE)</f>
        <v>0</v>
      </c>
      <c r="L1406" s="42">
        <f>VLOOKUP(H1406,'Client Invoices'!A:N,8,FALSE)</f>
        <v>0</v>
      </c>
      <c r="M1406" s="42" t="str">
        <f>VLOOKUP(H1406,'Client Invoices'!A:N,2,FALSE)</f>
        <v>MC Intercompany</v>
      </c>
      <c r="N1406" s="42">
        <f>VLOOKUP(H1406,'Client Invoices'!A:N,3,FALSE)</f>
        <v>0</v>
      </c>
      <c r="O1406" s="42">
        <f>VLOOKUP(H1406,'Client Invoices'!A:O,6,FALSE)</f>
        <v>0</v>
      </c>
      <c r="P1406" s="70" t="s">
        <v>1193</v>
      </c>
      <c r="Q1406" s="42" t="str">
        <f>IF(COUNTIF('Visit Rpts'!$B$5:$BH$204,B1406)+COUNTIF('Membership Rpts'!$B$5:$BH$204,B1406) = 0, 0, COUNTIF('Visit Rpts'!$B$5:$BH$204,B1406)+COUNTIF('Membership Rpts'!$B$5:$BH$204,B1406) &amp; "   (Visit Rpts: "&amp;COUNTIF('Visit Rpts'!$B$5:$BH$204,B1406)&amp;"   Mbr Rpts: "&amp;COUNTIF('Membership Rpts'!$B$5:$BH$204,B1406)&amp;")")</f>
        <v>1   (Visit Rpts: 0   Mbr Rpts: 1)</v>
      </c>
      <c r="R1406" s="76">
        <v>6.1</v>
      </c>
      <c r="S1406" s="42" t="s">
        <v>576</v>
      </c>
      <c r="T1406" s="42" t="s">
        <v>1262</v>
      </c>
    </row>
    <row r="1407" spans="1:20">
      <c r="A1407" s="47" t="s">
        <v>1236</v>
      </c>
      <c r="B1407" s="23" t="s">
        <v>2626</v>
      </c>
      <c r="C1407">
        <v>538757</v>
      </c>
      <c r="G1407" t="s">
        <v>50</v>
      </c>
      <c r="H1407" s="48" t="s">
        <v>1193</v>
      </c>
      <c r="I1407" s="42" t="str">
        <f>VLOOKUP(H1407,'Client Invoices'!A:M,13,FALSE)</f>
        <v>US Bank</v>
      </c>
      <c r="J1407" s="42" t="str">
        <f>VLOOKUP(H1407,'Client Invoices'!A:M,10,FALSE)</f>
        <v>IP04</v>
      </c>
      <c r="K1407" s="42" t="str">
        <f>VLOOKUP(H1407,'Client Invoices'!A:N,5,FALSE)</f>
        <v>Yes</v>
      </c>
      <c r="L1407" s="42" t="str">
        <f>VLOOKUP(H1407,'Client Invoices'!A:N,8,FALSE)</f>
        <v>Rpt Only</v>
      </c>
      <c r="M1407" s="42" t="str">
        <f>VLOOKUP(H1407,'Client Invoices'!A:N,2,FALSE)</f>
        <v>MC Intercompany</v>
      </c>
      <c r="N1407" s="42" t="str">
        <f>VLOOKUP(H1407,'Client Invoices'!A:N,3,FALSE)</f>
        <v>MC WSD</v>
      </c>
      <c r="O1407" s="42">
        <f>VLOOKUP(H1407,'Client Invoices'!A:O,6,FALSE)</f>
        <v>0</v>
      </c>
      <c r="Q1407" s="42">
        <f>IF(COUNTIF('Visit Rpts'!$B$5:$BH$204,B1407)+COUNTIF('Membership Rpts'!$B$5:$BH$204,B1407) = 0, 0, COUNTIF('Visit Rpts'!$B$5:$BH$204,B1407)+COUNTIF('Membership Rpts'!$B$5:$BH$204,B1407) &amp; "   (Visit Rpts: "&amp;COUNTIF('Visit Rpts'!$B$5:$BH$204,B1407)&amp;"   Mbr Rpts: "&amp;COUNTIF('Membership Rpts'!$B$5:$BH$204,B1407)&amp;")")</f>
        <v>0</v>
      </c>
      <c r="R1407" s="77">
        <v>6.1</v>
      </c>
      <c r="S1407" s="42" t="s">
        <v>576</v>
      </c>
      <c r="T1407" s="42"/>
    </row>
    <row r="1408" spans="1:20">
      <c r="A1408" s="47" t="s">
        <v>1236</v>
      </c>
      <c r="B1408" s="23" t="s">
        <v>2627</v>
      </c>
      <c r="C1408">
        <v>535885</v>
      </c>
      <c r="G1408" t="s">
        <v>50</v>
      </c>
      <c r="H1408" s="48" t="s">
        <v>1195</v>
      </c>
      <c r="I1408" s="42" t="str">
        <f>VLOOKUP(H1408,'Client Invoices'!A:M,13,FALSE)</f>
        <v>US Bank Altitude Connect</v>
      </c>
      <c r="J1408" s="42" t="str">
        <f>VLOOKUP(H1408,'Client Invoices'!A:M,10,FALSE)</f>
        <v>IP04</v>
      </c>
      <c r="K1408" s="42" t="str">
        <f>VLOOKUP(H1408,'Client Invoices'!A:N,5,FALSE)</f>
        <v>Yes</v>
      </c>
      <c r="L1408" s="42" t="str">
        <f>VLOOKUP(H1408,'Client Invoices'!A:N,8,FALSE)</f>
        <v>Rpt Only</v>
      </c>
      <c r="M1408" s="42" t="str">
        <f>VLOOKUP(H1408,'Client Invoices'!A:N,2,FALSE)</f>
        <v>MC Intercompany</v>
      </c>
      <c r="N1408" s="42" t="str">
        <f>VLOOKUP(H1408,'Client Invoices'!A:N,3,FALSE)</f>
        <v>MC WSD</v>
      </c>
      <c r="O1408" s="42">
        <f>VLOOKUP(H1408,'Client Invoices'!A:O,6,FALSE)</f>
        <v>0</v>
      </c>
      <c r="Q1408" s="42">
        <f>IF(COUNTIF('Visit Rpts'!$B$5:$BH$204,B1408)+COUNTIF('Membership Rpts'!$B$5:$BH$204,B1408) = 0, 0, COUNTIF('Visit Rpts'!$B$5:$BH$204,B1408)+COUNTIF('Membership Rpts'!$B$5:$BH$204,B1408) &amp; "   (Visit Rpts: "&amp;COUNTIF('Visit Rpts'!$B$5:$BH$204,B1408)&amp;"   Mbr Rpts: "&amp;COUNTIF('Membership Rpts'!$B$5:$BH$204,B1408)&amp;")")</f>
        <v>0</v>
      </c>
      <c r="R1408" s="77">
        <v>6.1</v>
      </c>
      <c r="S1408" s="42" t="s">
        <v>576</v>
      </c>
      <c r="T1408" s="42"/>
    </row>
    <row r="1409" spans="1:20">
      <c r="A1409" s="47" t="s">
        <v>1236</v>
      </c>
      <c r="B1409" s="23" t="s">
        <v>2628</v>
      </c>
      <c r="C1409">
        <v>518088</v>
      </c>
      <c r="G1409" t="s">
        <v>50</v>
      </c>
      <c r="H1409" s="48" t="s">
        <v>1197</v>
      </c>
      <c r="I1409" s="42" t="str">
        <f>VLOOKUP(H1409,'Client Invoices'!A:M,13,FALSE)</f>
        <v>US Bank BMW</v>
      </c>
      <c r="J1409" s="42" t="str">
        <f>VLOOKUP(H1409,'Client Invoices'!A:M,10,FALSE)</f>
        <v>IP04</v>
      </c>
      <c r="K1409" s="42" t="str">
        <f>VLOOKUP(H1409,'Client Invoices'!A:N,5,FALSE)</f>
        <v>Yes</v>
      </c>
      <c r="L1409" s="42" t="str">
        <f>VLOOKUP(H1409,'Client Invoices'!A:N,8,FALSE)</f>
        <v>Rpt Only</v>
      </c>
      <c r="M1409" s="42" t="str">
        <f>VLOOKUP(H1409,'Client Invoices'!A:N,2,FALSE)</f>
        <v>MC Intercompany</v>
      </c>
      <c r="N1409" s="42" t="str">
        <f>VLOOKUP(H1409,'Client Invoices'!A:N,3,FALSE)</f>
        <v>MC WSD</v>
      </c>
      <c r="O1409" s="42">
        <f>VLOOKUP(H1409,'Client Invoices'!A:O,6,FALSE)</f>
        <v>0</v>
      </c>
      <c r="Q1409" s="42">
        <f>IF(COUNTIF('Visit Rpts'!$B$5:$BH$204,B1409)+COUNTIF('Membership Rpts'!$B$5:$BH$204,B1409) = 0, 0, COUNTIF('Visit Rpts'!$B$5:$BH$204,B1409)+COUNTIF('Membership Rpts'!$B$5:$BH$204,B1409) &amp; "   (Visit Rpts: "&amp;COUNTIF('Visit Rpts'!$B$5:$BH$204,B1409)&amp;"   Mbr Rpts: "&amp;COUNTIF('Membership Rpts'!$B$5:$BH$204,B1409)&amp;")")</f>
        <v>0</v>
      </c>
      <c r="R1409" s="77">
        <v>6.1</v>
      </c>
      <c r="S1409" s="42" t="s">
        <v>576</v>
      </c>
      <c r="T1409" s="42"/>
    </row>
    <row r="1410" spans="1:20">
      <c r="A1410" s="47" t="s">
        <v>1236</v>
      </c>
      <c r="B1410" s="23" t="s">
        <v>2629</v>
      </c>
      <c r="C1410">
        <v>519100</v>
      </c>
      <c r="G1410" t="s">
        <v>50</v>
      </c>
      <c r="H1410" s="48" t="s">
        <v>1199</v>
      </c>
      <c r="I1410" s="42" t="str">
        <f>VLOOKUP(H1410,'Client Invoices'!A:M,13,FALSE)</f>
        <v>US Bank Harris Teeter</v>
      </c>
      <c r="J1410" s="42" t="str">
        <f>VLOOKUP(H1410,'Client Invoices'!A:M,10,FALSE)</f>
        <v>IP04</v>
      </c>
      <c r="K1410" s="42" t="str">
        <f>VLOOKUP(H1410,'Client Invoices'!A:N,5,FALSE)</f>
        <v>Yes</v>
      </c>
      <c r="L1410" s="42" t="str">
        <f>VLOOKUP(H1410,'Client Invoices'!A:N,8,FALSE)</f>
        <v>Rpt Only</v>
      </c>
      <c r="M1410" s="42" t="str">
        <f>VLOOKUP(H1410,'Client Invoices'!A:N,2,FALSE)</f>
        <v>MC Intercompany</v>
      </c>
      <c r="N1410" s="42" t="str">
        <f>VLOOKUP(H1410,'Client Invoices'!A:N,3,FALSE)</f>
        <v>MC WSD</v>
      </c>
      <c r="O1410" s="42">
        <f>VLOOKUP(H1410,'Client Invoices'!A:O,6,FALSE)</f>
        <v>0</v>
      </c>
      <c r="Q1410" s="42">
        <f>IF(COUNTIF('Visit Rpts'!$B$5:$BH$204,B1410)+COUNTIF('Membership Rpts'!$B$5:$BH$204,B1410) = 0, 0, COUNTIF('Visit Rpts'!$B$5:$BH$204,B1410)+COUNTIF('Membership Rpts'!$B$5:$BH$204,B1410) &amp; "   (Visit Rpts: "&amp;COUNTIF('Visit Rpts'!$B$5:$BH$204,B1410)&amp;"   Mbr Rpts: "&amp;COUNTIF('Membership Rpts'!$B$5:$BH$204,B1410)&amp;")")</f>
        <v>0</v>
      </c>
      <c r="R1410" s="77">
        <v>6.1</v>
      </c>
      <c r="S1410" s="42" t="s">
        <v>576</v>
      </c>
      <c r="T1410" s="42"/>
    </row>
    <row r="1411" spans="1:20">
      <c r="A1411" s="47" t="s">
        <v>1236</v>
      </c>
      <c r="B1411" s="23" t="s">
        <v>2630</v>
      </c>
      <c r="C1411">
        <v>527854</v>
      </c>
      <c r="G1411" t="s">
        <v>50</v>
      </c>
      <c r="H1411" s="48" t="s">
        <v>1201</v>
      </c>
      <c r="I1411" s="42" t="str">
        <f>VLOOKUP(H1411,'Client Invoices'!A:M,13,FALSE)</f>
        <v>US Bank Kroger &amp; Fred Meyer</v>
      </c>
      <c r="J1411" s="42" t="str">
        <f>VLOOKUP(H1411,'Client Invoices'!A:M,10,FALSE)</f>
        <v>IP04</v>
      </c>
      <c r="K1411" s="42" t="str">
        <f>VLOOKUP(H1411,'Client Invoices'!A:N,5,FALSE)</f>
        <v>Yes</v>
      </c>
      <c r="L1411" s="42" t="str">
        <f>VLOOKUP(H1411,'Client Invoices'!A:N,8,FALSE)</f>
        <v>Rpt Only</v>
      </c>
      <c r="M1411" s="42" t="str">
        <f>VLOOKUP(H1411,'Client Invoices'!A:N,2,FALSE)</f>
        <v>MC Intercompany</v>
      </c>
      <c r="N1411" s="42" t="str">
        <f>VLOOKUP(H1411,'Client Invoices'!A:N,3,FALSE)</f>
        <v>MC WSD</v>
      </c>
      <c r="O1411" s="42">
        <f>VLOOKUP(H1411,'Client Invoices'!A:O,6,FALSE)</f>
        <v>0</v>
      </c>
      <c r="Q1411" s="42">
        <f>IF(COUNTIF('Visit Rpts'!$B$5:$BH$204,B1411)+COUNTIF('Membership Rpts'!$B$5:$BH$204,B1411) = 0, 0, COUNTIF('Visit Rpts'!$B$5:$BH$204,B1411)+COUNTIF('Membership Rpts'!$B$5:$BH$204,B1411) &amp; "   (Visit Rpts: "&amp;COUNTIF('Visit Rpts'!$B$5:$BH$204,B1411)&amp;"   Mbr Rpts: "&amp;COUNTIF('Membership Rpts'!$B$5:$BH$204,B1411)&amp;")")</f>
        <v>0</v>
      </c>
      <c r="R1411" s="77">
        <v>6.1</v>
      </c>
      <c r="S1411" s="42" t="s">
        <v>576</v>
      </c>
      <c r="T1411" s="42"/>
    </row>
    <row r="1412" spans="1:20">
      <c r="A1412" s="47" t="s">
        <v>1236</v>
      </c>
      <c r="B1412" s="23" t="s">
        <v>2631</v>
      </c>
      <c r="C1412">
        <v>510624</v>
      </c>
      <c r="G1412" t="s">
        <v>50</v>
      </c>
      <c r="H1412" s="48" t="s">
        <v>1201</v>
      </c>
      <c r="I1412" s="42" t="str">
        <f>VLOOKUP(H1412,'Client Invoices'!A:M,13,FALSE)</f>
        <v>US Bank Kroger &amp; Fred Meyer</v>
      </c>
      <c r="J1412" s="42" t="str">
        <f>VLOOKUP(H1412,'Client Invoices'!A:M,10,FALSE)</f>
        <v>IP04</v>
      </c>
      <c r="K1412" s="42" t="str">
        <f>VLOOKUP(H1412,'Client Invoices'!A:N,5,FALSE)</f>
        <v>Yes</v>
      </c>
      <c r="L1412" s="42" t="str">
        <f>VLOOKUP(H1412,'Client Invoices'!A:N,8,FALSE)</f>
        <v>Rpt Only</v>
      </c>
      <c r="M1412" s="42" t="str">
        <f>VLOOKUP(H1412,'Client Invoices'!A:N,2,FALSE)</f>
        <v>MC Intercompany</v>
      </c>
      <c r="N1412" s="42" t="str">
        <f>VLOOKUP(H1412,'Client Invoices'!A:N,3,FALSE)</f>
        <v>MC WSD</v>
      </c>
      <c r="O1412" s="42">
        <f>VLOOKUP(H1412,'Client Invoices'!A:O,6,FALSE)</f>
        <v>0</v>
      </c>
      <c r="Q1412" s="42">
        <f>IF(COUNTIF('Visit Rpts'!$B$5:$BH$204,B1412)+COUNTIF('Membership Rpts'!$B$5:$BH$204,B1412) = 0, 0, COUNTIF('Visit Rpts'!$B$5:$BH$204,B1412)+COUNTIF('Membership Rpts'!$B$5:$BH$204,B1412) &amp; "   (Visit Rpts: "&amp;COUNTIF('Visit Rpts'!$B$5:$BH$204,B1412)&amp;"   Mbr Rpts: "&amp;COUNTIF('Membership Rpts'!$B$5:$BH$204,B1412)&amp;")")</f>
        <v>0</v>
      </c>
      <c r="R1412" s="77">
        <v>6.1</v>
      </c>
      <c r="S1412" s="42" t="s">
        <v>576</v>
      </c>
      <c r="T1412" s="42"/>
    </row>
    <row r="1413" spans="1:20">
      <c r="A1413" s="47" t="s">
        <v>1236</v>
      </c>
      <c r="B1413" s="23" t="s">
        <v>2632</v>
      </c>
      <c r="G1413" t="s">
        <v>50</v>
      </c>
      <c r="H1413" s="48" t="s">
        <v>1203</v>
      </c>
      <c r="I1413" s="42">
        <f>VLOOKUP(H1413,'Client Invoices'!A:M,13,FALSE)</f>
        <v>0</v>
      </c>
      <c r="J1413" s="42" t="str">
        <f>VLOOKUP(H1413,'Client Invoices'!A:M,10,FALSE)</f>
        <v>WS05</v>
      </c>
      <c r="K1413" s="42" t="str">
        <f>VLOOKUP(H1413,'Client Invoices'!A:N,5,FALSE)</f>
        <v>Yes</v>
      </c>
      <c r="L1413" s="42" t="str">
        <f>VLOOKUP(H1413,'Client Invoices'!A:N,8,FALSE)</f>
        <v>M,V,P</v>
      </c>
      <c r="M1413" s="42" t="str">
        <f>VLOOKUP(H1413,'Client Invoices'!A:N,2,FALSE)</f>
        <v>WSD</v>
      </c>
      <c r="N1413" s="42" t="str">
        <f>VLOOKUP(H1413,'Client Invoices'!A:N,3,FALSE)</f>
        <v>WSD</v>
      </c>
      <c r="O1413" s="42">
        <f>VLOOKUP(H1413,'Client Invoices'!A:O,6,FALSE)</f>
        <v>0</v>
      </c>
      <c r="Q1413" s="42" t="str">
        <f>IF(COUNTIF('Visit Rpts'!$B$5:$BH$204,B1413)+COUNTIF('Membership Rpts'!$B$5:$BH$204,B1413) = 0, 0, COUNTIF('Visit Rpts'!$B$5:$BH$204,B1413)+COUNTIF('Membership Rpts'!$B$5:$BH$204,B1413) &amp; "   (Visit Rpts: "&amp;COUNTIF('Visit Rpts'!$B$5:$BH$204,B1413)&amp;"   Mbr Rpts: "&amp;COUNTIF('Membership Rpts'!$B$5:$BH$204,B1413)&amp;")")</f>
        <v>1   (Visit Rpts: 1   Mbr Rpts: 0)</v>
      </c>
      <c r="R1413" s="77">
        <v>13.9</v>
      </c>
      <c r="S1413" s="42" t="s">
        <v>237</v>
      </c>
      <c r="T1413" s="42" t="s">
        <v>237</v>
      </c>
    </row>
    <row r="1414" spans="1:20">
      <c r="A1414" s="47" t="s">
        <v>1236</v>
      </c>
      <c r="B1414" s="23" t="s">
        <v>2633</v>
      </c>
      <c r="G1414" t="s">
        <v>50</v>
      </c>
      <c r="H1414" s="48" t="s">
        <v>1205</v>
      </c>
      <c r="I1414" s="42">
        <f>VLOOKUP(H1414,'Client Invoices'!A:M,13,FALSE)</f>
        <v>0</v>
      </c>
      <c r="J1414" s="42" t="str">
        <f>VLOOKUP(H1414,'Client Invoices'!A:M,10,FALSE)</f>
        <v>SA15</v>
      </c>
      <c r="K1414" s="42" t="str">
        <f>VLOOKUP(H1414,'Client Invoices'!A:N,5,FALSE)</f>
        <v>Yes</v>
      </c>
      <c r="L1414" s="42" t="str">
        <f>VLOOKUP(H1414,'Client Invoices'!A:N,8,FALSE)</f>
        <v>M,V,P</v>
      </c>
      <c r="M1414" s="42" t="str">
        <f>VLOOKUP(H1414,'Client Invoices'!A:N,2,FALSE)</f>
        <v>Corporate</v>
      </c>
      <c r="N1414" s="42" t="str">
        <f>VLOOKUP(H1414,'Client Invoices'!A:N,3,FALSE)</f>
        <v>Corporate</v>
      </c>
      <c r="O1414" s="42">
        <f>VLOOKUP(H1414,'Client Invoices'!A:O,6,FALSE)</f>
        <v>0</v>
      </c>
      <c r="Q1414" s="42" t="str">
        <f>IF(COUNTIF('Visit Rpts'!$B$5:$BH$204,B1414)+COUNTIF('Membership Rpts'!$B$5:$BH$204,B1414) = 0, 0, COUNTIF('Visit Rpts'!$B$5:$BH$204,B1414)+COUNTIF('Membership Rpts'!$B$5:$BH$204,B1414) &amp; "   (Visit Rpts: "&amp;COUNTIF('Visit Rpts'!$B$5:$BH$204,B1414)&amp;"   Mbr Rpts: "&amp;COUNTIF('Membership Rpts'!$B$5:$BH$204,B1414)&amp;")")</f>
        <v>1   (Visit Rpts: 1   Mbr Rpts: 0)</v>
      </c>
      <c r="R1414" s="77">
        <v>50</v>
      </c>
      <c r="S1414" s="42" t="s">
        <v>237</v>
      </c>
      <c r="T1414" s="42" t="s">
        <v>237</v>
      </c>
    </row>
    <row r="1415" spans="1:20">
      <c r="A1415" s="47" t="s">
        <v>1236</v>
      </c>
      <c r="B1415" s="23" t="s">
        <v>2634</v>
      </c>
      <c r="G1415" t="s">
        <v>50</v>
      </c>
      <c r="H1415" s="48" t="s">
        <v>1207</v>
      </c>
      <c r="I1415" s="42">
        <f>VLOOKUP(H1415,'Client Invoices'!A:M,13,FALSE)</f>
        <v>0</v>
      </c>
      <c r="J1415" s="42" t="str">
        <f>VLOOKUP(H1415,'Client Invoices'!A:M,10,FALSE)</f>
        <v>SH01</v>
      </c>
      <c r="K1415" s="42" t="str">
        <f>VLOOKUP(H1415,'Client Invoices'!A:N,5,FALSE)</f>
        <v>Yes</v>
      </c>
      <c r="L1415" s="42" t="str">
        <f>VLOOKUP(H1415,'Client Invoices'!A:N,8,FALSE)</f>
        <v>M,V,P</v>
      </c>
      <c r="M1415" s="42" t="str">
        <f>VLOOKUP(H1415,'Client Invoices'!A:N,2,FALSE)</f>
        <v>Corporate</v>
      </c>
      <c r="N1415" s="42" t="str">
        <f>VLOOKUP(H1415,'Client Invoices'!A:N,3,FALSE)</f>
        <v>Corporate</v>
      </c>
      <c r="O1415" s="42">
        <f>VLOOKUP(H1415,'Client Invoices'!A:O,6,FALSE)</f>
        <v>0</v>
      </c>
      <c r="Q1415" s="42" t="str">
        <f>IF(COUNTIF('Visit Rpts'!$B$5:$BH$204,B1415)+COUNTIF('Membership Rpts'!$B$5:$BH$204,B1415) = 0, 0, COUNTIF('Visit Rpts'!$B$5:$BH$204,B1415)+COUNTIF('Membership Rpts'!$B$5:$BH$204,B1415) &amp; "   (Visit Rpts: "&amp;COUNTIF('Visit Rpts'!$B$5:$BH$204,B1415)&amp;"   Mbr Rpts: "&amp;COUNTIF('Membership Rpts'!$B$5:$BH$204,B1415)&amp;")")</f>
        <v>1   (Visit Rpts: 1   Mbr Rpts: 0)</v>
      </c>
      <c r="R1415" s="77">
        <v>386</v>
      </c>
      <c r="S1415" s="42" t="s">
        <v>237</v>
      </c>
      <c r="T1415" s="42" t="s">
        <v>237</v>
      </c>
    </row>
    <row r="1416" spans="1:20">
      <c r="A1416" s="47" t="s">
        <v>1557</v>
      </c>
      <c r="B1416" s="23">
        <v>10564</v>
      </c>
      <c r="G1416" t="s">
        <v>50</v>
      </c>
      <c r="H1416" s="48" t="s">
        <v>1059</v>
      </c>
      <c r="I1416" s="42">
        <f>VLOOKUP(H1416,'Client Invoices'!A:M,13,FALSE)</f>
        <v>0</v>
      </c>
      <c r="J1416" s="42">
        <f>VLOOKUP(H1416,'Client Invoices'!A:M,10,FALSE)</f>
        <v>0</v>
      </c>
      <c r="K1416" s="42">
        <f>VLOOKUP(H1416,'Client Invoices'!A:N,5,FALSE)</f>
        <v>0</v>
      </c>
      <c r="L1416" s="42">
        <f>VLOOKUP(H1416,'Client Invoices'!A:N,8,FALSE)</f>
        <v>0</v>
      </c>
      <c r="M1416" s="42" t="str">
        <f>VLOOKUP(H1416,'Client Invoices'!A:N,2,FALSE)</f>
        <v>MC Intercompany</v>
      </c>
      <c r="N1416" s="42">
        <f>VLOOKUP(H1416,'Client Invoices'!A:N,3,FALSE)</f>
        <v>0</v>
      </c>
      <c r="O1416" s="42">
        <f>VLOOKUP(H1416,'Client Invoices'!A:O,6,FALSE)</f>
        <v>0</v>
      </c>
      <c r="P1416" s="70" t="s">
        <v>1201</v>
      </c>
      <c r="Q1416" s="42" t="str">
        <f>IF(COUNTIF('Visit Rpts'!$B$5:$BH$204,B1416)+COUNTIF('Membership Rpts'!$B$5:$BH$204,B1416) = 0, 0, COUNTIF('Visit Rpts'!$B$5:$BH$204,B1416)+COUNTIF('Membership Rpts'!$B$5:$BH$204,B1416) &amp; "   (Visit Rpts: "&amp;COUNTIF('Visit Rpts'!$B$5:$BH$204,B1416)&amp;"   Mbr Rpts: "&amp;COUNTIF('Membership Rpts'!$B$5:$BH$204,B1416)&amp;")")</f>
        <v>1   (Visit Rpts: 0   Mbr Rpts: 1)</v>
      </c>
      <c r="R1416" s="76">
        <v>6.1</v>
      </c>
      <c r="S1416" s="42" t="s">
        <v>576</v>
      </c>
      <c r="T1416" s="42" t="s">
        <v>1262</v>
      </c>
    </row>
    <row r="1417" spans="1:20">
      <c r="A1417" s="47" t="s">
        <v>1557</v>
      </c>
      <c r="B1417" s="23">
        <v>10565</v>
      </c>
      <c r="G1417" t="s">
        <v>50</v>
      </c>
      <c r="H1417" s="48" t="s">
        <v>1059</v>
      </c>
      <c r="I1417" s="42">
        <f>VLOOKUP(H1417,'Client Invoices'!A:M,13,FALSE)</f>
        <v>0</v>
      </c>
      <c r="J1417" s="42">
        <f>VLOOKUP(H1417,'Client Invoices'!A:M,10,FALSE)</f>
        <v>0</v>
      </c>
      <c r="K1417" s="42">
        <f>VLOOKUP(H1417,'Client Invoices'!A:N,5,FALSE)</f>
        <v>0</v>
      </c>
      <c r="L1417" s="42">
        <f>VLOOKUP(H1417,'Client Invoices'!A:N,8,FALSE)</f>
        <v>0</v>
      </c>
      <c r="M1417" s="42" t="str">
        <f>VLOOKUP(H1417,'Client Invoices'!A:N,2,FALSE)</f>
        <v>MC Intercompany</v>
      </c>
      <c r="N1417" s="42">
        <f>VLOOKUP(H1417,'Client Invoices'!A:N,3,FALSE)</f>
        <v>0</v>
      </c>
      <c r="O1417" s="42">
        <f>VLOOKUP(H1417,'Client Invoices'!A:O,6,FALSE)</f>
        <v>0</v>
      </c>
      <c r="P1417" s="70" t="s">
        <v>1199</v>
      </c>
      <c r="Q1417" s="42" t="str">
        <f>IF(COUNTIF('Visit Rpts'!$B$5:$BH$204,B1417)+COUNTIF('Membership Rpts'!$B$5:$BH$204,B1417) = 0, 0, COUNTIF('Visit Rpts'!$B$5:$BH$204,B1417)+COUNTIF('Membership Rpts'!$B$5:$BH$204,B1417) &amp; "   (Visit Rpts: "&amp;COUNTIF('Visit Rpts'!$B$5:$BH$204,B1417)&amp;"   Mbr Rpts: "&amp;COUNTIF('Membership Rpts'!$B$5:$BH$204,B1417)&amp;")")</f>
        <v>1   (Visit Rpts: 0   Mbr Rpts: 1)</v>
      </c>
      <c r="R1417" s="76">
        <v>6.1</v>
      </c>
      <c r="S1417" s="42" t="s">
        <v>576</v>
      </c>
      <c r="T1417" s="42" t="s">
        <v>1262</v>
      </c>
    </row>
    <row r="1418" spans="1:20">
      <c r="A1418" s="47" t="s">
        <v>1557</v>
      </c>
      <c r="B1418" s="23">
        <v>10566</v>
      </c>
      <c r="G1418" t="s">
        <v>50</v>
      </c>
      <c r="H1418" s="48" t="s">
        <v>1059</v>
      </c>
      <c r="I1418" s="42">
        <f>VLOOKUP(H1418,'Client Invoices'!A:M,13,FALSE)</f>
        <v>0</v>
      </c>
      <c r="J1418" s="42">
        <f>VLOOKUP(H1418,'Client Invoices'!A:M,10,FALSE)</f>
        <v>0</v>
      </c>
      <c r="K1418" s="42">
        <f>VLOOKUP(H1418,'Client Invoices'!A:N,5,FALSE)</f>
        <v>0</v>
      </c>
      <c r="L1418" s="42">
        <f>VLOOKUP(H1418,'Client Invoices'!A:N,8,FALSE)</f>
        <v>0</v>
      </c>
      <c r="M1418" s="42" t="str">
        <f>VLOOKUP(H1418,'Client Invoices'!A:N,2,FALSE)</f>
        <v>MC Intercompany</v>
      </c>
      <c r="N1418" s="42">
        <f>VLOOKUP(H1418,'Client Invoices'!A:N,3,FALSE)</f>
        <v>0</v>
      </c>
      <c r="O1418" s="42">
        <f>VLOOKUP(H1418,'Client Invoices'!A:O,6,FALSE)</f>
        <v>0</v>
      </c>
      <c r="P1418" s="70" t="s">
        <v>1197</v>
      </c>
      <c r="Q1418" s="42" t="str">
        <f>IF(COUNTIF('Visit Rpts'!$B$5:$BH$204,B1418)+COUNTIF('Membership Rpts'!$B$5:$BH$204,B1418) = 0, 0, COUNTIF('Visit Rpts'!$B$5:$BH$204,B1418)+COUNTIF('Membership Rpts'!$B$5:$BH$204,B1418) &amp; "   (Visit Rpts: "&amp;COUNTIF('Visit Rpts'!$B$5:$BH$204,B1418)&amp;"   Mbr Rpts: "&amp;COUNTIF('Membership Rpts'!$B$5:$BH$204,B1418)&amp;")")</f>
        <v>1   (Visit Rpts: 0   Mbr Rpts: 1)</v>
      </c>
      <c r="R1418" s="76">
        <v>6.1</v>
      </c>
      <c r="S1418" s="42" t="s">
        <v>576</v>
      </c>
      <c r="T1418" s="42" t="s">
        <v>1262</v>
      </c>
    </row>
    <row r="1419" spans="1:20">
      <c r="A1419" s="47" t="s">
        <v>1557</v>
      </c>
      <c r="B1419" s="23">
        <v>10567</v>
      </c>
      <c r="G1419" t="s">
        <v>50</v>
      </c>
      <c r="H1419" s="48" t="s">
        <v>1059</v>
      </c>
      <c r="I1419" s="42">
        <f>VLOOKUP(H1419,'Client Invoices'!A:M,13,FALSE)</f>
        <v>0</v>
      </c>
      <c r="J1419" s="42">
        <f>VLOOKUP(H1419,'Client Invoices'!A:M,10,FALSE)</f>
        <v>0</v>
      </c>
      <c r="K1419" s="42">
        <f>VLOOKUP(H1419,'Client Invoices'!A:N,5,FALSE)</f>
        <v>0</v>
      </c>
      <c r="L1419" s="42">
        <f>VLOOKUP(H1419,'Client Invoices'!A:N,8,FALSE)</f>
        <v>0</v>
      </c>
      <c r="M1419" s="42" t="str">
        <f>VLOOKUP(H1419,'Client Invoices'!A:N,2,FALSE)</f>
        <v>MC Intercompany</v>
      </c>
      <c r="N1419" s="42">
        <f>VLOOKUP(H1419,'Client Invoices'!A:N,3,FALSE)</f>
        <v>0</v>
      </c>
      <c r="O1419" s="42">
        <f>VLOOKUP(H1419,'Client Invoices'!A:O,6,FALSE)</f>
        <v>0</v>
      </c>
      <c r="P1419" s="70" t="s">
        <v>1195</v>
      </c>
      <c r="Q1419" s="42" t="str">
        <f>IF(COUNTIF('Visit Rpts'!$B$5:$BH$204,B1419)+COUNTIF('Membership Rpts'!$B$5:$BH$204,B1419) = 0, 0, COUNTIF('Visit Rpts'!$B$5:$BH$204,B1419)+COUNTIF('Membership Rpts'!$B$5:$BH$204,B1419) &amp; "   (Visit Rpts: "&amp;COUNTIF('Visit Rpts'!$B$5:$BH$204,B1419)&amp;"   Mbr Rpts: "&amp;COUNTIF('Membership Rpts'!$B$5:$BH$204,B1419)&amp;")")</f>
        <v>1   (Visit Rpts: 0   Mbr Rpts: 1)</v>
      </c>
      <c r="R1419" s="76">
        <v>6.1</v>
      </c>
      <c r="S1419" s="42" t="s">
        <v>576</v>
      </c>
      <c r="T1419" s="42" t="s">
        <v>1262</v>
      </c>
    </row>
    <row r="1420" spans="1:20">
      <c r="A1420" s="47" t="s">
        <v>1236</v>
      </c>
      <c r="B1420" s="23" t="s">
        <v>2635</v>
      </c>
      <c r="C1420" t="s">
        <v>2620</v>
      </c>
      <c r="G1420" t="s">
        <v>50</v>
      </c>
      <c r="H1420" s="48" t="s">
        <v>1209</v>
      </c>
      <c r="I1420" s="42" t="str">
        <f>VLOOKUP(H1420,'Client Invoices'!A:M,13,FALSE)</f>
        <v>Visa USA Bank Altitude Connect</v>
      </c>
      <c r="J1420" s="42" t="str">
        <f>VLOOKUP(H1420,'Client Invoices'!A:M,10,FALSE)</f>
        <v>WV01</v>
      </c>
      <c r="K1420" s="42" t="str">
        <f>VLOOKUP(H1420,'Client Invoices'!A:N,5,FALSE)</f>
        <v>Yes</v>
      </c>
      <c r="L1420" s="42" t="str">
        <f>VLOOKUP(H1420,'Client Invoices'!A:N,8,FALSE)</f>
        <v>M,V,P</v>
      </c>
      <c r="M1420" s="42" t="str">
        <f>VLOOKUP(H1420,'Client Invoices'!A:N,2,FALSE)</f>
        <v>Visa USA</v>
      </c>
      <c r="N1420" s="42" t="str">
        <f>VLOOKUP(H1420,'Client Invoices'!A:N,3,FALSE)</f>
        <v>Visa Wholesale</v>
      </c>
      <c r="O1420" s="42">
        <f>VLOOKUP(H1420,'Client Invoices'!A:O,6,FALSE)</f>
        <v>0</v>
      </c>
      <c r="Q1420" s="42" t="str">
        <f>IF(COUNTIF('Visit Rpts'!$B$5:$BH$204,B1420)+COUNTIF('Membership Rpts'!$B$5:$BH$204,B1420) = 0, 0, COUNTIF('Visit Rpts'!$B$5:$BH$204,B1420)+COUNTIF('Membership Rpts'!$B$5:$BH$204,B1420) &amp; "   (Visit Rpts: "&amp;COUNTIF('Visit Rpts'!$B$5:$BH$204,B1420)&amp;"   Mbr Rpts: "&amp;COUNTIF('Membership Rpts'!$B$5:$BH$204,B1420)&amp;")")</f>
        <v>1   (Visit Rpts: 1   Mbr Rpts: 0)</v>
      </c>
      <c r="R1420" s="77">
        <v>5.2</v>
      </c>
      <c r="S1420" s="42" t="s">
        <v>1110</v>
      </c>
      <c r="T1420" s="42" t="s">
        <v>1110</v>
      </c>
    </row>
    <row r="1421" spans="1:20">
      <c r="A1421" s="47" t="s">
        <v>1236</v>
      </c>
      <c r="B1421" s="23" t="s">
        <v>2636</v>
      </c>
      <c r="C1421">
        <v>457331</v>
      </c>
      <c r="G1421" t="s">
        <v>231</v>
      </c>
      <c r="H1421" s="48" t="s">
        <v>228</v>
      </c>
      <c r="I1421" s="42">
        <f>VLOOKUP(H1421,'Client Invoices'!A:M,13,FALSE)</f>
        <v>0</v>
      </c>
      <c r="J1421" s="42">
        <f>VLOOKUP(H1421,'Client Invoices'!A:M,10,FALSE)</f>
        <v>0</v>
      </c>
      <c r="K1421" s="42" t="str">
        <f>VLOOKUP(H1421,'Client Invoices'!A:N,5,FALSE)</f>
        <v>-</v>
      </c>
      <c r="L1421" s="42">
        <f>VLOOKUP(H1421,'Client Invoices'!A:N,8,FALSE)</f>
        <v>0</v>
      </c>
      <c r="M1421" s="42" t="str">
        <f>VLOOKUP(H1421,'Client Invoices'!A:N,2,FALSE)</f>
        <v>Visa LAC</v>
      </c>
      <c r="N1421" s="42" t="str">
        <f>VLOOKUP(H1421,'Client Invoices'!A:N,3,FALSE)</f>
        <v>Visa LK</v>
      </c>
      <c r="O1421" s="42">
        <f>VLOOKUP(H1421,'Client Invoices'!A:O,6,FALSE)</f>
        <v>0</v>
      </c>
      <c r="P1421" s="70" t="s">
        <v>2637</v>
      </c>
      <c r="Q1421" s="42" t="str">
        <f>IF(COUNTIF('Visit Rpts'!$B$5:$BH$204,B1421)+COUNTIF('Membership Rpts'!$B$5:$BH$204,B1421) = 0, 0, COUNTIF('Visit Rpts'!$B$5:$BH$204,B1421)+COUNTIF('Membership Rpts'!$B$5:$BH$204,B1421) &amp; "   (Visit Rpts: "&amp;COUNTIF('Visit Rpts'!$B$5:$BH$204,B1421)&amp;"   Mbr Rpts: "&amp;COUNTIF('Membership Rpts'!$B$5:$BH$204,B1421)&amp;")")</f>
        <v>1   (Visit Rpts: 1   Mbr Rpts: 0)</v>
      </c>
      <c r="R1421" s="77">
        <f>2.64-0.72</f>
        <v>1.9200000000000002</v>
      </c>
      <c r="S1421" s="42" t="s">
        <v>576</v>
      </c>
      <c r="T1421" s="42" t="s">
        <v>576</v>
      </c>
    </row>
    <row r="1422" spans="1:20">
      <c r="A1422" s="47" t="s">
        <v>1236</v>
      </c>
      <c r="B1422" s="23" t="s">
        <v>2638</v>
      </c>
      <c r="G1422" t="s">
        <v>50</v>
      </c>
      <c r="H1422" s="48" t="s">
        <v>1211</v>
      </c>
      <c r="I1422" s="42">
        <f>VLOOKUP(H1422,'Client Invoices'!A:M,13,FALSE)</f>
        <v>0</v>
      </c>
      <c r="J1422" s="42" t="str">
        <f>VLOOKUP(H1422,'Client Invoices'!A:M,10,FALSE)</f>
        <v>SM08</v>
      </c>
      <c r="K1422" s="42" t="str">
        <f>VLOOKUP(H1422,'Client Invoices'!A:N,5,FALSE)</f>
        <v>Yes</v>
      </c>
      <c r="L1422" s="42" t="str">
        <f>VLOOKUP(H1422,'Client Invoices'!A:N,8,FALSE)</f>
        <v>M,V,P</v>
      </c>
      <c r="M1422" s="42" t="str">
        <f>VLOOKUP(H1422,'Client Invoices'!A:N,2,FALSE)</f>
        <v>Corporate</v>
      </c>
      <c r="N1422" s="42" t="str">
        <f>VLOOKUP(H1422,'Client Invoices'!A:N,3,FALSE)</f>
        <v>Corporate</v>
      </c>
      <c r="O1422" s="42">
        <f>VLOOKUP(H1422,'Client Invoices'!A:O,6,FALSE)</f>
        <v>0</v>
      </c>
      <c r="Q1422" s="42" t="str">
        <f>IF(COUNTIF('Visit Rpts'!$B$5:$BH$204,B1422)+COUNTIF('Membership Rpts'!$B$5:$BH$204,B1422) = 0, 0, COUNTIF('Visit Rpts'!$B$5:$BH$204,B1422)+COUNTIF('Membership Rpts'!$B$5:$BH$204,B1422) &amp; "   (Visit Rpts: "&amp;COUNTIF('Visit Rpts'!$B$5:$BH$204,B1422)&amp;"   Mbr Rpts: "&amp;COUNTIF('Membership Rpts'!$B$5:$BH$204,B1422)&amp;")")</f>
        <v>1   (Visit Rpts: 1   Mbr Rpts: 0)</v>
      </c>
      <c r="R1422" s="77">
        <v>343</v>
      </c>
      <c r="S1422" s="42" t="s">
        <v>1110</v>
      </c>
      <c r="T1422" s="42" t="s">
        <v>1110</v>
      </c>
    </row>
    <row r="1423" spans="1:20">
      <c r="A1423" s="47" t="s">
        <v>1236</v>
      </c>
      <c r="B1423" s="23" t="s">
        <v>2639</v>
      </c>
      <c r="G1423" t="s">
        <v>50</v>
      </c>
      <c r="H1423" s="48" t="s">
        <v>1211</v>
      </c>
      <c r="I1423" s="42">
        <f>VLOOKUP(H1423,'Client Invoices'!A:M,13,FALSE)</f>
        <v>0</v>
      </c>
      <c r="J1423" s="42" t="str">
        <f>VLOOKUP(H1423,'Client Invoices'!A:M,10,FALSE)</f>
        <v>SM08</v>
      </c>
      <c r="K1423" s="42" t="str">
        <f>VLOOKUP(H1423,'Client Invoices'!A:N,5,FALSE)</f>
        <v>Yes</v>
      </c>
      <c r="L1423" s="42" t="str">
        <f>VLOOKUP(H1423,'Client Invoices'!A:N,8,FALSE)</f>
        <v>M,V,P</v>
      </c>
      <c r="M1423" s="42" t="str">
        <f>VLOOKUP(H1423,'Client Invoices'!A:N,2,FALSE)</f>
        <v>Corporate</v>
      </c>
      <c r="N1423" s="42" t="str">
        <f>VLOOKUP(H1423,'Client Invoices'!A:N,3,FALSE)</f>
        <v>Corporate</v>
      </c>
      <c r="O1423" s="42">
        <f>VLOOKUP(H1423,'Client Invoices'!A:O,6,FALSE)</f>
        <v>0</v>
      </c>
      <c r="Q1423" s="42" t="str">
        <f>IF(COUNTIF('Visit Rpts'!$B$5:$BH$204,B1423)+COUNTIF('Membership Rpts'!$B$5:$BH$204,B1423) = 0, 0, COUNTIF('Visit Rpts'!$B$5:$BH$204,B1423)+COUNTIF('Membership Rpts'!$B$5:$BH$204,B1423) &amp; "   (Visit Rpts: "&amp;COUNTIF('Visit Rpts'!$B$5:$BH$204,B1423)&amp;"   Mbr Rpts: "&amp;COUNTIF('Membership Rpts'!$B$5:$BH$204,B1423)&amp;")")</f>
        <v>1   (Visit Rpts: 1   Mbr Rpts: 0)</v>
      </c>
      <c r="R1423" s="77">
        <v>343</v>
      </c>
      <c r="S1423" s="42" t="s">
        <v>1110</v>
      </c>
      <c r="T1423" s="42" t="s">
        <v>1110</v>
      </c>
    </row>
    <row r="1424" spans="1:20">
      <c r="A1424" s="47" t="s">
        <v>1236</v>
      </c>
      <c r="B1424" s="23" t="s">
        <v>2640</v>
      </c>
      <c r="G1424" t="s">
        <v>50</v>
      </c>
      <c r="H1424" s="48" t="s">
        <v>1213</v>
      </c>
      <c r="I1424" s="42">
        <f>VLOOKUP(H1424,'Client Invoices'!A:M,13,FALSE)</f>
        <v>0</v>
      </c>
      <c r="J1424" s="42" t="str">
        <f>VLOOKUP(H1424,'Client Invoices'!A:M,10,FALSE)</f>
        <v>WT06</v>
      </c>
      <c r="K1424" s="42" t="str">
        <f>VLOOKUP(H1424,'Client Invoices'!A:N,5,FALSE)</f>
        <v>Yes</v>
      </c>
      <c r="L1424" s="42" t="str">
        <f>VLOOKUP(H1424,'Client Invoices'!A:N,8,FALSE)</f>
        <v>M,V,P</v>
      </c>
      <c r="M1424" s="42" t="str">
        <f>VLOOKUP(H1424,'Client Invoices'!A:N,2,FALSE)</f>
        <v>WSD</v>
      </c>
      <c r="N1424" s="42" t="str">
        <f>VLOOKUP(H1424,'Client Invoices'!A:N,3,FALSE)</f>
        <v>WSD</v>
      </c>
      <c r="O1424" s="42">
        <f>VLOOKUP(H1424,'Client Invoices'!A:O,6,FALSE)</f>
        <v>0</v>
      </c>
      <c r="Q1424" s="42" t="str">
        <f>IF(COUNTIF('Visit Rpts'!$B$5:$BH$204,B1424)+COUNTIF('Membership Rpts'!$B$5:$BH$204,B1424) = 0, 0, COUNTIF('Visit Rpts'!$B$5:$BH$204,B1424)+COUNTIF('Membership Rpts'!$B$5:$BH$204,B1424) &amp; "   (Visit Rpts: "&amp;COUNTIF('Visit Rpts'!$B$5:$BH$204,B1424)&amp;"   Mbr Rpts: "&amp;COUNTIF('Membership Rpts'!$B$5:$BH$204,B1424)&amp;")")</f>
        <v>1   (Visit Rpts: 1   Mbr Rpts: 0)</v>
      </c>
      <c r="R1424" s="77">
        <v>10.9</v>
      </c>
      <c r="S1424" s="42" t="s">
        <v>1110</v>
      </c>
      <c r="T1424" s="42" t="s">
        <v>1110</v>
      </c>
    </row>
    <row r="1425" spans="1:20">
      <c r="A1425" s="47" t="s">
        <v>1236</v>
      </c>
      <c r="B1425" s="23" t="s">
        <v>2641</v>
      </c>
      <c r="C1425" t="s">
        <v>2642</v>
      </c>
      <c r="G1425" t="s">
        <v>50</v>
      </c>
      <c r="H1425" s="48" t="s">
        <v>1215</v>
      </c>
      <c r="I1425" s="42">
        <f>VLOOKUP(H1425,'Client Invoices'!A:M,13,FALSE)</f>
        <v>0</v>
      </c>
      <c r="J1425" s="42">
        <f>VLOOKUP(H1425,'Client Invoices'!A:M,10,FALSE)</f>
        <v>0</v>
      </c>
      <c r="K1425" s="42" t="str">
        <f>VLOOKUP(H1425,'Client Invoices'!A:N,5,FALSE)</f>
        <v>Yes</v>
      </c>
      <c r="L1425" s="42">
        <f>VLOOKUP(H1425,'Client Invoices'!A:N,8,FALSE)</f>
        <v>0</v>
      </c>
      <c r="M1425" s="42" t="str">
        <f>VLOOKUP(H1425,'Client Invoices'!A:N,2,FALSE)</f>
        <v>Corporate</v>
      </c>
      <c r="N1425" s="42" t="str">
        <f>VLOOKUP(H1425,'Client Invoices'!A:N,3,FALSE)</f>
        <v>Corporate</v>
      </c>
      <c r="O1425" s="42">
        <f>VLOOKUP(H1425,'Client Invoices'!A:O,6,FALSE)</f>
        <v>0</v>
      </c>
      <c r="Q1425" s="42" t="str">
        <f>IF(COUNTIF('Visit Rpts'!$B$5:$BH$204,B1425)+COUNTIF('Membership Rpts'!$B$5:$BH$204,B1425) = 0, 0, COUNTIF('Visit Rpts'!$B$5:$BH$204,B1425)+COUNTIF('Membership Rpts'!$B$5:$BH$204,B1425) &amp; "   (Visit Rpts: "&amp;COUNTIF('Visit Rpts'!$B$5:$BH$204,B1425)&amp;"   Mbr Rpts: "&amp;COUNTIF('Membership Rpts'!$B$5:$BH$204,B1425)&amp;")")</f>
        <v>1   (Visit Rpts: 1   Mbr Rpts: 0)</v>
      </c>
      <c r="R1425" s="77">
        <v>386</v>
      </c>
      <c r="S1425" s="42" t="s">
        <v>1262</v>
      </c>
      <c r="T1425" s="42" t="s">
        <v>1262</v>
      </c>
    </row>
    <row r="1426" spans="1:20">
      <c r="A1426" s="47" t="s">
        <v>1236</v>
      </c>
      <c r="B1426" s="23" t="s">
        <v>2643</v>
      </c>
      <c r="G1426" t="s">
        <v>231</v>
      </c>
      <c r="H1426" s="48" t="s">
        <v>228</v>
      </c>
      <c r="I1426" s="42">
        <f>VLOOKUP(H1426,'Client Invoices'!A:M,13,FALSE)</f>
        <v>0</v>
      </c>
      <c r="J1426" s="42">
        <f>VLOOKUP(H1426,'Client Invoices'!A:M,10,FALSE)</f>
        <v>0</v>
      </c>
      <c r="K1426" s="42" t="str">
        <f>VLOOKUP(H1426,'Client Invoices'!A:N,5,FALSE)</f>
        <v>-</v>
      </c>
      <c r="L1426" s="42">
        <f>VLOOKUP(H1426,'Client Invoices'!A:N,8,FALSE)</f>
        <v>0</v>
      </c>
      <c r="M1426" s="42" t="str">
        <f>VLOOKUP(H1426,'Client Invoices'!A:N,2,FALSE)</f>
        <v>Visa LAC</v>
      </c>
      <c r="N1426" s="42" t="str">
        <f>VLOOKUP(H1426,'Client Invoices'!A:N,3,FALSE)</f>
        <v>Visa LK</v>
      </c>
      <c r="O1426" s="42">
        <f>VLOOKUP(H1426,'Client Invoices'!A:O,6,FALSE)</f>
        <v>0</v>
      </c>
      <c r="P1426" s="70" t="s">
        <v>2236</v>
      </c>
      <c r="Q1426" s="42" t="str">
        <f>IF(COUNTIF('Visit Rpts'!$B$5:$BH$204,B1426)+COUNTIF('Membership Rpts'!$B$5:$BH$204,B1426) = 0, 0, COUNTIF('Visit Rpts'!$B$5:$BH$204,B1426)+COUNTIF('Membership Rpts'!$B$5:$BH$204,B1426) &amp; "   (Visit Rpts: "&amp;COUNTIF('Visit Rpts'!$B$5:$BH$204,B1426)&amp;"   Mbr Rpts: "&amp;COUNTIF('Membership Rpts'!$B$5:$BH$204,B1426)&amp;")")</f>
        <v>1   (Visit Rpts: 1   Mbr Rpts: 0)</v>
      </c>
      <c r="R1426" s="77">
        <f>2.64-0.72</f>
        <v>1.9200000000000002</v>
      </c>
      <c r="S1426" s="42" t="s">
        <v>576</v>
      </c>
      <c r="T1426" s="42" t="s">
        <v>576</v>
      </c>
    </row>
    <row r="1427" spans="1:20">
      <c r="A1427" s="47" t="s">
        <v>1236</v>
      </c>
      <c r="B1427" s="23" t="s">
        <v>2644</v>
      </c>
      <c r="C1427">
        <v>511913</v>
      </c>
      <c r="G1427" t="s">
        <v>50</v>
      </c>
      <c r="H1427" s="48" t="s">
        <v>1178</v>
      </c>
      <c r="I1427" s="42">
        <f>VLOOKUP(H1427,'Client Invoices'!A:M,13,FALSE)</f>
        <v>0</v>
      </c>
      <c r="J1427" s="42" t="str">
        <f>VLOOKUP(H1427,'Client Invoices'!A:M,10,FALSE)</f>
        <v>WN02</v>
      </c>
      <c r="K1427" s="42" t="str">
        <f>VLOOKUP(H1427,'Client Invoices'!A:N,5,FALSE)</f>
        <v>Yes</v>
      </c>
      <c r="L1427" s="42" t="str">
        <f>VLOOKUP(H1427,'Client Invoices'!A:N,8,FALSE)</f>
        <v>M,V,P</v>
      </c>
      <c r="M1427" s="42" t="str">
        <f>VLOOKUP(H1427,'Client Invoices'!A:N,2,FALSE)</f>
        <v>WSD</v>
      </c>
      <c r="N1427" s="42" t="str">
        <f>VLOOKUP(H1427,'Client Invoices'!A:N,3,FALSE)</f>
        <v>WSD</v>
      </c>
      <c r="O1427" s="42">
        <f>VLOOKUP(H1427,'Client Invoices'!A:O,6,FALSE)</f>
        <v>0</v>
      </c>
      <c r="Q1427" s="42" t="str">
        <f>IF(COUNTIF('Visit Rpts'!$B$5:$BH$204,B1427)+COUNTIF('Membership Rpts'!$B$5:$BH$204,B1427) = 0, 0, COUNTIF('Visit Rpts'!$B$5:$BH$204,B1427)+COUNTIF('Membership Rpts'!$B$5:$BH$204,B1427) &amp; "   (Visit Rpts: "&amp;COUNTIF('Visit Rpts'!$B$5:$BH$204,B1427)&amp;"   Mbr Rpts: "&amp;COUNTIF('Membership Rpts'!$B$5:$BH$204,B1427)&amp;")")</f>
        <v>1   (Visit Rpts: 1   Mbr Rpts: 0)</v>
      </c>
      <c r="R1427" s="77">
        <v>13.9</v>
      </c>
      <c r="S1427" s="42" t="s">
        <v>1110</v>
      </c>
      <c r="T1427" s="42" t="s">
        <v>1110</v>
      </c>
    </row>
  </sheetData>
  <sortState xmlns:xlrd2="http://schemas.microsoft.com/office/spreadsheetml/2017/richdata2" ref="A2:Q666">
    <sortCondition ref="M2:M666"/>
    <sortCondition ref="N2:N666"/>
    <sortCondition ref="H2:H666"/>
    <sortCondition ref="B2:B666"/>
  </sortState>
  <phoneticPr fontId="17" type="noConversion"/>
  <conditionalFormatting sqref="B2:B1427">
    <cfRule type="duplicateValues" dxfId="156" priority="406"/>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A4FE4-1381-4012-82C5-8E3FB0D8F3D4}">
  <sheetPr codeName="Sheet7">
    <tabColor rgb="FFBC8FDD"/>
  </sheetPr>
  <dimension ref="A1:F1705"/>
  <sheetViews>
    <sheetView zoomScale="83" zoomScaleNormal="83" zoomScaleSheetLayoutView="83" workbookViewId="0"/>
  </sheetViews>
  <sheetFormatPr defaultRowHeight="15"/>
  <cols>
    <col min="1" max="1" width="22" style="40" customWidth="1"/>
    <col min="2" max="2" width="20.140625" customWidth="1"/>
    <col min="3" max="3" width="19.5703125" customWidth="1"/>
    <col min="4" max="4" width="37.7109375" customWidth="1"/>
    <col min="5" max="5" width="25.42578125" customWidth="1"/>
    <col min="6" max="6" width="6" bestFit="1" customWidth="1"/>
  </cols>
  <sheetData>
    <row r="1" spans="1:6">
      <c r="A1" s="51" t="s">
        <v>1217</v>
      </c>
      <c r="B1" s="45" t="s">
        <v>34</v>
      </c>
      <c r="C1" s="45" t="s">
        <v>35</v>
      </c>
      <c r="D1" s="45" t="s">
        <v>33</v>
      </c>
      <c r="E1" s="45" t="s">
        <v>45</v>
      </c>
      <c r="F1" s="45" t="s">
        <v>1222</v>
      </c>
    </row>
    <row r="2" spans="1:6">
      <c r="A2" t="s">
        <v>1331</v>
      </c>
      <c r="B2" t="s">
        <v>929</v>
      </c>
      <c r="C2" t="s">
        <v>929</v>
      </c>
      <c r="D2" t="s">
        <v>928</v>
      </c>
      <c r="E2">
        <v>0</v>
      </c>
      <c r="F2" t="s">
        <v>50</v>
      </c>
    </row>
    <row r="3" spans="1:6">
      <c r="A3" t="s">
        <v>1332</v>
      </c>
      <c r="B3" t="s">
        <v>929</v>
      </c>
      <c r="C3" t="s">
        <v>929</v>
      </c>
      <c r="D3" t="s">
        <v>928</v>
      </c>
      <c r="E3">
        <v>0</v>
      </c>
      <c r="F3" t="s">
        <v>50</v>
      </c>
    </row>
    <row r="4" spans="1:6">
      <c r="A4" t="s">
        <v>1333</v>
      </c>
      <c r="B4" t="s">
        <v>929</v>
      </c>
      <c r="C4" t="s">
        <v>929</v>
      </c>
      <c r="D4" t="s">
        <v>928</v>
      </c>
      <c r="E4">
        <v>0</v>
      </c>
      <c r="F4" t="s">
        <v>50</v>
      </c>
    </row>
    <row r="5" spans="1:6">
      <c r="A5" t="s">
        <v>1334</v>
      </c>
      <c r="B5" t="s">
        <v>929</v>
      </c>
      <c r="C5" t="s">
        <v>929</v>
      </c>
      <c r="D5" t="s">
        <v>928</v>
      </c>
      <c r="E5">
        <v>0</v>
      </c>
      <c r="F5" t="s">
        <v>50</v>
      </c>
    </row>
    <row r="6" spans="1:6">
      <c r="A6" t="s">
        <v>2645</v>
      </c>
      <c r="B6" t="s">
        <v>929</v>
      </c>
      <c r="C6" t="s">
        <v>929</v>
      </c>
      <c r="D6" t="s">
        <v>928</v>
      </c>
      <c r="E6">
        <v>0</v>
      </c>
      <c r="F6" t="s">
        <v>50</v>
      </c>
    </row>
    <row r="7" spans="1:6">
      <c r="A7" t="s">
        <v>1335</v>
      </c>
      <c r="B7" t="s">
        <v>929</v>
      </c>
      <c r="C7" t="s">
        <v>929</v>
      </c>
      <c r="D7" t="s">
        <v>928</v>
      </c>
      <c r="E7">
        <v>0</v>
      </c>
      <c r="F7" t="s">
        <v>50</v>
      </c>
    </row>
    <row r="8" spans="1:6">
      <c r="A8" t="s">
        <v>2251</v>
      </c>
      <c r="B8" t="s">
        <v>48</v>
      </c>
      <c r="C8" t="s">
        <v>1070</v>
      </c>
      <c r="D8" t="s">
        <v>1069</v>
      </c>
      <c r="E8" t="s">
        <v>1071</v>
      </c>
      <c r="F8" t="s">
        <v>50</v>
      </c>
    </row>
    <row r="9" spans="1:6">
      <c r="A9" t="s">
        <v>2252</v>
      </c>
      <c r="B9" t="s">
        <v>48</v>
      </c>
      <c r="C9" t="s">
        <v>1070</v>
      </c>
      <c r="D9" t="s">
        <v>1072</v>
      </c>
      <c r="E9" t="s">
        <v>1073</v>
      </c>
      <c r="F9" t="s">
        <v>50</v>
      </c>
    </row>
    <row r="10" spans="1:6">
      <c r="A10" t="s">
        <v>2253</v>
      </c>
      <c r="B10" t="s">
        <v>48</v>
      </c>
      <c r="C10" t="s">
        <v>1070</v>
      </c>
      <c r="D10" t="s">
        <v>1072</v>
      </c>
      <c r="E10" t="s">
        <v>1073</v>
      </c>
      <c r="F10" t="s">
        <v>50</v>
      </c>
    </row>
    <row r="11" spans="1:6">
      <c r="A11" t="s">
        <v>2256</v>
      </c>
      <c r="B11" t="s">
        <v>1078</v>
      </c>
      <c r="C11" t="s">
        <v>1078</v>
      </c>
      <c r="D11" t="s">
        <v>1077</v>
      </c>
      <c r="E11" t="s">
        <v>1081</v>
      </c>
      <c r="F11" t="s">
        <v>50</v>
      </c>
    </row>
    <row r="12" spans="1:6">
      <c r="A12" t="s">
        <v>2257</v>
      </c>
      <c r="B12" t="s">
        <v>1078</v>
      </c>
      <c r="C12" t="s">
        <v>1078</v>
      </c>
      <c r="D12" t="s">
        <v>1077</v>
      </c>
      <c r="E12" t="s">
        <v>1081</v>
      </c>
      <c r="F12" t="s">
        <v>50</v>
      </c>
    </row>
    <row r="13" spans="1:6">
      <c r="A13" t="s">
        <v>2258</v>
      </c>
      <c r="B13" t="s">
        <v>1078</v>
      </c>
      <c r="C13" t="s">
        <v>1078</v>
      </c>
      <c r="D13" t="s">
        <v>1082</v>
      </c>
      <c r="E13" t="s">
        <v>1085</v>
      </c>
      <c r="F13" t="s">
        <v>50</v>
      </c>
    </row>
    <row r="14" spans="1:6">
      <c r="A14" t="s">
        <v>2259</v>
      </c>
      <c r="B14" t="s">
        <v>1078</v>
      </c>
      <c r="C14" t="s">
        <v>1078</v>
      </c>
      <c r="D14" t="s">
        <v>1082</v>
      </c>
      <c r="E14" t="s">
        <v>1085</v>
      </c>
      <c r="F14" t="s">
        <v>50</v>
      </c>
    </row>
    <row r="15" spans="1:6">
      <c r="A15" t="s">
        <v>2260</v>
      </c>
      <c r="B15" t="s">
        <v>1078</v>
      </c>
      <c r="C15" t="s">
        <v>1078</v>
      </c>
      <c r="D15" t="s">
        <v>1082</v>
      </c>
      <c r="E15" t="s">
        <v>1085</v>
      </c>
      <c r="F15" t="s">
        <v>50</v>
      </c>
    </row>
    <row r="16" spans="1:6">
      <c r="A16" t="s">
        <v>2261</v>
      </c>
      <c r="B16" t="s">
        <v>1078</v>
      </c>
      <c r="C16" t="s">
        <v>1078</v>
      </c>
      <c r="D16" t="s">
        <v>1086</v>
      </c>
      <c r="E16" t="s">
        <v>1089</v>
      </c>
      <c r="F16" t="s">
        <v>50</v>
      </c>
    </row>
    <row r="17" spans="1:6">
      <c r="A17" t="s">
        <v>2262</v>
      </c>
      <c r="B17" t="s">
        <v>1078</v>
      </c>
      <c r="C17" t="s">
        <v>1078</v>
      </c>
      <c r="D17" t="s">
        <v>1086</v>
      </c>
      <c r="E17" t="s">
        <v>1089</v>
      </c>
      <c r="F17" t="s">
        <v>50</v>
      </c>
    </row>
    <row r="18" spans="1:6">
      <c r="A18" t="s">
        <v>2263</v>
      </c>
      <c r="B18" t="s">
        <v>1078</v>
      </c>
      <c r="C18" t="s">
        <v>1078</v>
      </c>
      <c r="D18" t="s">
        <v>1086</v>
      </c>
      <c r="E18" t="s">
        <v>1089</v>
      </c>
      <c r="F18" t="s">
        <v>50</v>
      </c>
    </row>
    <row r="19" spans="1:6">
      <c r="A19" t="s">
        <v>2264</v>
      </c>
      <c r="B19" t="s">
        <v>1078</v>
      </c>
      <c r="C19" t="s">
        <v>1078</v>
      </c>
      <c r="D19" t="s">
        <v>1090</v>
      </c>
      <c r="E19" t="s">
        <v>1093</v>
      </c>
      <c r="F19" t="s">
        <v>50</v>
      </c>
    </row>
    <row r="20" spans="1:6">
      <c r="A20" t="s">
        <v>2265</v>
      </c>
      <c r="B20" t="s">
        <v>1078</v>
      </c>
      <c r="C20" t="s">
        <v>1078</v>
      </c>
      <c r="D20" t="s">
        <v>1090</v>
      </c>
      <c r="E20" t="s">
        <v>1093</v>
      </c>
      <c r="F20" t="s">
        <v>50</v>
      </c>
    </row>
    <row r="21" spans="1:6">
      <c r="A21" t="s">
        <v>2266</v>
      </c>
      <c r="B21" t="s">
        <v>1078</v>
      </c>
      <c r="C21" t="s">
        <v>1078</v>
      </c>
      <c r="D21" t="s">
        <v>1094</v>
      </c>
      <c r="E21" t="s">
        <v>1097</v>
      </c>
      <c r="F21" t="s">
        <v>50</v>
      </c>
    </row>
    <row r="22" spans="1:6">
      <c r="A22" t="s">
        <v>2267</v>
      </c>
      <c r="B22" t="s">
        <v>1078</v>
      </c>
      <c r="C22" t="s">
        <v>1078</v>
      </c>
      <c r="D22" t="s">
        <v>1098</v>
      </c>
      <c r="E22" t="s">
        <v>1029</v>
      </c>
      <c r="F22" t="s">
        <v>50</v>
      </c>
    </row>
    <row r="23" spans="1:6">
      <c r="A23" t="s">
        <v>2268</v>
      </c>
      <c r="B23" t="s">
        <v>1078</v>
      </c>
      <c r="C23" t="s">
        <v>1078</v>
      </c>
      <c r="D23" t="s">
        <v>1098</v>
      </c>
      <c r="E23" t="s">
        <v>1029</v>
      </c>
      <c r="F23" t="s">
        <v>50</v>
      </c>
    </row>
    <row r="24" spans="1:6">
      <c r="A24" t="s">
        <v>2269</v>
      </c>
      <c r="B24" t="s">
        <v>929</v>
      </c>
      <c r="C24" t="s">
        <v>929</v>
      </c>
      <c r="D24" t="s">
        <v>928</v>
      </c>
      <c r="E24">
        <v>0</v>
      </c>
      <c r="F24" t="s">
        <v>50</v>
      </c>
    </row>
    <row r="25" spans="1:6">
      <c r="A25" t="s">
        <v>2270</v>
      </c>
      <c r="B25" t="s">
        <v>1100</v>
      </c>
      <c r="C25" t="s">
        <v>1078</v>
      </c>
      <c r="D25" t="s">
        <v>1099</v>
      </c>
      <c r="E25" t="s">
        <v>1103</v>
      </c>
      <c r="F25" t="s">
        <v>50</v>
      </c>
    </row>
    <row r="26" spans="1:6">
      <c r="A26" t="s">
        <v>2271</v>
      </c>
      <c r="B26" t="s">
        <v>1100</v>
      </c>
      <c r="C26" t="s">
        <v>1078</v>
      </c>
      <c r="D26" t="s">
        <v>1099</v>
      </c>
      <c r="E26" t="s">
        <v>1103</v>
      </c>
      <c r="F26" t="s">
        <v>50</v>
      </c>
    </row>
    <row r="27" spans="1:6">
      <c r="A27" t="s">
        <v>2284</v>
      </c>
      <c r="B27" t="s">
        <v>1078</v>
      </c>
      <c r="C27" t="s">
        <v>1078</v>
      </c>
      <c r="D27" t="s">
        <v>1111</v>
      </c>
      <c r="E27" t="s">
        <v>1111</v>
      </c>
      <c r="F27" t="s">
        <v>50</v>
      </c>
    </row>
    <row r="28" spans="1:6">
      <c r="A28" t="s">
        <v>2285</v>
      </c>
      <c r="B28" t="s">
        <v>1078</v>
      </c>
      <c r="C28" t="s">
        <v>1078</v>
      </c>
      <c r="D28" t="s">
        <v>1111</v>
      </c>
      <c r="E28" t="s">
        <v>1111</v>
      </c>
      <c r="F28" t="s">
        <v>50</v>
      </c>
    </row>
    <row r="29" spans="1:6">
      <c r="A29" t="s">
        <v>2296</v>
      </c>
      <c r="B29" t="s">
        <v>728</v>
      </c>
      <c r="C29" t="s">
        <v>1120</v>
      </c>
      <c r="D29" t="s">
        <v>1119</v>
      </c>
      <c r="E29" t="s">
        <v>1119</v>
      </c>
      <c r="F29" t="s">
        <v>50</v>
      </c>
    </row>
    <row r="30" spans="1:6">
      <c r="A30" t="s">
        <v>2297</v>
      </c>
      <c r="B30" t="s">
        <v>598</v>
      </c>
      <c r="C30" t="s">
        <v>1122</v>
      </c>
      <c r="D30" t="s">
        <v>1121</v>
      </c>
      <c r="E30" t="s">
        <v>1123</v>
      </c>
      <c r="F30" t="s">
        <v>50</v>
      </c>
    </row>
    <row r="31" spans="1:6">
      <c r="A31" t="s">
        <v>2298</v>
      </c>
      <c r="B31" t="s">
        <v>598</v>
      </c>
      <c r="C31" t="s">
        <v>1122</v>
      </c>
      <c r="D31" t="s">
        <v>1124</v>
      </c>
      <c r="E31" t="s">
        <v>1125</v>
      </c>
      <c r="F31" t="s">
        <v>50</v>
      </c>
    </row>
    <row r="32" spans="1:6">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C04D4-FCF4-4A5A-972B-F7E580319EEE}">
  <sheetPr codeName="Sheet2" filterMode="1">
    <tabColor theme="5" tint="0.39997558519241921"/>
  </sheetPr>
  <dimension ref="A1:L62"/>
  <sheetViews>
    <sheetView topLeftCell="B1" zoomScale="87" zoomScaleNormal="87" workbookViewId="0">
      <selection activeCell="C39" sqref="C39"/>
    </sheetView>
  </sheetViews>
  <sheetFormatPr defaultRowHeight="15.75" outlineLevelCol="1"/>
  <cols>
    <col min="1" max="1" width="41.140625" style="38" hidden="1" customWidth="1" outlineLevel="1"/>
    <col min="2" max="2" width="26.85546875" style="1" customWidth="1" collapsed="1"/>
    <col min="3" max="3" width="6.5703125" style="4" customWidth="1"/>
    <col min="4" max="4" width="22.7109375" style="7" customWidth="1"/>
    <col min="5" max="5" width="15.28515625" style="7" bestFit="1" customWidth="1"/>
    <col min="6" max="6" width="18.42578125" style="7" customWidth="1" outlineLevel="1"/>
    <col min="7" max="7" width="15.42578125" style="7" customWidth="1" outlineLevel="1"/>
    <col min="8" max="8" width="30.85546875" style="7" customWidth="1" outlineLevel="1"/>
    <col min="9" max="9" width="20.7109375" style="7" customWidth="1" outlineLevel="1"/>
    <col min="10" max="10" width="9.42578125" style="7" customWidth="1"/>
    <col min="11" max="11" width="4" style="10" customWidth="1"/>
    <col min="12" max="12" width="39.140625" style="8" customWidth="1"/>
  </cols>
  <sheetData>
    <row r="1" spans="1:12">
      <c r="A1" s="34" t="s">
        <v>2646</v>
      </c>
      <c r="B1" s="32"/>
      <c r="C1" s="72" t="s">
        <v>2647</v>
      </c>
      <c r="D1" s="3" t="s">
        <v>2648</v>
      </c>
      <c r="E1" s="3" t="s">
        <v>2649</v>
      </c>
      <c r="F1" s="3"/>
      <c r="G1" s="3"/>
      <c r="H1" s="3"/>
      <c r="I1" s="3"/>
      <c r="J1" s="3" t="s">
        <v>2650</v>
      </c>
      <c r="K1" s="9"/>
      <c r="L1" s="2" t="s">
        <v>2651</v>
      </c>
    </row>
    <row r="2" spans="1:12" hidden="1">
      <c r="A2" s="35" t="s">
        <v>2652</v>
      </c>
      <c r="B2" s="33" t="s">
        <v>2653</v>
      </c>
      <c r="C2" s="4">
        <f>IF(D2="","",1)</f>
        <v>1</v>
      </c>
      <c r="D2" s="85" t="s">
        <v>2654</v>
      </c>
      <c r="E2" s="85" t="s">
        <v>2620</v>
      </c>
      <c r="F2" s="86" t="s">
        <v>2655</v>
      </c>
      <c r="G2" s="86" t="s">
        <v>2656</v>
      </c>
      <c r="H2" s="86" t="s">
        <v>2657</v>
      </c>
      <c r="I2" s="85" t="s">
        <v>2654</v>
      </c>
      <c r="J2" s="86" t="s">
        <v>2658</v>
      </c>
      <c r="L2" s="8" t="str">
        <f>IF(D2="","",INDEX('Membership Rpts'!$3:$3,1,MATCH('PPBO Reports'!D2,'Membership Rpts'!$2:$2,0)))</f>
        <v>DACBSA1707DMC,DACBSB1707DMC,DACBSC1707DMC,DACBSD1707DMC,DAVLAA1711DMC,DACBSE1904DMC,DACBSF1904DMC,DACBSG2002DMC</v>
      </c>
    </row>
    <row r="3" spans="1:12" hidden="1">
      <c r="A3" s="36" t="s">
        <v>2659</v>
      </c>
      <c r="B3" s="32"/>
      <c r="C3" s="4">
        <f>IF(D3="","",C2+1)</f>
        <v>2</v>
      </c>
      <c r="D3" s="85" t="s">
        <v>2660</v>
      </c>
      <c r="E3" s="85"/>
      <c r="F3" s="86" t="s">
        <v>2661</v>
      </c>
      <c r="G3" s="86" t="s">
        <v>2662</v>
      </c>
      <c r="H3" s="86" t="s">
        <v>2663</v>
      </c>
      <c r="I3" s="85" t="s">
        <v>790</v>
      </c>
      <c r="J3" s="86" t="s">
        <v>2664</v>
      </c>
      <c r="L3" s="8" t="str">
        <f>IF(D3="","",INDEX('Membership Rpts'!$3:$3,1,MATCH('PPBO Reports'!D3,'Membership Rpts'!$2:$2,0)))</f>
        <v>DAVCNA1510SP,DAVCNB1510SP,DAVCNC1510SP,DAVCND1510SP,DAVCNE1510SP,DAVCNF1510SP,DAVCNG1510SP,DAVCNH1510SP,DAVCNI1510SP,DAVCNN1603SP,DAVCNO1611SP,DAVCNP1611SP,DAVCNX1807ST,DAVCAH1906ST,DAVCAI1912PP,DAVCNQ1712SP,DAVCNS1712SP,DAVCNY1807ST,DAVCNZ1810ST,DAVCNV1807ST,DAVCNW1807ST,DAVCAC1902ST,DAVCAD1902ST,DAVCAF1907PP,DAVCAG1907PP,DAVCAE1906ST</v>
      </c>
    </row>
    <row r="4" spans="1:12" hidden="1">
      <c r="A4" s="36" t="s">
        <v>2665</v>
      </c>
      <c r="B4" s="32"/>
      <c r="C4" s="4">
        <f t="shared" ref="C4:C31" si="0">IF(D4="","",C3+1)</f>
        <v>3</v>
      </c>
      <c r="D4" s="85" t="s">
        <v>2666</v>
      </c>
      <c r="E4" s="85" t="s">
        <v>2667</v>
      </c>
      <c r="F4" s="86" t="s">
        <v>2661</v>
      </c>
      <c r="G4" s="86" t="s">
        <v>2662</v>
      </c>
      <c r="H4" s="86" t="s">
        <v>2668</v>
      </c>
      <c r="I4" s="85" t="s">
        <v>790</v>
      </c>
      <c r="J4" s="86" t="s">
        <v>2664</v>
      </c>
      <c r="L4" s="8" t="str">
        <f>IF(D4="","",INDEX('Membership Rpts'!$3:$3,1,MATCH('PPBO Reports'!D4,'Membership Rpts'!$2:$2,0)))</f>
        <v>DAVCNQ1712SP,DAVCNS1712SP,DAVCNY1807ST,DAVCNZ1810ST,DAVCAB1901ST,DAVCAA1901ST,DAVCAC1902ST,DAVCAD1902ST,DAVCNV1807ST,DAVCNW1807ST,DAVCAE1906ST,DAVCAF1907PP,DAVCAG1907PP</v>
      </c>
    </row>
    <row r="5" spans="1:12">
      <c r="A5" s="37" t="s">
        <v>2669</v>
      </c>
      <c r="B5" s="32"/>
      <c r="C5" s="4">
        <f t="shared" si="0"/>
        <v>4</v>
      </c>
      <c r="D5" s="5" t="s">
        <v>2670</v>
      </c>
      <c r="E5" s="6" t="s">
        <v>2671</v>
      </c>
      <c r="F5" s="6" t="s">
        <v>2661</v>
      </c>
      <c r="G5" s="6" t="s">
        <v>2662</v>
      </c>
      <c r="H5" s="6" t="s">
        <v>2668</v>
      </c>
      <c r="I5" s="5" t="s">
        <v>2672</v>
      </c>
      <c r="J5" s="6" t="s">
        <v>2664</v>
      </c>
      <c r="L5" s="8" t="str">
        <f>IF(D5="","",INDEX('Membership Rpts'!$3:$3,1,MATCH('PPBO Reports'!D5,'Membership Rpts'!$2:$2,0)))</f>
        <v>TPUS</v>
      </c>
    </row>
    <row r="6" spans="1:12">
      <c r="A6" s="37" t="s">
        <v>2673</v>
      </c>
      <c r="B6" s="32"/>
      <c r="C6" s="4">
        <f t="shared" si="0"/>
        <v>5</v>
      </c>
      <c r="D6" s="5" t="s">
        <v>2674</v>
      </c>
      <c r="E6" s="6" t="s">
        <v>2671</v>
      </c>
      <c r="F6" s="6" t="s">
        <v>2661</v>
      </c>
      <c r="G6" s="6" t="s">
        <v>2662</v>
      </c>
      <c r="H6" s="6" t="s">
        <v>2668</v>
      </c>
      <c r="I6" s="5" t="s">
        <v>790</v>
      </c>
      <c r="J6" s="6" t="s">
        <v>2664</v>
      </c>
      <c r="L6" s="8" t="str">
        <f>IF(D6="","",INDEX('Membership Rpts'!$3:$3,1,MATCH('PPBO Reports'!D6,'Membership Rpts'!$2:$2,0)))</f>
        <v>USVISAPP</v>
      </c>
    </row>
    <row r="7" spans="1:12">
      <c r="A7" s="37" t="s">
        <v>2675</v>
      </c>
      <c r="B7" s="32"/>
      <c r="C7" s="4">
        <f t="shared" si="0"/>
        <v>6</v>
      </c>
      <c r="D7" s="5" t="s">
        <v>2676</v>
      </c>
      <c r="E7" s="6" t="s">
        <v>2671</v>
      </c>
      <c r="F7" s="6" t="s">
        <v>2661</v>
      </c>
      <c r="G7" s="6" t="s">
        <v>2662</v>
      </c>
      <c r="H7" s="6" t="s">
        <v>2668</v>
      </c>
      <c r="I7" s="5" t="s">
        <v>790</v>
      </c>
      <c r="J7" s="6" t="s">
        <v>2664</v>
      </c>
      <c r="L7" s="8" t="str">
        <f>IF(D7="","",INDEX('Membership Rpts'!$3:$3,1,MATCH('PPBO Reports'!D7,'Membership Rpts'!$2:$2,0)))</f>
        <v>USCORP</v>
      </c>
    </row>
    <row r="8" spans="1:12">
      <c r="A8" s="37" t="s">
        <v>2677</v>
      </c>
      <c r="B8" s="32"/>
      <c r="C8" s="4">
        <f t="shared" si="0"/>
        <v>7</v>
      </c>
      <c r="D8" s="5" t="s">
        <v>2678</v>
      </c>
      <c r="E8" s="6" t="s">
        <v>2671</v>
      </c>
      <c r="F8" s="6" t="s">
        <v>2661</v>
      </c>
      <c r="G8" s="6" t="s">
        <v>2662</v>
      </c>
      <c r="H8" s="6" t="s">
        <v>2668</v>
      </c>
      <c r="I8" s="5" t="s">
        <v>790</v>
      </c>
      <c r="J8" s="6" t="s">
        <v>2658</v>
      </c>
      <c r="L8" s="8" t="str">
        <f>IF(D8="","",INDEX('Membership Rpts'!$3:$3,1,MATCH('PPBO Reports'!D8,'Membership Rpts'!$2:$2,0)))</f>
        <v>USMCAUPP</v>
      </c>
    </row>
    <row r="9" spans="1:12">
      <c r="A9" s="37" t="s">
        <v>2679</v>
      </c>
      <c r="B9" s="32"/>
      <c r="C9" s="4">
        <f t="shared" si="0"/>
        <v>8</v>
      </c>
      <c r="D9" s="5" t="s">
        <v>2680</v>
      </c>
      <c r="E9" s="6" t="s">
        <v>2671</v>
      </c>
      <c r="F9" s="6" t="s">
        <v>2661</v>
      </c>
      <c r="G9" s="6" t="s">
        <v>2662</v>
      </c>
      <c r="H9" s="6" t="s">
        <v>2668</v>
      </c>
      <c r="I9" s="5" t="s">
        <v>790</v>
      </c>
      <c r="J9" s="6" t="s">
        <v>2658</v>
      </c>
      <c r="L9" s="8" t="str">
        <f>IF(D9="","",INDEX('Membership Rpts'!$3:$3,1,MATCH('PPBO Reports'!D9,'Membership Rpts'!$2:$2,0)))</f>
        <v>USMCPP</v>
      </c>
    </row>
    <row r="10" spans="1:12">
      <c r="A10" s="37" t="s">
        <v>2681</v>
      </c>
      <c r="B10" s="32"/>
      <c r="C10" s="4">
        <f t="shared" si="0"/>
        <v>9</v>
      </c>
      <c r="D10" s="5" t="s">
        <v>2682</v>
      </c>
      <c r="E10" s="6" t="s">
        <v>1557</v>
      </c>
      <c r="F10" s="6" t="s">
        <v>2655</v>
      </c>
      <c r="G10" s="6" t="s">
        <v>2683</v>
      </c>
      <c r="H10" s="6" t="s">
        <v>2684</v>
      </c>
      <c r="I10" s="5" t="s">
        <v>790</v>
      </c>
      <c r="J10" s="6" t="s">
        <v>2658</v>
      </c>
      <c r="L10" s="8" t="str">
        <f>IF(D10="","",INDEX('Membership Rpts'!$3:$3,1,MATCH('PPBO Reports'!D10,'Membership Rpts'!$2:$2,0)))</f>
        <v>10138,10198,10118,10046,10095,10045,10163,10049,10185,10207,10221,10294,10296,10315,10322,10332,10369,10370,10383,10390,10399,10402,10463,10529,10530,10557,10564,10565,10566,10567</v>
      </c>
    </row>
    <row r="11" spans="1:12">
      <c r="B11" s="32"/>
      <c r="C11" s="4">
        <f t="shared" si="0"/>
        <v>10</v>
      </c>
      <c r="D11" s="5" t="s">
        <v>2685</v>
      </c>
      <c r="E11" s="5" t="s">
        <v>2667</v>
      </c>
      <c r="F11" s="6" t="s">
        <v>2661</v>
      </c>
      <c r="G11" s="6" t="s">
        <v>2662</v>
      </c>
      <c r="H11" s="6" t="s">
        <v>2668</v>
      </c>
      <c r="I11" s="5" t="s">
        <v>790</v>
      </c>
      <c r="J11" s="5" t="s">
        <v>2658</v>
      </c>
      <c r="L11" s="8" t="str">
        <f>IF(D11="","",INDEX('Membership Rpts'!$3:$3,1,MATCH('PPBO Reports'!D11,'Membership Rpts'!$2:$2,0)))</f>
        <v>DABACR2011DIG,DABACRB2011DIG,DABAES2011DIG,DABAESB2011DIG,DABAESC2011DIG,DABAGU2011DIG,DABAGUB2011DIG,DABAGUC2011DIG,DABAHOA2011DIG,DABAHOB2011DIG,DABANI2011DIG,DABAPAB2011DIG,DABAPA2011DIG,DABFAF2012DMC,DABFAD1911ST,DABFAE2001ST,DAINBA2011DMC,DAINBB2011PP,DAVSCP2005DMC,DAWSCP2011DMC,DAIBPB2103DMC,DAIBPC2105DMC,DAIBPD2105DMC,DAIBPA2103DMC</v>
      </c>
    </row>
    <row r="12" spans="1:12" hidden="1">
      <c r="B12" s="32"/>
      <c r="C12" s="4" t="str">
        <f t="shared" si="0"/>
        <v/>
      </c>
      <c r="D12" s="5"/>
      <c r="E12" s="5"/>
      <c r="F12" s="6"/>
      <c r="G12" s="6"/>
      <c r="H12" s="6"/>
      <c r="I12" s="5"/>
      <c r="J12" s="5"/>
      <c r="L12" s="8" t="str">
        <f>IF(D12="","",INDEX('Membership Rpts'!$3:$3,1,MATCH('PPBO Reports'!D12,'Membership Rpts'!$2:$2,0)))</f>
        <v/>
      </c>
    </row>
    <row r="13" spans="1:12" hidden="1">
      <c r="B13" s="32"/>
      <c r="C13" s="4" t="str">
        <f t="shared" si="0"/>
        <v/>
      </c>
      <c r="D13" s="5"/>
      <c r="E13" s="5"/>
      <c r="F13" s="6"/>
      <c r="G13" s="6"/>
      <c r="H13" s="6"/>
      <c r="I13" s="5"/>
      <c r="J13" s="5"/>
      <c r="L13" s="8" t="str">
        <f>IF(D13="","",INDEX('Membership Rpts'!$3:$3,1,MATCH('PPBO Reports'!D13,'Membership Rpts'!$2:$2,0)))</f>
        <v/>
      </c>
    </row>
    <row r="14" spans="1:12" hidden="1">
      <c r="B14" s="32"/>
      <c r="C14" s="4" t="str">
        <f t="shared" si="0"/>
        <v/>
      </c>
      <c r="D14" s="5"/>
      <c r="E14" s="5"/>
      <c r="F14" s="6"/>
      <c r="G14" s="6"/>
      <c r="H14" s="6"/>
      <c r="I14" s="5"/>
      <c r="J14" s="5"/>
      <c r="L14" s="8" t="str">
        <f>IF(D14="","",INDEX('Membership Rpts'!$3:$3,1,MATCH('PPBO Reports'!D14,'Membership Rpts'!$2:$2,0)))</f>
        <v/>
      </c>
    </row>
    <row r="15" spans="1:12" hidden="1">
      <c r="B15" s="32"/>
      <c r="C15" s="4" t="str">
        <f t="shared" si="0"/>
        <v/>
      </c>
      <c r="D15" s="5"/>
      <c r="E15" s="5"/>
      <c r="F15" s="6"/>
      <c r="G15" s="6"/>
      <c r="H15" s="6"/>
      <c r="I15" s="5"/>
      <c r="J15" s="5"/>
      <c r="L15" s="8" t="str">
        <f>IF(D15="","",INDEX('Membership Rpts'!$3:$3,1,MATCH('PPBO Reports'!D15,'Membership Rpts'!$2:$2,0)))</f>
        <v/>
      </c>
    </row>
    <row r="16" spans="1:12" hidden="1">
      <c r="C16" s="4" t="str">
        <f t="shared" si="0"/>
        <v/>
      </c>
      <c r="D16" s="5"/>
      <c r="E16" s="5"/>
      <c r="F16" s="6"/>
      <c r="G16" s="6"/>
      <c r="H16" s="6"/>
      <c r="I16" s="5"/>
      <c r="J16" s="6"/>
      <c r="L16" s="8" t="str">
        <f>IF(D16="","",INDEX('Membership Rpts'!$3:$3,1,MATCH('PPBO Reports'!D16,'Membership Rpts'!$2:$2,0)))</f>
        <v/>
      </c>
    </row>
    <row r="17" spans="1:12" hidden="1">
      <c r="A17" s="23" t="s">
        <v>2675</v>
      </c>
      <c r="C17" s="4" t="str">
        <f t="shared" si="0"/>
        <v/>
      </c>
      <c r="D17" s="5"/>
      <c r="E17" s="5"/>
      <c r="F17" s="6"/>
      <c r="G17" s="6"/>
      <c r="H17" s="6"/>
      <c r="I17" s="5"/>
      <c r="J17" s="6"/>
      <c r="L17" s="8" t="str">
        <f>IF(D17="","",INDEX('Membership Rpts'!$3:$3,1,MATCH('PPBO Reports'!D17,'Membership Rpts'!$2:$2,0)))</f>
        <v/>
      </c>
    </row>
    <row r="18" spans="1:12" hidden="1">
      <c r="A18" s="23" t="s">
        <v>2677</v>
      </c>
      <c r="C18" s="4" t="str">
        <f t="shared" si="0"/>
        <v/>
      </c>
      <c r="D18" s="5"/>
      <c r="E18" s="5"/>
      <c r="F18" s="6"/>
      <c r="G18" s="6"/>
      <c r="H18" s="6"/>
      <c r="I18" s="5"/>
      <c r="J18" s="5"/>
      <c r="L18" s="8" t="str">
        <f>IF(D18="","",INDEX('Membership Rpts'!$3:$3,1,MATCH('PPBO Reports'!D18,'Membership Rpts'!$2:$2,0)))</f>
        <v/>
      </c>
    </row>
    <row r="19" spans="1:12" hidden="1">
      <c r="A19" s="23" t="s">
        <v>2679</v>
      </c>
      <c r="C19" s="4" t="str">
        <f t="shared" si="0"/>
        <v/>
      </c>
      <c r="D19" s="5"/>
      <c r="E19" s="5"/>
      <c r="F19" s="6"/>
      <c r="G19" s="6"/>
      <c r="H19" s="6"/>
      <c r="I19" s="5"/>
      <c r="J19" s="5"/>
      <c r="L19" s="8" t="str">
        <f>IF(D19="","",INDEX('Membership Rpts'!$3:$3,1,MATCH('PPBO Reports'!D19,'Membership Rpts'!$2:$2,0)))</f>
        <v/>
      </c>
    </row>
    <row r="20" spans="1:12" hidden="1">
      <c r="A20" s="23" t="s">
        <v>2681</v>
      </c>
      <c r="C20" s="4" t="str">
        <f t="shared" si="0"/>
        <v/>
      </c>
      <c r="D20" s="5"/>
      <c r="E20" s="5"/>
      <c r="F20" s="6"/>
      <c r="G20" s="6"/>
      <c r="H20" s="6"/>
      <c r="I20" s="5"/>
      <c r="J20" s="5"/>
      <c r="L20" s="8" t="str">
        <f>IF(D20="","",INDEX('Membership Rpts'!$3:$3,1,MATCH('PPBO Reports'!D20,'Membership Rpts'!$2:$2,0)))</f>
        <v/>
      </c>
    </row>
    <row r="21" spans="1:12" hidden="1">
      <c r="A21"/>
      <c r="C21" s="4" t="str">
        <f t="shared" si="0"/>
        <v/>
      </c>
      <c r="D21" s="5"/>
      <c r="E21" s="5"/>
      <c r="F21" s="6"/>
      <c r="G21" s="6"/>
      <c r="H21" s="6"/>
      <c r="I21" s="5"/>
      <c r="J21" s="6"/>
      <c r="L21" s="8" t="str">
        <f>IF(D21="","",INDEX('Membership Rpts'!$3:$3,1,MATCH('PPBO Reports'!D21,'Membership Rpts'!$2:$2,0)))</f>
        <v/>
      </c>
    </row>
    <row r="22" spans="1:12" hidden="1">
      <c r="A22"/>
      <c r="C22" s="4" t="str">
        <f t="shared" si="0"/>
        <v/>
      </c>
      <c r="D22" s="5"/>
      <c r="E22" s="5"/>
      <c r="F22" s="5"/>
      <c r="G22" s="5"/>
      <c r="H22" s="5"/>
      <c r="I22" s="5"/>
      <c r="J22" s="5"/>
      <c r="L22" s="8" t="str">
        <f>IF(D22="","",INDEX('Membership Rpts'!$3:$3,1,MATCH('PPBO Reports'!D22,'Membership Rpts'!$2:$2,0)))</f>
        <v/>
      </c>
    </row>
    <row r="23" spans="1:12" hidden="1">
      <c r="A23"/>
      <c r="C23" s="4" t="str">
        <f t="shared" si="0"/>
        <v/>
      </c>
      <c r="D23" s="5"/>
      <c r="E23" s="5"/>
      <c r="F23" s="5"/>
      <c r="G23" s="5"/>
      <c r="H23" s="5"/>
      <c r="I23" s="5"/>
      <c r="J23" s="5"/>
      <c r="L23" s="8" t="str">
        <f>IF(D23="","",INDEX('Membership Rpts'!$3:$3,1,MATCH('PPBO Reports'!D23,'Membership Rpts'!$2:$2,0)))</f>
        <v/>
      </c>
    </row>
    <row r="24" spans="1:12" hidden="1">
      <c r="A24"/>
      <c r="C24" s="4" t="str">
        <f t="shared" si="0"/>
        <v/>
      </c>
      <c r="D24" s="5"/>
      <c r="E24" s="5"/>
      <c r="F24" s="5"/>
      <c r="G24" s="5"/>
      <c r="H24" s="5"/>
      <c r="I24" s="5"/>
      <c r="J24" s="5"/>
      <c r="L24" s="8" t="str">
        <f>IF(D24="","",INDEX('Membership Rpts'!$3:$3,1,MATCH('PPBO Reports'!D24,'Membership Rpts'!$2:$2,0)))</f>
        <v/>
      </c>
    </row>
    <row r="25" spans="1:12" hidden="1">
      <c r="A25"/>
      <c r="C25" s="4" t="str">
        <f t="shared" si="0"/>
        <v/>
      </c>
      <c r="D25" s="5"/>
      <c r="E25" s="5"/>
      <c r="F25" s="5"/>
      <c r="G25" s="5"/>
      <c r="H25" s="5"/>
      <c r="I25" s="5"/>
      <c r="J25" s="5"/>
      <c r="L25" s="8" t="str">
        <f>IF(D25="","",INDEX('Membership Rpts'!$3:$3,1,MATCH('PPBO Reports'!D25,'Membership Rpts'!$2:$2,0)))</f>
        <v/>
      </c>
    </row>
    <row r="26" spans="1:12" hidden="1">
      <c r="A26"/>
      <c r="C26" s="4" t="str">
        <f t="shared" si="0"/>
        <v/>
      </c>
      <c r="D26" s="5"/>
      <c r="E26" s="5"/>
      <c r="F26" s="5"/>
      <c r="G26" s="5"/>
      <c r="H26" s="5"/>
      <c r="I26" s="5"/>
      <c r="J26" s="5"/>
      <c r="L26" s="8" t="str">
        <f>IF(D26="","",INDEX('Membership Rpts'!$3:$3,1,MATCH('PPBO Reports'!D26,'Membership Rpts'!$2:$2,0)))</f>
        <v/>
      </c>
    </row>
    <row r="27" spans="1:12" hidden="1">
      <c r="A27"/>
      <c r="C27" s="4" t="str">
        <f t="shared" si="0"/>
        <v/>
      </c>
      <c r="D27" s="5"/>
      <c r="E27" s="5"/>
      <c r="F27" s="5"/>
      <c r="G27" s="5"/>
      <c r="H27" s="5"/>
      <c r="I27" s="5"/>
      <c r="J27" s="5"/>
      <c r="L27" s="8" t="str">
        <f>IF(D27="","",INDEX('Membership Rpts'!$3:$3,1,MATCH('PPBO Reports'!D27,'Membership Rpts'!$2:$2,0)))</f>
        <v/>
      </c>
    </row>
    <row r="28" spans="1:12" hidden="1">
      <c r="A28"/>
      <c r="C28" s="4" t="str">
        <f t="shared" si="0"/>
        <v/>
      </c>
      <c r="D28" s="5"/>
      <c r="E28" s="5"/>
      <c r="F28" s="5"/>
      <c r="G28" s="5"/>
      <c r="H28" s="5"/>
      <c r="I28" s="5"/>
      <c r="J28" s="5"/>
      <c r="L28" s="8" t="str">
        <f>IF(D28="","",INDEX('Membership Rpts'!$3:$3,1,MATCH('PPBO Reports'!D28,'Membership Rpts'!$2:$2,0)))</f>
        <v/>
      </c>
    </row>
    <row r="29" spans="1:12" hidden="1">
      <c r="A29"/>
      <c r="C29" s="4" t="str">
        <f t="shared" si="0"/>
        <v/>
      </c>
      <c r="D29" s="5"/>
      <c r="E29" s="5"/>
      <c r="F29" s="5"/>
      <c r="G29" s="5"/>
      <c r="H29" s="5"/>
      <c r="I29" s="5"/>
      <c r="J29" s="5"/>
      <c r="L29" s="8" t="str">
        <f>IF(D29="","",INDEX('Membership Rpts'!$3:$3,1,MATCH('PPBO Reports'!D29,'Membership Rpts'!$2:$2,0)))</f>
        <v/>
      </c>
    </row>
    <row r="30" spans="1:12" hidden="1">
      <c r="A30"/>
      <c r="C30" s="4" t="str">
        <f t="shared" si="0"/>
        <v/>
      </c>
      <c r="D30" s="5"/>
      <c r="E30" s="5"/>
      <c r="F30" s="5"/>
      <c r="G30" s="5"/>
      <c r="H30" s="5"/>
      <c r="I30" s="5"/>
      <c r="J30" s="5"/>
      <c r="L30" s="8" t="str">
        <f>IF(D30="","",INDEX('Membership Rpts'!$3:$3,1,MATCH('PPBO Reports'!D30,'Membership Rpts'!$2:$2,0)))</f>
        <v/>
      </c>
    </row>
    <row r="31" spans="1:12" hidden="1">
      <c r="A31"/>
      <c r="B31" s="33"/>
      <c r="C31" s="4" t="str">
        <f t="shared" si="0"/>
        <v/>
      </c>
      <c r="D31" s="5"/>
      <c r="E31" s="5"/>
      <c r="F31" s="5"/>
      <c r="G31" s="5"/>
      <c r="H31" s="5"/>
      <c r="I31" s="5"/>
      <c r="J31" s="5"/>
      <c r="L31" s="8" t="str">
        <f>IF(D31="","",INDEX('Membership Rpts'!$3:$3,1,MATCH('PPBO Reports'!D31,'Membership Rpts'!$2:$2,0)))</f>
        <v/>
      </c>
    </row>
    <row r="32" spans="1:12">
      <c r="A32" s="35" t="s">
        <v>2686</v>
      </c>
      <c r="B32" s="33" t="s">
        <v>2687</v>
      </c>
      <c r="C32" s="4">
        <f>IF(D2="","",MAX(C2:C31)+1)</f>
        <v>11</v>
      </c>
      <c r="D32" s="5" t="s">
        <v>567</v>
      </c>
      <c r="E32" s="5"/>
      <c r="F32" s="5" t="s">
        <v>2655</v>
      </c>
      <c r="G32" s="5" t="s">
        <v>2656</v>
      </c>
      <c r="H32" s="5" t="s">
        <v>2688</v>
      </c>
      <c r="I32" s="5" t="s">
        <v>790</v>
      </c>
      <c r="J32" s="5" t="s">
        <v>2658</v>
      </c>
      <c r="L32" s="8" t="str">
        <f>IF(D32="","",INDEX('Visit Rpts'!$3:$3,1,MATCH('PPBO Reports'!D32,'Visit Rpts'!$2:$2,0)))</f>
        <v>LSDAELO1706,LSDAJEEVES2203,LSDANEOFINANC22</v>
      </c>
    </row>
    <row r="33" spans="1:12" hidden="1">
      <c r="A33" s="36" t="s">
        <v>2689</v>
      </c>
      <c r="B33" s="32"/>
      <c r="C33" s="4">
        <f>IF(D33="","",1+C32)</f>
        <v>12</v>
      </c>
      <c r="D33" s="85" t="s">
        <v>2690</v>
      </c>
      <c r="E33" s="85"/>
      <c r="F33" s="85" t="s">
        <v>2655</v>
      </c>
      <c r="G33" s="85" t="s">
        <v>2656</v>
      </c>
      <c r="H33" s="85" t="s">
        <v>2688</v>
      </c>
      <c r="I33" s="85" t="s">
        <v>790</v>
      </c>
      <c r="J33" s="86" t="s">
        <v>2664</v>
      </c>
      <c r="L33" s="8" t="str">
        <f>IF(D33="","",INDEX('Visit Rpts'!$3:$3,1,MATCH('PPBO Reports'!D33,'Visit Rpts'!$2:$2,0)))</f>
        <v>DAVCNA1510SP,DAVCNB1510SP,DAVCNC1510SP,DAVCND1510SP,DAVCNE1510SP,DAVCNF1510PPS,DAVCNF1510SP,DAVCNG1510SP,DAVCNH1510SP,DAVCNI1510SP,DAVCNN1603SP,DAVCNO1611SP,DAVCNP1611SP,DAVCAH1906ST,DAVCNX1807ST,DAVCAI1912PP</v>
      </c>
    </row>
    <row r="34" spans="1:12" hidden="1">
      <c r="A34" s="36" t="s">
        <v>2691</v>
      </c>
      <c r="B34" s="32"/>
      <c r="C34" s="4">
        <f t="shared" ref="C34:C61" si="1">IF(D34="","",1+C33)</f>
        <v>13</v>
      </c>
      <c r="D34" s="85" t="s">
        <v>2692</v>
      </c>
      <c r="E34" s="85"/>
      <c r="F34" s="85" t="s">
        <v>2655</v>
      </c>
      <c r="G34" s="85" t="s">
        <v>2656</v>
      </c>
      <c r="H34" s="85" t="s">
        <v>2688</v>
      </c>
      <c r="I34" s="85" t="s">
        <v>790</v>
      </c>
      <c r="J34" s="86" t="s">
        <v>2664</v>
      </c>
      <c r="L34" s="8" t="str">
        <f>IF(D34="","",INDEX('Visit Rpts'!$3:$3,1,MATCH('PPBO Reports'!D34,'Visit Rpts'!$2:$2,0)))</f>
        <v>DAVCNQ1712SP,DAVCNS1712SP,DAVCNY1807ST,DAVCNZ1810ST,DAVCAB1901ST,DAVCAA1901ST,DAVCAC1902ST,DAVCAD1902ST,DAVCNV1807ST,DAVCNW1807ST,DAVCAE1906ST,DAVCAF1907PP,DAVCAG1907PP</v>
      </c>
    </row>
    <row r="35" spans="1:12">
      <c r="A35" s="37" t="s">
        <v>2693</v>
      </c>
      <c r="B35" s="32"/>
      <c r="C35" s="4">
        <f t="shared" si="1"/>
        <v>14</v>
      </c>
      <c r="D35" s="5" t="s">
        <v>728</v>
      </c>
      <c r="E35" s="5"/>
      <c r="F35" s="5" t="s">
        <v>2655</v>
      </c>
      <c r="G35" s="5" t="s">
        <v>2656</v>
      </c>
      <c r="H35" s="5" t="s">
        <v>2688</v>
      </c>
      <c r="I35" s="5" t="s">
        <v>790</v>
      </c>
      <c r="J35" s="6" t="s">
        <v>2664</v>
      </c>
      <c r="L35" s="8" t="str">
        <f>IF(D35="","",INDEX('Visit Rpts'!$3:$3,1,MATCH('PPBO Reports'!D35,'Visit Rpts'!$2:$2,0)))</f>
        <v>DAVU2E0903ST,DAVUSA1504PPS,DAVUSR1911PPS,DAVUSB1604PPS,DAVUSC1605PPS,DAVUSD1606PPS,DAVUSE1606PPS,DAVUSF1704PPS,DAVUSG1712PPS,DAVUSH1801PPS,DAVUSI1803PPS,DAVUSJ1804PPS,DAVUSK1804PPS,DAVUSL1804PPS,DAVUSM1804PPS,DAVUSN1804PPS,DAVUSO1901PPS,DAVUSP1901PPS,DAVUSQ1905PPS,DAVUSS2002PPS,DAVUST2004PPS,DAVUSU2005PPS,DAVUSW2009PPS,DAVUSV2007PPS,DAVUSX2106PPS,DAVUSY2107PPS,DAVUSZ2203PPS,DAVUSAA2209PPS,DAVUSAB2211PPS</v>
      </c>
    </row>
    <row r="36" spans="1:12">
      <c r="A36" s="39" t="s">
        <v>2694</v>
      </c>
      <c r="B36" s="32"/>
      <c r="C36" s="4">
        <f t="shared" si="1"/>
        <v>15</v>
      </c>
      <c r="D36" s="5" t="s">
        <v>2695</v>
      </c>
      <c r="E36" s="5"/>
      <c r="F36" s="5" t="s">
        <v>2655</v>
      </c>
      <c r="G36" s="5" t="s">
        <v>2656</v>
      </c>
      <c r="H36" s="5" t="s">
        <v>2688</v>
      </c>
      <c r="I36" s="5" t="s">
        <v>790</v>
      </c>
      <c r="J36" s="6" t="s">
        <v>2664</v>
      </c>
      <c r="L36" s="8" t="str">
        <f>IF(D36="","",INDEX('Visit Rpts'!$3:$3,1,MATCH('PPBO Reports'!D36,'Visit Rpts'!$2:$2,0)))</f>
        <v>DAEURA1210ST,DAEURB1210PPS,DAEURB1210ST,DAEURA1210LC,DABNSA1302SP,DABNSB1302SP,DABNSC1302SP,DABNSD1302SP,DABNSE1302SP,DABNSF1302SP,DABWIA1208ST,DABWIB1208ST,DABWIC1208ST,DABMOA1111LC,DABMOB1111LC,DABMOA1602PPS,DABMOB1602PPS,DABMOC1602PPS,DACBSJ1607PPS,DAJPML1205LC,DAJPMX1204ST,DACITA1107TC,DACITB1111LC,DACITC1504PPS,DACITD1504PPS,DACOHA1609ST,DADRIA1311ST,DADRIB1608ST,DAFXTA1701ST,DAGSTA1808PP,DAGSTB1808PP,DAGSTC1808PP,DAGSTD1808PP,DAGROUPON1V,DAGROUPON2V,DAHELA1403LC,DAGGVA1202SP,DAGGVC1202SP,DAHGVA1202SP,DAHGVB1202SP,DAHGVD1202SP,DAINCA1304ST,DAICEA1505ST,DAIIPA1002ST,DAIIPA0709PR,DAJNBA1611ST,DAJNBB1704ST,DALHWA1101SP,DALETA1704ST,MARD08,DAMCBA1602PPS,DAMCBA1602PR,DAMCBB1602PPS,DAMCBB1602ST,DAMCBC1602PPS,DAMCBC1602ST,DAMCBD1602PPS,DAMCBD1602ST,DATBA1706PP,DATBB1706PP,DANHAA1110SP,DAPENB1201LC,DAPENC1201LC,DAPEND1906PPS,DAPENT1801ST,DAPENB1806ST,DAPENC1806ST,DAREA1806ST,DARTXA1206ST,DATRXA1206ST,DASVBA1104TC,DASVBB1209LC,DASVBC1209LC,DASVBD1906PPS,DASOLA1706PP,DASOLB1706PP,DASOLC1706PP,DAOXCA1506ST,DAOXCC02,DATRBA1512ST,DATIGA1607ST,DATIGB1607ST,DATTCA1510ST,DATTCB1608ST,DATTCC1801ST,DATTCD1801ST,DAUNFA1410PPS,DAUNFB1410PPS,DAUNFC1410PPS,DAUNFD1410PPS,DAWSIA1611ST,DAWSIB1901ST,DAWSIC1909ST,DAWSID1909ST,DAWSIE1909ST,DAWSIF1909ST,DAWSA1708ST,DATBC1904PP,DAJNBC1909ST,BAC1,DAEEAG0406ST,DABDB1911PP,DABDB1911PPS,DAWSH1910ST,DAJPML2101PPS,DACTC2103PP,DACTCB2103PP,DAOXYA2104ST,DAOXYB2104ST,DATRIA2111PP,DAONYA2111PP,DAARRA2205PP,DAARRB2205PP,DANOMA2201PP,DANEOA2205PP,DATRA2204PP,DAINFA2302PP,DANOMB2301PP</v>
      </c>
    </row>
    <row r="37" spans="1:12">
      <c r="A37" s="39" t="s">
        <v>2696</v>
      </c>
      <c r="B37" s="32"/>
      <c r="C37" s="4">
        <f t="shared" si="1"/>
        <v>16</v>
      </c>
      <c r="D37" s="5" t="s">
        <v>2697</v>
      </c>
      <c r="E37" s="5"/>
      <c r="F37" s="5" t="s">
        <v>2655</v>
      </c>
      <c r="G37" s="5" t="s">
        <v>2656</v>
      </c>
      <c r="H37" s="5" t="s">
        <v>2688</v>
      </c>
      <c r="I37" s="5" t="s">
        <v>790</v>
      </c>
      <c r="J37" s="6" t="s">
        <v>2664</v>
      </c>
      <c r="L37" s="8" t="str">
        <f>IF(D37="","",INDEX('Visit Rpts'!$3:$3,1,MATCH('PPBO Reports'!D37,'Visit Rpts'!$2:$2,0)))</f>
        <v>DADODC1307PR,DADODD1307PR,DAENSC1301PR,DAENSC1802SP,DATOO0808,DACVENA1904PR,DACMOHA1904ST,DACLIFA1904ST,DACDEFA1906ST,DACFCTA1905ST,DACNRGI1906SP,DACVANA1906PR,DACVOLA1906PR,DACWAWA1905PR,DACWAWA1905SP,DACWELA1905ST,DACMEDA1906ST,DACTHIA1907SP,DACTROCA1907PR,DACIFRPIA1908ST,DACZYCA1908ST,DACTROCB1907PR,DACSCCA1909SP,DACSCCA1909ST,DACADIA1909PR,DACADIA1909SP,DACAMEA1909PR,DACAMEA1909SP,DACBAMA1909SP,DACNBCA1909SP,DACNBCA1909ST,DACCLAA1909PR,DACFGEA1909SP,DACFGEA1909ST,DACATAROA1908PR,DACATAROB1908PR,DACIRCA1910PR,DACIRCA1910SP,DACGEPA1910ST,DACAMEA1910ST,DACDWMA1910ST,DACGAUA1910PR,DACGAUA1910ST,DACFESA1911SP,DACIRCA1911ST,DACCGGA1912ST,DACLACA1912PR,DACLACA1912SP,DACLACA1912ST,DACFCDA1912ST,DACCGGHA1912ST,DACZYCA1908PR,DACAPOA2001PR,DACSACHA1912PR,DACSACHA1912SP,DACWWBA1912SP,DACWWBA1912ST,DACCOCA2002PR,DACROWA2002SP,DACVITA2002SP,DACWATA2002ST,DACCDBA2003PG,DACHAA1611PR,DACHAA1611SP,DACHAA1611ST,DACVANB1906PR,DACMVB2106ST,DACGCT2107ST,DACGCT2107SP,DACGCT2107PR,DACINTA2205SP,DACFRAA2205SP,DACAFRA2210SP,DACALQA2211ST,DACHAWA2301PR,DACMGO2209PR,DACMPL2209PR,DACCEMA2302PP</v>
      </c>
    </row>
    <row r="38" spans="1:12">
      <c r="A38" s="37" t="s">
        <v>2669</v>
      </c>
      <c r="B38" s="32"/>
      <c r="C38" s="4">
        <f t="shared" si="1"/>
        <v>17</v>
      </c>
      <c r="D38" s="5" t="s">
        <v>2698</v>
      </c>
      <c r="E38" s="6"/>
      <c r="F38" s="6" t="s">
        <v>2655</v>
      </c>
      <c r="G38" s="6" t="s">
        <v>2656</v>
      </c>
      <c r="H38" s="6" t="s">
        <v>2688</v>
      </c>
      <c r="I38" s="5" t="s">
        <v>790</v>
      </c>
      <c r="J38" s="6" t="s">
        <v>2658</v>
      </c>
      <c r="L38" s="8" t="str">
        <f>IF(D38="","",INDEX('Visit Rpts'!$3:$3,1,MATCH('PPBO Reports'!D38,'Visit Rpts'!$2:$2,0)))</f>
        <v>DAATBA1611MCPP,DAATBA1703MCPP,DABANA1410MCPP,DABBVA1603MCPP,DABMOA1309MCPP,DABMOA1504MCPP,DABMOB1309MCPP,DABMOB1504MCPP,DACALA1406MCPP,DACELTA1808MCPP,DACIBCA1808MCPP,DACOMA1306MCLC,DAFIRA1404MCPP,DAFIRB1404MCPP,DAHSBA1512MCPP,DAKEYA1305MCLC,DASAGA1410MCPP,DASNTA1507MCPP,DASOVA1307MCLC,DASUNA1607MCPP,DACZNA1909MCPP,DAHSBCA1912MCPP,DASANA2003MCPP,DAHSBCA2002MCPP,DAFTBA2106MCPPD,DASTIA2106MCPPD,DATRU2107MCPPD,DAAPO2107MCPPD,DAEVO2108MCPPD,DAOCEA2109MCPPD,DAHSBC2202MCPPD,DAHUN2210MCPPD,DAGRE2210MCPPD,DAHNB2210MCPPD</v>
      </c>
    </row>
    <row r="39" spans="1:12">
      <c r="A39" s="39" t="s">
        <v>2699</v>
      </c>
      <c r="B39" s="32"/>
      <c r="C39" s="87">
        <f t="shared" si="1"/>
        <v>18</v>
      </c>
      <c r="D39" s="5" t="s">
        <v>2700</v>
      </c>
      <c r="E39" s="6"/>
      <c r="F39" s="6" t="s">
        <v>2655</v>
      </c>
      <c r="G39" s="6" t="s">
        <v>2656</v>
      </c>
      <c r="H39" s="6" t="s">
        <v>2688</v>
      </c>
      <c r="I39" s="5" t="s">
        <v>790</v>
      </c>
      <c r="J39" s="6" t="s">
        <v>2658</v>
      </c>
      <c r="L39" s="8" t="str">
        <f>IF(D39="","",INDEX('Visit Rpts'!$3:$3,1,MATCH('PPBO Reports'!D39,'Visit Rpts'!$2:$2,0)))</f>
        <v>LSDAELO1706,LSDAJEEVES2203,LSDANEOFINANC22,DAFIRA1404MCPP,DAFIRB1404MCPP,DABACR2011DIG,DABACRB2011DIG,DABAES2011DIG,DABAESB2011DIG,DABAESC2011DIG,DABAGU2011DIG,DABAGUB2011DIG,DABAGUC2011DIG,DABAHOA2011DIG,DABAHOB2011DIG,DABANI2011DIG,DABAPAB2011DIG,DABAPA2011DIG,DABFAF2012DMC,DABFAD1911ST,DABFAE2001ST,DAINBA2011DMC,DAINBB2011PP,DAIBPB2103DMC,DAIBPC2105DMC,DAIBPD2105DMC,DAIBPA2103DMC</v>
      </c>
    </row>
    <row r="40" spans="1:12">
      <c r="A40" s="37" t="s">
        <v>2701</v>
      </c>
      <c r="B40" s="32"/>
      <c r="C40" s="4">
        <f t="shared" si="1"/>
        <v>19</v>
      </c>
      <c r="D40" s="5" t="s">
        <v>2702</v>
      </c>
      <c r="E40" s="6" t="s">
        <v>2667</v>
      </c>
      <c r="F40" s="6" t="s">
        <v>2655</v>
      </c>
      <c r="G40" s="6" t="s">
        <v>2656</v>
      </c>
      <c r="H40" s="6" t="s">
        <v>2688</v>
      </c>
      <c r="I40" s="5" t="s">
        <v>790</v>
      </c>
      <c r="J40" s="6" t="s">
        <v>2664</v>
      </c>
      <c r="L40" s="8" t="str">
        <f>IF(D40="","",INDEX('Visit Rpts'!$3:$3,1,MATCH('PPBO Reports'!D40,'Visit Rpts'!$2:$2,0)))</f>
        <v>DABBVA1612ST,DABBVB1612ST,DABBVC1612ST,DAVBBA1506PR,DAVBCA1409PR,DAVBDA1409PR1,DAVBSA1702ST,DAVCBA1511ST,DAVCBB1511ST,DAVFBA1412SP,DAVFBB1412SP,DAVGUA1803ST,DAVGUB1910ST,DAVRBA1512ST,DAVRBCA1501SP,DAVPICA2201PP,DAVBAZA2208PP,DAVBAZA2209PP</v>
      </c>
    </row>
    <row r="41" spans="1:12">
      <c r="A41" s="36" t="s">
        <v>2703</v>
      </c>
      <c r="B41" s="32"/>
      <c r="C41" s="4">
        <f t="shared" si="1"/>
        <v>20</v>
      </c>
      <c r="D41" s="5" t="s">
        <v>2704</v>
      </c>
      <c r="E41" s="5" t="s">
        <v>2705</v>
      </c>
      <c r="F41" s="5" t="s">
        <v>2655</v>
      </c>
      <c r="G41" s="5" t="s">
        <v>2656</v>
      </c>
      <c r="H41" s="5" t="s">
        <v>2688</v>
      </c>
      <c r="I41" s="5" t="s">
        <v>2654</v>
      </c>
      <c r="J41" s="5" t="s">
        <v>2658</v>
      </c>
      <c r="L41" s="8" t="str">
        <f>IF(D41="","",INDEX('Visit Rpts'!$3:$3,1,MATCH('PPBO Reports'!D41,'Visit Rpts'!$2:$2,0)))</f>
        <v>LKVSBRAINFBRA17,LKVSBRADINFBR19,LKVSCAIINFBRA16,LKVSITAINFBR18,LKVSPORINFBRA16,LKVSSAFINFBR17,LKVSSANINFBRA16,LKVSVISINFBRA16,LKVSITAPLTBRA18,LKVSITPINFBRA18,LKVSITACINBR18,LKVSBRAINFBRA19,LKVSITAINFBRA19,LKVSSANVARCL17,LKVSBANINFDOM18,LKVSMULINFDO17,LKVSPOPINFDO17,LKVSAPAINFDOM18,LKVSOCCINFCOL19,LKVSSANINFDOM19,LKVSGTCINFGTM18,LKVSGTCSIGGTM18,LKVSBANINFHND19,LKVSBBVINFPER18,LKVSSTGSIGPAN19,LKVSSTGINFPAN19,LKVSSTGINIPAN19,LKVSBIESIGEC19,LKVSBHDSIGPA19,LKVSBAPPLTHN19,LKVSBDBINFBR19,LKVSBPOINFCR19,LKVSITAINFBR19,LKVSDOCINFBR19,LKVSBNTINFGT19,LKVSBRBINFBR19,LKVSBPOPLTCR19,LKVSBFIINFNI19,LKVSBFISIGNI19,LKVSBSCINFDO19,LKVSITUINFBR20,LKVSBMEINFBR20,LKVSSADINFBR19,LKVSSNUINFBR20,LKVSBRBINFBR20,LKVSINDINFGU20,LKVSBRADINFBR20,LKVSBDSINFBR20,LKVSMODINFBR20,LKVSUNIINFBR20,LKVSBAINCMHN20,LKVSBXPINFBR20,LKVSILAINFBR20,LKVSIAZINFBR20,LKVSBBAINFBR20,LKVSBRIINFBR21,LKVSBIDSIGGT21,LKVSBPOINFDO21,LKVSBPOPLTDO21,LKVSBVINFBR21,LKVSITAINFUR21,LKVSITAPLTUY21</v>
      </c>
    </row>
    <row r="42" spans="1:12">
      <c r="A42" s="36" t="s">
        <v>2706</v>
      </c>
      <c r="B42" s="32"/>
      <c r="C42" s="4">
        <f t="shared" si="1"/>
        <v>21</v>
      </c>
      <c r="D42" s="5" t="s">
        <v>2707</v>
      </c>
      <c r="E42" s="5" t="s">
        <v>2705</v>
      </c>
      <c r="F42" s="5" t="s">
        <v>2655</v>
      </c>
      <c r="G42" s="5" t="s">
        <v>2656</v>
      </c>
      <c r="H42" s="5" t="s">
        <v>2688</v>
      </c>
      <c r="I42" s="5" t="s">
        <v>2654</v>
      </c>
      <c r="J42" s="5" t="s">
        <v>2658</v>
      </c>
      <c r="L42" s="8" t="str">
        <f>IF(D42="","",INDEX('Visit Rpts'!$3:$3,1,MATCH('PPBO Reports'!D42,'Visit Rpts'!$2:$2,0)))</f>
        <v>LKVSSCOVARPE17,LKVSSANINFMEX18,LKVSBANPLTMEX18,LKVSMEXPLTMX20,LKVSHSBCINMX17,LKVSINDINFBH22,LKVSBNBINFBR22,LKVSBVASIGPE22,LKVSBBVINFPE22,LKVSBVINFBR22,LKVSSCTPLTMX22,LKVSSCOSIGMX22,LKVSBICINFGT22,LKVSBMLINFDO22,LKVSPROINFDOM18,LKVSPROPLTDOM18,LKVSBPPLTSHND19,LKVSSCOPLTMX22,LKVSBIBINFPA20,LKVSFINSIGPY21,LKVSPAIPLTHN20,LKVSPAIINFHN20,LKVSINDINFBR22,LKVSINDINFBR20,LKVSBREINFBR21,LKVSSANINFMX20,LKVSSNINFBMX20,LKVSCRDPLTPA20,LKVSSANPLTURY21,LKVSSCOPLTURY19,LKVSSCOINFURY19,LKVSDOSINFBR23</v>
      </c>
    </row>
    <row r="43" spans="1:12">
      <c r="B43" s="32"/>
      <c r="C43" s="4">
        <f t="shared" si="1"/>
        <v>22</v>
      </c>
      <c r="D43" s="5" t="s">
        <v>2708</v>
      </c>
      <c r="E43" s="5" t="s">
        <v>2709</v>
      </c>
      <c r="F43" s="5" t="s">
        <v>2655</v>
      </c>
      <c r="G43" s="5" t="s">
        <v>2656</v>
      </c>
      <c r="H43" s="5" t="s">
        <v>2688</v>
      </c>
      <c r="I43" s="5" t="s">
        <v>2654</v>
      </c>
      <c r="J43" s="5" t="s">
        <v>2658</v>
      </c>
      <c r="L43" s="8" t="str">
        <f>IF(D43="","",INDEX('Visit Rpts'!$3:$3,1,MATCH('PPBO Reports'!D43,'Visit Rpts'!$2:$2,0)))</f>
        <v>LKVSBANINFMEX18,LKVSBSCINFPA20,LKVSFEDINFSLV19,LKVSGLOINFPAN18,LKVSBCINFPRY18,LKVSBMAPLTDO21,LKVSBIPLTPA23</v>
      </c>
    </row>
    <row r="44" spans="1:12">
      <c r="B44" s="32"/>
      <c r="C44" s="4">
        <f t="shared" si="1"/>
        <v>23</v>
      </c>
      <c r="D44" s="5" t="s">
        <v>2710</v>
      </c>
      <c r="E44" s="5" t="s">
        <v>2667</v>
      </c>
      <c r="F44" s="5" t="s">
        <v>2655</v>
      </c>
      <c r="G44" s="5" t="s">
        <v>2656</v>
      </c>
      <c r="H44" s="5" t="s">
        <v>2688</v>
      </c>
      <c r="I44" s="5" t="s">
        <v>2654</v>
      </c>
      <c r="J44" s="5" t="s">
        <v>2658</v>
      </c>
      <c r="L44" s="8" t="str">
        <f>IF(D44="","",INDEX('Visit Rpts'!$3:$3,1,MATCH('PPBO Reports'!D44,'Visit Rpts'!$2:$2,0)))</f>
        <v>LKVSSAFINFBR17,LKVSBANINFMEX18,LKVSBANPLTMEX18,LKVSPROINFDOM18,LKVSPROPLTDOM18,LKVSSCOVARPE17,LKVSSANINFBRA16,LKVSSADINFBR19,LKVSPORINFBRA16,LKVSMEXPLTMX20,LKVSGTCINFGTM18,LKVSGTCSIGGTM18,LKVSVISINFBRA16,LKVSSNUINFBR20,LKVSPAIPLTHN20,LKVSBAINCMHN20,LKVSBPPLTSHND19,LKVSPAIINFHN20,LKVSBAPPLTHN19,LKVSITAINFUR21,LKVSITAPLTUY21,LKVSBBVINFPER18,LKVSUNIINFBR20,LKVSBBVSIGPE22,LKVSBVASIGPE22,LKVSBBVINFPE22</v>
      </c>
    </row>
    <row r="45" spans="1:12">
      <c r="B45" s="32"/>
      <c r="C45" s="4">
        <v>24</v>
      </c>
      <c r="D45" s="5" t="s">
        <v>2711</v>
      </c>
      <c r="E45" s="5" t="s">
        <v>2712</v>
      </c>
      <c r="F45" s="5" t="s">
        <v>2655</v>
      </c>
      <c r="G45" s="5" t="s">
        <v>2656</v>
      </c>
      <c r="H45" s="5" t="s">
        <v>2688</v>
      </c>
      <c r="I45" s="5" t="s">
        <v>2654</v>
      </c>
      <c r="J45" s="5" t="s">
        <v>2658</v>
      </c>
      <c r="L45" s="8" t="str">
        <f>IF(D45="","",INDEX('Visit Rpts'!$3:$3,1,MATCH('PPBO Reports'!D45,'Visit Rpts'!$2:$2,0)))</f>
        <v>LKVSSANPLTMX20</v>
      </c>
    </row>
    <row r="46" spans="1:12" ht="15">
      <c r="A46"/>
      <c r="C46" s="4">
        <f t="shared" si="1"/>
        <v>25</v>
      </c>
      <c r="D46" s="5" t="s">
        <v>2713</v>
      </c>
      <c r="E46" s="5" t="s">
        <v>2714</v>
      </c>
      <c r="F46" s="5" t="s">
        <v>2655</v>
      </c>
      <c r="G46" s="5" t="s">
        <v>2656</v>
      </c>
      <c r="H46" s="5" t="s">
        <v>2688</v>
      </c>
      <c r="I46" s="5" t="s">
        <v>2654</v>
      </c>
      <c r="J46" s="5" t="s">
        <v>2658</v>
      </c>
      <c r="K46"/>
      <c r="L46" s="8" t="str">
        <f>IF(D46="","",INDEX('Visit Rpts'!$3:$3,1,MATCH('PPBO Reports'!D46,'Visit Rpts'!$2:$2,0)))</f>
        <v>LKVSBANINFBR22</v>
      </c>
    </row>
    <row r="47" spans="1:12">
      <c r="A47"/>
      <c r="C47" s="87">
        <v>26</v>
      </c>
      <c r="D47" s="5" t="s">
        <v>1078</v>
      </c>
      <c r="E47" s="5" t="s">
        <v>2667</v>
      </c>
      <c r="F47" s="5" t="s">
        <v>2655</v>
      </c>
      <c r="G47" s="5" t="s">
        <v>2656</v>
      </c>
      <c r="H47" s="5" t="s">
        <v>2688</v>
      </c>
      <c r="I47" s="5" t="s">
        <v>1078</v>
      </c>
      <c r="J47" s="5" t="s">
        <v>2658</v>
      </c>
      <c r="L47" s="8" t="str">
        <f>IF(D47="","",INDEX('Visit Rpts'!$3:$3,1,MATCH('PPBO Reports'!D47,'Visit Rpts'!$2:$2,0)))</f>
        <v>DABACR2011DIG,DABACRB2011DIG,DABAES2011DIG,DABAESB2011DIG,DABAESC2011DIG,DABAGU2011DIG,DABAGUB2011DIG,DABAGUC2011DIG,DABAHOA2011DIG,DABAHOB2011DIG,DABANI2011DIG,DABAPAB2011DIG,DABAPA2011DIG,DABFAF2012DMC,DABFAD1911ST,DABFAE2001ST,DAINBA2011DMC,DAINBB2011PP,DAIBPB2103DMC,DAIBPC2105DMC,DAIBPD2105DMC,DAIBPA2103DMC</v>
      </c>
    </row>
    <row r="48" spans="1:12" hidden="1">
      <c r="A48"/>
      <c r="C48" s="4">
        <v>27</v>
      </c>
      <c r="D48" s="85" t="s">
        <v>2715</v>
      </c>
      <c r="E48" s="85" t="s">
        <v>2716</v>
      </c>
      <c r="F48" s="85" t="s">
        <v>2655</v>
      </c>
      <c r="G48" s="85" t="s">
        <v>2656</v>
      </c>
      <c r="H48" s="85" t="s">
        <v>2688</v>
      </c>
      <c r="I48" s="85" t="s">
        <v>790</v>
      </c>
      <c r="J48" s="86" t="s">
        <v>2664</v>
      </c>
      <c r="L48" s="8" t="str">
        <f>IF(D48="","",INDEX('Visit Rpts'!$3:$3,1,MATCH('PPBO Reports'!D48,'Visit Rpts'!$2:$2,0)))</f>
        <v>DAVCNV1807ST,DAVCNW1807ST</v>
      </c>
    </row>
    <row r="49" spans="1:12" hidden="1">
      <c r="A49"/>
      <c r="D49" s="5"/>
      <c r="E49" s="5"/>
      <c r="F49" s="5"/>
      <c r="G49" s="5"/>
      <c r="H49" s="5"/>
      <c r="I49" s="5"/>
      <c r="J49" s="5"/>
      <c r="L49" s="8" t="str">
        <f>IF(D49="","",INDEX('Visit Rpts'!$3:$3,1,MATCH('PPBO Reports'!D49,'Visit Rpts'!$2:$2,0)))</f>
        <v/>
      </c>
    </row>
    <row r="50" spans="1:12" hidden="1">
      <c r="A50"/>
      <c r="D50" s="5"/>
      <c r="E50" s="5"/>
      <c r="F50" s="5"/>
      <c r="G50" s="5"/>
      <c r="H50" s="5"/>
      <c r="I50" s="5"/>
      <c r="J50" s="5"/>
      <c r="L50" s="8" t="str">
        <f>IF(D50="","",INDEX('Visit Rpts'!$3:$3,1,MATCH('PPBO Reports'!D50,'Visit Rpts'!$2:$2,0)))</f>
        <v/>
      </c>
    </row>
    <row r="51" spans="1:12" hidden="1">
      <c r="A51"/>
      <c r="C51" s="4" t="str">
        <f t="shared" si="1"/>
        <v/>
      </c>
      <c r="D51" s="5"/>
      <c r="E51" s="5"/>
      <c r="F51" s="5"/>
      <c r="G51" s="5"/>
      <c r="H51" s="5"/>
      <c r="I51" s="5"/>
      <c r="J51" s="6"/>
    </row>
    <row r="52" spans="1:12" hidden="1">
      <c r="A52"/>
      <c r="C52" s="4" t="str">
        <f t="shared" si="1"/>
        <v/>
      </c>
      <c r="D52" s="5"/>
      <c r="E52" s="5"/>
      <c r="F52" s="5"/>
      <c r="G52" s="5"/>
      <c r="H52" s="5"/>
      <c r="I52" s="5"/>
      <c r="J52" s="5"/>
      <c r="L52" s="8" t="str">
        <f>IF(D52="","",INDEX('Visit Rpts'!$3:$3,1,MATCH('PPBO Reports'!D52,'Visit Rpts'!$2:$2,0)))</f>
        <v/>
      </c>
    </row>
    <row r="53" spans="1:12" hidden="1">
      <c r="A53"/>
      <c r="C53" s="4" t="str">
        <f t="shared" si="1"/>
        <v/>
      </c>
      <c r="D53" s="5"/>
      <c r="E53" s="5"/>
      <c r="F53" s="5"/>
      <c r="G53" s="5"/>
      <c r="H53" s="5"/>
      <c r="I53" s="5"/>
      <c r="J53" s="5"/>
      <c r="L53" s="8" t="str">
        <f>IF(D53="","",INDEX('Visit Rpts'!$3:$3,1,MATCH('PPBO Reports'!D53,'Visit Rpts'!$2:$2,0)))</f>
        <v/>
      </c>
    </row>
    <row r="54" spans="1:12" hidden="1">
      <c r="A54"/>
      <c r="C54" s="4" t="str">
        <f t="shared" si="1"/>
        <v/>
      </c>
      <c r="D54" s="5"/>
      <c r="E54" s="5"/>
      <c r="F54" s="5"/>
      <c r="G54" s="5"/>
      <c r="H54" s="5"/>
      <c r="I54" s="5"/>
      <c r="J54" s="5"/>
      <c r="L54" s="8" t="str">
        <f>IF(D54="","",INDEX('Visit Rpts'!$3:$3,1,MATCH('PPBO Reports'!D54,'Visit Rpts'!$2:$2,0)))</f>
        <v/>
      </c>
    </row>
    <row r="55" spans="1:12" hidden="1">
      <c r="A55"/>
      <c r="C55" s="4" t="str">
        <f t="shared" si="1"/>
        <v/>
      </c>
      <c r="D55" s="5"/>
      <c r="E55" s="5"/>
      <c r="F55" s="5"/>
      <c r="G55" s="5"/>
      <c r="H55" s="5"/>
      <c r="I55" s="5"/>
      <c r="J55" s="5"/>
      <c r="L55" s="8" t="str">
        <f>IF(D55="","",INDEX('Visit Rpts'!$3:$3,1,MATCH('PPBO Reports'!D55,'Visit Rpts'!$2:$2,0)))</f>
        <v/>
      </c>
    </row>
    <row r="56" spans="1:12" hidden="1">
      <c r="A56"/>
      <c r="C56" s="4" t="str">
        <f t="shared" si="1"/>
        <v/>
      </c>
      <c r="D56" s="5"/>
      <c r="E56" s="5"/>
      <c r="F56" s="5"/>
      <c r="G56" s="5"/>
      <c r="H56" s="5"/>
      <c r="I56" s="5"/>
      <c r="J56" s="5"/>
      <c r="L56" s="8" t="str">
        <f>IF(D56="","",INDEX('Visit Rpts'!$3:$3,1,MATCH('PPBO Reports'!D56,'Visit Rpts'!$2:$2,0)))</f>
        <v/>
      </c>
    </row>
    <row r="57" spans="1:12" hidden="1">
      <c r="A57"/>
      <c r="C57" s="4" t="str">
        <f t="shared" si="1"/>
        <v/>
      </c>
      <c r="D57" s="5"/>
      <c r="E57" s="5"/>
      <c r="F57" s="5"/>
      <c r="G57" s="5"/>
      <c r="H57" s="5"/>
      <c r="I57" s="5"/>
      <c r="J57" s="5"/>
      <c r="L57" s="8" t="str">
        <f>IF(D57="","",INDEX('Visit Rpts'!$3:$3,1,MATCH('PPBO Reports'!D57,'Visit Rpts'!$2:$2,0)))</f>
        <v/>
      </c>
    </row>
    <row r="58" spans="1:12" hidden="1">
      <c r="A58"/>
      <c r="C58" s="4" t="str">
        <f t="shared" si="1"/>
        <v/>
      </c>
      <c r="D58" s="5"/>
      <c r="E58" s="5"/>
      <c r="F58" s="5"/>
      <c r="G58" s="5"/>
      <c r="H58" s="5"/>
      <c r="I58" s="5"/>
      <c r="J58" s="5"/>
      <c r="L58" s="8" t="str">
        <f>IF(D58="","",INDEX('Visit Rpts'!$3:$3,1,MATCH('PPBO Reports'!D58,'Visit Rpts'!$2:$2,0)))</f>
        <v/>
      </c>
    </row>
    <row r="59" spans="1:12" hidden="1">
      <c r="A59"/>
      <c r="C59" s="4" t="str">
        <f t="shared" si="1"/>
        <v/>
      </c>
      <c r="D59" s="5"/>
      <c r="E59" s="5"/>
      <c r="F59" s="5"/>
      <c r="G59" s="5"/>
      <c r="H59" s="5"/>
      <c r="I59" s="5"/>
      <c r="J59" s="5"/>
      <c r="L59" s="8" t="str">
        <f>IF(D59="","",INDEX('Visit Rpts'!$3:$3,1,MATCH('PPBO Reports'!D59,'Visit Rpts'!$2:$2,0)))</f>
        <v/>
      </c>
    </row>
    <row r="60" spans="1:12" hidden="1">
      <c r="A60"/>
      <c r="C60" s="4" t="str">
        <f t="shared" si="1"/>
        <v/>
      </c>
      <c r="D60" s="5"/>
      <c r="E60" s="5"/>
      <c r="F60" s="5"/>
      <c r="G60" s="5"/>
      <c r="H60" s="5"/>
      <c r="I60" s="5"/>
      <c r="J60" s="5"/>
      <c r="L60" s="8" t="str">
        <f>IF(D60="","",INDEX('Visit Rpts'!$3:$3,1,MATCH('PPBO Reports'!D60,'Visit Rpts'!$2:$2,0)))</f>
        <v/>
      </c>
    </row>
    <row r="61" spans="1:12" hidden="1">
      <c r="A61"/>
      <c r="C61" s="4" t="str">
        <f t="shared" si="1"/>
        <v/>
      </c>
      <c r="D61" s="5"/>
      <c r="E61" s="5"/>
      <c r="F61" s="5"/>
      <c r="G61" s="5"/>
      <c r="H61" s="5"/>
      <c r="I61" s="5"/>
      <c r="J61" s="5"/>
      <c r="L61" s="8" t="str">
        <f>IF(D61="","",INDEX('Visit Rpts'!$3:$3,1,MATCH('PPBO Reports'!D61,'Visit Rpts'!$2:$2,0)))</f>
        <v/>
      </c>
    </row>
    <row r="62" spans="1:12" hidden="1"/>
  </sheetData>
  <autoFilter ref="C1:J62" xr:uid="{FCE7BF8F-1524-437F-86EF-A391B0D45E7A}">
    <filterColumn colId="0">
      <customFilters>
        <customFilter operator="notEqual" val=" "/>
      </customFilters>
    </filterColumn>
    <filterColumn colId="7">
      <colorFilter dxfId="133"/>
    </filterColumn>
  </autoFilter>
  <sortState xmlns:xlrd2="http://schemas.microsoft.com/office/spreadsheetml/2017/richdata2" ref="L64:L67">
    <sortCondition ref="L64"/>
  </sortState>
  <phoneticPr fontId="17" type="noConversion"/>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9A8B2F9B-674C-4F5E-BA90-FE68C6E4BF57}">
          <x14:formula1>
            <xm:f>'Visit Rpts'!$BK$5:$BK$34</xm:f>
          </x14:formula1>
          <xm:sqref>D22:D44 D48</xm:sqref>
        </x14:dataValidation>
        <x14:dataValidation type="list" allowBlank="1" showInputMessage="1" showErrorMessage="1" xr:uid="{701EA715-A2DC-4BAA-98DD-73F1386E0398}">
          <x14:formula1>
            <xm:f>'Membership Rpts'!$BK$5:$BK$34</xm:f>
          </x14:formula1>
          <xm:sqref>I41:I46</xm:sqref>
        </x14:dataValidation>
        <x14:dataValidation type="list" allowBlank="1" showInputMessage="1" showErrorMessage="1" xr:uid="{F2BAED45-1709-4E5B-8F50-1DF4DB273684}">
          <x14:formula1>
            <xm:f>'C:\Users\carolina.triguis\Desktop\Carolina\Copy of important docs\[Master Client List @ 03-02-2020 TEST.xlsx]Membership Rpts'!#REF!</xm:f>
          </x14:formula1>
          <xm:sqref>I2 D2:D10 D12:D21</xm:sqref>
        </x14:dataValidation>
        <x14:dataValidation type="list" allowBlank="1" showInputMessage="1" showErrorMessage="1" xr:uid="{A6C80441-C7C5-48C5-9C9E-5D511C0E2150}">
          <x14:formula1>
            <xm:f>'C:\Users\carolina.triguis\Desktop\Carolina\Copy of important docs\[Master Client List @ 03-02-2020 TEST.xlsx]Visit Rpts'!#REF!</xm:f>
          </x14:formula1>
          <xm:sqref>D2:D10 D12:D21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8F8A5-5020-41D9-9BD2-7639E34F0AEB}">
  <sheetPr codeName="Sheet5">
    <tabColor theme="5" tint="0.39997558519241921"/>
  </sheetPr>
  <dimension ref="A1:BK2010"/>
  <sheetViews>
    <sheetView zoomScaleNormal="100" workbookViewId="0">
      <pane xSplit="1" ySplit="4" topLeftCell="B5" activePane="bottomRight" state="frozen"/>
      <selection pane="bottomRight" activeCell="R34" sqref="R34"/>
      <selection pane="bottomLeft" activeCell="A2" sqref="A2"/>
      <selection pane="topRight" activeCell="A2" sqref="A2"/>
    </sheetView>
  </sheetViews>
  <sheetFormatPr defaultRowHeight="15"/>
  <cols>
    <col min="1" max="1" width="17" style="13" customWidth="1"/>
    <col min="2" max="2" width="17.85546875" style="16" customWidth="1"/>
    <col min="3" max="3" width="2.5703125" style="11" customWidth="1"/>
    <col min="4" max="4" width="17.85546875" style="16" customWidth="1"/>
    <col min="5" max="5" width="2.5703125" style="11" customWidth="1"/>
    <col min="6" max="6" width="17.85546875" style="16" customWidth="1"/>
    <col min="7" max="7" width="2.5703125" style="11" customWidth="1"/>
    <col min="8" max="8" width="17.85546875" style="16" customWidth="1"/>
    <col min="9" max="9" width="2.5703125" style="11" customWidth="1"/>
    <col min="10" max="10" width="17.85546875" style="16" customWidth="1"/>
    <col min="11" max="11" width="2.5703125" style="11" customWidth="1"/>
    <col min="12" max="12" width="17.85546875" style="16" customWidth="1"/>
    <col min="13" max="13" width="2.5703125" style="11" customWidth="1"/>
    <col min="14" max="14" width="17.85546875" style="16" customWidth="1"/>
    <col min="15" max="15" width="2.5703125" style="11" customWidth="1"/>
    <col min="16" max="16" width="17.85546875" style="16" customWidth="1"/>
    <col min="17" max="17" width="2.5703125" style="11" customWidth="1"/>
    <col min="18" max="18" width="17.85546875" style="16" customWidth="1"/>
    <col min="19" max="19" width="2.5703125" style="11" customWidth="1"/>
    <col min="20" max="20" width="17.85546875" style="16" customWidth="1"/>
    <col min="21" max="21" width="2.5703125" style="11" customWidth="1"/>
    <col min="22" max="22" width="17.85546875" style="16" customWidth="1"/>
    <col min="23" max="23" width="2.5703125" style="11" customWidth="1"/>
    <col min="24" max="24" width="17.85546875" style="16" customWidth="1"/>
    <col min="25" max="25" width="2.5703125" style="11" customWidth="1"/>
    <col min="26" max="26" width="20" style="16" customWidth="1"/>
    <col min="27" max="27" width="2.5703125" style="11" customWidth="1"/>
    <col min="28" max="28" width="20" style="16" customWidth="1"/>
    <col min="29" max="29" width="2.5703125" style="11" customWidth="1"/>
    <col min="30" max="30" width="20" style="16" customWidth="1"/>
    <col min="31" max="31" width="2.5703125" style="11" customWidth="1"/>
    <col min="32" max="32" width="20" style="16" customWidth="1"/>
    <col min="33" max="33" width="2.5703125" style="11" customWidth="1"/>
    <col min="34" max="34" width="19.42578125" style="16" customWidth="1"/>
    <col min="35" max="35" width="2.5703125" style="11" customWidth="1"/>
    <col min="36" max="36" width="17.5703125" style="16" customWidth="1"/>
    <col min="37" max="37" width="2.5703125" style="11" customWidth="1"/>
    <col min="38" max="38" width="16.85546875" style="16" customWidth="1"/>
    <col min="39" max="39" width="2.5703125" style="11" customWidth="1"/>
    <col min="40" max="40" width="17.28515625" style="16" customWidth="1"/>
    <col min="41" max="41" width="2.5703125" style="11" customWidth="1"/>
    <col min="42" max="42" width="17.5703125" style="16" customWidth="1"/>
    <col min="43" max="43" width="2.5703125" style="11" customWidth="1"/>
    <col min="44" max="44" width="17.5703125" style="16" customWidth="1"/>
    <col min="45" max="45" width="2.5703125" style="11" customWidth="1"/>
    <col min="46" max="46" width="20.140625" style="16" customWidth="1"/>
    <col min="47" max="47" width="2.5703125" style="11" customWidth="1"/>
    <col min="48" max="48" width="20.140625" style="16" customWidth="1"/>
    <col min="49" max="49" width="2.5703125" style="11" customWidth="1"/>
    <col min="50" max="50" width="21.5703125" style="16" customWidth="1"/>
    <col min="51" max="51" width="2.5703125" style="11" customWidth="1"/>
    <col min="52" max="52" width="21.5703125" style="16" customWidth="1"/>
    <col min="53" max="53" width="2.5703125" style="11" customWidth="1"/>
    <col min="54" max="54" width="21.5703125" style="16" customWidth="1"/>
    <col min="55" max="55" width="2.5703125" style="11" customWidth="1"/>
    <col min="56" max="56" width="21.5703125" style="16" customWidth="1"/>
    <col min="57" max="57" width="2.5703125" style="11" customWidth="1"/>
    <col min="58" max="58" width="21.5703125" style="16" customWidth="1"/>
    <col min="59" max="59" width="2.5703125" style="11" customWidth="1"/>
    <col min="60" max="60" width="21.5703125" style="16" customWidth="1"/>
    <col min="61" max="61" width="2.5703125" style="11" customWidth="1"/>
    <col min="63" max="63" width="20.42578125" bestFit="1" customWidth="1"/>
  </cols>
  <sheetData>
    <row r="1" spans="1:63" s="21" customFormat="1">
      <c r="A1" s="29" t="s">
        <v>2717</v>
      </c>
      <c r="B1" s="25">
        <f>INDEX('PPBO Reports'!C:C,MATCH('PPBO Reports'!$D2,'PPBO Reports'!$D:$D,0),1)</f>
        <v>1</v>
      </c>
      <c r="C1" s="26"/>
      <c r="D1" s="25">
        <f>INDEX('PPBO Reports'!C:C,MATCH('PPBO Reports'!$D3,'PPBO Reports'!$D:$D,0),1)</f>
        <v>2</v>
      </c>
      <c r="E1" s="26"/>
      <c r="F1" s="25">
        <f>INDEX('PPBO Reports'!C:C,MATCH('PPBO Reports'!$D4,'PPBO Reports'!$D:$D,0),1)</f>
        <v>3</v>
      </c>
      <c r="G1" s="26"/>
      <c r="H1" s="25">
        <f>INDEX('PPBO Reports'!C:C,MATCH('PPBO Reports'!$D5,'PPBO Reports'!$D:$D,0),1)</f>
        <v>4</v>
      </c>
      <c r="I1" s="26"/>
      <c r="J1" s="25">
        <f>INDEX('PPBO Reports'!C:C,MATCH('PPBO Reports'!$D6,'PPBO Reports'!$D:$D,0),1)</f>
        <v>5</v>
      </c>
      <c r="K1" s="26"/>
      <c r="L1" s="25">
        <f>INDEX('PPBO Reports'!C:C,MATCH('PPBO Reports'!$D7,'PPBO Reports'!$D:$D,0),1)</f>
        <v>6</v>
      </c>
      <c r="M1" s="26"/>
      <c r="N1" s="25">
        <f>INDEX('PPBO Reports'!C:C,MATCH('PPBO Reports'!$D8,'PPBO Reports'!$D:$D,0),1)</f>
        <v>7</v>
      </c>
      <c r="O1" s="26"/>
      <c r="P1" s="25">
        <f>INDEX('PPBO Reports'!C:C,MATCH('PPBO Reports'!$D9,'PPBO Reports'!$D:$D,0),1)</f>
        <v>8</v>
      </c>
      <c r="Q1" s="26"/>
      <c r="R1" s="25">
        <f>INDEX('PPBO Reports'!C:C,MATCH('PPBO Reports'!$D10,'PPBO Reports'!$D:$D,0),1)</f>
        <v>9</v>
      </c>
      <c r="S1" s="26"/>
      <c r="T1" s="25">
        <f>INDEX('PPBO Reports'!C:C,MATCH('PPBO Reports'!$D11,'PPBO Reports'!$D:$D,0),1)</f>
        <v>10</v>
      </c>
      <c r="U1" s="26"/>
      <c r="V1" s="25" t="e">
        <f>INDEX('PPBO Reports'!C:C,MATCH('PPBO Reports'!$D12,'PPBO Reports'!$D:$D,0),1)</f>
        <v>#N/A</v>
      </c>
      <c r="W1" s="26"/>
      <c r="X1" s="25" t="e">
        <f>INDEX('PPBO Reports'!C:C,MATCH('PPBO Reports'!$D13,'PPBO Reports'!$D:$D,0),1)</f>
        <v>#N/A</v>
      </c>
      <c r="Y1" s="26"/>
      <c r="Z1" s="25" t="e">
        <f>INDEX('PPBO Reports'!C:C,MATCH('PPBO Reports'!$D14,'PPBO Reports'!$D:$D,0),1)</f>
        <v>#N/A</v>
      </c>
      <c r="AA1" s="26"/>
      <c r="AB1" s="25" t="e">
        <f>INDEX('PPBO Reports'!C:C,MATCH('PPBO Reports'!$D15,'PPBO Reports'!$D:$D,0),1)</f>
        <v>#N/A</v>
      </c>
      <c r="AC1" s="26"/>
      <c r="AD1" s="25" t="e">
        <f>INDEX('PPBO Reports'!C:C,MATCH('PPBO Reports'!$D16,'PPBO Reports'!$D:$D,0),1)</f>
        <v>#N/A</v>
      </c>
      <c r="AE1" s="26"/>
      <c r="AF1" s="25" t="e">
        <f>INDEX('PPBO Reports'!C:C,MATCH('PPBO Reports'!$D17,'PPBO Reports'!$D:$D,0),1)</f>
        <v>#N/A</v>
      </c>
      <c r="AG1" s="26"/>
      <c r="AH1" s="25" t="e">
        <f>INDEX('PPBO Reports'!C:C,MATCH('PPBO Reports'!$D18,'PPBO Reports'!$D:$D,0),1)</f>
        <v>#N/A</v>
      </c>
      <c r="AI1" s="26"/>
      <c r="AJ1" s="25" t="e">
        <f>INDEX('PPBO Reports'!C:C,MATCH('PPBO Reports'!$D19,'PPBO Reports'!$D:$D,0),1)</f>
        <v>#N/A</v>
      </c>
      <c r="AK1" s="26"/>
      <c r="AL1" s="25" t="e">
        <f>INDEX('PPBO Reports'!C:C,MATCH('PPBO Reports'!$D20,'PPBO Reports'!$D:$D,0),1)</f>
        <v>#N/A</v>
      </c>
      <c r="AN1" s="25" t="e">
        <f>INDEX('PPBO Reports'!C:C,MATCH('PPBO Reports'!$D21,'PPBO Reports'!$D:$D,0),1)</f>
        <v>#N/A</v>
      </c>
      <c r="AP1" s="25" t="e">
        <f>INDEX('PPBO Reports'!C:C,MATCH('PPBO Reports'!$D22,'PPBO Reports'!$D:$D,0),1)</f>
        <v>#N/A</v>
      </c>
      <c r="AR1" s="25" t="e">
        <f>INDEX('PPBO Reports'!C:C,MATCH('PPBO Reports'!$D23,'PPBO Reports'!$D:$D,0),1)</f>
        <v>#N/A</v>
      </c>
      <c r="AT1" s="25" t="e">
        <f>INDEX('PPBO Reports'!C:C,MATCH('PPBO Reports'!$D24,'PPBO Reports'!$D:$D,0),1)</f>
        <v>#N/A</v>
      </c>
      <c r="AV1" s="25" t="e">
        <f>INDEX('PPBO Reports'!C:C,MATCH('PPBO Reports'!$D25,'PPBO Reports'!$D:$D,0),1)</f>
        <v>#N/A</v>
      </c>
      <c r="AX1" s="25" t="e">
        <f>INDEX('PPBO Reports'!C:C,MATCH('PPBO Reports'!$D26,'PPBO Reports'!$D:$D,0),1)</f>
        <v>#N/A</v>
      </c>
      <c r="AY1" s="26"/>
      <c r="AZ1" s="25" t="e">
        <f>INDEX('PPBO Reports'!C:C,MATCH('PPBO Reports'!$D27,'PPBO Reports'!$D:$D,0),1)</f>
        <v>#N/A</v>
      </c>
      <c r="BA1" s="26"/>
      <c r="BB1" s="25" t="e">
        <f>INDEX('PPBO Reports'!C:C,MATCH('PPBO Reports'!$D28,'PPBO Reports'!$D:$D,0),1)</f>
        <v>#N/A</v>
      </c>
      <c r="BC1" s="26"/>
      <c r="BD1" s="25" t="e">
        <f>INDEX('PPBO Reports'!C:C,MATCH('PPBO Reports'!$D29,'PPBO Reports'!$D:$D,0),1)</f>
        <v>#N/A</v>
      </c>
      <c r="BE1" s="26"/>
      <c r="BF1" s="25" t="e">
        <f>INDEX('PPBO Reports'!C:C,MATCH('PPBO Reports'!$D30,'PPBO Reports'!$D:$D,0),1)</f>
        <v>#N/A</v>
      </c>
      <c r="BG1" s="26"/>
      <c r="BH1" s="25" t="e">
        <f>INDEX('PPBO Reports'!C:C,MATCH('PPBO Reports'!$D31,'PPBO Reports'!$D:$D,0),1)</f>
        <v>#N/A</v>
      </c>
      <c r="BI1" s="26"/>
      <c r="BK1" s="27"/>
    </row>
    <row r="2" spans="1:63">
      <c r="A2" s="14" t="s">
        <v>2718</v>
      </c>
      <c r="B2" s="30" t="s">
        <v>2654</v>
      </c>
      <c r="D2" s="30" t="s">
        <v>2660</v>
      </c>
      <c r="F2" s="30" t="s">
        <v>2666</v>
      </c>
      <c r="H2" s="30" t="s">
        <v>2670</v>
      </c>
      <c r="J2" s="30" t="s">
        <v>2674</v>
      </c>
      <c r="L2" s="30" t="s">
        <v>2676</v>
      </c>
      <c r="N2" s="30" t="s">
        <v>2678</v>
      </c>
      <c r="P2" s="30" t="s">
        <v>2680</v>
      </c>
      <c r="R2" s="30" t="s">
        <v>2682</v>
      </c>
      <c r="T2" s="30" t="s">
        <v>2685</v>
      </c>
      <c r="V2" s="30"/>
      <c r="X2" s="30"/>
      <c r="Z2" s="30"/>
      <c r="AB2" s="30"/>
      <c r="AD2" s="31"/>
      <c r="AF2" s="31"/>
      <c r="AH2" s="31"/>
      <c r="AJ2" s="31"/>
      <c r="AL2" s="31"/>
      <c r="AN2" s="31"/>
      <c r="AP2" s="31"/>
      <c r="AR2" s="31"/>
      <c r="AT2" s="31"/>
      <c r="AV2" s="31"/>
      <c r="AX2" s="31"/>
      <c r="AZ2" s="31"/>
      <c r="BB2" s="31"/>
      <c r="BD2" s="31"/>
      <c r="BF2" s="31"/>
      <c r="BH2" s="31"/>
      <c r="BK2" s="24"/>
    </row>
    <row r="3" spans="1:63">
      <c r="A3" s="14" t="s">
        <v>2719</v>
      </c>
      <c r="B3" s="18" t="str">
        <f>_xlfn.TEXTJOIN(",",TRUE,B5:B1000)</f>
        <v>DACBSA1707DMC,DACBSB1707DMC,DACBSC1707DMC,DACBSD1707DMC,DAVLAA1711DMC,DACBSE1904DMC,DACBSF1904DMC,DACBSG2002DMC</v>
      </c>
      <c r="C3" s="12" t="s">
        <v>2720</v>
      </c>
      <c r="D3" s="18" t="str">
        <f>_xlfn.TEXTJOIN(",",TRUE,D5:D1000)</f>
        <v>DAVCNA1510SP,DAVCNB1510SP,DAVCNC1510SP,DAVCND1510SP,DAVCNE1510SP,DAVCNF1510SP,DAVCNG1510SP,DAVCNH1510SP,DAVCNI1510SP,DAVCNN1603SP,DAVCNO1611SP,DAVCNP1611SP,DAVCNX1807ST,DAVCAH1906ST,DAVCAI1912PP,DAVCNQ1712SP,DAVCNS1712SP,DAVCNY1807ST,DAVCNZ1810ST,DAVCNV1807ST,DAVCNW1807ST,DAVCAC1902ST,DAVCAD1902ST,DAVCAF1907PP,DAVCAG1907PP,DAVCAE1906ST</v>
      </c>
      <c r="E3" s="12" t="s">
        <v>2720</v>
      </c>
      <c r="F3" s="18" t="str">
        <f>_xlfn.TEXTJOIN(",",TRUE,F5:F1000)</f>
        <v>DAVCNQ1712SP,DAVCNS1712SP,DAVCNY1807ST,DAVCNZ1810ST,DAVCAB1901ST,DAVCAA1901ST,DAVCAC1902ST,DAVCAD1902ST,DAVCNV1807ST,DAVCNW1807ST,DAVCAE1906ST,DAVCAF1907PP,DAVCAG1907PP</v>
      </c>
      <c r="G3" s="12" t="s">
        <v>2720</v>
      </c>
      <c r="H3" s="18" t="str">
        <f>_xlfn.TEXTJOIN(",",TRUE,H5:H1000)</f>
        <v>TPUS</v>
      </c>
      <c r="I3" s="12" t="s">
        <v>2720</v>
      </c>
      <c r="J3" s="18" t="str">
        <f>_xlfn.TEXTJOIN(",",TRUE,J5:J1000)</f>
        <v>USVISAPP</v>
      </c>
      <c r="K3" s="12" t="s">
        <v>2720</v>
      </c>
      <c r="L3" s="18" t="str">
        <f>_xlfn.TEXTJOIN(",",TRUE,L5:L1000)</f>
        <v>USCORP</v>
      </c>
      <c r="M3" s="12" t="s">
        <v>2720</v>
      </c>
      <c r="N3" s="18" t="str">
        <f>_xlfn.TEXTJOIN(",",TRUE,N5:N1000)</f>
        <v>USMCAUPP</v>
      </c>
      <c r="O3" s="12" t="s">
        <v>2720</v>
      </c>
      <c r="P3" s="18" t="str">
        <f>_xlfn.TEXTJOIN(",",TRUE,P5:P1000)</f>
        <v>USMCPP</v>
      </c>
      <c r="Q3" s="12" t="s">
        <v>2720</v>
      </c>
      <c r="R3" s="18" t="str">
        <f>_xlfn.TEXTJOIN(",",TRUE,R5:R1000)</f>
        <v>10138,10198,10118,10046,10095,10045,10163,10049,10185,10207,10221,10294,10296,10315,10322,10332,10369,10370,10383,10390,10399,10402,10463,10529,10530,10557,10564,10565,10566,10567</v>
      </c>
      <c r="S3" s="12" t="s">
        <v>2720</v>
      </c>
      <c r="T3" s="18" t="str">
        <f>_xlfn.TEXTJOIN(",",TRUE,T5:T1000)</f>
        <v>DABACR2011DIG,DABACRB2011DIG,DABAES2011DIG,DABAESB2011DIG,DABAESC2011DIG,DABAGU2011DIG,DABAGUB2011DIG,DABAGUC2011DIG,DABAHOA2011DIG,DABAHOB2011DIG,DABANI2011DIG,DABAPAB2011DIG,DABAPA2011DIG,DABFAF2012DMC,DABFAD1911ST,DABFAE2001ST,DAINBA2011DMC,DAINBB2011PP,DAVSCP2005DMC,DAWSCP2011DMC,DAIBPB2103DMC,DAIBPC2105DMC,DAIBPD2105DMC,DAIBPA2103DMC</v>
      </c>
      <c r="U3" s="12" t="s">
        <v>2720</v>
      </c>
      <c r="V3" s="18" t="str">
        <f>_xlfn.TEXTJOIN(",",TRUE,V5:V1000)</f>
        <v/>
      </c>
      <c r="W3" s="12" t="s">
        <v>2720</v>
      </c>
      <c r="X3" s="18" t="str">
        <f>_xlfn.TEXTJOIN(",",TRUE,X5:X1000)</f>
        <v/>
      </c>
      <c r="Y3" s="12" t="s">
        <v>2720</v>
      </c>
      <c r="Z3" s="18" t="str">
        <f>_xlfn.TEXTJOIN(",",TRUE,Z5:Z1000)</f>
        <v/>
      </c>
      <c r="AA3" s="12" t="s">
        <v>2720</v>
      </c>
      <c r="AB3" s="18" t="str">
        <f>_xlfn.TEXTJOIN(",",TRUE,AB5:AB1000)</f>
        <v/>
      </c>
      <c r="AC3" s="12" t="s">
        <v>2720</v>
      </c>
      <c r="AD3" s="18" t="str">
        <f>_xlfn.TEXTJOIN(",",TRUE,AD5:AD1000)</f>
        <v/>
      </c>
      <c r="AE3" s="12" t="s">
        <v>2720</v>
      </c>
      <c r="AF3" s="18" t="str">
        <f>_xlfn.TEXTJOIN(",",TRUE,AF5:AF1000)</f>
        <v/>
      </c>
      <c r="AG3" s="12" t="s">
        <v>2720</v>
      </c>
      <c r="AH3" s="18" t="str">
        <f>_xlfn.TEXTJOIN(",",TRUE,AH5:AH1000)</f>
        <v/>
      </c>
      <c r="AI3" s="12" t="s">
        <v>2720</v>
      </c>
      <c r="AJ3" s="18" t="str">
        <f>_xlfn.TEXTJOIN(",",TRUE,AJ5:AJ1000)</f>
        <v/>
      </c>
      <c r="AK3" s="12" t="s">
        <v>2720</v>
      </c>
      <c r="AL3" s="18" t="str">
        <f>_xlfn.TEXTJOIN(",",TRUE,AL5:AL1000)</f>
        <v/>
      </c>
      <c r="AM3" s="12" t="s">
        <v>2720</v>
      </c>
      <c r="AN3" s="18" t="str">
        <f>_xlfn.TEXTJOIN(",",TRUE,AN5:AN1000)</f>
        <v/>
      </c>
      <c r="AO3" s="12" t="s">
        <v>2720</v>
      </c>
      <c r="AP3" s="18" t="str">
        <f>_xlfn.TEXTJOIN(",",TRUE,AP5:AP1000)</f>
        <v/>
      </c>
      <c r="AQ3" s="12" t="s">
        <v>2720</v>
      </c>
      <c r="AR3" s="18" t="str">
        <f>_xlfn.TEXTJOIN(",",TRUE,AR5:AR1000)</f>
        <v/>
      </c>
      <c r="AS3" s="12" t="s">
        <v>2720</v>
      </c>
      <c r="AT3" s="18" t="str">
        <f>_xlfn.TEXTJOIN(",",TRUE,AT5:AT1000)</f>
        <v/>
      </c>
      <c r="AU3" s="12" t="s">
        <v>2720</v>
      </c>
      <c r="AV3" s="18" t="str">
        <f>_xlfn.TEXTJOIN(",",TRUE,AV5:AV1000)</f>
        <v/>
      </c>
      <c r="AW3" s="12" t="s">
        <v>2720</v>
      </c>
      <c r="AX3" s="18" t="str">
        <f>_xlfn.TEXTJOIN(",",TRUE,AX5:AX1000)</f>
        <v/>
      </c>
      <c r="AY3" s="12" t="s">
        <v>2720</v>
      </c>
      <c r="AZ3" s="18" t="str">
        <f>_xlfn.TEXTJOIN(",",TRUE,AZ5:AZ1000)</f>
        <v/>
      </c>
      <c r="BA3" s="12" t="s">
        <v>2720</v>
      </c>
      <c r="BB3" s="18" t="str">
        <f>_xlfn.TEXTJOIN(",",TRUE,BB5:BB1000)</f>
        <v/>
      </c>
      <c r="BC3" s="12" t="s">
        <v>2720</v>
      </c>
      <c r="BD3" s="18" t="str">
        <f>_xlfn.TEXTJOIN(",",TRUE,BD5:BD1000)</f>
        <v/>
      </c>
      <c r="BE3" s="12" t="s">
        <v>2720</v>
      </c>
      <c r="BF3" s="18" t="str">
        <f>_xlfn.TEXTJOIN(",",TRUE,BF5:BF1000)</f>
        <v/>
      </c>
      <c r="BG3" s="12" t="s">
        <v>2720</v>
      </c>
      <c r="BH3" s="18" t="str">
        <f>_xlfn.TEXTJOIN(",",TRUE,BH5:BH1000)</f>
        <v/>
      </c>
      <c r="BI3" s="12" t="s">
        <v>2720</v>
      </c>
      <c r="BK3" s="24"/>
    </row>
    <row r="4" spans="1:63">
      <c r="B4" s="19"/>
      <c r="C4" s="12"/>
      <c r="D4" s="20"/>
      <c r="E4" s="12"/>
      <c r="F4" s="19"/>
      <c r="G4" s="12"/>
      <c r="H4" s="19"/>
      <c r="I4" s="12"/>
      <c r="J4" s="19"/>
      <c r="K4" s="12"/>
      <c r="L4" s="19"/>
      <c r="M4" s="12"/>
      <c r="N4" s="19"/>
      <c r="O4" s="12"/>
      <c r="P4" s="19"/>
      <c r="Q4" s="12"/>
      <c r="R4" s="19"/>
      <c r="S4" s="12"/>
      <c r="T4" s="19"/>
      <c r="U4" s="12"/>
      <c r="V4" s="19"/>
      <c r="W4" s="12"/>
      <c r="X4" s="19"/>
      <c r="Y4" s="12"/>
      <c r="Z4" s="19"/>
      <c r="AA4" s="12"/>
      <c r="AB4" s="19"/>
      <c r="AC4" s="12"/>
      <c r="AD4" s="19"/>
      <c r="AE4" s="12"/>
      <c r="AF4" s="19"/>
      <c r="AG4" s="12"/>
      <c r="AH4" s="19"/>
      <c r="AI4" s="12"/>
      <c r="AJ4" s="19"/>
      <c r="AK4" s="12"/>
      <c r="AL4" s="19"/>
      <c r="AM4" s="12"/>
      <c r="AN4" s="19"/>
      <c r="AO4" s="12"/>
      <c r="AP4" s="19"/>
      <c r="AQ4" s="12"/>
      <c r="AR4" s="19"/>
      <c r="AS4" s="12"/>
      <c r="AT4" s="19"/>
      <c r="AU4" s="12"/>
      <c r="AV4" s="19"/>
      <c r="AW4" s="12"/>
      <c r="AX4" s="19"/>
      <c r="AY4" s="12"/>
      <c r="AZ4" s="19"/>
      <c r="BA4" s="12"/>
      <c r="BB4" s="19"/>
      <c r="BC4" s="12"/>
      <c r="BD4" s="19"/>
      <c r="BE4" s="12"/>
      <c r="BF4" s="19"/>
      <c r="BG4" s="12"/>
      <c r="BH4" s="19"/>
      <c r="BI4" s="12"/>
      <c r="BK4" s="24"/>
    </row>
    <row r="5" spans="1:63">
      <c r="A5" s="14" t="s">
        <v>2721</v>
      </c>
      <c r="B5" s="15" t="s">
        <v>1405</v>
      </c>
      <c r="C5" s="12" t="s">
        <v>2720</v>
      </c>
      <c r="D5" s="15" t="s">
        <v>1945</v>
      </c>
      <c r="E5" s="12" t="s">
        <v>2720</v>
      </c>
      <c r="F5" s="15" t="s">
        <v>1967</v>
      </c>
      <c r="G5" s="12" t="s">
        <v>2720</v>
      </c>
      <c r="H5" s="15" t="s">
        <v>2187</v>
      </c>
      <c r="I5" s="12" t="s">
        <v>2720</v>
      </c>
      <c r="J5" s="15" t="s">
        <v>2193</v>
      </c>
      <c r="K5" s="12" t="s">
        <v>2720</v>
      </c>
      <c r="L5" s="15" t="s">
        <v>2188</v>
      </c>
      <c r="M5" s="12" t="s">
        <v>2720</v>
      </c>
      <c r="N5" s="15" t="s">
        <v>2190</v>
      </c>
      <c r="O5" s="12" t="s">
        <v>2720</v>
      </c>
      <c r="P5" s="15" t="s">
        <v>2192</v>
      </c>
      <c r="Q5" s="12" t="s">
        <v>2720</v>
      </c>
      <c r="R5" s="15">
        <v>10138</v>
      </c>
      <c r="S5" s="12" t="s">
        <v>2720</v>
      </c>
      <c r="T5" s="15" t="s">
        <v>2256</v>
      </c>
      <c r="U5" s="12" t="s">
        <v>2720</v>
      </c>
      <c r="V5" s="15"/>
      <c r="W5" s="12" t="s">
        <v>2720</v>
      </c>
      <c r="X5" s="15"/>
      <c r="Y5" s="12" t="s">
        <v>2720</v>
      </c>
      <c r="Z5" s="15"/>
      <c r="AA5" s="12" t="s">
        <v>2720</v>
      </c>
      <c r="AB5" s="15"/>
      <c r="AC5" s="12" t="s">
        <v>2720</v>
      </c>
      <c r="AD5" s="15"/>
      <c r="AE5" s="12" t="s">
        <v>2720</v>
      </c>
      <c r="AF5" s="15"/>
      <c r="AG5" s="12" t="s">
        <v>2720</v>
      </c>
      <c r="AH5" s="15"/>
      <c r="AI5" s="12" t="s">
        <v>2720</v>
      </c>
      <c r="AJ5" s="15"/>
      <c r="AK5" s="12" t="s">
        <v>2720</v>
      </c>
      <c r="AL5" s="15"/>
      <c r="AM5" s="12" t="s">
        <v>2720</v>
      </c>
      <c r="AN5" s="15"/>
      <c r="AO5" s="12" t="s">
        <v>2720</v>
      </c>
      <c r="AP5" s="15"/>
      <c r="AQ5" s="12" t="s">
        <v>2720</v>
      </c>
      <c r="AR5" s="15"/>
      <c r="AS5" s="12" t="s">
        <v>2720</v>
      </c>
      <c r="AT5" s="15"/>
      <c r="AU5" s="12" t="s">
        <v>2720</v>
      </c>
      <c r="AV5" s="15"/>
      <c r="AW5" s="12" t="s">
        <v>2720</v>
      </c>
      <c r="AX5" s="15"/>
      <c r="AY5" s="12" t="s">
        <v>2720</v>
      </c>
      <c r="AZ5" s="15"/>
      <c r="BA5" s="12" t="s">
        <v>2720</v>
      </c>
      <c r="BB5" s="15"/>
      <c r="BC5" s="12" t="s">
        <v>2720</v>
      </c>
      <c r="BD5" s="15"/>
      <c r="BE5" s="12" t="s">
        <v>2720</v>
      </c>
      <c r="BF5" s="15"/>
      <c r="BG5" s="12" t="s">
        <v>2720</v>
      </c>
      <c r="BH5" s="15"/>
      <c r="BI5" s="12" t="s">
        <v>2720</v>
      </c>
      <c r="BK5" s="28" t="str">
        <f>IF(B2="","",B2)</f>
        <v>Associates</v>
      </c>
    </row>
    <row r="6" spans="1:63">
      <c r="B6" s="15" t="s">
        <v>1416</v>
      </c>
      <c r="C6" s="12" t="s">
        <v>2720</v>
      </c>
      <c r="D6" s="15" t="s">
        <v>1946</v>
      </c>
      <c r="E6" s="12" t="s">
        <v>2720</v>
      </c>
      <c r="F6" s="15" t="s">
        <v>1968</v>
      </c>
      <c r="G6" s="12" t="s">
        <v>2720</v>
      </c>
      <c r="H6" s="15"/>
      <c r="I6" s="12" t="s">
        <v>2720</v>
      </c>
      <c r="J6" s="15"/>
      <c r="K6" s="12" t="s">
        <v>2720</v>
      </c>
      <c r="L6" s="15"/>
      <c r="M6" s="12" t="s">
        <v>2720</v>
      </c>
      <c r="N6" s="15"/>
      <c r="O6" s="12" t="s">
        <v>2720</v>
      </c>
      <c r="P6" s="15"/>
      <c r="Q6" s="12" t="s">
        <v>2720</v>
      </c>
      <c r="R6" s="15">
        <v>10198</v>
      </c>
      <c r="S6" s="12" t="s">
        <v>2720</v>
      </c>
      <c r="T6" s="15" t="s">
        <v>2257</v>
      </c>
      <c r="U6" s="12" t="s">
        <v>2720</v>
      </c>
      <c r="V6" s="15"/>
      <c r="W6" s="12" t="s">
        <v>2720</v>
      </c>
      <c r="X6" s="15"/>
      <c r="Y6" s="12" t="s">
        <v>2720</v>
      </c>
      <c r="Z6" s="15"/>
      <c r="AA6" s="12" t="s">
        <v>2720</v>
      </c>
      <c r="AB6" s="15"/>
      <c r="AC6" s="12" t="s">
        <v>2720</v>
      </c>
      <c r="AD6" s="15"/>
      <c r="AE6" s="12" t="s">
        <v>2720</v>
      </c>
      <c r="AF6" s="15"/>
      <c r="AG6" s="12" t="s">
        <v>2720</v>
      </c>
      <c r="AH6" s="15"/>
      <c r="AI6" s="12" t="s">
        <v>2720</v>
      </c>
      <c r="AJ6" s="15"/>
      <c r="AK6" s="12" t="s">
        <v>2720</v>
      </c>
      <c r="AL6" s="15"/>
      <c r="AM6" s="12" t="s">
        <v>2720</v>
      </c>
      <c r="AN6" s="15"/>
      <c r="AO6" s="12" t="s">
        <v>2720</v>
      </c>
      <c r="AP6" s="15"/>
      <c r="AQ6" s="12" t="s">
        <v>2720</v>
      </c>
      <c r="AR6" s="15"/>
      <c r="AS6" s="12" t="s">
        <v>2720</v>
      </c>
      <c r="AT6" s="15"/>
      <c r="AU6" s="12" t="s">
        <v>2720</v>
      </c>
      <c r="AV6" s="15"/>
      <c r="AW6" s="12" t="s">
        <v>2720</v>
      </c>
      <c r="AX6" s="15"/>
      <c r="AY6" s="12" t="s">
        <v>2720</v>
      </c>
      <c r="AZ6" s="15"/>
      <c r="BA6" s="12" t="s">
        <v>2720</v>
      </c>
      <c r="BB6" s="15"/>
      <c r="BC6" s="12" t="s">
        <v>2720</v>
      </c>
      <c r="BD6" s="15"/>
      <c r="BE6" s="12" t="s">
        <v>2720</v>
      </c>
      <c r="BF6" s="15"/>
      <c r="BG6" s="12" t="s">
        <v>2720</v>
      </c>
      <c r="BH6" s="15"/>
      <c r="BI6" s="12" t="s">
        <v>2720</v>
      </c>
      <c r="BK6" s="28" t="str">
        <f>IF(D2="","",D2)</f>
        <v>Visa Canada 1</v>
      </c>
    </row>
    <row r="7" spans="1:63">
      <c r="B7" s="15" t="s">
        <v>1421</v>
      </c>
      <c r="C7" s="12" t="s">
        <v>2720</v>
      </c>
      <c r="D7" s="15" t="s">
        <v>1947</v>
      </c>
      <c r="E7" s="12" t="s">
        <v>2720</v>
      </c>
      <c r="F7" s="15" t="s">
        <v>1975</v>
      </c>
      <c r="G7" s="12" t="s">
        <v>2720</v>
      </c>
      <c r="H7" s="15"/>
      <c r="I7" s="12" t="s">
        <v>2720</v>
      </c>
      <c r="J7" s="15"/>
      <c r="K7" s="12" t="s">
        <v>2720</v>
      </c>
      <c r="L7" s="15"/>
      <c r="M7" s="12" t="s">
        <v>2720</v>
      </c>
      <c r="N7" s="15"/>
      <c r="O7" s="12" t="s">
        <v>2720</v>
      </c>
      <c r="P7" s="15"/>
      <c r="Q7" s="12" t="s">
        <v>2720</v>
      </c>
      <c r="R7" s="15">
        <v>10118</v>
      </c>
      <c r="S7" s="12" t="s">
        <v>2720</v>
      </c>
      <c r="T7" s="15" t="s">
        <v>2258</v>
      </c>
      <c r="U7" s="12" t="s">
        <v>2720</v>
      </c>
      <c r="V7" s="15"/>
      <c r="W7" s="12" t="s">
        <v>2720</v>
      </c>
      <c r="X7" s="15"/>
      <c r="Y7" s="12" t="s">
        <v>2720</v>
      </c>
      <c r="Z7" s="15"/>
      <c r="AA7" s="12" t="s">
        <v>2720</v>
      </c>
      <c r="AB7" s="15"/>
      <c r="AC7" s="12" t="s">
        <v>2720</v>
      </c>
      <c r="AD7" s="15"/>
      <c r="AE7" s="12" t="s">
        <v>2720</v>
      </c>
      <c r="AF7" s="15"/>
      <c r="AG7" s="12" t="s">
        <v>2720</v>
      </c>
      <c r="AH7" s="15"/>
      <c r="AI7" s="12" t="s">
        <v>2720</v>
      </c>
      <c r="AJ7" s="15"/>
      <c r="AK7" s="12" t="s">
        <v>2720</v>
      </c>
      <c r="AL7" s="15"/>
      <c r="AM7" s="12" t="s">
        <v>2720</v>
      </c>
      <c r="AN7" s="15"/>
      <c r="AO7" s="12" t="s">
        <v>2720</v>
      </c>
      <c r="AP7" s="15"/>
      <c r="AQ7" s="12" t="s">
        <v>2720</v>
      </c>
      <c r="AR7" s="15"/>
      <c r="AS7" s="12" t="s">
        <v>2720</v>
      </c>
      <c r="AT7" s="15"/>
      <c r="AU7" s="12" t="s">
        <v>2720</v>
      </c>
      <c r="AV7" s="15"/>
      <c r="AW7" s="12" t="s">
        <v>2720</v>
      </c>
      <c r="AX7" s="15"/>
      <c r="AY7" s="12" t="s">
        <v>2720</v>
      </c>
      <c r="AZ7" s="15"/>
      <c r="BA7" s="12" t="s">
        <v>2720</v>
      </c>
      <c r="BB7" s="15"/>
      <c r="BC7" s="12" t="s">
        <v>2720</v>
      </c>
      <c r="BD7" s="15"/>
      <c r="BE7" s="12" t="s">
        <v>2720</v>
      </c>
      <c r="BF7" s="15"/>
      <c r="BG7" s="12" t="s">
        <v>2720</v>
      </c>
      <c r="BH7" s="15"/>
      <c r="BI7" s="12" t="s">
        <v>2720</v>
      </c>
      <c r="BK7" s="28" t="str">
        <f>IF(F2="","",F2)</f>
        <v>Visa Canada 2</v>
      </c>
    </row>
    <row r="8" spans="1:63">
      <c r="B8" s="15" t="s">
        <v>1417</v>
      </c>
      <c r="C8" s="12" t="s">
        <v>2720</v>
      </c>
      <c r="D8" s="15" t="s">
        <v>1948</v>
      </c>
      <c r="E8" s="12" t="s">
        <v>2720</v>
      </c>
      <c r="F8" s="15" t="s">
        <v>1976</v>
      </c>
      <c r="G8" s="12" t="s">
        <v>2720</v>
      </c>
      <c r="H8" s="15"/>
      <c r="I8" s="12" t="s">
        <v>2720</v>
      </c>
      <c r="J8" s="15"/>
      <c r="K8" s="12" t="s">
        <v>2720</v>
      </c>
      <c r="L8" s="15"/>
      <c r="M8" s="12" t="s">
        <v>2720</v>
      </c>
      <c r="N8" s="15"/>
      <c r="O8" s="12" t="s">
        <v>2720</v>
      </c>
      <c r="P8" s="15"/>
      <c r="Q8" s="12" t="s">
        <v>2720</v>
      </c>
      <c r="R8" s="15">
        <v>10046</v>
      </c>
      <c r="S8" s="12" t="s">
        <v>2720</v>
      </c>
      <c r="T8" s="15" t="s">
        <v>2259</v>
      </c>
      <c r="U8" s="12" t="s">
        <v>2720</v>
      </c>
      <c r="V8" s="15"/>
      <c r="W8" s="12" t="s">
        <v>2720</v>
      </c>
      <c r="X8" s="15"/>
      <c r="Y8" s="12" t="s">
        <v>2720</v>
      </c>
      <c r="Z8" s="15"/>
      <c r="AA8" s="12" t="s">
        <v>2720</v>
      </c>
      <c r="AB8" s="15"/>
      <c r="AC8" s="12" t="s">
        <v>2720</v>
      </c>
      <c r="AD8" s="15"/>
      <c r="AE8" s="12" t="s">
        <v>2720</v>
      </c>
      <c r="AF8" s="15"/>
      <c r="AG8" s="12" t="s">
        <v>2720</v>
      </c>
      <c r="AH8" s="15"/>
      <c r="AI8" s="12" t="s">
        <v>2720</v>
      </c>
      <c r="AJ8" s="15"/>
      <c r="AK8" s="12" t="s">
        <v>2720</v>
      </c>
      <c r="AL8" s="15"/>
      <c r="AM8" s="12" t="s">
        <v>2720</v>
      </c>
      <c r="AN8" s="15"/>
      <c r="AO8" s="12" t="s">
        <v>2720</v>
      </c>
      <c r="AP8" s="15"/>
      <c r="AQ8" s="12" t="s">
        <v>2720</v>
      </c>
      <c r="AR8" s="15"/>
      <c r="AS8" s="12" t="s">
        <v>2720</v>
      </c>
      <c r="AT8" s="15"/>
      <c r="AU8" s="12" t="s">
        <v>2720</v>
      </c>
      <c r="AV8" s="15"/>
      <c r="AW8" s="12" t="s">
        <v>2720</v>
      </c>
      <c r="AX8" s="15"/>
      <c r="AY8" s="12" t="s">
        <v>2720</v>
      </c>
      <c r="AZ8" s="15"/>
      <c r="BA8" s="12" t="s">
        <v>2720</v>
      </c>
      <c r="BB8" s="15"/>
      <c r="BC8" s="12" t="s">
        <v>2720</v>
      </c>
      <c r="BD8" s="15"/>
      <c r="BE8" s="12" t="s">
        <v>2720</v>
      </c>
      <c r="BF8" s="15"/>
      <c r="BG8" s="12" t="s">
        <v>2720</v>
      </c>
      <c r="BH8" s="15"/>
      <c r="BI8" s="12" t="s">
        <v>2720</v>
      </c>
      <c r="BK8" s="28" t="str">
        <f>IF(H2="","",H2)</f>
        <v>Wholesale 1</v>
      </c>
    </row>
    <row r="9" spans="1:63">
      <c r="B9" s="15" t="s">
        <v>2024</v>
      </c>
      <c r="C9" s="12" t="s">
        <v>2720</v>
      </c>
      <c r="D9" s="15" t="s">
        <v>1949</v>
      </c>
      <c r="E9" s="12" t="s">
        <v>2720</v>
      </c>
      <c r="F9" s="15" t="s">
        <v>1974</v>
      </c>
      <c r="G9" s="12" t="s">
        <v>2720</v>
      </c>
      <c r="H9" s="15"/>
      <c r="I9" s="12" t="s">
        <v>2720</v>
      </c>
      <c r="J9" s="15"/>
      <c r="K9" s="12" t="s">
        <v>2720</v>
      </c>
      <c r="L9" s="15"/>
      <c r="M9" s="12" t="s">
        <v>2720</v>
      </c>
      <c r="N9" s="15"/>
      <c r="O9" s="12" t="s">
        <v>2720</v>
      </c>
      <c r="P9" s="15"/>
      <c r="Q9" s="12" t="s">
        <v>2720</v>
      </c>
      <c r="R9" s="15">
        <v>10095</v>
      </c>
      <c r="S9" s="12" t="s">
        <v>2720</v>
      </c>
      <c r="T9" s="15" t="s">
        <v>2260</v>
      </c>
      <c r="U9" s="12" t="s">
        <v>2720</v>
      </c>
      <c r="V9" s="15"/>
      <c r="W9" s="12" t="s">
        <v>2720</v>
      </c>
      <c r="X9" s="15"/>
      <c r="Y9" s="12" t="s">
        <v>2720</v>
      </c>
      <c r="Z9" s="15"/>
      <c r="AA9" s="12" t="s">
        <v>2720</v>
      </c>
      <c r="AB9" s="15"/>
      <c r="AC9" s="12" t="s">
        <v>2720</v>
      </c>
      <c r="AD9" s="15"/>
      <c r="AE9" s="12" t="s">
        <v>2720</v>
      </c>
      <c r="AF9" s="15"/>
      <c r="AG9" s="12" t="s">
        <v>2720</v>
      </c>
      <c r="AH9" s="15"/>
      <c r="AI9" s="12" t="s">
        <v>2720</v>
      </c>
      <c r="AJ9" s="15"/>
      <c r="AK9" s="12" t="s">
        <v>2720</v>
      </c>
      <c r="AL9" s="15"/>
      <c r="AM9" s="12" t="s">
        <v>2720</v>
      </c>
      <c r="AN9" s="15"/>
      <c r="AO9" s="12" t="s">
        <v>2720</v>
      </c>
      <c r="AP9" s="15"/>
      <c r="AQ9" s="12" t="s">
        <v>2720</v>
      </c>
      <c r="AR9" s="15"/>
      <c r="AS9" s="12" t="s">
        <v>2720</v>
      </c>
      <c r="AT9" s="15"/>
      <c r="AU9" s="12" t="s">
        <v>2720</v>
      </c>
      <c r="AV9" s="15"/>
      <c r="AW9" s="12" t="s">
        <v>2720</v>
      </c>
      <c r="AX9" s="15"/>
      <c r="AY9" s="12" t="s">
        <v>2720</v>
      </c>
      <c r="AZ9" s="15"/>
      <c r="BA9" s="12" t="s">
        <v>2720</v>
      </c>
      <c r="BB9" s="15"/>
      <c r="BC9" s="12" t="s">
        <v>2720</v>
      </c>
      <c r="BD9" s="15"/>
      <c r="BE9" s="12" t="s">
        <v>2720</v>
      </c>
      <c r="BF9" s="15"/>
      <c r="BG9" s="12" t="s">
        <v>2720</v>
      </c>
      <c r="BH9" s="15"/>
      <c r="BI9" s="12" t="s">
        <v>2720</v>
      </c>
      <c r="BK9" s="28" t="str">
        <f>IF(J2="","",J2)</f>
        <v>Wholesale 2</v>
      </c>
    </row>
    <row r="10" spans="1:63">
      <c r="B10" s="15" t="s">
        <v>1403</v>
      </c>
      <c r="C10" s="12" t="s">
        <v>2720</v>
      </c>
      <c r="D10" s="15" t="s">
        <v>1951</v>
      </c>
      <c r="E10" s="12" t="s">
        <v>2720</v>
      </c>
      <c r="F10" s="15" t="s">
        <v>1973</v>
      </c>
      <c r="G10" s="12" t="s">
        <v>2720</v>
      </c>
      <c r="H10" s="15"/>
      <c r="I10" s="12" t="s">
        <v>2720</v>
      </c>
      <c r="J10" s="15"/>
      <c r="K10" s="12" t="s">
        <v>2720</v>
      </c>
      <c r="L10" s="15"/>
      <c r="M10" s="12" t="s">
        <v>2720</v>
      </c>
      <c r="N10" s="15"/>
      <c r="O10" s="12" t="s">
        <v>2720</v>
      </c>
      <c r="P10" s="15"/>
      <c r="Q10" s="12" t="s">
        <v>2720</v>
      </c>
      <c r="R10" s="15">
        <v>10045</v>
      </c>
      <c r="S10" s="12" t="s">
        <v>2720</v>
      </c>
      <c r="T10" s="15" t="s">
        <v>2261</v>
      </c>
      <c r="U10" s="12" t="s">
        <v>2720</v>
      </c>
      <c r="V10" s="15"/>
      <c r="W10" s="12" t="s">
        <v>2720</v>
      </c>
      <c r="X10" s="15"/>
      <c r="Y10" s="12" t="s">
        <v>2720</v>
      </c>
      <c r="Z10" s="15"/>
      <c r="AA10" s="12" t="s">
        <v>2720</v>
      </c>
      <c r="AB10" s="15"/>
      <c r="AC10" s="12" t="s">
        <v>2720</v>
      </c>
      <c r="AD10" s="15"/>
      <c r="AE10" s="12" t="s">
        <v>2720</v>
      </c>
      <c r="AF10" s="15"/>
      <c r="AG10" s="12" t="s">
        <v>2720</v>
      </c>
      <c r="AH10" s="15"/>
      <c r="AI10" s="12" t="s">
        <v>2720</v>
      </c>
      <c r="AJ10" s="15"/>
      <c r="AK10" s="12" t="s">
        <v>2720</v>
      </c>
      <c r="AL10" s="15"/>
      <c r="AM10" s="12" t="s">
        <v>2720</v>
      </c>
      <c r="AN10" s="15"/>
      <c r="AO10" s="12" t="s">
        <v>2720</v>
      </c>
      <c r="AP10" s="15"/>
      <c r="AQ10" s="12" t="s">
        <v>2720</v>
      </c>
      <c r="AR10" s="15"/>
      <c r="AS10" s="12" t="s">
        <v>2720</v>
      </c>
      <c r="AT10" s="15"/>
      <c r="AU10" s="12" t="s">
        <v>2720</v>
      </c>
      <c r="AV10" s="15"/>
      <c r="AW10" s="12" t="s">
        <v>2720</v>
      </c>
      <c r="AX10" s="15"/>
      <c r="AY10" s="12" t="s">
        <v>2720</v>
      </c>
      <c r="AZ10" s="15"/>
      <c r="BA10" s="12" t="s">
        <v>2720</v>
      </c>
      <c r="BB10" s="15"/>
      <c r="BC10" s="12" t="s">
        <v>2720</v>
      </c>
      <c r="BD10" s="15"/>
      <c r="BE10" s="12" t="s">
        <v>2720</v>
      </c>
      <c r="BF10" s="15"/>
      <c r="BG10" s="12" t="s">
        <v>2720</v>
      </c>
      <c r="BH10" s="15"/>
      <c r="BI10" s="12" t="s">
        <v>2720</v>
      </c>
      <c r="BK10" s="28" t="str">
        <f>IF(L2="","",L2)</f>
        <v>Wholesale 3</v>
      </c>
    </row>
    <row r="11" spans="1:63">
      <c r="B11" s="15" t="s">
        <v>1422</v>
      </c>
      <c r="C11" s="12" t="s">
        <v>2720</v>
      </c>
      <c r="D11" s="15" t="s">
        <v>1952</v>
      </c>
      <c r="E11" s="12" t="s">
        <v>2720</v>
      </c>
      <c r="F11" s="15" t="s">
        <v>1971</v>
      </c>
      <c r="G11" s="12" t="s">
        <v>2720</v>
      </c>
      <c r="H11" s="15"/>
      <c r="I11" s="12" t="s">
        <v>2720</v>
      </c>
      <c r="J11" s="15"/>
      <c r="K11" s="12" t="s">
        <v>2720</v>
      </c>
      <c r="L11" s="15"/>
      <c r="M11" s="12" t="s">
        <v>2720</v>
      </c>
      <c r="N11" s="15"/>
      <c r="O11" s="12" t="s">
        <v>2720</v>
      </c>
      <c r="P11" s="15"/>
      <c r="Q11" s="12" t="s">
        <v>2720</v>
      </c>
      <c r="R11" s="15">
        <v>10163</v>
      </c>
      <c r="S11" s="12" t="s">
        <v>2720</v>
      </c>
      <c r="T11" s="15" t="s">
        <v>2262</v>
      </c>
      <c r="U11" s="12" t="s">
        <v>2720</v>
      </c>
      <c r="V11" s="15"/>
      <c r="W11" s="12" t="s">
        <v>2720</v>
      </c>
      <c r="X11" s="15"/>
      <c r="Y11" s="12" t="s">
        <v>2720</v>
      </c>
      <c r="Z11" s="15"/>
      <c r="AA11" s="12" t="s">
        <v>2720</v>
      </c>
      <c r="AB11" s="15"/>
      <c r="AC11" s="12" t="s">
        <v>2720</v>
      </c>
      <c r="AD11" s="15"/>
      <c r="AE11" s="12" t="s">
        <v>2720</v>
      </c>
      <c r="AF11" s="15"/>
      <c r="AG11" s="12" t="s">
        <v>2720</v>
      </c>
      <c r="AH11" s="15"/>
      <c r="AI11" s="12" t="s">
        <v>2720</v>
      </c>
      <c r="AJ11" s="15"/>
      <c r="AK11" s="12" t="s">
        <v>2720</v>
      </c>
      <c r="AL11" s="15"/>
      <c r="AM11" s="12" t="s">
        <v>2720</v>
      </c>
      <c r="AN11" s="15"/>
      <c r="AO11" s="12" t="s">
        <v>2720</v>
      </c>
      <c r="AP11" s="15"/>
      <c r="AQ11" s="12" t="s">
        <v>2720</v>
      </c>
      <c r="AR11" s="15"/>
      <c r="AS11" s="12" t="s">
        <v>2720</v>
      </c>
      <c r="AT11" s="15"/>
      <c r="AU11" s="12" t="s">
        <v>2720</v>
      </c>
      <c r="AV11" s="15"/>
      <c r="AW11" s="12" t="s">
        <v>2720</v>
      </c>
      <c r="AX11" s="15"/>
      <c r="AY11" s="12" t="s">
        <v>2720</v>
      </c>
      <c r="AZ11" s="15"/>
      <c r="BA11" s="12" t="s">
        <v>2720</v>
      </c>
      <c r="BB11" s="15"/>
      <c r="BC11" s="12" t="s">
        <v>2720</v>
      </c>
      <c r="BD11" s="15"/>
      <c r="BE11" s="12" t="s">
        <v>2720</v>
      </c>
      <c r="BF11" s="15"/>
      <c r="BG11" s="12" t="s">
        <v>2720</v>
      </c>
      <c r="BH11" s="15"/>
      <c r="BI11" s="12" t="s">
        <v>2720</v>
      </c>
      <c r="BK11" s="28" t="str">
        <f>IF(N2="","",N2)</f>
        <v>MC 1</v>
      </c>
    </row>
    <row r="12" spans="1:63">
      <c r="B12" s="15" t="s">
        <v>1423</v>
      </c>
      <c r="C12" s="12" t="s">
        <v>2720</v>
      </c>
      <c r="D12" s="15" t="s">
        <v>1953</v>
      </c>
      <c r="E12" s="12" t="s">
        <v>2720</v>
      </c>
      <c r="F12" s="15" t="s">
        <v>1972</v>
      </c>
      <c r="G12" s="12" t="s">
        <v>2720</v>
      </c>
      <c r="H12" s="15"/>
      <c r="I12" s="12" t="s">
        <v>2720</v>
      </c>
      <c r="J12" s="15"/>
      <c r="K12" s="12" t="s">
        <v>2720</v>
      </c>
      <c r="L12" s="15"/>
      <c r="M12" s="12" t="s">
        <v>2720</v>
      </c>
      <c r="N12" s="15"/>
      <c r="O12" s="12" t="s">
        <v>2720</v>
      </c>
      <c r="P12" s="15"/>
      <c r="Q12" s="12" t="s">
        <v>2720</v>
      </c>
      <c r="R12" s="15">
        <v>10049</v>
      </c>
      <c r="S12" s="12" t="s">
        <v>2720</v>
      </c>
      <c r="T12" s="15" t="s">
        <v>2263</v>
      </c>
      <c r="U12" s="12" t="s">
        <v>2720</v>
      </c>
      <c r="V12" s="15"/>
      <c r="W12" s="12" t="s">
        <v>2720</v>
      </c>
      <c r="X12" s="15"/>
      <c r="Y12" s="12" t="s">
        <v>2720</v>
      </c>
      <c r="Z12" s="15"/>
      <c r="AA12" s="12" t="s">
        <v>2720</v>
      </c>
      <c r="AB12" s="15"/>
      <c r="AC12" s="12" t="s">
        <v>2720</v>
      </c>
      <c r="AD12" s="15"/>
      <c r="AE12" s="12" t="s">
        <v>2720</v>
      </c>
      <c r="AF12" s="15"/>
      <c r="AG12" s="12" t="s">
        <v>2720</v>
      </c>
      <c r="AH12" s="15"/>
      <c r="AI12" s="12" t="s">
        <v>2720</v>
      </c>
      <c r="AJ12" s="15"/>
      <c r="AK12" s="12" t="s">
        <v>2720</v>
      </c>
      <c r="AL12" s="15"/>
      <c r="AM12" s="12" t="s">
        <v>2720</v>
      </c>
      <c r="AN12" s="15"/>
      <c r="AO12" s="12" t="s">
        <v>2720</v>
      </c>
      <c r="AP12" s="15"/>
      <c r="AQ12" s="12" t="s">
        <v>2720</v>
      </c>
      <c r="AR12" s="15"/>
      <c r="AS12" s="12" t="s">
        <v>2720</v>
      </c>
      <c r="AT12" s="15"/>
      <c r="AU12" s="12" t="s">
        <v>2720</v>
      </c>
      <c r="AV12" s="15"/>
      <c r="AW12" s="12" t="s">
        <v>2720</v>
      </c>
      <c r="AX12" s="15"/>
      <c r="AY12" s="12" t="s">
        <v>2720</v>
      </c>
      <c r="AZ12" s="15"/>
      <c r="BA12" s="12" t="s">
        <v>2720</v>
      </c>
      <c r="BB12" s="15"/>
      <c r="BC12" s="12" t="s">
        <v>2720</v>
      </c>
      <c r="BD12" s="15"/>
      <c r="BE12" s="12" t="s">
        <v>2720</v>
      </c>
      <c r="BF12" s="15"/>
      <c r="BG12" s="12" t="s">
        <v>2720</v>
      </c>
      <c r="BH12" s="15"/>
      <c r="BI12" s="12" t="s">
        <v>2720</v>
      </c>
      <c r="BK12" s="28" t="str">
        <f>IF(P2="","",P2)</f>
        <v>MC 2</v>
      </c>
    </row>
    <row r="13" spans="1:63">
      <c r="B13" s="15"/>
      <c r="C13" s="12" t="s">
        <v>2720</v>
      </c>
      <c r="D13" s="15" t="s">
        <v>1954</v>
      </c>
      <c r="E13" s="12" t="s">
        <v>2720</v>
      </c>
      <c r="F13" s="15" t="s">
        <v>1965</v>
      </c>
      <c r="G13" s="12" t="s">
        <v>2720</v>
      </c>
      <c r="H13" s="15"/>
      <c r="I13" s="12" t="s">
        <v>2720</v>
      </c>
      <c r="J13" s="15"/>
      <c r="K13" s="12" t="s">
        <v>2720</v>
      </c>
      <c r="L13" s="15"/>
      <c r="M13" s="12" t="s">
        <v>2720</v>
      </c>
      <c r="N13" s="15"/>
      <c r="O13" s="12" t="s">
        <v>2720</v>
      </c>
      <c r="P13" s="15"/>
      <c r="Q13" s="12" t="s">
        <v>2720</v>
      </c>
      <c r="R13" s="15">
        <v>10185</v>
      </c>
      <c r="S13" s="12" t="s">
        <v>2720</v>
      </c>
      <c r="T13" s="15" t="s">
        <v>2264</v>
      </c>
      <c r="U13" s="12" t="s">
        <v>2720</v>
      </c>
      <c r="V13" s="15"/>
      <c r="W13" s="12" t="s">
        <v>2720</v>
      </c>
      <c r="X13" s="15"/>
      <c r="Y13" s="12" t="s">
        <v>2720</v>
      </c>
      <c r="Z13" s="15"/>
      <c r="AA13" s="12" t="s">
        <v>2720</v>
      </c>
      <c r="AB13" s="15"/>
      <c r="AC13" s="12" t="s">
        <v>2720</v>
      </c>
      <c r="AD13" s="15"/>
      <c r="AE13" s="12" t="s">
        <v>2720</v>
      </c>
      <c r="AF13" s="15"/>
      <c r="AG13" s="12" t="s">
        <v>2720</v>
      </c>
      <c r="AH13" s="15"/>
      <c r="AI13" s="12" t="s">
        <v>2720</v>
      </c>
      <c r="AJ13" s="15"/>
      <c r="AK13" s="12" t="s">
        <v>2720</v>
      </c>
      <c r="AL13" s="15"/>
      <c r="AM13" s="12" t="s">
        <v>2720</v>
      </c>
      <c r="AN13" s="15"/>
      <c r="AO13" s="12" t="s">
        <v>2720</v>
      </c>
      <c r="AP13" s="15"/>
      <c r="AQ13" s="12" t="s">
        <v>2720</v>
      </c>
      <c r="AR13" s="15"/>
      <c r="AS13" s="12" t="s">
        <v>2720</v>
      </c>
      <c r="AT13" s="15"/>
      <c r="AU13" s="12" t="s">
        <v>2720</v>
      </c>
      <c r="AV13" s="15"/>
      <c r="AW13" s="12" t="s">
        <v>2720</v>
      </c>
      <c r="AX13" s="15"/>
      <c r="AY13" s="12" t="s">
        <v>2720</v>
      </c>
      <c r="AZ13" s="15"/>
      <c r="BA13" s="12" t="s">
        <v>2720</v>
      </c>
      <c r="BB13" s="15"/>
      <c r="BC13" s="12" t="s">
        <v>2720</v>
      </c>
      <c r="BD13" s="15"/>
      <c r="BE13" s="12" t="s">
        <v>2720</v>
      </c>
      <c r="BF13" s="15"/>
      <c r="BG13" s="12" t="s">
        <v>2720</v>
      </c>
      <c r="BH13" s="15"/>
      <c r="BI13" s="12" t="s">
        <v>2720</v>
      </c>
      <c r="BK13" s="28" t="str">
        <f>IF(R2="","",R2)</f>
        <v>MC 3</v>
      </c>
    </row>
    <row r="14" spans="1:63">
      <c r="B14" s="15"/>
      <c r="C14" s="12" t="s">
        <v>2720</v>
      </c>
      <c r="D14" s="15" t="s">
        <v>1959</v>
      </c>
      <c r="E14" s="12" t="s">
        <v>2720</v>
      </c>
      <c r="F14" s="15" t="s">
        <v>1966</v>
      </c>
      <c r="G14" s="12" t="s">
        <v>2720</v>
      </c>
      <c r="H14" s="15"/>
      <c r="I14" s="12" t="s">
        <v>2720</v>
      </c>
      <c r="J14" s="15"/>
      <c r="K14" s="12" t="s">
        <v>2720</v>
      </c>
      <c r="L14" s="15"/>
      <c r="M14" s="12" t="s">
        <v>2720</v>
      </c>
      <c r="N14" s="15"/>
      <c r="O14" s="12" t="s">
        <v>2720</v>
      </c>
      <c r="P14" s="15"/>
      <c r="Q14" s="12" t="s">
        <v>2720</v>
      </c>
      <c r="R14" s="15">
        <v>10207</v>
      </c>
      <c r="S14" s="12" t="s">
        <v>2720</v>
      </c>
      <c r="T14" s="15" t="s">
        <v>2265</v>
      </c>
      <c r="U14" s="12" t="s">
        <v>2720</v>
      </c>
      <c r="V14" s="15"/>
      <c r="W14" s="12" t="s">
        <v>2720</v>
      </c>
      <c r="X14" s="15"/>
      <c r="Y14" s="12" t="s">
        <v>2720</v>
      </c>
      <c r="Z14" s="15"/>
      <c r="AA14" s="12" t="s">
        <v>2720</v>
      </c>
      <c r="AB14" s="15"/>
      <c r="AC14" s="12" t="s">
        <v>2720</v>
      </c>
      <c r="AD14" s="15"/>
      <c r="AE14" s="12" t="s">
        <v>2720</v>
      </c>
      <c r="AF14" s="15"/>
      <c r="AG14" s="12" t="s">
        <v>2720</v>
      </c>
      <c r="AH14" s="15"/>
      <c r="AI14" s="12" t="s">
        <v>2720</v>
      </c>
      <c r="AJ14" s="15"/>
      <c r="AK14" s="12" t="s">
        <v>2720</v>
      </c>
      <c r="AL14" s="15"/>
      <c r="AM14" s="12" t="s">
        <v>2720</v>
      </c>
      <c r="AN14" s="15"/>
      <c r="AO14" s="12" t="s">
        <v>2720</v>
      </c>
      <c r="AP14" s="15"/>
      <c r="AQ14" s="12" t="s">
        <v>2720</v>
      </c>
      <c r="AR14" s="15"/>
      <c r="AS14" s="12" t="s">
        <v>2720</v>
      </c>
      <c r="AT14" s="15"/>
      <c r="AU14" s="12" t="s">
        <v>2720</v>
      </c>
      <c r="AV14" s="15"/>
      <c r="AW14" s="12" t="s">
        <v>2720</v>
      </c>
      <c r="AX14" s="15"/>
      <c r="AY14" s="12" t="s">
        <v>2720</v>
      </c>
      <c r="AZ14" s="15"/>
      <c r="BA14" s="12" t="s">
        <v>2720</v>
      </c>
      <c r="BB14" s="15"/>
      <c r="BC14" s="12" t="s">
        <v>2720</v>
      </c>
      <c r="BD14" s="15"/>
      <c r="BE14" s="12" t="s">
        <v>2720</v>
      </c>
      <c r="BF14" s="15"/>
      <c r="BG14" s="12" t="s">
        <v>2720</v>
      </c>
      <c r="BH14" s="15"/>
      <c r="BI14" s="12" t="s">
        <v>2720</v>
      </c>
      <c r="BK14" s="28" t="str">
        <f>IF(T2="","",T2)</f>
        <v>WSD + Wholesale</v>
      </c>
    </row>
    <row r="15" spans="1:63">
      <c r="B15" s="15"/>
      <c r="C15" s="12" t="s">
        <v>2720</v>
      </c>
      <c r="D15" s="15" t="s">
        <v>1960</v>
      </c>
      <c r="E15" s="12" t="s">
        <v>2720</v>
      </c>
      <c r="F15" s="15" t="s">
        <v>1977</v>
      </c>
      <c r="G15" s="12" t="s">
        <v>2720</v>
      </c>
      <c r="H15" s="15"/>
      <c r="I15" s="12" t="s">
        <v>2720</v>
      </c>
      <c r="J15" s="15"/>
      <c r="K15" s="12" t="s">
        <v>2720</v>
      </c>
      <c r="L15" s="15"/>
      <c r="M15" s="12" t="s">
        <v>2720</v>
      </c>
      <c r="N15" s="15"/>
      <c r="O15" s="12" t="s">
        <v>2720</v>
      </c>
      <c r="P15" s="15"/>
      <c r="Q15" s="12" t="s">
        <v>2720</v>
      </c>
      <c r="R15" s="15">
        <v>10221</v>
      </c>
      <c r="S15" s="12" t="s">
        <v>2720</v>
      </c>
      <c r="T15" s="15" t="s">
        <v>2266</v>
      </c>
      <c r="U15" s="12" t="s">
        <v>2720</v>
      </c>
      <c r="V15" s="15"/>
      <c r="W15" s="12" t="s">
        <v>2720</v>
      </c>
      <c r="X15" s="15"/>
      <c r="Y15" s="12" t="s">
        <v>2720</v>
      </c>
      <c r="Z15" s="15"/>
      <c r="AA15" s="12" t="s">
        <v>2720</v>
      </c>
      <c r="AB15" s="15"/>
      <c r="AC15" s="12" t="s">
        <v>2720</v>
      </c>
      <c r="AD15" s="15"/>
      <c r="AE15" s="12" t="s">
        <v>2720</v>
      </c>
      <c r="AF15" s="15"/>
      <c r="AG15" s="12" t="s">
        <v>2720</v>
      </c>
      <c r="AH15" s="15"/>
      <c r="AI15" s="12" t="s">
        <v>2720</v>
      </c>
      <c r="AJ15" s="15"/>
      <c r="AK15" s="12" t="s">
        <v>2720</v>
      </c>
      <c r="AL15" s="15"/>
      <c r="AM15" s="12" t="s">
        <v>2720</v>
      </c>
      <c r="AN15" s="15"/>
      <c r="AO15" s="12" t="s">
        <v>2720</v>
      </c>
      <c r="AP15" s="15"/>
      <c r="AQ15" s="12" t="s">
        <v>2720</v>
      </c>
      <c r="AR15" s="15"/>
      <c r="AS15" s="12" t="s">
        <v>2720</v>
      </c>
      <c r="AT15" s="15"/>
      <c r="AU15" s="12" t="s">
        <v>2720</v>
      </c>
      <c r="AV15" s="15"/>
      <c r="AW15" s="12" t="s">
        <v>2720</v>
      </c>
      <c r="AX15" s="15"/>
      <c r="AY15" s="12" t="s">
        <v>2720</v>
      </c>
      <c r="AZ15" s="15"/>
      <c r="BA15" s="12" t="s">
        <v>2720</v>
      </c>
      <c r="BB15" s="15"/>
      <c r="BC15" s="12" t="s">
        <v>2720</v>
      </c>
      <c r="BD15" s="15"/>
      <c r="BE15" s="12" t="s">
        <v>2720</v>
      </c>
      <c r="BF15" s="15"/>
      <c r="BG15" s="12" t="s">
        <v>2720</v>
      </c>
      <c r="BH15" s="15"/>
      <c r="BI15" s="12" t="s">
        <v>2720</v>
      </c>
      <c r="BK15" s="28" t="str">
        <f>IF(V2="","",V2)</f>
        <v/>
      </c>
    </row>
    <row r="16" spans="1:63">
      <c r="B16" s="15"/>
      <c r="C16" s="12" t="s">
        <v>2720</v>
      </c>
      <c r="D16" s="15" t="s">
        <v>1961</v>
      </c>
      <c r="E16" s="12" t="s">
        <v>2720</v>
      </c>
      <c r="F16" s="15" t="s">
        <v>1969</v>
      </c>
      <c r="G16" s="12" t="s">
        <v>2720</v>
      </c>
      <c r="H16" s="15"/>
      <c r="I16" s="12" t="s">
        <v>2720</v>
      </c>
      <c r="J16" s="15"/>
      <c r="K16" s="12" t="s">
        <v>2720</v>
      </c>
      <c r="L16" s="15"/>
      <c r="M16" s="12" t="s">
        <v>2720</v>
      </c>
      <c r="N16" s="15"/>
      <c r="O16" s="12" t="s">
        <v>2720</v>
      </c>
      <c r="P16" s="15"/>
      <c r="Q16" s="12" t="s">
        <v>2720</v>
      </c>
      <c r="R16" s="15">
        <v>10294</v>
      </c>
      <c r="S16" s="12" t="s">
        <v>2720</v>
      </c>
      <c r="T16" s="15" t="s">
        <v>2267</v>
      </c>
      <c r="U16" s="12" t="s">
        <v>2720</v>
      </c>
      <c r="V16" s="15"/>
      <c r="W16" s="12" t="s">
        <v>2720</v>
      </c>
      <c r="X16" s="15"/>
      <c r="Y16" s="12" t="s">
        <v>2720</v>
      </c>
      <c r="Z16" s="15"/>
      <c r="AA16" s="12" t="s">
        <v>2720</v>
      </c>
      <c r="AB16" s="15"/>
      <c r="AC16" s="12" t="s">
        <v>2720</v>
      </c>
      <c r="AD16" s="15"/>
      <c r="AE16" s="12" t="s">
        <v>2720</v>
      </c>
      <c r="AF16" s="15"/>
      <c r="AG16" s="12" t="s">
        <v>2720</v>
      </c>
      <c r="AH16" s="15"/>
      <c r="AI16" s="12" t="s">
        <v>2720</v>
      </c>
      <c r="AJ16" s="15"/>
      <c r="AK16" s="12" t="s">
        <v>2720</v>
      </c>
      <c r="AL16" s="15"/>
      <c r="AM16" s="12" t="s">
        <v>2720</v>
      </c>
      <c r="AN16" s="15"/>
      <c r="AO16" s="12" t="s">
        <v>2720</v>
      </c>
      <c r="AP16" s="15"/>
      <c r="AQ16" s="12" t="s">
        <v>2720</v>
      </c>
      <c r="AR16" s="15"/>
      <c r="AS16" s="12" t="s">
        <v>2720</v>
      </c>
      <c r="AT16" s="15"/>
      <c r="AU16" s="12" t="s">
        <v>2720</v>
      </c>
      <c r="AV16" s="15"/>
      <c r="AW16" s="12" t="s">
        <v>2720</v>
      </c>
      <c r="AX16" s="15"/>
      <c r="AY16" s="12" t="s">
        <v>2720</v>
      </c>
      <c r="AZ16" s="15"/>
      <c r="BA16" s="12" t="s">
        <v>2720</v>
      </c>
      <c r="BB16" s="15"/>
      <c r="BC16" s="12" t="s">
        <v>2720</v>
      </c>
      <c r="BD16" s="15"/>
      <c r="BE16" s="12" t="s">
        <v>2720</v>
      </c>
      <c r="BF16" s="15"/>
      <c r="BG16" s="12" t="s">
        <v>2720</v>
      </c>
      <c r="BH16" s="15"/>
      <c r="BI16" s="12" t="s">
        <v>2720</v>
      </c>
      <c r="BK16" s="28" t="str">
        <f>IF(X2="","",X2)</f>
        <v/>
      </c>
    </row>
    <row r="17" spans="2:63">
      <c r="B17" s="15"/>
      <c r="C17" s="12" t="s">
        <v>2720</v>
      </c>
      <c r="D17" s="15" t="s">
        <v>1964</v>
      </c>
      <c r="E17" s="12" t="s">
        <v>2720</v>
      </c>
      <c r="F17" s="15" t="s">
        <v>1970</v>
      </c>
      <c r="G17" s="12" t="s">
        <v>2720</v>
      </c>
      <c r="H17" s="15"/>
      <c r="I17" s="12" t="s">
        <v>2720</v>
      </c>
      <c r="J17" s="15"/>
      <c r="K17" s="12" t="s">
        <v>2720</v>
      </c>
      <c r="L17" s="15"/>
      <c r="M17" s="12" t="s">
        <v>2720</v>
      </c>
      <c r="N17" s="15"/>
      <c r="O17" s="12" t="s">
        <v>2720</v>
      </c>
      <c r="P17" s="15"/>
      <c r="Q17" s="12" t="s">
        <v>2720</v>
      </c>
      <c r="R17" s="15">
        <v>10296</v>
      </c>
      <c r="S17" s="12" t="s">
        <v>2720</v>
      </c>
      <c r="T17" s="15" t="s">
        <v>2268</v>
      </c>
      <c r="U17" s="12" t="s">
        <v>2720</v>
      </c>
      <c r="V17" s="15"/>
      <c r="W17" s="12" t="s">
        <v>2720</v>
      </c>
      <c r="X17" s="15"/>
      <c r="Y17" s="12" t="s">
        <v>2720</v>
      </c>
      <c r="Z17" s="15"/>
      <c r="AA17" s="12" t="s">
        <v>2720</v>
      </c>
      <c r="AB17" s="15"/>
      <c r="AC17" s="12" t="s">
        <v>2720</v>
      </c>
      <c r="AD17" s="15"/>
      <c r="AE17" s="12" t="s">
        <v>2720</v>
      </c>
      <c r="AF17" s="15"/>
      <c r="AG17" s="12" t="s">
        <v>2720</v>
      </c>
      <c r="AH17" s="15"/>
      <c r="AI17" s="12" t="s">
        <v>2720</v>
      </c>
      <c r="AJ17" s="15"/>
      <c r="AK17" s="12" t="s">
        <v>2720</v>
      </c>
      <c r="AL17" s="15"/>
      <c r="AM17" s="12" t="s">
        <v>2720</v>
      </c>
      <c r="AN17" s="15"/>
      <c r="AO17" s="12" t="s">
        <v>2720</v>
      </c>
      <c r="AP17" s="15"/>
      <c r="AQ17" s="12" t="s">
        <v>2720</v>
      </c>
      <c r="AR17" s="15"/>
      <c r="AS17" s="12" t="s">
        <v>2720</v>
      </c>
      <c r="AT17" s="15"/>
      <c r="AU17" s="12" t="s">
        <v>2720</v>
      </c>
      <c r="AV17" s="15"/>
      <c r="AW17" s="12" t="s">
        <v>2720</v>
      </c>
      <c r="AX17" s="15"/>
      <c r="AY17" s="12" t="s">
        <v>2720</v>
      </c>
      <c r="AZ17" s="15"/>
      <c r="BA17" s="12" t="s">
        <v>2720</v>
      </c>
      <c r="BB17" s="15"/>
      <c r="BC17" s="12" t="s">
        <v>2720</v>
      </c>
      <c r="BD17" s="15"/>
      <c r="BE17" s="12" t="s">
        <v>2720</v>
      </c>
      <c r="BF17" s="15"/>
      <c r="BG17" s="12" t="s">
        <v>2720</v>
      </c>
      <c r="BH17" s="15"/>
      <c r="BI17" s="12" t="s">
        <v>2720</v>
      </c>
      <c r="BK17" s="28" t="str">
        <f>IF(Z2="","",Z2)</f>
        <v/>
      </c>
    </row>
    <row r="18" spans="2:63">
      <c r="B18" s="15"/>
      <c r="C18" s="12" t="s">
        <v>2720</v>
      </c>
      <c r="D18" s="15" t="s">
        <v>1962</v>
      </c>
      <c r="E18" s="12" t="s">
        <v>2720</v>
      </c>
      <c r="F18" s="15"/>
      <c r="G18" s="12" t="s">
        <v>2720</v>
      </c>
      <c r="H18" s="15"/>
      <c r="I18" s="12" t="s">
        <v>2720</v>
      </c>
      <c r="J18" s="15"/>
      <c r="K18" s="12" t="s">
        <v>2720</v>
      </c>
      <c r="L18" s="15"/>
      <c r="M18" s="12" t="s">
        <v>2720</v>
      </c>
      <c r="N18" s="15"/>
      <c r="O18" s="12" t="s">
        <v>2720</v>
      </c>
      <c r="P18" s="15"/>
      <c r="Q18" s="12" t="s">
        <v>2720</v>
      </c>
      <c r="R18" s="15">
        <v>10315</v>
      </c>
      <c r="S18" s="12" t="s">
        <v>2720</v>
      </c>
      <c r="T18" s="15" t="s">
        <v>2269</v>
      </c>
      <c r="U18" s="12" t="s">
        <v>2720</v>
      </c>
      <c r="V18" s="15"/>
      <c r="W18" s="12" t="s">
        <v>2720</v>
      </c>
      <c r="X18" s="15"/>
      <c r="Y18" s="12" t="s">
        <v>2720</v>
      </c>
      <c r="Z18" s="15"/>
      <c r="AA18" s="12" t="s">
        <v>2720</v>
      </c>
      <c r="AB18" s="15"/>
      <c r="AC18" s="12" t="s">
        <v>2720</v>
      </c>
      <c r="AD18" s="15"/>
      <c r="AE18" s="12" t="s">
        <v>2720</v>
      </c>
      <c r="AF18" s="15"/>
      <c r="AG18" s="12" t="s">
        <v>2720</v>
      </c>
      <c r="AH18" s="15"/>
      <c r="AI18" s="12" t="s">
        <v>2720</v>
      </c>
      <c r="AJ18" s="15"/>
      <c r="AK18" s="12" t="s">
        <v>2720</v>
      </c>
      <c r="AL18" s="15"/>
      <c r="AM18" s="12" t="s">
        <v>2720</v>
      </c>
      <c r="AN18" s="15"/>
      <c r="AO18" s="12" t="s">
        <v>2720</v>
      </c>
      <c r="AP18" s="15"/>
      <c r="AQ18" s="12" t="s">
        <v>2720</v>
      </c>
      <c r="AR18" s="15"/>
      <c r="AS18" s="12" t="s">
        <v>2720</v>
      </c>
      <c r="AT18" s="15"/>
      <c r="AU18" s="12" t="s">
        <v>2720</v>
      </c>
      <c r="AV18" s="15"/>
      <c r="AW18" s="12" t="s">
        <v>2720</v>
      </c>
      <c r="AX18" s="15"/>
      <c r="AY18" s="12" t="s">
        <v>2720</v>
      </c>
      <c r="AZ18" s="15"/>
      <c r="BA18" s="12" t="s">
        <v>2720</v>
      </c>
      <c r="BB18" s="15"/>
      <c r="BC18" s="12" t="s">
        <v>2720</v>
      </c>
      <c r="BD18" s="15"/>
      <c r="BE18" s="12" t="s">
        <v>2720</v>
      </c>
      <c r="BF18" s="15"/>
      <c r="BG18" s="12" t="s">
        <v>2720</v>
      </c>
      <c r="BH18" s="15"/>
      <c r="BI18" s="12" t="s">
        <v>2720</v>
      </c>
      <c r="BK18" s="28" t="str">
        <f>IF(AB2="","",AB2)</f>
        <v/>
      </c>
    </row>
    <row r="19" spans="2:63">
      <c r="B19" s="15"/>
      <c r="C19" s="12" t="s">
        <v>2720</v>
      </c>
      <c r="D19" s="15" t="s">
        <v>1963</v>
      </c>
      <c r="E19" s="12" t="s">
        <v>2720</v>
      </c>
      <c r="F19" s="15"/>
      <c r="G19" s="12" t="s">
        <v>2720</v>
      </c>
      <c r="H19" s="15"/>
      <c r="I19" s="12" t="s">
        <v>2720</v>
      </c>
      <c r="J19" s="15"/>
      <c r="K19" s="12" t="s">
        <v>2720</v>
      </c>
      <c r="L19" s="15"/>
      <c r="M19" s="12" t="s">
        <v>2720</v>
      </c>
      <c r="N19" s="15"/>
      <c r="O19" s="12" t="s">
        <v>2720</v>
      </c>
      <c r="P19" s="15"/>
      <c r="Q19" s="12" t="s">
        <v>2720</v>
      </c>
      <c r="R19" s="15">
        <v>10322</v>
      </c>
      <c r="S19" s="12" t="s">
        <v>2720</v>
      </c>
      <c r="T19" s="15" t="s">
        <v>1334</v>
      </c>
      <c r="U19" s="12" t="s">
        <v>2720</v>
      </c>
      <c r="V19" s="15"/>
      <c r="W19" s="12" t="s">
        <v>2720</v>
      </c>
      <c r="X19" s="15"/>
      <c r="Y19" s="12" t="s">
        <v>2720</v>
      </c>
      <c r="Z19" s="15"/>
      <c r="AA19" s="12" t="s">
        <v>2720</v>
      </c>
      <c r="AB19" s="15"/>
      <c r="AC19" s="12" t="s">
        <v>2720</v>
      </c>
      <c r="AD19" s="15"/>
      <c r="AE19" s="12" t="s">
        <v>2720</v>
      </c>
      <c r="AF19" s="15"/>
      <c r="AG19" s="12" t="s">
        <v>2720</v>
      </c>
      <c r="AH19" s="15"/>
      <c r="AI19" s="12" t="s">
        <v>2720</v>
      </c>
      <c r="AJ19" s="15"/>
      <c r="AK19" s="12" t="s">
        <v>2720</v>
      </c>
      <c r="AL19" s="15"/>
      <c r="AM19" s="12" t="s">
        <v>2720</v>
      </c>
      <c r="AN19" s="15"/>
      <c r="AO19" s="12" t="s">
        <v>2720</v>
      </c>
      <c r="AP19" s="15"/>
      <c r="AQ19" s="12" t="s">
        <v>2720</v>
      </c>
      <c r="AR19" s="15"/>
      <c r="AS19" s="12" t="s">
        <v>2720</v>
      </c>
      <c r="AT19" s="15"/>
      <c r="AU19" s="12" t="s">
        <v>2720</v>
      </c>
      <c r="AV19" s="15"/>
      <c r="AW19" s="12" t="s">
        <v>2720</v>
      </c>
      <c r="AX19" s="15"/>
      <c r="AY19" s="12" t="s">
        <v>2720</v>
      </c>
      <c r="AZ19" s="15"/>
      <c r="BA19" s="12" t="s">
        <v>2720</v>
      </c>
      <c r="BB19" s="15"/>
      <c r="BC19" s="12" t="s">
        <v>2720</v>
      </c>
      <c r="BD19" s="15"/>
      <c r="BE19" s="12" t="s">
        <v>2720</v>
      </c>
      <c r="BF19" s="15"/>
      <c r="BG19" s="12" t="s">
        <v>2720</v>
      </c>
      <c r="BH19" s="15"/>
      <c r="BI19" s="12" t="s">
        <v>2720</v>
      </c>
      <c r="BK19" s="28" t="str">
        <f>IF(AD2="","",AD2)</f>
        <v/>
      </c>
    </row>
    <row r="20" spans="2:63">
      <c r="B20" s="15"/>
      <c r="C20" s="12" t="s">
        <v>2720</v>
      </c>
      <c r="D20" s="15" t="s">
        <v>1967</v>
      </c>
      <c r="E20" s="12" t="s">
        <v>2720</v>
      </c>
      <c r="F20" s="15"/>
      <c r="G20" s="12" t="s">
        <v>2720</v>
      </c>
      <c r="H20" s="15"/>
      <c r="I20" s="12" t="s">
        <v>2720</v>
      </c>
      <c r="J20" s="15"/>
      <c r="K20" s="12" t="s">
        <v>2720</v>
      </c>
      <c r="L20" s="15"/>
      <c r="M20" s="12" t="s">
        <v>2720</v>
      </c>
      <c r="N20" s="15"/>
      <c r="O20" s="12" t="s">
        <v>2720</v>
      </c>
      <c r="P20" s="15"/>
      <c r="Q20" s="12" t="s">
        <v>2720</v>
      </c>
      <c r="R20" s="15">
        <v>10332</v>
      </c>
      <c r="S20" s="12" t="s">
        <v>2720</v>
      </c>
      <c r="T20" s="15" t="s">
        <v>1335</v>
      </c>
      <c r="U20" s="12" t="s">
        <v>2720</v>
      </c>
      <c r="V20" s="15"/>
      <c r="W20" s="12" t="s">
        <v>2720</v>
      </c>
      <c r="X20" s="15"/>
      <c r="Y20" s="12" t="s">
        <v>2720</v>
      </c>
      <c r="Z20" s="15"/>
      <c r="AA20" s="12" t="s">
        <v>2720</v>
      </c>
      <c r="AB20" s="15"/>
      <c r="AC20" s="12" t="s">
        <v>2720</v>
      </c>
      <c r="AD20" s="15"/>
      <c r="AE20" s="12" t="s">
        <v>2720</v>
      </c>
      <c r="AF20" s="15"/>
      <c r="AG20" s="12" t="s">
        <v>2720</v>
      </c>
      <c r="AH20" s="15"/>
      <c r="AI20" s="12" t="s">
        <v>2720</v>
      </c>
      <c r="AJ20" s="15"/>
      <c r="AK20" s="12" t="s">
        <v>2720</v>
      </c>
      <c r="AL20" s="15"/>
      <c r="AM20" s="12" t="s">
        <v>2720</v>
      </c>
      <c r="AN20" s="15"/>
      <c r="AO20" s="12" t="s">
        <v>2720</v>
      </c>
      <c r="AP20" s="15"/>
      <c r="AQ20" s="12" t="s">
        <v>2720</v>
      </c>
      <c r="AR20" s="15"/>
      <c r="AS20" s="12" t="s">
        <v>2720</v>
      </c>
      <c r="AT20" s="15"/>
      <c r="AU20" s="12" t="s">
        <v>2720</v>
      </c>
      <c r="AV20" s="15"/>
      <c r="AW20" s="12" t="s">
        <v>2720</v>
      </c>
      <c r="AX20" s="15"/>
      <c r="AY20" s="12" t="s">
        <v>2720</v>
      </c>
      <c r="AZ20" s="15"/>
      <c r="BA20" s="12" t="s">
        <v>2720</v>
      </c>
      <c r="BB20" s="15"/>
      <c r="BC20" s="12" t="s">
        <v>2720</v>
      </c>
      <c r="BD20" s="15"/>
      <c r="BE20" s="12" t="s">
        <v>2720</v>
      </c>
      <c r="BF20" s="15"/>
      <c r="BG20" s="12" t="s">
        <v>2720</v>
      </c>
      <c r="BH20" s="15"/>
      <c r="BI20" s="12" t="s">
        <v>2720</v>
      </c>
      <c r="BK20" s="28" t="str">
        <f>IF(AF2="","",AF2)</f>
        <v/>
      </c>
    </row>
    <row r="21" spans="2:63">
      <c r="B21" s="15"/>
      <c r="C21" s="12" t="s">
        <v>2720</v>
      </c>
      <c r="D21" s="15" t="s">
        <v>1968</v>
      </c>
      <c r="E21" s="12" t="s">
        <v>2720</v>
      </c>
      <c r="F21" s="15"/>
      <c r="G21" s="12" t="s">
        <v>2720</v>
      </c>
      <c r="H21" s="15"/>
      <c r="I21" s="12" t="s">
        <v>2720</v>
      </c>
      <c r="J21" s="15"/>
      <c r="K21" s="12" t="s">
        <v>2720</v>
      </c>
      <c r="L21" s="15"/>
      <c r="M21" s="12" t="s">
        <v>2720</v>
      </c>
      <c r="N21" s="15"/>
      <c r="O21" s="12" t="s">
        <v>2720</v>
      </c>
      <c r="P21" s="15"/>
      <c r="Q21" s="12" t="s">
        <v>2720</v>
      </c>
      <c r="R21" s="15">
        <v>10369</v>
      </c>
      <c r="S21" s="12" t="s">
        <v>2720</v>
      </c>
      <c r="T21" s="15" t="s">
        <v>2270</v>
      </c>
      <c r="U21" s="12" t="s">
        <v>2720</v>
      </c>
      <c r="V21" s="15"/>
      <c r="W21" s="12" t="s">
        <v>2720</v>
      </c>
      <c r="X21" s="15"/>
      <c r="Y21" s="12" t="s">
        <v>2720</v>
      </c>
      <c r="Z21" s="15"/>
      <c r="AA21" s="12" t="s">
        <v>2720</v>
      </c>
      <c r="AB21" s="15"/>
      <c r="AC21" s="12" t="s">
        <v>2720</v>
      </c>
      <c r="AD21" s="15"/>
      <c r="AE21" s="12" t="s">
        <v>2720</v>
      </c>
      <c r="AF21" s="15"/>
      <c r="AG21" s="12" t="s">
        <v>2720</v>
      </c>
      <c r="AH21" s="15"/>
      <c r="AI21" s="12" t="s">
        <v>2720</v>
      </c>
      <c r="AJ21" s="15"/>
      <c r="AK21" s="12" t="s">
        <v>2720</v>
      </c>
      <c r="AL21" s="15"/>
      <c r="AM21" s="12" t="s">
        <v>2720</v>
      </c>
      <c r="AN21" s="15"/>
      <c r="AO21" s="12" t="s">
        <v>2720</v>
      </c>
      <c r="AP21" s="15"/>
      <c r="AQ21" s="12" t="s">
        <v>2720</v>
      </c>
      <c r="AR21" s="15"/>
      <c r="AS21" s="12" t="s">
        <v>2720</v>
      </c>
      <c r="AT21" s="15"/>
      <c r="AU21" s="12" t="s">
        <v>2720</v>
      </c>
      <c r="AV21" s="15"/>
      <c r="AW21" s="12" t="s">
        <v>2720</v>
      </c>
      <c r="AX21" s="15"/>
      <c r="AY21" s="12" t="s">
        <v>2720</v>
      </c>
      <c r="AZ21" s="15"/>
      <c r="BA21" s="12" t="s">
        <v>2720</v>
      </c>
      <c r="BB21" s="15"/>
      <c r="BC21" s="12" t="s">
        <v>2720</v>
      </c>
      <c r="BD21" s="15"/>
      <c r="BE21" s="12" t="s">
        <v>2720</v>
      </c>
      <c r="BF21" s="15"/>
      <c r="BG21" s="12" t="s">
        <v>2720</v>
      </c>
      <c r="BH21" s="15"/>
      <c r="BI21" s="12" t="s">
        <v>2720</v>
      </c>
      <c r="BK21" s="28" t="str">
        <f>IF(AH2="","",AH2)</f>
        <v/>
      </c>
    </row>
    <row r="22" spans="2:63">
      <c r="B22" s="15"/>
      <c r="C22" s="12" t="s">
        <v>2720</v>
      </c>
      <c r="D22" s="15" t="s">
        <v>1975</v>
      </c>
      <c r="E22" s="12" t="s">
        <v>2720</v>
      </c>
      <c r="F22" s="15"/>
      <c r="G22" s="12" t="s">
        <v>2720</v>
      </c>
      <c r="H22" s="15"/>
      <c r="I22" s="12" t="s">
        <v>2720</v>
      </c>
      <c r="J22" s="15"/>
      <c r="K22" s="12" t="s">
        <v>2720</v>
      </c>
      <c r="L22" s="15"/>
      <c r="M22" s="12" t="s">
        <v>2720</v>
      </c>
      <c r="N22" s="15"/>
      <c r="O22" s="12" t="s">
        <v>2720</v>
      </c>
      <c r="P22" s="15"/>
      <c r="Q22" s="12" t="s">
        <v>2720</v>
      </c>
      <c r="R22" s="15">
        <v>10370</v>
      </c>
      <c r="S22" s="12" t="s">
        <v>2720</v>
      </c>
      <c r="T22" s="15" t="s">
        <v>2271</v>
      </c>
      <c r="U22" s="12" t="s">
        <v>2720</v>
      </c>
      <c r="V22" s="15"/>
      <c r="W22" s="12" t="s">
        <v>2720</v>
      </c>
      <c r="X22" s="15"/>
      <c r="Y22" s="12" t="s">
        <v>2720</v>
      </c>
      <c r="Z22" s="15"/>
      <c r="AA22" s="12" t="s">
        <v>2720</v>
      </c>
      <c r="AB22" s="15"/>
      <c r="AC22" s="12" t="s">
        <v>2720</v>
      </c>
      <c r="AD22" s="15"/>
      <c r="AE22" s="12" t="s">
        <v>2720</v>
      </c>
      <c r="AF22" s="15"/>
      <c r="AG22" s="12" t="s">
        <v>2720</v>
      </c>
      <c r="AH22" s="15"/>
      <c r="AI22" s="12" t="s">
        <v>2720</v>
      </c>
      <c r="AJ22" s="15"/>
      <c r="AK22" s="12" t="s">
        <v>2720</v>
      </c>
      <c r="AL22" s="15"/>
      <c r="AM22" s="12" t="s">
        <v>2720</v>
      </c>
      <c r="AN22" s="15"/>
      <c r="AO22" s="12" t="s">
        <v>2720</v>
      </c>
      <c r="AP22" s="15"/>
      <c r="AQ22" s="12" t="s">
        <v>2720</v>
      </c>
      <c r="AR22" s="15"/>
      <c r="AS22" s="12" t="s">
        <v>2720</v>
      </c>
      <c r="AT22" s="15"/>
      <c r="AU22" s="12" t="s">
        <v>2720</v>
      </c>
      <c r="AV22" s="15"/>
      <c r="AW22" s="12" t="s">
        <v>2720</v>
      </c>
      <c r="AX22" s="15"/>
      <c r="AY22" s="12" t="s">
        <v>2720</v>
      </c>
      <c r="AZ22" s="15"/>
      <c r="BA22" s="12" t="s">
        <v>2720</v>
      </c>
      <c r="BB22" s="15"/>
      <c r="BC22" s="12" t="s">
        <v>2720</v>
      </c>
      <c r="BD22" s="15"/>
      <c r="BE22" s="12" t="s">
        <v>2720</v>
      </c>
      <c r="BF22" s="15"/>
      <c r="BG22" s="12" t="s">
        <v>2720</v>
      </c>
      <c r="BH22" s="15"/>
      <c r="BI22" s="12" t="s">
        <v>2720</v>
      </c>
      <c r="BK22" s="28" t="str">
        <f>IF(AJ2="","",AJ2)</f>
        <v/>
      </c>
    </row>
    <row r="23" spans="2:63">
      <c r="B23" s="15"/>
      <c r="C23" s="12" t="s">
        <v>2720</v>
      </c>
      <c r="D23" s="15" t="s">
        <v>1976</v>
      </c>
      <c r="E23" s="12" t="s">
        <v>2720</v>
      </c>
      <c r="F23" s="15"/>
      <c r="G23" s="12" t="s">
        <v>2720</v>
      </c>
      <c r="H23" s="15"/>
      <c r="I23" s="12" t="s">
        <v>2720</v>
      </c>
      <c r="J23" s="15"/>
      <c r="K23" s="12" t="s">
        <v>2720</v>
      </c>
      <c r="L23" s="15"/>
      <c r="M23" s="12" t="s">
        <v>2720</v>
      </c>
      <c r="N23" s="15"/>
      <c r="O23" s="12" t="s">
        <v>2720</v>
      </c>
      <c r="P23" s="15"/>
      <c r="Q23" s="12" t="s">
        <v>2720</v>
      </c>
      <c r="R23" s="15">
        <v>10383</v>
      </c>
      <c r="S23" s="12" t="s">
        <v>2720</v>
      </c>
      <c r="T23" s="15" t="s">
        <v>2586</v>
      </c>
      <c r="U23" s="12" t="s">
        <v>2720</v>
      </c>
      <c r="V23" s="15"/>
      <c r="W23" s="12" t="s">
        <v>2720</v>
      </c>
      <c r="X23" s="15"/>
      <c r="Y23" s="12" t="s">
        <v>2720</v>
      </c>
      <c r="Z23" s="15"/>
      <c r="AA23" s="12" t="s">
        <v>2720</v>
      </c>
      <c r="AB23" s="15"/>
      <c r="AC23" s="12" t="s">
        <v>2720</v>
      </c>
      <c r="AD23" s="15"/>
      <c r="AE23" s="12" t="s">
        <v>2720</v>
      </c>
      <c r="AF23" s="15"/>
      <c r="AG23" s="12" t="s">
        <v>2720</v>
      </c>
      <c r="AH23" s="15"/>
      <c r="AI23" s="12" t="s">
        <v>2720</v>
      </c>
      <c r="AJ23" s="15"/>
      <c r="AK23" s="12" t="s">
        <v>2720</v>
      </c>
      <c r="AL23" s="15"/>
      <c r="AM23" s="12" t="s">
        <v>2720</v>
      </c>
      <c r="AN23" s="15"/>
      <c r="AO23" s="12" t="s">
        <v>2720</v>
      </c>
      <c r="AP23" s="15"/>
      <c r="AQ23" s="12" t="s">
        <v>2720</v>
      </c>
      <c r="AR23" s="15"/>
      <c r="AS23" s="12" t="s">
        <v>2720</v>
      </c>
      <c r="AT23" s="15"/>
      <c r="AU23" s="12" t="s">
        <v>2720</v>
      </c>
      <c r="AV23" s="15"/>
      <c r="AW23" s="12" t="s">
        <v>2720</v>
      </c>
      <c r="AX23" s="15"/>
      <c r="AY23" s="12" t="s">
        <v>2720</v>
      </c>
      <c r="AZ23" s="15"/>
      <c r="BA23" s="12" t="s">
        <v>2720</v>
      </c>
      <c r="BB23" s="15"/>
      <c r="BC23" s="12" t="s">
        <v>2720</v>
      </c>
      <c r="BD23" s="15"/>
      <c r="BE23" s="12" t="s">
        <v>2720</v>
      </c>
      <c r="BF23" s="15"/>
      <c r="BG23" s="12" t="s">
        <v>2720</v>
      </c>
      <c r="BH23" s="15"/>
      <c r="BI23" s="12" t="s">
        <v>2720</v>
      </c>
      <c r="BK23" s="28" t="str">
        <f>IF(AL2="","",AL2)</f>
        <v/>
      </c>
    </row>
    <row r="24" spans="2:63">
      <c r="B24" s="15"/>
      <c r="C24" s="12" t="s">
        <v>2720</v>
      </c>
      <c r="D24" s="15" t="s">
        <v>1965</v>
      </c>
      <c r="E24" s="12" t="s">
        <v>2720</v>
      </c>
      <c r="F24" s="15"/>
      <c r="G24" s="12" t="s">
        <v>2720</v>
      </c>
      <c r="H24" s="15"/>
      <c r="I24" s="12" t="s">
        <v>2720</v>
      </c>
      <c r="J24" s="15"/>
      <c r="K24" s="12" t="s">
        <v>2720</v>
      </c>
      <c r="L24" s="15"/>
      <c r="M24" s="12" t="s">
        <v>2720</v>
      </c>
      <c r="N24" s="15"/>
      <c r="O24" s="12" t="s">
        <v>2720</v>
      </c>
      <c r="P24" s="15"/>
      <c r="Q24" s="12" t="s">
        <v>2720</v>
      </c>
      <c r="R24" s="15">
        <v>10390</v>
      </c>
      <c r="S24" s="12" t="s">
        <v>2720</v>
      </c>
      <c r="T24" s="15" t="s">
        <v>2283</v>
      </c>
      <c r="U24" s="12" t="s">
        <v>2720</v>
      </c>
      <c r="V24" s="15"/>
      <c r="W24" s="12" t="s">
        <v>2720</v>
      </c>
      <c r="X24" s="15"/>
      <c r="Y24" s="12" t="s">
        <v>2720</v>
      </c>
      <c r="Z24" s="15"/>
      <c r="AA24" s="12" t="s">
        <v>2720</v>
      </c>
      <c r="AB24" s="15"/>
      <c r="AC24" s="12" t="s">
        <v>2720</v>
      </c>
      <c r="AD24" s="15"/>
      <c r="AE24" s="12" t="s">
        <v>2720</v>
      </c>
      <c r="AF24" s="15"/>
      <c r="AG24" s="12" t="s">
        <v>2720</v>
      </c>
      <c r="AH24" s="15"/>
      <c r="AI24" s="12" t="s">
        <v>2720</v>
      </c>
      <c r="AJ24" s="15"/>
      <c r="AK24" s="12" t="s">
        <v>2720</v>
      </c>
      <c r="AL24" s="15"/>
      <c r="AM24" s="12" t="s">
        <v>2720</v>
      </c>
      <c r="AN24" s="15"/>
      <c r="AO24" s="12" t="s">
        <v>2720</v>
      </c>
      <c r="AP24" s="15"/>
      <c r="AQ24" s="12" t="s">
        <v>2720</v>
      </c>
      <c r="AR24" s="15"/>
      <c r="AS24" s="12" t="s">
        <v>2720</v>
      </c>
      <c r="AT24" s="15"/>
      <c r="AU24" s="12" t="s">
        <v>2720</v>
      </c>
      <c r="AV24" s="15"/>
      <c r="AW24" s="12" t="s">
        <v>2720</v>
      </c>
      <c r="AX24" s="15"/>
      <c r="AY24" s="12" t="s">
        <v>2720</v>
      </c>
      <c r="AZ24" s="15"/>
      <c r="BA24" s="12" t="s">
        <v>2720</v>
      </c>
      <c r="BB24" s="15"/>
      <c r="BC24" s="12" t="s">
        <v>2720</v>
      </c>
      <c r="BD24" s="15"/>
      <c r="BE24" s="12" t="s">
        <v>2720</v>
      </c>
      <c r="BF24" s="15"/>
      <c r="BG24" s="12" t="s">
        <v>2720</v>
      </c>
      <c r="BH24" s="15"/>
      <c r="BI24" s="12" t="s">
        <v>2720</v>
      </c>
      <c r="BK24" s="28" t="str">
        <f>IF(AN2="","",AN2)</f>
        <v/>
      </c>
    </row>
    <row r="25" spans="2:63">
      <c r="B25" s="15"/>
      <c r="C25" s="12" t="s">
        <v>2720</v>
      </c>
      <c r="D25" s="15" t="s">
        <v>1966</v>
      </c>
      <c r="E25" s="12" t="s">
        <v>2720</v>
      </c>
      <c r="F25" s="15"/>
      <c r="G25" s="12" t="s">
        <v>2720</v>
      </c>
      <c r="H25" s="15"/>
      <c r="I25" s="12" t="s">
        <v>2720</v>
      </c>
      <c r="J25" s="15"/>
      <c r="K25" s="12" t="s">
        <v>2720</v>
      </c>
      <c r="L25" s="15"/>
      <c r="M25" s="12" t="s">
        <v>2720</v>
      </c>
      <c r="N25" s="15"/>
      <c r="O25" s="12" t="s">
        <v>2720</v>
      </c>
      <c r="P25" s="15"/>
      <c r="Q25" s="12" t="s">
        <v>2720</v>
      </c>
      <c r="R25" s="15">
        <v>10399</v>
      </c>
      <c r="S25" s="12" t="s">
        <v>2720</v>
      </c>
      <c r="T25" s="15" t="s">
        <v>2316</v>
      </c>
      <c r="U25" s="12" t="s">
        <v>2720</v>
      </c>
      <c r="V25" s="15"/>
      <c r="W25" s="12" t="s">
        <v>2720</v>
      </c>
      <c r="X25" s="15"/>
      <c r="Y25" s="12" t="s">
        <v>2720</v>
      </c>
      <c r="Z25" s="15"/>
      <c r="AA25" s="12" t="s">
        <v>2720</v>
      </c>
      <c r="AB25" s="15"/>
      <c r="AC25" s="12" t="s">
        <v>2720</v>
      </c>
      <c r="AD25" s="15"/>
      <c r="AE25" s="12" t="s">
        <v>2720</v>
      </c>
      <c r="AF25" s="15"/>
      <c r="AG25" s="12" t="s">
        <v>2720</v>
      </c>
      <c r="AH25" s="15"/>
      <c r="AI25" s="12" t="s">
        <v>2720</v>
      </c>
      <c r="AJ25" s="15"/>
      <c r="AK25" s="12" t="s">
        <v>2720</v>
      </c>
      <c r="AL25" s="15"/>
      <c r="AM25" s="12" t="s">
        <v>2720</v>
      </c>
      <c r="AN25" s="15"/>
      <c r="AO25" s="12" t="s">
        <v>2720</v>
      </c>
      <c r="AP25" s="15"/>
      <c r="AQ25" s="12" t="s">
        <v>2720</v>
      </c>
      <c r="AR25" s="15"/>
      <c r="AS25" s="12" t="s">
        <v>2720</v>
      </c>
      <c r="AT25" s="15"/>
      <c r="AU25" s="12" t="s">
        <v>2720</v>
      </c>
      <c r="AV25" s="15"/>
      <c r="AW25" s="12" t="s">
        <v>2720</v>
      </c>
      <c r="AX25" s="15"/>
      <c r="AY25" s="12" t="s">
        <v>2720</v>
      </c>
      <c r="AZ25" s="15"/>
      <c r="BA25" s="12" t="s">
        <v>2720</v>
      </c>
      <c r="BB25" s="15"/>
      <c r="BC25" s="12" t="s">
        <v>2720</v>
      </c>
      <c r="BD25" s="15"/>
      <c r="BE25" s="12" t="s">
        <v>2720</v>
      </c>
      <c r="BF25" s="15"/>
      <c r="BG25" s="12" t="s">
        <v>2720</v>
      </c>
      <c r="BH25" s="15"/>
      <c r="BI25" s="12" t="s">
        <v>2720</v>
      </c>
      <c r="BK25" s="28" t="str">
        <f>IF(AP2="","",AP2)</f>
        <v/>
      </c>
    </row>
    <row r="26" spans="2:63">
      <c r="B26" s="15"/>
      <c r="C26" s="12" t="s">
        <v>2720</v>
      </c>
      <c r="D26" s="15" t="s">
        <v>1971</v>
      </c>
      <c r="E26" s="12" t="s">
        <v>2720</v>
      </c>
      <c r="F26" s="15"/>
      <c r="G26" s="12" t="s">
        <v>2720</v>
      </c>
      <c r="H26" s="15"/>
      <c r="I26" s="12" t="s">
        <v>2720</v>
      </c>
      <c r="J26" s="15"/>
      <c r="K26" s="12" t="s">
        <v>2720</v>
      </c>
      <c r="L26" s="15"/>
      <c r="M26" s="12" t="s">
        <v>2720</v>
      </c>
      <c r="N26" s="15"/>
      <c r="O26" s="12" t="s">
        <v>2720</v>
      </c>
      <c r="P26" s="15"/>
      <c r="Q26" s="12" t="s">
        <v>2720</v>
      </c>
      <c r="R26" s="15">
        <v>10402</v>
      </c>
      <c r="S26" s="12" t="s">
        <v>2720</v>
      </c>
      <c r="T26" s="15" t="s">
        <v>2317</v>
      </c>
      <c r="U26" s="12" t="s">
        <v>2720</v>
      </c>
      <c r="V26" s="15"/>
      <c r="W26" s="12" t="s">
        <v>2720</v>
      </c>
      <c r="X26" s="15"/>
      <c r="Y26" s="12" t="s">
        <v>2720</v>
      </c>
      <c r="Z26" s="15"/>
      <c r="AA26" s="12" t="s">
        <v>2720</v>
      </c>
      <c r="AB26" s="15"/>
      <c r="AC26" s="12" t="s">
        <v>2720</v>
      </c>
      <c r="AD26" s="15"/>
      <c r="AE26" s="12" t="s">
        <v>2720</v>
      </c>
      <c r="AF26" s="15"/>
      <c r="AG26" s="12" t="s">
        <v>2720</v>
      </c>
      <c r="AH26" s="15"/>
      <c r="AI26" s="12" t="s">
        <v>2720</v>
      </c>
      <c r="AJ26" s="15"/>
      <c r="AK26" s="12" t="s">
        <v>2720</v>
      </c>
      <c r="AL26" s="15"/>
      <c r="AM26" s="12" t="s">
        <v>2720</v>
      </c>
      <c r="AN26" s="15"/>
      <c r="AO26" s="12" t="s">
        <v>2720</v>
      </c>
      <c r="AP26" s="15"/>
      <c r="AQ26" s="12" t="s">
        <v>2720</v>
      </c>
      <c r="AR26" s="15"/>
      <c r="AS26" s="12" t="s">
        <v>2720</v>
      </c>
      <c r="AT26" s="15"/>
      <c r="AU26" s="12" t="s">
        <v>2720</v>
      </c>
      <c r="AV26" s="15"/>
      <c r="AW26" s="12" t="s">
        <v>2720</v>
      </c>
      <c r="AX26" s="15"/>
      <c r="AY26" s="12" t="s">
        <v>2720</v>
      </c>
      <c r="AZ26" s="15"/>
      <c r="BA26" s="12" t="s">
        <v>2720</v>
      </c>
      <c r="BB26" s="15"/>
      <c r="BC26" s="12" t="s">
        <v>2720</v>
      </c>
      <c r="BD26" s="15"/>
      <c r="BE26" s="12" t="s">
        <v>2720</v>
      </c>
      <c r="BF26" s="15"/>
      <c r="BG26" s="12" t="s">
        <v>2720</v>
      </c>
      <c r="BH26" s="15"/>
      <c r="BI26" s="12" t="s">
        <v>2720</v>
      </c>
      <c r="BK26" s="28" t="str">
        <f>IF(AR2="","",AR2)</f>
        <v/>
      </c>
    </row>
    <row r="27" spans="2:63">
      <c r="B27" s="15"/>
      <c r="C27" s="12" t="s">
        <v>2720</v>
      </c>
      <c r="D27" s="15" t="s">
        <v>1972</v>
      </c>
      <c r="E27" s="12" t="s">
        <v>2720</v>
      </c>
      <c r="F27" s="15"/>
      <c r="G27" s="12" t="s">
        <v>2720</v>
      </c>
      <c r="H27" s="15"/>
      <c r="I27" s="12" t="s">
        <v>2720</v>
      </c>
      <c r="J27" s="15"/>
      <c r="K27" s="12" t="s">
        <v>2720</v>
      </c>
      <c r="L27" s="15"/>
      <c r="M27" s="12" t="s">
        <v>2720</v>
      </c>
      <c r="N27" s="15"/>
      <c r="O27" s="12" t="s">
        <v>2720</v>
      </c>
      <c r="P27" s="15"/>
      <c r="Q27" s="12" t="s">
        <v>2720</v>
      </c>
      <c r="R27" s="15">
        <v>10463</v>
      </c>
      <c r="S27" s="12" t="s">
        <v>2720</v>
      </c>
      <c r="T27" s="15" t="s">
        <v>2318</v>
      </c>
      <c r="U27" s="12" t="s">
        <v>2720</v>
      </c>
      <c r="V27" s="15"/>
      <c r="W27" s="12" t="s">
        <v>2720</v>
      </c>
      <c r="X27" s="15"/>
      <c r="Y27" s="12" t="s">
        <v>2720</v>
      </c>
      <c r="Z27" s="15"/>
      <c r="AA27" s="12" t="s">
        <v>2720</v>
      </c>
      <c r="AB27" s="15"/>
      <c r="AC27" s="12" t="s">
        <v>2720</v>
      </c>
      <c r="AD27" s="15"/>
      <c r="AE27" s="12" t="s">
        <v>2720</v>
      </c>
      <c r="AF27" s="15"/>
      <c r="AG27" s="12" t="s">
        <v>2720</v>
      </c>
      <c r="AH27" s="15"/>
      <c r="AI27" s="12" t="s">
        <v>2720</v>
      </c>
      <c r="AJ27" s="15"/>
      <c r="AK27" s="12" t="s">
        <v>2720</v>
      </c>
      <c r="AL27" s="15"/>
      <c r="AM27" s="12" t="s">
        <v>2720</v>
      </c>
      <c r="AN27" s="15"/>
      <c r="AO27" s="12" t="s">
        <v>2720</v>
      </c>
      <c r="AP27" s="15"/>
      <c r="AQ27" s="12" t="s">
        <v>2720</v>
      </c>
      <c r="AR27" s="15"/>
      <c r="AS27" s="12" t="s">
        <v>2720</v>
      </c>
      <c r="AT27" s="15"/>
      <c r="AU27" s="12" t="s">
        <v>2720</v>
      </c>
      <c r="AV27" s="15"/>
      <c r="AW27" s="12" t="s">
        <v>2720</v>
      </c>
      <c r="AX27" s="15"/>
      <c r="AY27" s="12" t="s">
        <v>2720</v>
      </c>
      <c r="AZ27" s="15"/>
      <c r="BA27" s="12" t="s">
        <v>2720</v>
      </c>
      <c r="BB27" s="15"/>
      <c r="BC27" s="12" t="s">
        <v>2720</v>
      </c>
      <c r="BD27" s="15"/>
      <c r="BE27" s="12" t="s">
        <v>2720</v>
      </c>
      <c r="BF27" s="15"/>
      <c r="BG27" s="12" t="s">
        <v>2720</v>
      </c>
      <c r="BH27" s="15"/>
      <c r="BI27" s="12" t="s">
        <v>2720</v>
      </c>
      <c r="BK27" s="28" t="str">
        <f>IF(AT2="","",AT2)</f>
        <v/>
      </c>
    </row>
    <row r="28" spans="2:63">
      <c r="B28" s="15"/>
      <c r="C28" s="12" t="s">
        <v>2720</v>
      </c>
      <c r="D28" s="15" t="s">
        <v>1969</v>
      </c>
      <c r="E28" s="12" t="s">
        <v>2720</v>
      </c>
      <c r="F28" s="15"/>
      <c r="G28" s="12" t="s">
        <v>2720</v>
      </c>
      <c r="H28" s="15"/>
      <c r="I28" s="12" t="s">
        <v>2720</v>
      </c>
      <c r="J28" s="15"/>
      <c r="K28" s="12" t="s">
        <v>2720</v>
      </c>
      <c r="L28" s="15"/>
      <c r="M28" s="12" t="s">
        <v>2720</v>
      </c>
      <c r="N28" s="15"/>
      <c r="O28" s="12" t="s">
        <v>2720</v>
      </c>
      <c r="P28" s="15"/>
      <c r="Q28" s="12" t="s">
        <v>2720</v>
      </c>
      <c r="R28" s="15">
        <v>10529</v>
      </c>
      <c r="S28" s="12" t="s">
        <v>2720</v>
      </c>
      <c r="T28" s="15" t="s">
        <v>2315</v>
      </c>
      <c r="U28" s="12" t="s">
        <v>2720</v>
      </c>
      <c r="V28" s="15"/>
      <c r="W28" s="12" t="s">
        <v>2720</v>
      </c>
      <c r="X28" s="15"/>
      <c r="Y28" s="12" t="s">
        <v>2720</v>
      </c>
      <c r="Z28" s="15"/>
      <c r="AA28" s="12" t="s">
        <v>2720</v>
      </c>
      <c r="AB28" s="15"/>
      <c r="AC28" s="12" t="s">
        <v>2720</v>
      </c>
      <c r="AD28" s="15"/>
      <c r="AE28" s="12" t="s">
        <v>2720</v>
      </c>
      <c r="AF28" s="15"/>
      <c r="AG28" s="12" t="s">
        <v>2720</v>
      </c>
      <c r="AH28" s="15"/>
      <c r="AI28" s="12" t="s">
        <v>2720</v>
      </c>
      <c r="AJ28" s="15"/>
      <c r="AK28" s="12" t="s">
        <v>2720</v>
      </c>
      <c r="AL28" s="15"/>
      <c r="AM28" s="12" t="s">
        <v>2720</v>
      </c>
      <c r="AN28" s="15"/>
      <c r="AO28" s="12" t="s">
        <v>2720</v>
      </c>
      <c r="AP28" s="15"/>
      <c r="AQ28" s="12" t="s">
        <v>2720</v>
      </c>
      <c r="AR28" s="15"/>
      <c r="AS28" s="12" t="s">
        <v>2720</v>
      </c>
      <c r="AT28" s="15"/>
      <c r="AU28" s="12" t="s">
        <v>2720</v>
      </c>
      <c r="AV28" s="15"/>
      <c r="AW28" s="12" t="s">
        <v>2720</v>
      </c>
      <c r="AX28" s="15"/>
      <c r="AY28" s="12" t="s">
        <v>2720</v>
      </c>
      <c r="AZ28" s="15"/>
      <c r="BA28" s="12" t="s">
        <v>2720</v>
      </c>
      <c r="BB28" s="15"/>
      <c r="BC28" s="12" t="s">
        <v>2720</v>
      </c>
      <c r="BD28" s="15"/>
      <c r="BE28" s="12" t="s">
        <v>2720</v>
      </c>
      <c r="BF28" s="15"/>
      <c r="BG28" s="12" t="s">
        <v>2720</v>
      </c>
      <c r="BH28" s="15"/>
      <c r="BI28" s="12" t="s">
        <v>2720</v>
      </c>
      <c r="BK28" s="28" t="str">
        <f>IF(AV2="","",AV2)</f>
        <v/>
      </c>
    </row>
    <row r="29" spans="2:63">
      <c r="B29" s="15"/>
      <c r="C29" s="12" t="s">
        <v>2720</v>
      </c>
      <c r="D29" s="15" t="s">
        <v>1970</v>
      </c>
      <c r="E29" s="12" t="s">
        <v>2720</v>
      </c>
      <c r="F29" s="15"/>
      <c r="G29" s="12" t="s">
        <v>2720</v>
      </c>
      <c r="H29" s="15"/>
      <c r="I29" s="12" t="s">
        <v>2720</v>
      </c>
      <c r="J29" s="15"/>
      <c r="K29" s="12" t="s">
        <v>2720</v>
      </c>
      <c r="L29" s="15"/>
      <c r="M29" s="12" t="s">
        <v>2720</v>
      </c>
      <c r="N29" s="15"/>
      <c r="O29" s="12" t="s">
        <v>2720</v>
      </c>
      <c r="P29" s="15"/>
      <c r="Q29" s="12" t="s">
        <v>2720</v>
      </c>
      <c r="R29" s="15">
        <v>10530</v>
      </c>
      <c r="S29" s="12" t="s">
        <v>2720</v>
      </c>
      <c r="T29" s="15"/>
      <c r="U29" s="12" t="s">
        <v>2720</v>
      </c>
      <c r="V29" s="15"/>
      <c r="W29" s="12" t="s">
        <v>2720</v>
      </c>
      <c r="X29" s="15"/>
      <c r="Y29" s="12" t="s">
        <v>2720</v>
      </c>
      <c r="Z29" s="15"/>
      <c r="AA29" s="12" t="s">
        <v>2720</v>
      </c>
      <c r="AB29" s="15"/>
      <c r="AC29" s="12" t="s">
        <v>2720</v>
      </c>
      <c r="AD29" s="15"/>
      <c r="AE29" s="12" t="s">
        <v>2720</v>
      </c>
      <c r="AF29" s="15"/>
      <c r="AG29" s="12" t="s">
        <v>2720</v>
      </c>
      <c r="AH29" s="15"/>
      <c r="AI29" s="12" t="s">
        <v>2720</v>
      </c>
      <c r="AJ29" s="15"/>
      <c r="AK29" s="12" t="s">
        <v>2720</v>
      </c>
      <c r="AL29" s="15"/>
      <c r="AM29" s="12" t="s">
        <v>2720</v>
      </c>
      <c r="AN29" s="15"/>
      <c r="AO29" s="12" t="s">
        <v>2720</v>
      </c>
      <c r="AP29" s="15"/>
      <c r="AQ29" s="12" t="s">
        <v>2720</v>
      </c>
      <c r="AR29" s="15"/>
      <c r="AS29" s="12" t="s">
        <v>2720</v>
      </c>
      <c r="AT29" s="15"/>
      <c r="AU29" s="12" t="s">
        <v>2720</v>
      </c>
      <c r="AV29" s="15"/>
      <c r="AW29" s="12" t="s">
        <v>2720</v>
      </c>
      <c r="AX29" s="15"/>
      <c r="AY29" s="12" t="s">
        <v>2720</v>
      </c>
      <c r="AZ29" s="15"/>
      <c r="BA29" s="12" t="s">
        <v>2720</v>
      </c>
      <c r="BB29" s="15"/>
      <c r="BC29" s="12" t="s">
        <v>2720</v>
      </c>
      <c r="BD29" s="15"/>
      <c r="BE29" s="12" t="s">
        <v>2720</v>
      </c>
      <c r="BF29" s="15"/>
      <c r="BG29" s="12" t="s">
        <v>2720</v>
      </c>
      <c r="BH29" s="15"/>
      <c r="BI29" s="12" t="s">
        <v>2720</v>
      </c>
      <c r="BK29" s="28" t="str">
        <f>IF(AX2="","",AX2)</f>
        <v/>
      </c>
    </row>
    <row r="30" spans="2:63">
      <c r="B30" s="15"/>
      <c r="C30" s="12" t="s">
        <v>2720</v>
      </c>
      <c r="D30" s="15" t="s">
        <v>1977</v>
      </c>
      <c r="E30" s="12" t="s">
        <v>2720</v>
      </c>
      <c r="F30" s="15"/>
      <c r="G30" s="12" t="s">
        <v>2720</v>
      </c>
      <c r="H30" s="15"/>
      <c r="I30" s="12" t="s">
        <v>2720</v>
      </c>
      <c r="J30" s="15"/>
      <c r="K30" s="12" t="s">
        <v>2720</v>
      </c>
      <c r="L30" s="15"/>
      <c r="M30" s="12" t="s">
        <v>2720</v>
      </c>
      <c r="N30" s="15"/>
      <c r="O30" s="12" t="s">
        <v>2720</v>
      </c>
      <c r="P30" s="15"/>
      <c r="Q30" s="12" t="s">
        <v>2720</v>
      </c>
      <c r="R30" s="15">
        <v>10557</v>
      </c>
      <c r="S30" s="12" t="s">
        <v>2720</v>
      </c>
      <c r="T30" s="15"/>
      <c r="U30" s="12" t="s">
        <v>2720</v>
      </c>
      <c r="V30" s="15"/>
      <c r="W30" s="12" t="s">
        <v>2720</v>
      </c>
      <c r="X30" s="15"/>
      <c r="Y30" s="12" t="s">
        <v>2720</v>
      </c>
      <c r="Z30" s="15"/>
      <c r="AA30" s="12" t="s">
        <v>2720</v>
      </c>
      <c r="AB30" s="15"/>
      <c r="AC30" s="12" t="s">
        <v>2720</v>
      </c>
      <c r="AD30" s="15"/>
      <c r="AE30" s="12" t="s">
        <v>2720</v>
      </c>
      <c r="AF30" s="15"/>
      <c r="AG30" s="12" t="s">
        <v>2720</v>
      </c>
      <c r="AH30" s="15"/>
      <c r="AI30" s="12" t="s">
        <v>2720</v>
      </c>
      <c r="AJ30" s="15"/>
      <c r="AK30" s="12" t="s">
        <v>2720</v>
      </c>
      <c r="AL30" s="15"/>
      <c r="AM30" s="12" t="s">
        <v>2720</v>
      </c>
      <c r="AN30" s="15"/>
      <c r="AO30" s="12" t="s">
        <v>2720</v>
      </c>
      <c r="AP30" s="15"/>
      <c r="AQ30" s="12" t="s">
        <v>2720</v>
      </c>
      <c r="AR30" s="15"/>
      <c r="AS30" s="12" t="s">
        <v>2720</v>
      </c>
      <c r="AT30" s="15"/>
      <c r="AU30" s="12" t="s">
        <v>2720</v>
      </c>
      <c r="AV30" s="15"/>
      <c r="AW30" s="12" t="s">
        <v>2720</v>
      </c>
      <c r="AX30" s="15"/>
      <c r="AY30" s="12" t="s">
        <v>2720</v>
      </c>
      <c r="AZ30" s="15"/>
      <c r="BA30" s="12" t="s">
        <v>2720</v>
      </c>
      <c r="BB30" s="15"/>
      <c r="BC30" s="12" t="s">
        <v>2720</v>
      </c>
      <c r="BD30" s="15"/>
      <c r="BE30" s="12" t="s">
        <v>2720</v>
      </c>
      <c r="BF30" s="15"/>
      <c r="BG30" s="12" t="s">
        <v>2720</v>
      </c>
      <c r="BH30" s="15"/>
      <c r="BI30" s="12" t="s">
        <v>2720</v>
      </c>
      <c r="BK30" s="28" t="str">
        <f>IF(AZ2="","",AZ2)</f>
        <v/>
      </c>
    </row>
    <row r="31" spans="2:63">
      <c r="B31" s="15"/>
      <c r="C31" s="12" t="s">
        <v>2720</v>
      </c>
      <c r="D31" s="15"/>
      <c r="E31" s="12" t="s">
        <v>2720</v>
      </c>
      <c r="F31" s="15"/>
      <c r="G31" s="12" t="s">
        <v>2720</v>
      </c>
      <c r="H31" s="15"/>
      <c r="I31" s="12" t="s">
        <v>2720</v>
      </c>
      <c r="J31" s="15"/>
      <c r="K31" s="12" t="s">
        <v>2720</v>
      </c>
      <c r="L31" s="15"/>
      <c r="M31" s="12" t="s">
        <v>2720</v>
      </c>
      <c r="N31" s="15"/>
      <c r="O31" s="12" t="s">
        <v>2720</v>
      </c>
      <c r="P31" s="15"/>
      <c r="Q31" s="12" t="s">
        <v>2720</v>
      </c>
      <c r="R31" s="15">
        <v>10564</v>
      </c>
      <c r="S31" s="12" t="s">
        <v>2720</v>
      </c>
      <c r="T31" s="15"/>
      <c r="U31" s="12" t="s">
        <v>2720</v>
      </c>
      <c r="V31" s="15"/>
      <c r="W31" s="12" t="s">
        <v>2720</v>
      </c>
      <c r="X31" s="15"/>
      <c r="Y31" s="12" t="s">
        <v>2720</v>
      </c>
      <c r="Z31" s="15"/>
      <c r="AA31" s="12" t="s">
        <v>2720</v>
      </c>
      <c r="AB31" s="15"/>
      <c r="AC31" s="12" t="s">
        <v>2720</v>
      </c>
      <c r="AD31" s="15"/>
      <c r="AE31" s="12" t="s">
        <v>2720</v>
      </c>
      <c r="AF31" s="15"/>
      <c r="AG31" s="12" t="s">
        <v>2720</v>
      </c>
      <c r="AH31" s="15"/>
      <c r="AI31" s="12" t="s">
        <v>2720</v>
      </c>
      <c r="AJ31" s="15"/>
      <c r="AK31" s="12" t="s">
        <v>2720</v>
      </c>
      <c r="AL31" s="15"/>
      <c r="AM31" s="12" t="s">
        <v>2720</v>
      </c>
      <c r="AN31" s="15"/>
      <c r="AO31" s="12" t="s">
        <v>2720</v>
      </c>
      <c r="AP31" s="15"/>
      <c r="AQ31" s="12" t="s">
        <v>2720</v>
      </c>
      <c r="AR31" s="15"/>
      <c r="AS31" s="12" t="s">
        <v>2720</v>
      </c>
      <c r="AT31" s="15"/>
      <c r="AU31" s="12" t="s">
        <v>2720</v>
      </c>
      <c r="AV31" s="15"/>
      <c r="AW31" s="12" t="s">
        <v>2720</v>
      </c>
      <c r="AX31" s="15"/>
      <c r="AY31" s="12" t="s">
        <v>2720</v>
      </c>
      <c r="AZ31" s="15"/>
      <c r="BA31" s="12" t="s">
        <v>2720</v>
      </c>
      <c r="BB31" s="15"/>
      <c r="BC31" s="12" t="s">
        <v>2720</v>
      </c>
      <c r="BD31" s="15"/>
      <c r="BE31" s="12" t="s">
        <v>2720</v>
      </c>
      <c r="BF31" s="15"/>
      <c r="BG31" s="12" t="s">
        <v>2720</v>
      </c>
      <c r="BH31" s="15"/>
      <c r="BI31" s="12" t="s">
        <v>2720</v>
      </c>
      <c r="BK31" s="28" t="str">
        <f>IF(BB2="","",BB2)</f>
        <v/>
      </c>
    </row>
    <row r="32" spans="2:63">
      <c r="B32" s="15"/>
      <c r="C32" s="12" t="s">
        <v>2720</v>
      </c>
      <c r="D32" s="15"/>
      <c r="E32" s="12" t="s">
        <v>2720</v>
      </c>
      <c r="F32" s="15"/>
      <c r="G32" s="12" t="s">
        <v>2720</v>
      </c>
      <c r="H32" s="15"/>
      <c r="I32" s="12" t="s">
        <v>2720</v>
      </c>
      <c r="J32" s="15"/>
      <c r="K32" s="12" t="s">
        <v>2720</v>
      </c>
      <c r="L32" s="15"/>
      <c r="M32" s="12" t="s">
        <v>2720</v>
      </c>
      <c r="N32" s="15"/>
      <c r="O32" s="12" t="s">
        <v>2720</v>
      </c>
      <c r="P32" s="15"/>
      <c r="Q32" s="12" t="s">
        <v>2720</v>
      </c>
      <c r="R32" s="15">
        <v>10565</v>
      </c>
      <c r="S32" s="12" t="s">
        <v>2720</v>
      </c>
      <c r="T32" s="15"/>
      <c r="U32" s="12" t="s">
        <v>2720</v>
      </c>
      <c r="V32" s="15"/>
      <c r="W32" s="12" t="s">
        <v>2720</v>
      </c>
      <c r="X32" s="15"/>
      <c r="Y32" s="12" t="s">
        <v>2720</v>
      </c>
      <c r="Z32" s="15"/>
      <c r="AA32" s="12" t="s">
        <v>2720</v>
      </c>
      <c r="AB32" s="15"/>
      <c r="AC32" s="12" t="s">
        <v>2720</v>
      </c>
      <c r="AD32" s="15"/>
      <c r="AE32" s="12" t="s">
        <v>2720</v>
      </c>
      <c r="AF32" s="15"/>
      <c r="AG32" s="12" t="s">
        <v>2720</v>
      </c>
      <c r="AH32" s="15"/>
      <c r="AI32" s="12" t="s">
        <v>2720</v>
      </c>
      <c r="AJ32" s="15"/>
      <c r="AK32" s="12" t="s">
        <v>2720</v>
      </c>
      <c r="AL32" s="15"/>
      <c r="AM32" s="12" t="s">
        <v>2720</v>
      </c>
      <c r="AN32" s="15"/>
      <c r="AO32" s="12" t="s">
        <v>2720</v>
      </c>
      <c r="AP32" s="15"/>
      <c r="AQ32" s="12" t="s">
        <v>2720</v>
      </c>
      <c r="AR32" s="15"/>
      <c r="AS32" s="12" t="s">
        <v>2720</v>
      </c>
      <c r="AT32" s="15"/>
      <c r="AU32" s="12" t="s">
        <v>2720</v>
      </c>
      <c r="AV32" s="15"/>
      <c r="AW32" s="12" t="s">
        <v>2720</v>
      </c>
      <c r="AX32" s="15"/>
      <c r="AY32" s="12" t="s">
        <v>2720</v>
      </c>
      <c r="AZ32" s="15"/>
      <c r="BA32" s="12" t="s">
        <v>2720</v>
      </c>
      <c r="BB32" s="15"/>
      <c r="BC32" s="12" t="s">
        <v>2720</v>
      </c>
      <c r="BD32" s="15"/>
      <c r="BE32" s="12" t="s">
        <v>2720</v>
      </c>
      <c r="BF32" s="15"/>
      <c r="BG32" s="12" t="s">
        <v>2720</v>
      </c>
      <c r="BH32" s="15"/>
      <c r="BI32" s="12" t="s">
        <v>2720</v>
      </c>
      <c r="BK32" s="28" t="str">
        <f>IF(BD2="","",BD2)</f>
        <v/>
      </c>
    </row>
    <row r="33" spans="2:63">
      <c r="B33" s="15"/>
      <c r="C33" s="12" t="s">
        <v>2720</v>
      </c>
      <c r="D33" s="15"/>
      <c r="E33" s="12" t="s">
        <v>2720</v>
      </c>
      <c r="F33" s="15"/>
      <c r="G33" s="12" t="s">
        <v>2720</v>
      </c>
      <c r="H33" s="15"/>
      <c r="I33" s="12" t="s">
        <v>2720</v>
      </c>
      <c r="J33" s="15"/>
      <c r="K33" s="12" t="s">
        <v>2720</v>
      </c>
      <c r="L33" s="15"/>
      <c r="M33" s="12" t="s">
        <v>2720</v>
      </c>
      <c r="N33" s="15"/>
      <c r="O33" s="12" t="s">
        <v>2720</v>
      </c>
      <c r="P33" s="15"/>
      <c r="Q33" s="12" t="s">
        <v>2720</v>
      </c>
      <c r="R33" s="15">
        <v>10566</v>
      </c>
      <c r="S33" s="12" t="s">
        <v>2720</v>
      </c>
      <c r="T33" s="15"/>
      <c r="U33" s="12" t="s">
        <v>2720</v>
      </c>
      <c r="V33" s="15"/>
      <c r="W33" s="12" t="s">
        <v>2720</v>
      </c>
      <c r="X33" s="15"/>
      <c r="Y33" s="12" t="s">
        <v>2720</v>
      </c>
      <c r="Z33" s="15"/>
      <c r="AA33" s="12" t="s">
        <v>2720</v>
      </c>
      <c r="AB33" s="15"/>
      <c r="AC33" s="12" t="s">
        <v>2720</v>
      </c>
      <c r="AD33" s="15"/>
      <c r="AE33" s="12" t="s">
        <v>2720</v>
      </c>
      <c r="AF33" s="15"/>
      <c r="AG33" s="12" t="s">
        <v>2720</v>
      </c>
      <c r="AH33" s="15"/>
      <c r="AI33" s="12" t="s">
        <v>2720</v>
      </c>
      <c r="AJ33" s="15"/>
      <c r="AK33" s="12" t="s">
        <v>2720</v>
      </c>
      <c r="AL33" s="15"/>
      <c r="AM33" s="12" t="s">
        <v>2720</v>
      </c>
      <c r="AN33" s="15"/>
      <c r="AO33" s="12" t="s">
        <v>2720</v>
      </c>
      <c r="AP33" s="15"/>
      <c r="AQ33" s="12" t="s">
        <v>2720</v>
      </c>
      <c r="AR33" s="15"/>
      <c r="AS33" s="12" t="s">
        <v>2720</v>
      </c>
      <c r="AT33" s="15"/>
      <c r="AU33" s="12" t="s">
        <v>2720</v>
      </c>
      <c r="AV33" s="15"/>
      <c r="AW33" s="12" t="s">
        <v>2720</v>
      </c>
      <c r="AX33" s="15"/>
      <c r="AY33" s="12" t="s">
        <v>2720</v>
      </c>
      <c r="AZ33" s="15"/>
      <c r="BA33" s="12" t="s">
        <v>2720</v>
      </c>
      <c r="BB33" s="15"/>
      <c r="BC33" s="12" t="s">
        <v>2720</v>
      </c>
      <c r="BD33" s="15"/>
      <c r="BE33" s="12" t="s">
        <v>2720</v>
      </c>
      <c r="BF33" s="15"/>
      <c r="BG33" s="12" t="s">
        <v>2720</v>
      </c>
      <c r="BH33" s="15"/>
      <c r="BI33" s="12" t="s">
        <v>2720</v>
      </c>
      <c r="BK33" s="28" t="str">
        <f>IF(BF2="","",BF2)</f>
        <v/>
      </c>
    </row>
    <row r="34" spans="2:63">
      <c r="B34" s="15"/>
      <c r="C34" s="12" t="s">
        <v>2720</v>
      </c>
      <c r="D34" s="15"/>
      <c r="E34" s="12" t="s">
        <v>2720</v>
      </c>
      <c r="F34" s="15"/>
      <c r="G34" s="12" t="s">
        <v>2720</v>
      </c>
      <c r="H34" s="15"/>
      <c r="I34" s="12" t="s">
        <v>2720</v>
      </c>
      <c r="J34" s="15"/>
      <c r="K34" s="12" t="s">
        <v>2720</v>
      </c>
      <c r="L34" s="15"/>
      <c r="M34" s="12" t="s">
        <v>2720</v>
      </c>
      <c r="N34" s="15"/>
      <c r="O34" s="12" t="s">
        <v>2720</v>
      </c>
      <c r="P34" s="15"/>
      <c r="Q34" s="12" t="s">
        <v>2720</v>
      </c>
      <c r="R34" s="15">
        <v>10567</v>
      </c>
      <c r="S34" s="12" t="s">
        <v>2720</v>
      </c>
      <c r="T34" s="15"/>
      <c r="U34" s="12" t="s">
        <v>2720</v>
      </c>
      <c r="V34" s="15"/>
      <c r="W34" s="12" t="s">
        <v>2720</v>
      </c>
      <c r="X34" s="15"/>
      <c r="Y34" s="12" t="s">
        <v>2720</v>
      </c>
      <c r="Z34" s="15"/>
      <c r="AA34" s="12" t="s">
        <v>2720</v>
      </c>
      <c r="AB34" s="15"/>
      <c r="AC34" s="12" t="s">
        <v>2720</v>
      </c>
      <c r="AD34" s="15"/>
      <c r="AE34" s="12" t="s">
        <v>2720</v>
      </c>
      <c r="AF34" s="15"/>
      <c r="AG34" s="12" t="s">
        <v>2720</v>
      </c>
      <c r="AH34" s="15"/>
      <c r="AI34" s="12" t="s">
        <v>2720</v>
      </c>
      <c r="AJ34" s="15"/>
      <c r="AK34" s="12" t="s">
        <v>2720</v>
      </c>
      <c r="AL34" s="15"/>
      <c r="AM34" s="12" t="s">
        <v>2720</v>
      </c>
      <c r="AN34" s="15"/>
      <c r="AO34" s="12" t="s">
        <v>2720</v>
      </c>
      <c r="AP34" s="15"/>
      <c r="AQ34" s="12" t="s">
        <v>2720</v>
      </c>
      <c r="AR34" s="15"/>
      <c r="AS34" s="12" t="s">
        <v>2720</v>
      </c>
      <c r="AT34" s="15"/>
      <c r="AU34" s="12" t="s">
        <v>2720</v>
      </c>
      <c r="AV34" s="15"/>
      <c r="AW34" s="12" t="s">
        <v>2720</v>
      </c>
      <c r="AX34" s="15"/>
      <c r="AY34" s="12" t="s">
        <v>2720</v>
      </c>
      <c r="AZ34" s="15"/>
      <c r="BA34" s="12" t="s">
        <v>2720</v>
      </c>
      <c r="BB34" s="15"/>
      <c r="BC34" s="12" t="s">
        <v>2720</v>
      </c>
      <c r="BD34" s="15"/>
      <c r="BE34" s="12" t="s">
        <v>2720</v>
      </c>
      <c r="BF34" s="15"/>
      <c r="BG34" s="12" t="s">
        <v>2720</v>
      </c>
      <c r="BH34" s="15"/>
      <c r="BI34" s="12" t="s">
        <v>2720</v>
      </c>
      <c r="BK34" s="28" t="str">
        <f>IF(BH2="","",BH2)</f>
        <v/>
      </c>
    </row>
    <row r="35" spans="2:63">
      <c r="B35" s="15"/>
      <c r="C35" s="12" t="s">
        <v>2720</v>
      </c>
      <c r="D35" s="15"/>
      <c r="E35" s="12" t="s">
        <v>2720</v>
      </c>
      <c r="F35" s="15"/>
      <c r="G35" s="12" t="s">
        <v>2720</v>
      </c>
      <c r="H35" s="15"/>
      <c r="I35" s="12" t="s">
        <v>2720</v>
      </c>
      <c r="J35" s="15"/>
      <c r="K35" s="12" t="s">
        <v>2720</v>
      </c>
      <c r="L35" s="15"/>
      <c r="M35" s="12" t="s">
        <v>2720</v>
      </c>
      <c r="N35" s="15"/>
      <c r="O35" s="12" t="s">
        <v>2720</v>
      </c>
      <c r="P35" s="15"/>
      <c r="Q35" s="12" t="s">
        <v>2720</v>
      </c>
      <c r="R35" s="15"/>
      <c r="S35" s="12" t="s">
        <v>2720</v>
      </c>
      <c r="T35" s="15"/>
      <c r="U35" s="12" t="s">
        <v>2720</v>
      </c>
      <c r="V35" s="15"/>
      <c r="W35" s="12" t="s">
        <v>2720</v>
      </c>
      <c r="X35" s="15"/>
      <c r="Y35" s="12" t="s">
        <v>2720</v>
      </c>
      <c r="Z35" s="15"/>
      <c r="AA35" s="12" t="s">
        <v>2720</v>
      </c>
      <c r="AB35" s="15"/>
      <c r="AC35" s="12" t="s">
        <v>2720</v>
      </c>
      <c r="AD35" s="15"/>
      <c r="AE35" s="12" t="s">
        <v>2720</v>
      </c>
      <c r="AF35" s="15"/>
      <c r="AG35" s="12" t="s">
        <v>2720</v>
      </c>
      <c r="AH35" s="15"/>
      <c r="AI35" s="12" t="s">
        <v>2720</v>
      </c>
      <c r="AJ35" s="15"/>
      <c r="AK35" s="12" t="s">
        <v>2720</v>
      </c>
      <c r="AL35" s="15"/>
      <c r="AM35" s="12" t="s">
        <v>2720</v>
      </c>
      <c r="AN35" s="15"/>
      <c r="AO35" s="12" t="s">
        <v>2720</v>
      </c>
      <c r="AP35" s="15"/>
      <c r="AQ35" s="12" t="s">
        <v>2720</v>
      </c>
      <c r="AR35" s="15"/>
      <c r="AS35" s="12" t="s">
        <v>2720</v>
      </c>
      <c r="AT35" s="15"/>
      <c r="AU35" s="12" t="s">
        <v>2720</v>
      </c>
      <c r="AV35" s="15"/>
      <c r="AW35" s="12" t="s">
        <v>2720</v>
      </c>
      <c r="AX35" s="15"/>
      <c r="AY35" s="12" t="s">
        <v>2720</v>
      </c>
      <c r="AZ35" s="15"/>
      <c r="BA35" s="12" t="s">
        <v>2720</v>
      </c>
      <c r="BB35" s="15"/>
      <c r="BC35" s="12" t="s">
        <v>2720</v>
      </c>
      <c r="BD35" s="15"/>
      <c r="BE35" s="12" t="s">
        <v>2720</v>
      </c>
      <c r="BF35" s="15"/>
      <c r="BG35" s="12" t="s">
        <v>2720</v>
      </c>
      <c r="BH35" s="15"/>
      <c r="BI35" s="12" t="s">
        <v>2720</v>
      </c>
    </row>
    <row r="36" spans="2:63">
      <c r="B36" s="15"/>
      <c r="C36" s="12" t="s">
        <v>2720</v>
      </c>
      <c r="D36" s="15"/>
      <c r="E36" s="12" t="s">
        <v>2720</v>
      </c>
      <c r="F36" s="15"/>
      <c r="G36" s="12" t="s">
        <v>2720</v>
      </c>
      <c r="H36" s="15"/>
      <c r="I36" s="12" t="s">
        <v>2720</v>
      </c>
      <c r="J36" s="15"/>
      <c r="K36" s="12" t="s">
        <v>2720</v>
      </c>
      <c r="L36" s="15"/>
      <c r="M36" s="12" t="s">
        <v>2720</v>
      </c>
      <c r="N36" s="15"/>
      <c r="O36" s="12" t="s">
        <v>2720</v>
      </c>
      <c r="P36" s="15"/>
      <c r="Q36" s="12" t="s">
        <v>2720</v>
      </c>
      <c r="R36" s="15"/>
      <c r="S36" s="12" t="s">
        <v>2720</v>
      </c>
      <c r="T36" s="15"/>
      <c r="U36" s="12" t="s">
        <v>2720</v>
      </c>
      <c r="V36" s="15"/>
      <c r="W36" s="12" t="s">
        <v>2720</v>
      </c>
      <c r="X36" s="15"/>
      <c r="Y36" s="12" t="s">
        <v>2720</v>
      </c>
      <c r="Z36" s="15"/>
      <c r="AA36" s="12" t="s">
        <v>2720</v>
      </c>
      <c r="AB36" s="15"/>
      <c r="AC36" s="12" t="s">
        <v>2720</v>
      </c>
      <c r="AD36" s="15"/>
      <c r="AE36" s="12" t="s">
        <v>2720</v>
      </c>
      <c r="AF36" s="15"/>
      <c r="AG36" s="12" t="s">
        <v>2720</v>
      </c>
      <c r="AH36" s="15"/>
      <c r="AI36" s="12" t="s">
        <v>2720</v>
      </c>
      <c r="AJ36" s="15"/>
      <c r="AK36" s="12" t="s">
        <v>2720</v>
      </c>
      <c r="AL36" s="15"/>
      <c r="AM36" s="12" t="s">
        <v>2720</v>
      </c>
      <c r="AN36" s="15"/>
      <c r="AO36" s="12" t="s">
        <v>2720</v>
      </c>
      <c r="AP36" s="15"/>
      <c r="AQ36" s="12" t="s">
        <v>2720</v>
      </c>
      <c r="AR36" s="15"/>
      <c r="AS36" s="12" t="s">
        <v>2720</v>
      </c>
      <c r="AT36" s="15"/>
      <c r="AU36" s="12" t="s">
        <v>2720</v>
      </c>
      <c r="AV36" s="15"/>
      <c r="AW36" s="12" t="s">
        <v>2720</v>
      </c>
      <c r="AX36" s="15"/>
      <c r="AY36" s="12" t="s">
        <v>2720</v>
      </c>
      <c r="AZ36" s="15"/>
      <c r="BA36" s="12" t="s">
        <v>2720</v>
      </c>
      <c r="BB36" s="15"/>
      <c r="BC36" s="12" t="s">
        <v>2720</v>
      </c>
      <c r="BD36" s="15"/>
      <c r="BE36" s="12" t="s">
        <v>2720</v>
      </c>
      <c r="BF36" s="15"/>
      <c r="BG36" s="12" t="s">
        <v>2720</v>
      </c>
      <c r="BH36" s="15"/>
      <c r="BI36" s="12" t="s">
        <v>2720</v>
      </c>
    </row>
    <row r="37" spans="2:63">
      <c r="B37" s="15"/>
      <c r="C37" s="12" t="s">
        <v>2720</v>
      </c>
      <c r="D37" s="15"/>
      <c r="E37" s="12" t="s">
        <v>2720</v>
      </c>
      <c r="F37" s="15"/>
      <c r="G37" s="12" t="s">
        <v>2720</v>
      </c>
      <c r="H37" s="15"/>
      <c r="I37" s="12" t="s">
        <v>2720</v>
      </c>
      <c r="J37" s="15"/>
      <c r="K37" s="12" t="s">
        <v>2720</v>
      </c>
      <c r="L37" s="15"/>
      <c r="M37" s="12" t="s">
        <v>2720</v>
      </c>
      <c r="N37" s="15"/>
      <c r="O37" s="12" t="s">
        <v>2720</v>
      </c>
      <c r="P37" s="15"/>
      <c r="Q37" s="12" t="s">
        <v>2720</v>
      </c>
      <c r="R37" s="15"/>
      <c r="S37" s="12" t="s">
        <v>2720</v>
      </c>
      <c r="T37" s="15"/>
      <c r="U37" s="12" t="s">
        <v>2720</v>
      </c>
      <c r="V37" s="15"/>
      <c r="W37" s="12" t="s">
        <v>2720</v>
      </c>
      <c r="X37" s="15"/>
      <c r="Y37" s="12" t="s">
        <v>2720</v>
      </c>
      <c r="Z37" s="15"/>
      <c r="AA37" s="12" t="s">
        <v>2720</v>
      </c>
      <c r="AB37" s="15"/>
      <c r="AC37" s="12" t="s">
        <v>2720</v>
      </c>
      <c r="AD37" s="15"/>
      <c r="AE37" s="12" t="s">
        <v>2720</v>
      </c>
      <c r="AF37" s="15"/>
      <c r="AG37" s="12" t="s">
        <v>2720</v>
      </c>
      <c r="AH37" s="15"/>
      <c r="AI37" s="12" t="s">
        <v>2720</v>
      </c>
      <c r="AJ37" s="15"/>
      <c r="AK37" s="12" t="s">
        <v>2720</v>
      </c>
      <c r="AL37" s="15"/>
      <c r="AM37" s="12" t="s">
        <v>2720</v>
      </c>
      <c r="AN37" s="15"/>
      <c r="AO37" s="12" t="s">
        <v>2720</v>
      </c>
      <c r="AP37" s="15"/>
      <c r="AQ37" s="12" t="s">
        <v>2720</v>
      </c>
      <c r="AR37" s="15"/>
      <c r="AS37" s="12" t="s">
        <v>2720</v>
      </c>
      <c r="AT37" s="15"/>
      <c r="AU37" s="12" t="s">
        <v>2720</v>
      </c>
      <c r="AV37" s="15"/>
      <c r="AW37" s="12" t="s">
        <v>2720</v>
      </c>
      <c r="AX37" s="15"/>
      <c r="AY37" s="12" t="s">
        <v>2720</v>
      </c>
      <c r="AZ37" s="15"/>
      <c r="BA37" s="12" t="s">
        <v>2720</v>
      </c>
      <c r="BB37" s="15"/>
      <c r="BC37" s="12" t="s">
        <v>2720</v>
      </c>
      <c r="BD37" s="15"/>
      <c r="BE37" s="12" t="s">
        <v>2720</v>
      </c>
      <c r="BF37" s="15"/>
      <c r="BG37" s="12" t="s">
        <v>2720</v>
      </c>
      <c r="BH37" s="15"/>
      <c r="BI37" s="12" t="s">
        <v>2720</v>
      </c>
    </row>
    <row r="38" spans="2:63">
      <c r="B38" s="15"/>
      <c r="C38" s="12" t="s">
        <v>2720</v>
      </c>
      <c r="D38" s="15"/>
      <c r="E38" s="12" t="s">
        <v>2720</v>
      </c>
      <c r="F38" s="15"/>
      <c r="G38" s="12" t="s">
        <v>2720</v>
      </c>
      <c r="H38" s="15"/>
      <c r="I38" s="12" t="s">
        <v>2720</v>
      </c>
      <c r="J38" s="15"/>
      <c r="K38" s="12" t="s">
        <v>2720</v>
      </c>
      <c r="L38" s="15"/>
      <c r="M38" s="12" t="s">
        <v>2720</v>
      </c>
      <c r="N38" s="15"/>
      <c r="O38" s="12" t="s">
        <v>2720</v>
      </c>
      <c r="P38" s="15"/>
      <c r="Q38" s="12" t="s">
        <v>2720</v>
      </c>
      <c r="R38" s="15"/>
      <c r="S38" s="12" t="s">
        <v>2720</v>
      </c>
      <c r="T38" s="15"/>
      <c r="U38" s="12" t="s">
        <v>2720</v>
      </c>
      <c r="V38" s="15"/>
      <c r="W38" s="12" t="s">
        <v>2720</v>
      </c>
      <c r="X38" s="15"/>
      <c r="Y38" s="12" t="s">
        <v>2720</v>
      </c>
      <c r="Z38" s="15"/>
      <c r="AA38" s="12" t="s">
        <v>2720</v>
      </c>
      <c r="AB38" s="15"/>
      <c r="AC38" s="12" t="s">
        <v>2720</v>
      </c>
      <c r="AD38" s="15"/>
      <c r="AE38" s="12" t="s">
        <v>2720</v>
      </c>
      <c r="AF38" s="15"/>
      <c r="AG38" s="12" t="s">
        <v>2720</v>
      </c>
      <c r="AH38" s="15"/>
      <c r="AI38" s="12" t="s">
        <v>2720</v>
      </c>
      <c r="AJ38" s="15"/>
      <c r="AK38" s="12" t="s">
        <v>2720</v>
      </c>
      <c r="AL38" s="15"/>
      <c r="AM38" s="12" t="s">
        <v>2720</v>
      </c>
      <c r="AN38" s="15"/>
      <c r="AO38" s="12" t="s">
        <v>2720</v>
      </c>
      <c r="AP38" s="15"/>
      <c r="AQ38" s="12" t="s">
        <v>2720</v>
      </c>
      <c r="AR38" s="15"/>
      <c r="AS38" s="12" t="s">
        <v>2720</v>
      </c>
      <c r="AT38" s="15"/>
      <c r="AU38" s="12" t="s">
        <v>2720</v>
      </c>
      <c r="AV38" s="15"/>
      <c r="AW38" s="12" t="s">
        <v>2720</v>
      </c>
      <c r="AX38" s="15"/>
      <c r="AY38" s="12" t="s">
        <v>2720</v>
      </c>
      <c r="AZ38" s="15"/>
      <c r="BA38" s="12" t="s">
        <v>2720</v>
      </c>
      <c r="BB38" s="15"/>
      <c r="BC38" s="12" t="s">
        <v>2720</v>
      </c>
      <c r="BD38" s="15"/>
      <c r="BE38" s="12" t="s">
        <v>2720</v>
      </c>
      <c r="BF38" s="15"/>
      <c r="BG38" s="12" t="s">
        <v>2720</v>
      </c>
      <c r="BH38" s="15"/>
      <c r="BI38" s="12" t="s">
        <v>2720</v>
      </c>
    </row>
    <row r="39" spans="2:63">
      <c r="B39" s="15"/>
      <c r="C39" s="12" t="s">
        <v>2720</v>
      </c>
      <c r="D39" s="15"/>
      <c r="E39" s="12" t="s">
        <v>2720</v>
      </c>
      <c r="F39" s="15"/>
      <c r="G39" s="12" t="s">
        <v>2720</v>
      </c>
      <c r="H39" s="15"/>
      <c r="I39" s="12" t="s">
        <v>2720</v>
      </c>
      <c r="J39" s="15"/>
      <c r="K39" s="12" t="s">
        <v>2720</v>
      </c>
      <c r="L39" s="15"/>
      <c r="M39" s="12" t="s">
        <v>2720</v>
      </c>
      <c r="N39" s="15"/>
      <c r="O39" s="12" t="s">
        <v>2720</v>
      </c>
      <c r="P39" s="15"/>
      <c r="Q39" s="12" t="s">
        <v>2720</v>
      </c>
      <c r="R39" s="15"/>
      <c r="S39" s="12" t="s">
        <v>2720</v>
      </c>
      <c r="T39" s="15"/>
      <c r="U39" s="12" t="s">
        <v>2720</v>
      </c>
      <c r="V39" s="15"/>
      <c r="W39" s="12" t="s">
        <v>2720</v>
      </c>
      <c r="X39" s="15"/>
      <c r="Y39" s="12" t="s">
        <v>2720</v>
      </c>
      <c r="Z39" s="15"/>
      <c r="AA39" s="12" t="s">
        <v>2720</v>
      </c>
      <c r="AB39" s="15"/>
      <c r="AC39" s="12" t="s">
        <v>2720</v>
      </c>
      <c r="AD39" s="15"/>
      <c r="AE39" s="12" t="s">
        <v>2720</v>
      </c>
      <c r="AF39" s="15"/>
      <c r="AG39" s="12" t="s">
        <v>2720</v>
      </c>
      <c r="AH39" s="15"/>
      <c r="AI39" s="12" t="s">
        <v>2720</v>
      </c>
      <c r="AJ39" s="15"/>
      <c r="AK39" s="12" t="s">
        <v>2720</v>
      </c>
      <c r="AL39" s="15"/>
      <c r="AM39" s="12" t="s">
        <v>2720</v>
      </c>
      <c r="AN39" s="15"/>
      <c r="AO39" s="12" t="s">
        <v>2720</v>
      </c>
      <c r="AP39" s="15"/>
      <c r="AQ39" s="12" t="s">
        <v>2720</v>
      </c>
      <c r="AR39" s="15"/>
      <c r="AS39" s="12" t="s">
        <v>2720</v>
      </c>
      <c r="AT39" s="15"/>
      <c r="AU39" s="12" t="s">
        <v>2720</v>
      </c>
      <c r="AV39" s="15"/>
      <c r="AW39" s="12" t="s">
        <v>2720</v>
      </c>
      <c r="AX39" s="15"/>
      <c r="AY39" s="12" t="s">
        <v>2720</v>
      </c>
      <c r="AZ39" s="15"/>
      <c r="BA39" s="12" t="s">
        <v>2720</v>
      </c>
      <c r="BB39" s="15"/>
      <c r="BC39" s="12" t="s">
        <v>2720</v>
      </c>
      <c r="BD39" s="15"/>
      <c r="BE39" s="12" t="s">
        <v>2720</v>
      </c>
      <c r="BF39" s="15"/>
      <c r="BG39" s="12" t="s">
        <v>2720</v>
      </c>
      <c r="BH39" s="15"/>
      <c r="BI39" s="12" t="s">
        <v>2720</v>
      </c>
    </row>
    <row r="40" spans="2:63">
      <c r="B40" s="15"/>
      <c r="C40" s="12" t="s">
        <v>2720</v>
      </c>
      <c r="D40" s="15"/>
      <c r="E40" s="12" t="s">
        <v>2720</v>
      </c>
      <c r="F40" s="15"/>
      <c r="G40" s="12" t="s">
        <v>2720</v>
      </c>
      <c r="H40" s="15"/>
      <c r="I40" s="12" t="s">
        <v>2720</v>
      </c>
      <c r="J40" s="15"/>
      <c r="K40" s="12" t="s">
        <v>2720</v>
      </c>
      <c r="L40" s="15"/>
      <c r="M40" s="12" t="s">
        <v>2720</v>
      </c>
      <c r="N40" s="15"/>
      <c r="O40" s="12" t="s">
        <v>2720</v>
      </c>
      <c r="P40" s="15"/>
      <c r="Q40" s="12" t="s">
        <v>2720</v>
      </c>
      <c r="R40" s="15"/>
      <c r="S40" s="12" t="s">
        <v>2720</v>
      </c>
      <c r="T40" s="15"/>
      <c r="U40" s="12" t="s">
        <v>2720</v>
      </c>
      <c r="V40" s="15"/>
      <c r="W40" s="12" t="s">
        <v>2720</v>
      </c>
      <c r="X40" s="15"/>
      <c r="Y40" s="12" t="s">
        <v>2720</v>
      </c>
      <c r="Z40" s="15"/>
      <c r="AA40" s="12" t="s">
        <v>2720</v>
      </c>
      <c r="AB40" s="15"/>
      <c r="AC40" s="12" t="s">
        <v>2720</v>
      </c>
      <c r="AD40" s="15"/>
      <c r="AE40" s="12" t="s">
        <v>2720</v>
      </c>
      <c r="AF40" s="15"/>
      <c r="AG40" s="12" t="s">
        <v>2720</v>
      </c>
      <c r="AH40" s="15"/>
      <c r="AI40" s="12" t="s">
        <v>2720</v>
      </c>
      <c r="AJ40" s="15"/>
      <c r="AK40" s="12" t="s">
        <v>2720</v>
      </c>
      <c r="AL40" s="15"/>
      <c r="AM40" s="12" t="s">
        <v>2720</v>
      </c>
      <c r="AN40" s="15"/>
      <c r="AO40" s="12" t="s">
        <v>2720</v>
      </c>
      <c r="AP40" s="15"/>
      <c r="AQ40" s="12" t="s">
        <v>2720</v>
      </c>
      <c r="AR40" s="15"/>
      <c r="AS40" s="12" t="s">
        <v>2720</v>
      </c>
      <c r="AT40" s="15"/>
      <c r="AU40" s="12" t="s">
        <v>2720</v>
      </c>
      <c r="AV40" s="15"/>
      <c r="AW40" s="12" t="s">
        <v>2720</v>
      </c>
      <c r="AX40" s="15"/>
      <c r="AY40" s="12" t="s">
        <v>2720</v>
      </c>
      <c r="AZ40" s="15"/>
      <c r="BA40" s="12" t="s">
        <v>2720</v>
      </c>
      <c r="BB40" s="15"/>
      <c r="BC40" s="12" t="s">
        <v>2720</v>
      </c>
      <c r="BD40" s="15"/>
      <c r="BE40" s="12" t="s">
        <v>2720</v>
      </c>
      <c r="BF40" s="15"/>
      <c r="BG40" s="12" t="s">
        <v>2720</v>
      </c>
      <c r="BH40" s="15"/>
      <c r="BI40" s="12" t="s">
        <v>2720</v>
      </c>
    </row>
    <row r="41" spans="2:63">
      <c r="B41" s="15"/>
      <c r="C41" s="12" t="s">
        <v>2720</v>
      </c>
      <c r="D41" s="15"/>
      <c r="E41" s="12" t="s">
        <v>2720</v>
      </c>
      <c r="F41" s="15"/>
      <c r="G41" s="12" t="s">
        <v>2720</v>
      </c>
      <c r="H41" s="15"/>
      <c r="I41" s="12" t="s">
        <v>2720</v>
      </c>
      <c r="J41" s="15"/>
      <c r="K41" s="12" t="s">
        <v>2720</v>
      </c>
      <c r="L41" s="15"/>
      <c r="M41" s="12" t="s">
        <v>2720</v>
      </c>
      <c r="N41" s="15"/>
      <c r="O41" s="12" t="s">
        <v>2720</v>
      </c>
      <c r="P41" s="15"/>
      <c r="Q41" s="12" t="s">
        <v>2720</v>
      </c>
      <c r="R41" s="15"/>
      <c r="S41" s="12" t="s">
        <v>2720</v>
      </c>
      <c r="T41" s="15"/>
      <c r="U41" s="12" t="s">
        <v>2720</v>
      </c>
      <c r="V41" s="15"/>
      <c r="W41" s="12" t="s">
        <v>2720</v>
      </c>
      <c r="X41" s="15"/>
      <c r="Y41" s="12" t="s">
        <v>2720</v>
      </c>
      <c r="Z41" s="15"/>
      <c r="AA41" s="12" t="s">
        <v>2720</v>
      </c>
      <c r="AB41" s="15"/>
      <c r="AC41" s="12" t="s">
        <v>2720</v>
      </c>
      <c r="AD41" s="15"/>
      <c r="AE41" s="12" t="s">
        <v>2720</v>
      </c>
      <c r="AF41" s="15"/>
      <c r="AG41" s="12" t="s">
        <v>2720</v>
      </c>
      <c r="AH41" s="15"/>
      <c r="AI41" s="12" t="s">
        <v>2720</v>
      </c>
      <c r="AJ41" s="15"/>
      <c r="AK41" s="12" t="s">
        <v>2720</v>
      </c>
      <c r="AL41" s="15"/>
      <c r="AM41" s="12" t="s">
        <v>2720</v>
      </c>
      <c r="AN41" s="15"/>
      <c r="AO41" s="12" t="s">
        <v>2720</v>
      </c>
      <c r="AP41" s="15"/>
      <c r="AQ41" s="12" t="s">
        <v>2720</v>
      </c>
      <c r="AR41" s="15"/>
      <c r="AS41" s="12" t="s">
        <v>2720</v>
      </c>
      <c r="AT41" s="15"/>
      <c r="AU41" s="12" t="s">
        <v>2720</v>
      </c>
      <c r="AV41" s="15"/>
      <c r="AW41" s="12" t="s">
        <v>2720</v>
      </c>
      <c r="AX41" s="15"/>
      <c r="AY41" s="12" t="s">
        <v>2720</v>
      </c>
      <c r="AZ41" s="15"/>
      <c r="BA41" s="12" t="s">
        <v>2720</v>
      </c>
      <c r="BB41" s="15"/>
      <c r="BC41" s="12" t="s">
        <v>2720</v>
      </c>
      <c r="BD41" s="15"/>
      <c r="BE41" s="12" t="s">
        <v>2720</v>
      </c>
      <c r="BF41" s="15"/>
      <c r="BG41" s="12" t="s">
        <v>2720</v>
      </c>
      <c r="BH41" s="15"/>
      <c r="BI41" s="12" t="s">
        <v>2720</v>
      </c>
    </row>
    <row r="42" spans="2:63">
      <c r="B42" s="15"/>
      <c r="C42" s="12" t="s">
        <v>2720</v>
      </c>
      <c r="D42" s="15"/>
      <c r="E42" s="12" t="s">
        <v>2720</v>
      </c>
      <c r="F42" s="15"/>
      <c r="G42" s="12" t="s">
        <v>2720</v>
      </c>
      <c r="H42" s="15"/>
      <c r="I42" s="12" t="s">
        <v>2720</v>
      </c>
      <c r="J42" s="15"/>
      <c r="K42" s="12" t="s">
        <v>2720</v>
      </c>
      <c r="L42" s="15"/>
      <c r="M42" s="12" t="s">
        <v>2720</v>
      </c>
      <c r="N42" s="15"/>
      <c r="O42" s="12" t="s">
        <v>2720</v>
      </c>
      <c r="P42" s="15"/>
      <c r="Q42" s="12" t="s">
        <v>2720</v>
      </c>
      <c r="R42" s="15"/>
      <c r="S42" s="12" t="s">
        <v>2720</v>
      </c>
      <c r="T42" s="15"/>
      <c r="U42" s="12" t="s">
        <v>2720</v>
      </c>
      <c r="V42" s="15"/>
      <c r="W42" s="12" t="s">
        <v>2720</v>
      </c>
      <c r="X42" s="15"/>
      <c r="Y42" s="12" t="s">
        <v>2720</v>
      </c>
      <c r="Z42" s="15"/>
      <c r="AA42" s="12" t="s">
        <v>2720</v>
      </c>
      <c r="AB42" s="15"/>
      <c r="AC42" s="12" t="s">
        <v>2720</v>
      </c>
      <c r="AD42" s="15"/>
      <c r="AE42" s="12" t="s">
        <v>2720</v>
      </c>
      <c r="AF42" s="15"/>
      <c r="AG42" s="12" t="s">
        <v>2720</v>
      </c>
      <c r="AH42" s="15"/>
      <c r="AI42" s="12" t="s">
        <v>2720</v>
      </c>
      <c r="AJ42" s="15"/>
      <c r="AK42" s="12" t="s">
        <v>2720</v>
      </c>
      <c r="AL42" s="15"/>
      <c r="AM42" s="12" t="s">
        <v>2720</v>
      </c>
      <c r="AN42" s="15"/>
      <c r="AO42" s="12" t="s">
        <v>2720</v>
      </c>
      <c r="AP42" s="15"/>
      <c r="AQ42" s="12" t="s">
        <v>2720</v>
      </c>
      <c r="AR42" s="15"/>
      <c r="AS42" s="12" t="s">
        <v>2720</v>
      </c>
      <c r="AT42" s="15"/>
      <c r="AU42" s="12" t="s">
        <v>2720</v>
      </c>
      <c r="AV42" s="15"/>
      <c r="AW42" s="12" t="s">
        <v>2720</v>
      </c>
      <c r="AX42" s="15"/>
      <c r="AY42" s="12" t="s">
        <v>2720</v>
      </c>
      <c r="AZ42" s="15"/>
      <c r="BA42" s="12" t="s">
        <v>2720</v>
      </c>
      <c r="BB42" s="15"/>
      <c r="BC42" s="12" t="s">
        <v>2720</v>
      </c>
      <c r="BD42" s="15"/>
      <c r="BE42" s="12" t="s">
        <v>2720</v>
      </c>
      <c r="BF42" s="15"/>
      <c r="BG42" s="12" t="s">
        <v>2720</v>
      </c>
      <c r="BH42" s="15"/>
      <c r="BI42" s="12" t="s">
        <v>2720</v>
      </c>
    </row>
    <row r="43" spans="2:63">
      <c r="B43" s="15"/>
      <c r="C43" s="12" t="s">
        <v>2720</v>
      </c>
      <c r="D43" s="15"/>
      <c r="E43" s="12" t="s">
        <v>2720</v>
      </c>
      <c r="F43" s="15"/>
      <c r="G43" s="12" t="s">
        <v>2720</v>
      </c>
      <c r="H43" s="15"/>
      <c r="I43" s="12" t="s">
        <v>2720</v>
      </c>
      <c r="J43" s="15"/>
      <c r="K43" s="12" t="s">
        <v>2720</v>
      </c>
      <c r="L43" s="15"/>
      <c r="M43" s="12" t="s">
        <v>2720</v>
      </c>
      <c r="N43" s="15"/>
      <c r="O43" s="12" t="s">
        <v>2720</v>
      </c>
      <c r="P43" s="15"/>
      <c r="Q43" s="12" t="s">
        <v>2720</v>
      </c>
      <c r="R43" s="15"/>
      <c r="S43" s="12" t="s">
        <v>2720</v>
      </c>
      <c r="T43" s="15"/>
      <c r="U43" s="12" t="s">
        <v>2720</v>
      </c>
      <c r="V43" s="15"/>
      <c r="W43" s="12" t="s">
        <v>2720</v>
      </c>
      <c r="X43" s="15"/>
      <c r="Y43" s="12" t="s">
        <v>2720</v>
      </c>
      <c r="Z43" s="15"/>
      <c r="AA43" s="12" t="s">
        <v>2720</v>
      </c>
      <c r="AB43" s="15"/>
      <c r="AC43" s="12" t="s">
        <v>2720</v>
      </c>
      <c r="AD43" s="15"/>
      <c r="AE43" s="12" t="s">
        <v>2720</v>
      </c>
      <c r="AF43" s="15"/>
      <c r="AG43" s="12" t="s">
        <v>2720</v>
      </c>
      <c r="AH43" s="15"/>
      <c r="AI43" s="12" t="s">
        <v>2720</v>
      </c>
      <c r="AJ43" s="15"/>
      <c r="AK43" s="12" t="s">
        <v>2720</v>
      </c>
      <c r="AL43" s="15"/>
      <c r="AM43" s="12" t="s">
        <v>2720</v>
      </c>
      <c r="AN43" s="15"/>
      <c r="AO43" s="12" t="s">
        <v>2720</v>
      </c>
      <c r="AP43" s="15"/>
      <c r="AQ43" s="12" t="s">
        <v>2720</v>
      </c>
      <c r="AR43" s="15"/>
      <c r="AS43" s="12" t="s">
        <v>2720</v>
      </c>
      <c r="AT43" s="15"/>
      <c r="AU43" s="12" t="s">
        <v>2720</v>
      </c>
      <c r="AV43" s="15"/>
      <c r="AW43" s="12" t="s">
        <v>2720</v>
      </c>
      <c r="AX43" s="15"/>
      <c r="AY43" s="12" t="s">
        <v>2720</v>
      </c>
      <c r="AZ43" s="15"/>
      <c r="BA43" s="12" t="s">
        <v>2720</v>
      </c>
      <c r="BB43" s="15"/>
      <c r="BC43" s="12" t="s">
        <v>2720</v>
      </c>
      <c r="BD43" s="15"/>
      <c r="BE43" s="12" t="s">
        <v>2720</v>
      </c>
      <c r="BF43" s="15"/>
      <c r="BG43" s="12" t="s">
        <v>2720</v>
      </c>
      <c r="BH43" s="15"/>
      <c r="BI43" s="12" t="s">
        <v>2720</v>
      </c>
    </row>
    <row r="44" spans="2:63">
      <c r="B44" s="15"/>
      <c r="C44" s="12" t="s">
        <v>2720</v>
      </c>
      <c r="D44" s="15"/>
      <c r="E44" s="12" t="s">
        <v>2720</v>
      </c>
      <c r="F44" s="15"/>
      <c r="G44" s="12" t="s">
        <v>2720</v>
      </c>
      <c r="H44" s="15"/>
      <c r="I44" s="12" t="s">
        <v>2720</v>
      </c>
      <c r="J44" s="15"/>
      <c r="K44" s="12" t="s">
        <v>2720</v>
      </c>
      <c r="L44" s="15"/>
      <c r="M44" s="12" t="s">
        <v>2720</v>
      </c>
      <c r="N44" s="15"/>
      <c r="O44" s="12" t="s">
        <v>2720</v>
      </c>
      <c r="P44" s="15"/>
      <c r="Q44" s="12" t="s">
        <v>2720</v>
      </c>
      <c r="R44" s="15"/>
      <c r="S44" s="12" t="s">
        <v>2720</v>
      </c>
      <c r="T44" s="15"/>
      <c r="U44" s="12" t="s">
        <v>2720</v>
      </c>
      <c r="V44" s="15"/>
      <c r="W44" s="12" t="s">
        <v>2720</v>
      </c>
      <c r="X44" s="15"/>
      <c r="Y44" s="12" t="s">
        <v>2720</v>
      </c>
      <c r="Z44" s="15"/>
      <c r="AA44" s="12" t="s">
        <v>2720</v>
      </c>
      <c r="AB44" s="15"/>
      <c r="AC44" s="12" t="s">
        <v>2720</v>
      </c>
      <c r="AD44" s="15"/>
      <c r="AE44" s="12" t="s">
        <v>2720</v>
      </c>
      <c r="AF44" s="15"/>
      <c r="AG44" s="12" t="s">
        <v>2720</v>
      </c>
      <c r="AH44" s="15"/>
      <c r="AI44" s="12" t="s">
        <v>2720</v>
      </c>
      <c r="AJ44" s="15"/>
      <c r="AK44" s="12" t="s">
        <v>2720</v>
      </c>
      <c r="AL44" s="15"/>
      <c r="AM44" s="12" t="s">
        <v>2720</v>
      </c>
      <c r="AN44" s="15"/>
      <c r="AO44" s="12" t="s">
        <v>2720</v>
      </c>
      <c r="AP44" s="15"/>
      <c r="AQ44" s="12" t="s">
        <v>2720</v>
      </c>
      <c r="AR44" s="15"/>
      <c r="AS44" s="12" t="s">
        <v>2720</v>
      </c>
      <c r="AT44" s="15"/>
      <c r="AU44" s="12" t="s">
        <v>2720</v>
      </c>
      <c r="AV44" s="15"/>
      <c r="AW44" s="12" t="s">
        <v>2720</v>
      </c>
      <c r="AX44" s="15"/>
      <c r="AY44" s="12" t="s">
        <v>2720</v>
      </c>
      <c r="AZ44" s="15"/>
      <c r="BA44" s="12" t="s">
        <v>2720</v>
      </c>
      <c r="BB44" s="15"/>
      <c r="BC44" s="12" t="s">
        <v>2720</v>
      </c>
      <c r="BD44" s="15"/>
      <c r="BE44" s="12" t="s">
        <v>2720</v>
      </c>
      <c r="BF44" s="15"/>
      <c r="BG44" s="12" t="s">
        <v>2720</v>
      </c>
      <c r="BH44" s="15"/>
      <c r="BI44" s="12" t="s">
        <v>2720</v>
      </c>
    </row>
    <row r="45" spans="2:63">
      <c r="B45" s="15"/>
      <c r="C45" s="12" t="s">
        <v>2720</v>
      </c>
      <c r="D45" s="15"/>
      <c r="E45" s="12" t="s">
        <v>2720</v>
      </c>
      <c r="F45" s="15"/>
      <c r="G45" s="12" t="s">
        <v>2720</v>
      </c>
      <c r="H45" s="15"/>
      <c r="I45" s="12" t="s">
        <v>2720</v>
      </c>
      <c r="J45" s="15"/>
      <c r="K45" s="12" t="s">
        <v>2720</v>
      </c>
      <c r="L45" s="15"/>
      <c r="M45" s="12" t="s">
        <v>2720</v>
      </c>
      <c r="N45" s="15"/>
      <c r="O45" s="12" t="s">
        <v>2720</v>
      </c>
      <c r="P45" s="15"/>
      <c r="Q45" s="12" t="s">
        <v>2720</v>
      </c>
      <c r="R45" s="15"/>
      <c r="S45" s="12" t="s">
        <v>2720</v>
      </c>
      <c r="T45" s="15"/>
      <c r="U45" s="12" t="s">
        <v>2720</v>
      </c>
      <c r="V45" s="15"/>
      <c r="W45" s="12" t="s">
        <v>2720</v>
      </c>
      <c r="X45" s="15"/>
      <c r="Y45" s="12" t="s">
        <v>2720</v>
      </c>
      <c r="Z45" s="15"/>
      <c r="AA45" s="12" t="s">
        <v>2720</v>
      </c>
      <c r="AB45" s="15"/>
      <c r="AC45" s="12" t="s">
        <v>2720</v>
      </c>
      <c r="AD45" s="15"/>
      <c r="AE45" s="12" t="s">
        <v>2720</v>
      </c>
      <c r="AF45" s="15"/>
      <c r="AG45" s="12" t="s">
        <v>2720</v>
      </c>
      <c r="AH45" s="15"/>
      <c r="AI45" s="12" t="s">
        <v>2720</v>
      </c>
      <c r="AJ45" s="15"/>
      <c r="AK45" s="12" t="s">
        <v>2720</v>
      </c>
      <c r="AL45" s="15"/>
      <c r="AM45" s="12" t="s">
        <v>2720</v>
      </c>
      <c r="AN45" s="15"/>
      <c r="AO45" s="12" t="s">
        <v>2720</v>
      </c>
      <c r="AP45" s="15"/>
      <c r="AQ45" s="12" t="s">
        <v>2720</v>
      </c>
      <c r="AR45" s="15"/>
      <c r="AS45" s="12" t="s">
        <v>2720</v>
      </c>
      <c r="AT45" s="15"/>
      <c r="AU45" s="12" t="s">
        <v>2720</v>
      </c>
      <c r="AV45" s="15"/>
      <c r="AW45" s="12" t="s">
        <v>2720</v>
      </c>
      <c r="AX45" s="15"/>
      <c r="AY45" s="12" t="s">
        <v>2720</v>
      </c>
      <c r="AZ45" s="15"/>
      <c r="BA45" s="12" t="s">
        <v>2720</v>
      </c>
      <c r="BB45" s="15"/>
      <c r="BC45" s="12" t="s">
        <v>2720</v>
      </c>
      <c r="BD45" s="15"/>
      <c r="BE45" s="12" t="s">
        <v>2720</v>
      </c>
      <c r="BF45" s="15"/>
      <c r="BG45" s="12" t="s">
        <v>2720</v>
      </c>
      <c r="BH45" s="15"/>
      <c r="BI45" s="12" t="s">
        <v>2720</v>
      </c>
    </row>
    <row r="46" spans="2:63">
      <c r="B46" s="15"/>
      <c r="C46" s="12" t="s">
        <v>2720</v>
      </c>
      <c r="D46" s="15"/>
      <c r="E46" s="12" t="s">
        <v>2720</v>
      </c>
      <c r="F46" s="15"/>
      <c r="G46" s="12" t="s">
        <v>2720</v>
      </c>
      <c r="H46" s="15"/>
      <c r="I46" s="12" t="s">
        <v>2720</v>
      </c>
      <c r="J46" s="15"/>
      <c r="K46" s="12" t="s">
        <v>2720</v>
      </c>
      <c r="L46" s="15"/>
      <c r="M46" s="12" t="s">
        <v>2720</v>
      </c>
      <c r="N46" s="15"/>
      <c r="O46" s="12" t="s">
        <v>2720</v>
      </c>
      <c r="P46" s="15"/>
      <c r="Q46" s="12" t="s">
        <v>2720</v>
      </c>
      <c r="R46" s="15"/>
      <c r="S46" s="12" t="s">
        <v>2720</v>
      </c>
      <c r="T46" s="15"/>
      <c r="U46" s="12" t="s">
        <v>2720</v>
      </c>
      <c r="V46" s="15"/>
      <c r="W46" s="12" t="s">
        <v>2720</v>
      </c>
      <c r="X46" s="15"/>
      <c r="Y46" s="12" t="s">
        <v>2720</v>
      </c>
      <c r="Z46" s="15"/>
      <c r="AA46" s="12" t="s">
        <v>2720</v>
      </c>
      <c r="AB46" s="15"/>
      <c r="AC46" s="12" t="s">
        <v>2720</v>
      </c>
      <c r="AD46" s="15"/>
      <c r="AE46" s="12" t="s">
        <v>2720</v>
      </c>
      <c r="AF46" s="15"/>
      <c r="AG46" s="12" t="s">
        <v>2720</v>
      </c>
      <c r="AH46" s="15"/>
      <c r="AI46" s="12" t="s">
        <v>2720</v>
      </c>
      <c r="AJ46" s="15"/>
      <c r="AK46" s="12" t="s">
        <v>2720</v>
      </c>
      <c r="AL46" s="15"/>
      <c r="AM46" s="12" t="s">
        <v>2720</v>
      </c>
      <c r="AN46" s="15"/>
      <c r="AO46" s="12" t="s">
        <v>2720</v>
      </c>
      <c r="AP46" s="15"/>
      <c r="AQ46" s="12" t="s">
        <v>2720</v>
      </c>
      <c r="AR46" s="15"/>
      <c r="AS46" s="12" t="s">
        <v>2720</v>
      </c>
      <c r="AT46" s="15"/>
      <c r="AU46" s="12" t="s">
        <v>2720</v>
      </c>
      <c r="AV46" s="15"/>
      <c r="AW46" s="12" t="s">
        <v>2720</v>
      </c>
      <c r="AX46" s="15"/>
      <c r="AY46" s="12" t="s">
        <v>2720</v>
      </c>
      <c r="AZ46" s="15"/>
      <c r="BA46" s="12" t="s">
        <v>2720</v>
      </c>
      <c r="BB46" s="15"/>
      <c r="BC46" s="12" t="s">
        <v>2720</v>
      </c>
      <c r="BD46" s="15"/>
      <c r="BE46" s="12" t="s">
        <v>2720</v>
      </c>
      <c r="BF46" s="15"/>
      <c r="BG46" s="12" t="s">
        <v>2720</v>
      </c>
      <c r="BH46" s="15"/>
      <c r="BI46" s="12" t="s">
        <v>2720</v>
      </c>
    </row>
    <row r="47" spans="2:63">
      <c r="B47" s="15"/>
      <c r="C47" s="12" t="s">
        <v>2720</v>
      </c>
      <c r="D47" s="15"/>
      <c r="E47" s="12" t="s">
        <v>2720</v>
      </c>
      <c r="F47" s="15"/>
      <c r="G47" s="12" t="s">
        <v>2720</v>
      </c>
      <c r="H47" s="15"/>
      <c r="I47" s="12" t="s">
        <v>2720</v>
      </c>
      <c r="J47" s="15"/>
      <c r="K47" s="12" t="s">
        <v>2720</v>
      </c>
      <c r="L47" s="15"/>
      <c r="M47" s="12" t="s">
        <v>2720</v>
      </c>
      <c r="N47" s="15"/>
      <c r="O47" s="12" t="s">
        <v>2720</v>
      </c>
      <c r="P47" s="15"/>
      <c r="Q47" s="12" t="s">
        <v>2720</v>
      </c>
      <c r="R47" s="15"/>
      <c r="S47" s="12" t="s">
        <v>2720</v>
      </c>
      <c r="T47" s="15"/>
      <c r="U47" s="12" t="s">
        <v>2720</v>
      </c>
      <c r="V47" s="15"/>
      <c r="W47" s="12" t="s">
        <v>2720</v>
      </c>
      <c r="X47" s="15"/>
      <c r="Y47" s="12" t="s">
        <v>2720</v>
      </c>
      <c r="Z47" s="15"/>
      <c r="AA47" s="12" t="s">
        <v>2720</v>
      </c>
      <c r="AB47" s="15"/>
      <c r="AC47" s="12" t="s">
        <v>2720</v>
      </c>
      <c r="AD47" s="15"/>
      <c r="AE47" s="12" t="s">
        <v>2720</v>
      </c>
      <c r="AF47" s="15"/>
      <c r="AG47" s="12" t="s">
        <v>2720</v>
      </c>
      <c r="AH47" s="15"/>
      <c r="AI47" s="12" t="s">
        <v>2720</v>
      </c>
      <c r="AJ47" s="15"/>
      <c r="AK47" s="12" t="s">
        <v>2720</v>
      </c>
      <c r="AL47" s="15"/>
      <c r="AM47" s="12" t="s">
        <v>2720</v>
      </c>
      <c r="AN47" s="15"/>
      <c r="AO47" s="12" t="s">
        <v>2720</v>
      </c>
      <c r="AP47" s="15"/>
      <c r="AQ47" s="12" t="s">
        <v>2720</v>
      </c>
      <c r="AR47" s="15"/>
      <c r="AS47" s="12" t="s">
        <v>2720</v>
      </c>
      <c r="AT47" s="15"/>
      <c r="AU47" s="12" t="s">
        <v>2720</v>
      </c>
      <c r="AV47" s="15"/>
      <c r="AW47" s="12" t="s">
        <v>2720</v>
      </c>
      <c r="AX47" s="15"/>
      <c r="AY47" s="12" t="s">
        <v>2720</v>
      </c>
      <c r="AZ47" s="15"/>
      <c r="BA47" s="12" t="s">
        <v>2720</v>
      </c>
      <c r="BB47" s="15"/>
      <c r="BC47" s="12" t="s">
        <v>2720</v>
      </c>
      <c r="BD47" s="15"/>
      <c r="BE47" s="12" t="s">
        <v>2720</v>
      </c>
      <c r="BF47" s="15"/>
      <c r="BG47" s="12" t="s">
        <v>2720</v>
      </c>
      <c r="BH47" s="15"/>
      <c r="BI47" s="12" t="s">
        <v>2720</v>
      </c>
    </row>
    <row r="48" spans="2:63">
      <c r="B48" s="15"/>
      <c r="C48" s="12" t="s">
        <v>2720</v>
      </c>
      <c r="D48" s="15"/>
      <c r="E48" s="12" t="s">
        <v>2720</v>
      </c>
      <c r="F48" s="15"/>
      <c r="G48" s="12" t="s">
        <v>2720</v>
      </c>
      <c r="H48" s="15"/>
      <c r="I48" s="12" t="s">
        <v>2720</v>
      </c>
      <c r="J48" s="15"/>
      <c r="K48" s="12" t="s">
        <v>2720</v>
      </c>
      <c r="L48" s="15"/>
      <c r="M48" s="12" t="s">
        <v>2720</v>
      </c>
      <c r="N48" s="15"/>
      <c r="O48" s="12" t="s">
        <v>2720</v>
      </c>
      <c r="P48" s="15"/>
      <c r="Q48" s="12" t="s">
        <v>2720</v>
      </c>
      <c r="R48" s="15"/>
      <c r="S48" s="12" t="s">
        <v>2720</v>
      </c>
      <c r="T48" s="15"/>
      <c r="U48" s="12" t="s">
        <v>2720</v>
      </c>
      <c r="V48" s="15"/>
      <c r="W48" s="12" t="s">
        <v>2720</v>
      </c>
      <c r="X48" s="15"/>
      <c r="Y48" s="12" t="s">
        <v>2720</v>
      </c>
      <c r="Z48" s="15"/>
      <c r="AA48" s="12" t="s">
        <v>2720</v>
      </c>
      <c r="AB48" s="15"/>
      <c r="AC48" s="12" t="s">
        <v>2720</v>
      </c>
      <c r="AD48" s="15"/>
      <c r="AE48" s="12" t="s">
        <v>2720</v>
      </c>
      <c r="AF48" s="15"/>
      <c r="AG48" s="12" t="s">
        <v>2720</v>
      </c>
      <c r="AH48" s="15"/>
      <c r="AI48" s="12" t="s">
        <v>2720</v>
      </c>
      <c r="AJ48" s="15"/>
      <c r="AK48" s="12" t="s">
        <v>2720</v>
      </c>
      <c r="AL48" s="15"/>
      <c r="AM48" s="12" t="s">
        <v>2720</v>
      </c>
      <c r="AN48" s="15"/>
      <c r="AO48" s="12" t="s">
        <v>2720</v>
      </c>
      <c r="AP48" s="15"/>
      <c r="AQ48" s="12" t="s">
        <v>2720</v>
      </c>
      <c r="AR48" s="15"/>
      <c r="AS48" s="12" t="s">
        <v>2720</v>
      </c>
      <c r="AT48" s="15"/>
      <c r="AU48" s="12" t="s">
        <v>2720</v>
      </c>
      <c r="AV48" s="15"/>
      <c r="AW48" s="12" t="s">
        <v>2720</v>
      </c>
      <c r="AX48" s="15"/>
      <c r="AY48" s="12" t="s">
        <v>2720</v>
      </c>
      <c r="AZ48" s="15"/>
      <c r="BA48" s="12" t="s">
        <v>2720</v>
      </c>
      <c r="BB48" s="15"/>
      <c r="BC48" s="12" t="s">
        <v>2720</v>
      </c>
      <c r="BD48" s="15"/>
      <c r="BE48" s="12" t="s">
        <v>2720</v>
      </c>
      <c r="BF48" s="15"/>
      <c r="BG48" s="12" t="s">
        <v>2720</v>
      </c>
      <c r="BH48" s="15"/>
      <c r="BI48" s="12" t="s">
        <v>2720</v>
      </c>
    </row>
    <row r="49" spans="2:61">
      <c r="B49" s="15"/>
      <c r="C49" s="12" t="s">
        <v>2720</v>
      </c>
      <c r="D49" s="15"/>
      <c r="E49" s="12" t="s">
        <v>2720</v>
      </c>
      <c r="F49" s="15"/>
      <c r="G49" s="12" t="s">
        <v>2720</v>
      </c>
      <c r="H49" s="15"/>
      <c r="I49" s="12" t="s">
        <v>2720</v>
      </c>
      <c r="J49" s="15"/>
      <c r="K49" s="12" t="s">
        <v>2720</v>
      </c>
      <c r="L49" s="15"/>
      <c r="M49" s="12" t="s">
        <v>2720</v>
      </c>
      <c r="N49" s="15"/>
      <c r="O49" s="12" t="s">
        <v>2720</v>
      </c>
      <c r="P49" s="15"/>
      <c r="Q49" s="12" t="s">
        <v>2720</v>
      </c>
      <c r="R49" s="15"/>
      <c r="S49" s="12" t="s">
        <v>2720</v>
      </c>
      <c r="T49" s="15"/>
      <c r="U49" s="12" t="s">
        <v>2720</v>
      </c>
      <c r="V49" s="15"/>
      <c r="W49" s="12" t="s">
        <v>2720</v>
      </c>
      <c r="X49" s="15"/>
      <c r="Y49" s="12" t="s">
        <v>2720</v>
      </c>
      <c r="Z49" s="15"/>
      <c r="AA49" s="12" t="s">
        <v>2720</v>
      </c>
      <c r="AB49" s="15"/>
      <c r="AC49" s="12" t="s">
        <v>2720</v>
      </c>
      <c r="AD49" s="15"/>
      <c r="AE49" s="12" t="s">
        <v>2720</v>
      </c>
      <c r="AF49" s="15"/>
      <c r="AG49" s="12" t="s">
        <v>2720</v>
      </c>
      <c r="AH49" s="15"/>
      <c r="AI49" s="12" t="s">
        <v>2720</v>
      </c>
      <c r="AJ49" s="15"/>
      <c r="AK49" s="12" t="s">
        <v>2720</v>
      </c>
      <c r="AL49" s="15"/>
      <c r="AM49" s="12" t="s">
        <v>2720</v>
      </c>
      <c r="AN49" s="15"/>
      <c r="AO49" s="12" t="s">
        <v>2720</v>
      </c>
      <c r="AP49" s="15"/>
      <c r="AQ49" s="12" t="s">
        <v>2720</v>
      </c>
      <c r="AR49" s="15"/>
      <c r="AS49" s="12" t="s">
        <v>2720</v>
      </c>
      <c r="AT49" s="15"/>
      <c r="AU49" s="12" t="s">
        <v>2720</v>
      </c>
      <c r="AV49" s="15"/>
      <c r="AW49" s="12" t="s">
        <v>2720</v>
      </c>
      <c r="AX49" s="15"/>
      <c r="AY49" s="12" t="s">
        <v>2720</v>
      </c>
      <c r="AZ49" s="15"/>
      <c r="BA49" s="12" t="s">
        <v>2720</v>
      </c>
      <c r="BB49" s="15"/>
      <c r="BC49" s="12" t="s">
        <v>2720</v>
      </c>
      <c r="BD49" s="15"/>
      <c r="BE49" s="12" t="s">
        <v>2720</v>
      </c>
      <c r="BF49" s="15"/>
      <c r="BG49" s="12" t="s">
        <v>2720</v>
      </c>
      <c r="BH49" s="15"/>
      <c r="BI49" s="12" t="s">
        <v>2720</v>
      </c>
    </row>
    <row r="50" spans="2:61">
      <c r="B50" s="15"/>
      <c r="C50" s="12" t="s">
        <v>2720</v>
      </c>
      <c r="D50" s="15"/>
      <c r="E50" s="12" t="s">
        <v>2720</v>
      </c>
      <c r="F50" s="15"/>
      <c r="G50" s="12" t="s">
        <v>2720</v>
      </c>
      <c r="H50" s="15"/>
      <c r="I50" s="12" t="s">
        <v>2720</v>
      </c>
      <c r="J50" s="15"/>
      <c r="K50" s="12" t="s">
        <v>2720</v>
      </c>
      <c r="L50" s="15"/>
      <c r="M50" s="12" t="s">
        <v>2720</v>
      </c>
      <c r="N50" s="15"/>
      <c r="O50" s="12" t="s">
        <v>2720</v>
      </c>
      <c r="P50" s="15"/>
      <c r="Q50" s="12" t="s">
        <v>2720</v>
      </c>
      <c r="R50" s="15"/>
      <c r="S50" s="12" t="s">
        <v>2720</v>
      </c>
      <c r="T50" s="15"/>
      <c r="U50" s="12" t="s">
        <v>2720</v>
      </c>
      <c r="V50" s="15"/>
      <c r="W50" s="12" t="s">
        <v>2720</v>
      </c>
      <c r="X50" s="15"/>
      <c r="Y50" s="12" t="s">
        <v>2720</v>
      </c>
      <c r="Z50" s="15"/>
      <c r="AA50" s="12" t="s">
        <v>2720</v>
      </c>
      <c r="AB50" s="15"/>
      <c r="AC50" s="12" t="s">
        <v>2720</v>
      </c>
      <c r="AD50" s="15"/>
      <c r="AE50" s="12" t="s">
        <v>2720</v>
      </c>
      <c r="AF50" s="15"/>
      <c r="AG50" s="12" t="s">
        <v>2720</v>
      </c>
      <c r="AH50" s="15"/>
      <c r="AI50" s="12" t="s">
        <v>2720</v>
      </c>
      <c r="AJ50" s="15"/>
      <c r="AK50" s="12" t="s">
        <v>2720</v>
      </c>
      <c r="AL50" s="15"/>
      <c r="AM50" s="12" t="s">
        <v>2720</v>
      </c>
      <c r="AN50" s="15"/>
      <c r="AO50" s="12" t="s">
        <v>2720</v>
      </c>
      <c r="AP50" s="15"/>
      <c r="AQ50" s="12" t="s">
        <v>2720</v>
      </c>
      <c r="AR50" s="15"/>
      <c r="AS50" s="12" t="s">
        <v>2720</v>
      </c>
      <c r="AT50" s="15"/>
      <c r="AU50" s="12" t="s">
        <v>2720</v>
      </c>
      <c r="AV50" s="15"/>
      <c r="AW50" s="12" t="s">
        <v>2720</v>
      </c>
      <c r="AX50" s="15"/>
      <c r="AY50" s="12" t="s">
        <v>2720</v>
      </c>
      <c r="AZ50" s="15"/>
      <c r="BA50" s="12" t="s">
        <v>2720</v>
      </c>
      <c r="BB50" s="15"/>
      <c r="BC50" s="12" t="s">
        <v>2720</v>
      </c>
      <c r="BD50" s="15"/>
      <c r="BE50" s="12" t="s">
        <v>2720</v>
      </c>
      <c r="BF50" s="15"/>
      <c r="BG50" s="12" t="s">
        <v>2720</v>
      </c>
      <c r="BH50" s="15"/>
      <c r="BI50" s="12" t="s">
        <v>2720</v>
      </c>
    </row>
    <row r="51" spans="2:61">
      <c r="B51" s="15"/>
      <c r="C51" s="12" t="s">
        <v>2720</v>
      </c>
      <c r="D51" s="15"/>
      <c r="E51" s="12" t="s">
        <v>2720</v>
      </c>
      <c r="F51" s="15"/>
      <c r="G51" s="12" t="s">
        <v>2720</v>
      </c>
      <c r="H51" s="15"/>
      <c r="I51" s="12" t="s">
        <v>2720</v>
      </c>
      <c r="J51" s="15"/>
      <c r="K51" s="12" t="s">
        <v>2720</v>
      </c>
      <c r="L51" s="15"/>
      <c r="M51" s="12" t="s">
        <v>2720</v>
      </c>
      <c r="N51" s="15"/>
      <c r="O51" s="12" t="s">
        <v>2720</v>
      </c>
      <c r="P51" s="15"/>
      <c r="Q51" s="12" t="s">
        <v>2720</v>
      </c>
      <c r="R51" s="15"/>
      <c r="S51" s="12" t="s">
        <v>2720</v>
      </c>
      <c r="T51" s="15"/>
      <c r="U51" s="12" t="s">
        <v>2720</v>
      </c>
      <c r="V51" s="15"/>
      <c r="W51" s="12" t="s">
        <v>2720</v>
      </c>
      <c r="X51" s="15"/>
      <c r="Y51" s="12" t="s">
        <v>2720</v>
      </c>
      <c r="Z51" s="15"/>
      <c r="AA51" s="12" t="s">
        <v>2720</v>
      </c>
      <c r="AB51" s="15"/>
      <c r="AC51" s="12" t="s">
        <v>2720</v>
      </c>
      <c r="AD51" s="15"/>
      <c r="AE51" s="12" t="s">
        <v>2720</v>
      </c>
      <c r="AF51" s="15"/>
      <c r="AG51" s="12" t="s">
        <v>2720</v>
      </c>
      <c r="AH51" s="15"/>
      <c r="AI51" s="12" t="s">
        <v>2720</v>
      </c>
      <c r="AJ51" s="15"/>
      <c r="AK51" s="12" t="s">
        <v>2720</v>
      </c>
      <c r="AL51" s="15"/>
      <c r="AM51" s="12" t="s">
        <v>2720</v>
      </c>
      <c r="AN51" s="15"/>
      <c r="AO51" s="12" t="s">
        <v>2720</v>
      </c>
      <c r="AP51" s="15"/>
      <c r="AQ51" s="12" t="s">
        <v>2720</v>
      </c>
      <c r="AR51" s="15"/>
      <c r="AS51" s="12" t="s">
        <v>2720</v>
      </c>
      <c r="AT51" s="15"/>
      <c r="AU51" s="12" t="s">
        <v>2720</v>
      </c>
      <c r="AV51" s="15"/>
      <c r="AW51" s="12" t="s">
        <v>2720</v>
      </c>
      <c r="AX51" s="15"/>
      <c r="AY51" s="12" t="s">
        <v>2720</v>
      </c>
      <c r="AZ51" s="15"/>
      <c r="BA51" s="12" t="s">
        <v>2720</v>
      </c>
      <c r="BB51" s="15"/>
      <c r="BC51" s="12" t="s">
        <v>2720</v>
      </c>
      <c r="BD51" s="15"/>
      <c r="BE51" s="12" t="s">
        <v>2720</v>
      </c>
      <c r="BF51" s="15"/>
      <c r="BG51" s="12" t="s">
        <v>2720</v>
      </c>
      <c r="BH51" s="15"/>
      <c r="BI51" s="12" t="s">
        <v>2720</v>
      </c>
    </row>
    <row r="52" spans="2:61">
      <c r="B52" s="15"/>
      <c r="C52" s="12" t="s">
        <v>2720</v>
      </c>
      <c r="D52" s="15"/>
      <c r="E52" s="12" t="s">
        <v>2720</v>
      </c>
      <c r="F52" s="15"/>
      <c r="G52" s="12" t="s">
        <v>2720</v>
      </c>
      <c r="H52" s="15"/>
      <c r="I52" s="12" t="s">
        <v>2720</v>
      </c>
      <c r="J52" s="15"/>
      <c r="K52" s="12" t="s">
        <v>2720</v>
      </c>
      <c r="L52" s="15"/>
      <c r="M52" s="12" t="s">
        <v>2720</v>
      </c>
      <c r="N52" s="15"/>
      <c r="O52" s="12" t="s">
        <v>2720</v>
      </c>
      <c r="P52" s="15"/>
      <c r="Q52" s="12" t="s">
        <v>2720</v>
      </c>
      <c r="R52" s="15"/>
      <c r="S52" s="12" t="s">
        <v>2720</v>
      </c>
      <c r="T52" s="15"/>
      <c r="U52" s="12" t="s">
        <v>2720</v>
      </c>
      <c r="V52" s="15"/>
      <c r="W52" s="12" t="s">
        <v>2720</v>
      </c>
      <c r="X52" s="15"/>
      <c r="Y52" s="12" t="s">
        <v>2720</v>
      </c>
      <c r="Z52" s="15"/>
      <c r="AA52" s="12" t="s">
        <v>2720</v>
      </c>
      <c r="AB52" s="15"/>
      <c r="AC52" s="12" t="s">
        <v>2720</v>
      </c>
      <c r="AD52" s="15"/>
      <c r="AE52" s="12" t="s">
        <v>2720</v>
      </c>
      <c r="AF52" s="15"/>
      <c r="AG52" s="12" t="s">
        <v>2720</v>
      </c>
      <c r="AH52" s="15"/>
      <c r="AI52" s="12" t="s">
        <v>2720</v>
      </c>
      <c r="AJ52" s="15"/>
      <c r="AK52" s="12" t="s">
        <v>2720</v>
      </c>
      <c r="AL52" s="15"/>
      <c r="AM52" s="12" t="s">
        <v>2720</v>
      </c>
      <c r="AN52" s="15"/>
      <c r="AO52" s="12" t="s">
        <v>2720</v>
      </c>
      <c r="AP52" s="15"/>
      <c r="AQ52" s="12" t="s">
        <v>2720</v>
      </c>
      <c r="AR52" s="15"/>
      <c r="AS52" s="12" t="s">
        <v>2720</v>
      </c>
      <c r="AT52" s="15"/>
      <c r="AU52" s="12" t="s">
        <v>2720</v>
      </c>
      <c r="AV52" s="15"/>
      <c r="AW52" s="12" t="s">
        <v>2720</v>
      </c>
      <c r="AX52" s="15"/>
      <c r="AY52" s="12" t="s">
        <v>2720</v>
      </c>
      <c r="AZ52" s="15"/>
      <c r="BA52" s="12" t="s">
        <v>2720</v>
      </c>
      <c r="BB52" s="15"/>
      <c r="BC52" s="12" t="s">
        <v>2720</v>
      </c>
      <c r="BD52" s="15"/>
      <c r="BE52" s="12" t="s">
        <v>2720</v>
      </c>
      <c r="BF52" s="15"/>
      <c r="BG52" s="12" t="s">
        <v>2720</v>
      </c>
      <c r="BH52" s="15"/>
      <c r="BI52" s="12" t="s">
        <v>2720</v>
      </c>
    </row>
    <row r="53" spans="2:61">
      <c r="B53" s="15"/>
      <c r="C53" s="12" t="s">
        <v>2720</v>
      </c>
      <c r="D53" s="15"/>
      <c r="E53" s="12" t="s">
        <v>2720</v>
      </c>
      <c r="F53" s="15"/>
      <c r="G53" s="12" t="s">
        <v>2720</v>
      </c>
      <c r="H53" s="15"/>
      <c r="I53" s="12" t="s">
        <v>2720</v>
      </c>
      <c r="J53" s="15"/>
      <c r="K53" s="12" t="s">
        <v>2720</v>
      </c>
      <c r="L53" s="15"/>
      <c r="M53" s="12" t="s">
        <v>2720</v>
      </c>
      <c r="N53" s="15"/>
      <c r="O53" s="12" t="s">
        <v>2720</v>
      </c>
      <c r="P53" s="15"/>
      <c r="Q53" s="12" t="s">
        <v>2720</v>
      </c>
      <c r="R53" s="15"/>
      <c r="S53" s="12" t="s">
        <v>2720</v>
      </c>
      <c r="T53" s="15"/>
      <c r="U53" s="12" t="s">
        <v>2720</v>
      </c>
      <c r="V53" s="15"/>
      <c r="W53" s="12" t="s">
        <v>2720</v>
      </c>
      <c r="X53" s="15"/>
      <c r="Y53" s="12" t="s">
        <v>2720</v>
      </c>
      <c r="Z53" s="15"/>
      <c r="AA53" s="12" t="s">
        <v>2720</v>
      </c>
      <c r="AB53" s="15"/>
      <c r="AC53" s="12" t="s">
        <v>2720</v>
      </c>
      <c r="AD53" s="15"/>
      <c r="AE53" s="12" t="s">
        <v>2720</v>
      </c>
      <c r="AF53" s="15"/>
      <c r="AG53" s="12" t="s">
        <v>2720</v>
      </c>
      <c r="AH53" s="15"/>
      <c r="AI53" s="12" t="s">
        <v>2720</v>
      </c>
      <c r="AJ53" s="15"/>
      <c r="AK53" s="12" t="s">
        <v>2720</v>
      </c>
      <c r="AL53" s="15"/>
      <c r="AM53" s="12" t="s">
        <v>2720</v>
      </c>
      <c r="AN53" s="15"/>
      <c r="AO53" s="12" t="s">
        <v>2720</v>
      </c>
      <c r="AP53" s="15"/>
      <c r="AQ53" s="12" t="s">
        <v>2720</v>
      </c>
      <c r="AR53" s="15"/>
      <c r="AS53" s="12" t="s">
        <v>2720</v>
      </c>
      <c r="AT53" s="15"/>
      <c r="AU53" s="12" t="s">
        <v>2720</v>
      </c>
      <c r="AV53" s="15"/>
      <c r="AW53" s="12" t="s">
        <v>2720</v>
      </c>
      <c r="AX53" s="15"/>
      <c r="AY53" s="12" t="s">
        <v>2720</v>
      </c>
      <c r="AZ53" s="15"/>
      <c r="BA53" s="12" t="s">
        <v>2720</v>
      </c>
      <c r="BB53" s="15"/>
      <c r="BC53" s="12" t="s">
        <v>2720</v>
      </c>
      <c r="BD53" s="15"/>
      <c r="BE53" s="12" t="s">
        <v>2720</v>
      </c>
      <c r="BF53" s="15"/>
      <c r="BG53" s="12" t="s">
        <v>2720</v>
      </c>
      <c r="BH53" s="15"/>
      <c r="BI53" s="12" t="s">
        <v>2720</v>
      </c>
    </row>
    <row r="54" spans="2:61">
      <c r="B54" s="15"/>
      <c r="C54" s="12" t="s">
        <v>2720</v>
      </c>
      <c r="D54" s="15"/>
      <c r="E54" s="12" t="s">
        <v>2720</v>
      </c>
      <c r="F54" s="15"/>
      <c r="G54" s="12" t="s">
        <v>2720</v>
      </c>
      <c r="H54" s="15"/>
      <c r="I54" s="12" t="s">
        <v>2720</v>
      </c>
      <c r="J54" s="15"/>
      <c r="K54" s="12" t="s">
        <v>2720</v>
      </c>
      <c r="L54" s="15"/>
      <c r="M54" s="12" t="s">
        <v>2720</v>
      </c>
      <c r="N54" s="15"/>
      <c r="O54" s="12" t="s">
        <v>2720</v>
      </c>
      <c r="P54" s="15"/>
      <c r="Q54" s="12" t="s">
        <v>2720</v>
      </c>
      <c r="R54" s="15"/>
      <c r="S54" s="12" t="s">
        <v>2720</v>
      </c>
      <c r="T54" s="15"/>
      <c r="U54" s="12" t="s">
        <v>2720</v>
      </c>
      <c r="V54" s="15"/>
      <c r="W54" s="12" t="s">
        <v>2720</v>
      </c>
      <c r="X54" s="15"/>
      <c r="Y54" s="12" t="s">
        <v>2720</v>
      </c>
      <c r="Z54" s="15"/>
      <c r="AA54" s="12" t="s">
        <v>2720</v>
      </c>
      <c r="AB54" s="15"/>
      <c r="AC54" s="12" t="s">
        <v>2720</v>
      </c>
      <c r="AD54" s="15"/>
      <c r="AE54" s="12" t="s">
        <v>2720</v>
      </c>
      <c r="AF54" s="15"/>
      <c r="AG54" s="12" t="s">
        <v>2720</v>
      </c>
      <c r="AH54" s="15"/>
      <c r="AI54" s="12" t="s">
        <v>2720</v>
      </c>
      <c r="AJ54" s="15"/>
      <c r="AK54" s="12" t="s">
        <v>2720</v>
      </c>
      <c r="AL54" s="15"/>
      <c r="AM54" s="12" t="s">
        <v>2720</v>
      </c>
      <c r="AN54" s="15"/>
      <c r="AO54" s="12" t="s">
        <v>2720</v>
      </c>
      <c r="AP54" s="15"/>
      <c r="AQ54" s="12" t="s">
        <v>2720</v>
      </c>
      <c r="AR54" s="15"/>
      <c r="AS54" s="12" t="s">
        <v>2720</v>
      </c>
      <c r="AT54" s="15"/>
      <c r="AU54" s="12" t="s">
        <v>2720</v>
      </c>
      <c r="AV54" s="15"/>
      <c r="AW54" s="12" t="s">
        <v>2720</v>
      </c>
      <c r="AX54" s="15"/>
      <c r="AY54" s="12" t="s">
        <v>2720</v>
      </c>
      <c r="AZ54" s="15"/>
      <c r="BA54" s="12" t="s">
        <v>2720</v>
      </c>
      <c r="BB54" s="15"/>
      <c r="BC54" s="12" t="s">
        <v>2720</v>
      </c>
      <c r="BD54" s="15"/>
      <c r="BE54" s="12" t="s">
        <v>2720</v>
      </c>
      <c r="BF54" s="15"/>
      <c r="BG54" s="12" t="s">
        <v>2720</v>
      </c>
      <c r="BH54" s="15"/>
      <c r="BI54" s="12" t="s">
        <v>2720</v>
      </c>
    </row>
    <row r="55" spans="2:61">
      <c r="B55" s="15"/>
      <c r="C55" s="12" t="s">
        <v>2720</v>
      </c>
      <c r="D55" s="15"/>
      <c r="E55" s="12" t="s">
        <v>2720</v>
      </c>
      <c r="F55" s="15"/>
      <c r="G55" s="12" t="s">
        <v>2720</v>
      </c>
      <c r="H55" s="15"/>
      <c r="I55" s="12" t="s">
        <v>2720</v>
      </c>
      <c r="J55" s="15"/>
      <c r="K55" s="12" t="s">
        <v>2720</v>
      </c>
      <c r="L55" s="15"/>
      <c r="M55" s="12" t="s">
        <v>2720</v>
      </c>
      <c r="N55" s="15"/>
      <c r="O55" s="12" t="s">
        <v>2720</v>
      </c>
      <c r="P55" s="15"/>
      <c r="Q55" s="12" t="s">
        <v>2720</v>
      </c>
      <c r="R55" s="15"/>
      <c r="S55" s="12" t="s">
        <v>2720</v>
      </c>
      <c r="T55" s="15"/>
      <c r="U55" s="12" t="s">
        <v>2720</v>
      </c>
      <c r="V55" s="15"/>
      <c r="W55" s="12" t="s">
        <v>2720</v>
      </c>
      <c r="X55" s="15"/>
      <c r="Y55" s="12" t="s">
        <v>2720</v>
      </c>
      <c r="Z55" s="15"/>
      <c r="AA55" s="12" t="s">
        <v>2720</v>
      </c>
      <c r="AB55" s="15"/>
      <c r="AC55" s="12" t="s">
        <v>2720</v>
      </c>
      <c r="AD55" s="15"/>
      <c r="AE55" s="12" t="s">
        <v>2720</v>
      </c>
      <c r="AF55" s="15"/>
      <c r="AG55" s="12" t="s">
        <v>2720</v>
      </c>
      <c r="AH55" s="15"/>
      <c r="AI55" s="12" t="s">
        <v>2720</v>
      </c>
      <c r="AJ55" s="15"/>
      <c r="AK55" s="12" t="s">
        <v>2720</v>
      </c>
      <c r="AL55" s="15"/>
      <c r="AM55" s="12" t="s">
        <v>2720</v>
      </c>
      <c r="AN55" s="15"/>
      <c r="AO55" s="12" t="s">
        <v>2720</v>
      </c>
      <c r="AP55" s="15"/>
      <c r="AQ55" s="12" t="s">
        <v>2720</v>
      </c>
      <c r="AR55" s="15"/>
      <c r="AS55" s="12" t="s">
        <v>2720</v>
      </c>
      <c r="AT55" s="15"/>
      <c r="AU55" s="12" t="s">
        <v>2720</v>
      </c>
      <c r="AV55" s="15"/>
      <c r="AW55" s="12" t="s">
        <v>2720</v>
      </c>
      <c r="AX55" s="15"/>
      <c r="AY55" s="12" t="s">
        <v>2720</v>
      </c>
      <c r="AZ55" s="15"/>
      <c r="BA55" s="12" t="s">
        <v>2720</v>
      </c>
      <c r="BB55" s="15"/>
      <c r="BC55" s="12" t="s">
        <v>2720</v>
      </c>
      <c r="BD55" s="15"/>
      <c r="BE55" s="12" t="s">
        <v>2720</v>
      </c>
      <c r="BF55" s="15"/>
      <c r="BG55" s="12" t="s">
        <v>2720</v>
      </c>
      <c r="BH55" s="15"/>
      <c r="BI55" s="12" t="s">
        <v>2720</v>
      </c>
    </row>
    <row r="56" spans="2:61">
      <c r="B56" s="15"/>
      <c r="C56" s="12" t="s">
        <v>2720</v>
      </c>
      <c r="D56" s="15"/>
      <c r="E56" s="12" t="s">
        <v>2720</v>
      </c>
      <c r="F56" s="15"/>
      <c r="G56" s="12" t="s">
        <v>2720</v>
      </c>
      <c r="H56" s="15"/>
      <c r="I56" s="12" t="s">
        <v>2720</v>
      </c>
      <c r="J56" s="15"/>
      <c r="K56" s="12" t="s">
        <v>2720</v>
      </c>
      <c r="L56" s="15"/>
      <c r="M56" s="12" t="s">
        <v>2720</v>
      </c>
      <c r="N56" s="15"/>
      <c r="O56" s="12" t="s">
        <v>2720</v>
      </c>
      <c r="P56" s="15"/>
      <c r="Q56" s="12" t="s">
        <v>2720</v>
      </c>
      <c r="R56" s="15"/>
      <c r="S56" s="12" t="s">
        <v>2720</v>
      </c>
      <c r="T56" s="15"/>
      <c r="U56" s="12" t="s">
        <v>2720</v>
      </c>
      <c r="V56" s="15"/>
      <c r="W56" s="12" t="s">
        <v>2720</v>
      </c>
      <c r="X56" s="15"/>
      <c r="Y56" s="12" t="s">
        <v>2720</v>
      </c>
      <c r="Z56" s="15"/>
      <c r="AA56" s="12" t="s">
        <v>2720</v>
      </c>
      <c r="AB56" s="15"/>
      <c r="AC56" s="12" t="s">
        <v>2720</v>
      </c>
      <c r="AD56" s="15"/>
      <c r="AE56" s="12" t="s">
        <v>2720</v>
      </c>
      <c r="AF56" s="15"/>
      <c r="AG56" s="12" t="s">
        <v>2720</v>
      </c>
      <c r="AH56" s="15"/>
      <c r="AI56" s="12" t="s">
        <v>2720</v>
      </c>
      <c r="AJ56" s="15"/>
      <c r="AK56" s="12" t="s">
        <v>2720</v>
      </c>
      <c r="AL56" s="15"/>
      <c r="AM56" s="12" t="s">
        <v>2720</v>
      </c>
      <c r="AN56" s="15"/>
      <c r="AO56" s="12" t="s">
        <v>2720</v>
      </c>
      <c r="AP56" s="15"/>
      <c r="AQ56" s="12" t="s">
        <v>2720</v>
      </c>
      <c r="AR56" s="15"/>
      <c r="AS56" s="12" t="s">
        <v>2720</v>
      </c>
      <c r="AT56" s="15"/>
      <c r="AU56" s="12" t="s">
        <v>2720</v>
      </c>
      <c r="AV56" s="15"/>
      <c r="AW56" s="12" t="s">
        <v>2720</v>
      </c>
      <c r="AX56" s="15"/>
      <c r="AY56" s="12" t="s">
        <v>2720</v>
      </c>
      <c r="AZ56" s="15"/>
      <c r="BA56" s="12" t="s">
        <v>2720</v>
      </c>
      <c r="BB56" s="15"/>
      <c r="BC56" s="12" t="s">
        <v>2720</v>
      </c>
      <c r="BD56" s="15"/>
      <c r="BE56" s="12" t="s">
        <v>2720</v>
      </c>
      <c r="BF56" s="15"/>
      <c r="BG56" s="12" t="s">
        <v>2720</v>
      </c>
      <c r="BH56" s="15"/>
      <c r="BI56" s="12" t="s">
        <v>2720</v>
      </c>
    </row>
    <row r="57" spans="2:61">
      <c r="B57" s="15"/>
      <c r="C57" s="12" t="s">
        <v>2720</v>
      </c>
      <c r="D57" s="15"/>
      <c r="E57" s="12" t="s">
        <v>2720</v>
      </c>
      <c r="F57" s="15"/>
      <c r="G57" s="12" t="s">
        <v>2720</v>
      </c>
      <c r="H57" s="15"/>
      <c r="I57" s="12" t="s">
        <v>2720</v>
      </c>
      <c r="J57" s="15"/>
      <c r="K57" s="12" t="s">
        <v>2720</v>
      </c>
      <c r="L57" s="15"/>
      <c r="M57" s="12" t="s">
        <v>2720</v>
      </c>
      <c r="N57" s="15"/>
      <c r="O57" s="12" t="s">
        <v>2720</v>
      </c>
      <c r="P57" s="15"/>
      <c r="Q57" s="12" t="s">
        <v>2720</v>
      </c>
      <c r="R57" s="15"/>
      <c r="S57" s="12" t="s">
        <v>2720</v>
      </c>
      <c r="T57" s="15"/>
      <c r="U57" s="12" t="s">
        <v>2720</v>
      </c>
      <c r="V57" s="15"/>
      <c r="W57" s="12" t="s">
        <v>2720</v>
      </c>
      <c r="X57" s="15"/>
      <c r="Y57" s="12" t="s">
        <v>2720</v>
      </c>
      <c r="Z57" s="15"/>
      <c r="AA57" s="12" t="s">
        <v>2720</v>
      </c>
      <c r="AB57" s="15"/>
      <c r="AC57" s="12" t="s">
        <v>2720</v>
      </c>
      <c r="AD57" s="15"/>
      <c r="AE57" s="12" t="s">
        <v>2720</v>
      </c>
      <c r="AF57" s="15"/>
      <c r="AG57" s="12" t="s">
        <v>2720</v>
      </c>
      <c r="AH57" s="15"/>
      <c r="AI57" s="12" t="s">
        <v>2720</v>
      </c>
      <c r="AJ57" s="15"/>
      <c r="AK57" s="12" t="s">
        <v>2720</v>
      </c>
      <c r="AL57" s="15"/>
      <c r="AM57" s="12" t="s">
        <v>2720</v>
      </c>
      <c r="AN57" s="15"/>
      <c r="AO57" s="12" t="s">
        <v>2720</v>
      </c>
      <c r="AP57" s="15"/>
      <c r="AQ57" s="12" t="s">
        <v>2720</v>
      </c>
      <c r="AR57" s="15"/>
      <c r="AS57" s="12" t="s">
        <v>2720</v>
      </c>
      <c r="AT57" s="15"/>
      <c r="AU57" s="12" t="s">
        <v>2720</v>
      </c>
      <c r="AV57" s="15"/>
      <c r="AW57" s="12" t="s">
        <v>2720</v>
      </c>
      <c r="AX57" s="15"/>
      <c r="AY57" s="12" t="s">
        <v>2720</v>
      </c>
      <c r="AZ57" s="15"/>
      <c r="BA57" s="12" t="s">
        <v>2720</v>
      </c>
      <c r="BB57" s="15"/>
      <c r="BC57" s="12" t="s">
        <v>2720</v>
      </c>
      <c r="BD57" s="15"/>
      <c r="BE57" s="12" t="s">
        <v>2720</v>
      </c>
      <c r="BF57" s="15"/>
      <c r="BG57" s="12" t="s">
        <v>2720</v>
      </c>
      <c r="BH57" s="15"/>
      <c r="BI57" s="12" t="s">
        <v>2720</v>
      </c>
    </row>
    <row r="58" spans="2:61">
      <c r="B58" s="15"/>
      <c r="C58" s="12" t="s">
        <v>2720</v>
      </c>
      <c r="D58" s="15"/>
      <c r="E58" s="12" t="s">
        <v>2720</v>
      </c>
      <c r="F58" s="15"/>
      <c r="G58" s="12" t="s">
        <v>2720</v>
      </c>
      <c r="H58" s="15"/>
      <c r="I58" s="12" t="s">
        <v>2720</v>
      </c>
      <c r="J58" s="15"/>
      <c r="K58" s="12" t="s">
        <v>2720</v>
      </c>
      <c r="L58" s="15"/>
      <c r="M58" s="12" t="s">
        <v>2720</v>
      </c>
      <c r="N58" s="15"/>
      <c r="O58" s="12" t="s">
        <v>2720</v>
      </c>
      <c r="P58" s="15"/>
      <c r="Q58" s="12" t="s">
        <v>2720</v>
      </c>
      <c r="R58" s="15"/>
      <c r="S58" s="12" t="s">
        <v>2720</v>
      </c>
      <c r="T58" s="15"/>
      <c r="U58" s="12" t="s">
        <v>2720</v>
      </c>
      <c r="V58" s="15"/>
      <c r="W58" s="12" t="s">
        <v>2720</v>
      </c>
      <c r="X58" s="15"/>
      <c r="Y58" s="12" t="s">
        <v>2720</v>
      </c>
      <c r="Z58" s="15"/>
      <c r="AA58" s="12" t="s">
        <v>2720</v>
      </c>
      <c r="AB58" s="15"/>
      <c r="AC58" s="12" t="s">
        <v>2720</v>
      </c>
      <c r="AD58" s="15"/>
      <c r="AE58" s="12" t="s">
        <v>2720</v>
      </c>
      <c r="AF58" s="15"/>
      <c r="AG58" s="12" t="s">
        <v>2720</v>
      </c>
      <c r="AH58" s="15"/>
      <c r="AI58" s="12" t="s">
        <v>2720</v>
      </c>
      <c r="AJ58" s="15"/>
      <c r="AK58" s="12" t="s">
        <v>2720</v>
      </c>
      <c r="AL58" s="15"/>
      <c r="AM58" s="12" t="s">
        <v>2720</v>
      </c>
      <c r="AN58" s="15"/>
      <c r="AO58" s="12" t="s">
        <v>2720</v>
      </c>
      <c r="AP58" s="15"/>
      <c r="AQ58" s="12" t="s">
        <v>2720</v>
      </c>
      <c r="AR58" s="15"/>
      <c r="AS58" s="12" t="s">
        <v>2720</v>
      </c>
      <c r="AT58" s="15"/>
      <c r="AU58" s="12" t="s">
        <v>2720</v>
      </c>
      <c r="AV58" s="15"/>
      <c r="AW58" s="12" t="s">
        <v>2720</v>
      </c>
      <c r="AX58" s="15"/>
      <c r="AY58" s="12" t="s">
        <v>2720</v>
      </c>
      <c r="AZ58" s="15"/>
      <c r="BA58" s="12" t="s">
        <v>2720</v>
      </c>
      <c r="BB58" s="15"/>
      <c r="BC58" s="12" t="s">
        <v>2720</v>
      </c>
      <c r="BD58" s="15"/>
      <c r="BE58" s="12" t="s">
        <v>2720</v>
      </c>
      <c r="BF58" s="15"/>
      <c r="BG58" s="12" t="s">
        <v>2720</v>
      </c>
      <c r="BH58" s="15"/>
      <c r="BI58" s="12" t="s">
        <v>2720</v>
      </c>
    </row>
    <row r="59" spans="2:61">
      <c r="B59" s="15"/>
      <c r="C59" s="12" t="s">
        <v>2720</v>
      </c>
      <c r="D59" s="15"/>
      <c r="E59" s="12" t="s">
        <v>2720</v>
      </c>
      <c r="F59" s="15"/>
      <c r="G59" s="12" t="s">
        <v>2720</v>
      </c>
      <c r="H59" s="15"/>
      <c r="I59" s="12" t="s">
        <v>2720</v>
      </c>
      <c r="J59" s="15"/>
      <c r="K59" s="12" t="s">
        <v>2720</v>
      </c>
      <c r="L59" s="15"/>
      <c r="M59" s="12" t="s">
        <v>2720</v>
      </c>
      <c r="N59" s="15"/>
      <c r="O59" s="12" t="s">
        <v>2720</v>
      </c>
      <c r="P59" s="15"/>
      <c r="Q59" s="12" t="s">
        <v>2720</v>
      </c>
      <c r="R59" s="15"/>
      <c r="S59" s="12" t="s">
        <v>2720</v>
      </c>
      <c r="T59" s="15"/>
      <c r="U59" s="12" t="s">
        <v>2720</v>
      </c>
      <c r="V59" s="15"/>
      <c r="W59" s="12" t="s">
        <v>2720</v>
      </c>
      <c r="X59" s="15"/>
      <c r="Y59" s="12" t="s">
        <v>2720</v>
      </c>
      <c r="Z59" s="15"/>
      <c r="AA59" s="12" t="s">
        <v>2720</v>
      </c>
      <c r="AB59" s="15"/>
      <c r="AC59" s="12" t="s">
        <v>2720</v>
      </c>
      <c r="AD59" s="15"/>
      <c r="AE59" s="12" t="s">
        <v>2720</v>
      </c>
      <c r="AF59" s="15"/>
      <c r="AG59" s="12" t="s">
        <v>2720</v>
      </c>
      <c r="AH59" s="15"/>
      <c r="AI59" s="12" t="s">
        <v>2720</v>
      </c>
      <c r="AJ59" s="15"/>
      <c r="AK59" s="12" t="s">
        <v>2720</v>
      </c>
      <c r="AL59" s="15"/>
      <c r="AM59" s="12" t="s">
        <v>2720</v>
      </c>
      <c r="AN59" s="15"/>
      <c r="AO59" s="12" t="s">
        <v>2720</v>
      </c>
      <c r="AP59" s="15"/>
      <c r="AQ59" s="12" t="s">
        <v>2720</v>
      </c>
      <c r="AR59" s="15"/>
      <c r="AS59" s="12" t="s">
        <v>2720</v>
      </c>
      <c r="AT59" s="15"/>
      <c r="AU59" s="12" t="s">
        <v>2720</v>
      </c>
      <c r="AV59" s="15"/>
      <c r="AW59" s="12" t="s">
        <v>2720</v>
      </c>
      <c r="AX59" s="15"/>
      <c r="AY59" s="12" t="s">
        <v>2720</v>
      </c>
      <c r="AZ59" s="15"/>
      <c r="BA59" s="12" t="s">
        <v>2720</v>
      </c>
      <c r="BB59" s="15"/>
      <c r="BC59" s="12" t="s">
        <v>2720</v>
      </c>
      <c r="BD59" s="15"/>
      <c r="BE59" s="12" t="s">
        <v>2720</v>
      </c>
      <c r="BF59" s="15"/>
      <c r="BG59" s="12" t="s">
        <v>2720</v>
      </c>
      <c r="BH59" s="15"/>
      <c r="BI59" s="12" t="s">
        <v>2720</v>
      </c>
    </row>
    <row r="60" spans="2:61">
      <c r="B60" s="15"/>
      <c r="C60" s="12" t="s">
        <v>2720</v>
      </c>
      <c r="D60" s="15"/>
      <c r="E60" s="12" t="s">
        <v>2720</v>
      </c>
      <c r="F60" s="15"/>
      <c r="G60" s="12" t="s">
        <v>2720</v>
      </c>
      <c r="H60" s="15"/>
      <c r="I60" s="12" t="s">
        <v>2720</v>
      </c>
      <c r="J60" s="15"/>
      <c r="K60" s="12" t="s">
        <v>2720</v>
      </c>
      <c r="L60" s="15"/>
      <c r="M60" s="12" t="s">
        <v>2720</v>
      </c>
      <c r="N60" s="15"/>
      <c r="O60" s="12" t="s">
        <v>2720</v>
      </c>
      <c r="P60" s="15"/>
      <c r="Q60" s="12" t="s">
        <v>2720</v>
      </c>
      <c r="R60" s="15"/>
      <c r="S60" s="12" t="s">
        <v>2720</v>
      </c>
      <c r="T60" s="15"/>
      <c r="U60" s="12" t="s">
        <v>2720</v>
      </c>
      <c r="V60" s="15"/>
      <c r="W60" s="12" t="s">
        <v>2720</v>
      </c>
      <c r="X60" s="15"/>
      <c r="Y60" s="12" t="s">
        <v>2720</v>
      </c>
      <c r="Z60" s="15"/>
      <c r="AA60" s="12" t="s">
        <v>2720</v>
      </c>
      <c r="AB60" s="15"/>
      <c r="AC60" s="12" t="s">
        <v>2720</v>
      </c>
      <c r="AD60" s="15"/>
      <c r="AE60" s="12" t="s">
        <v>2720</v>
      </c>
      <c r="AF60" s="15"/>
      <c r="AG60" s="12" t="s">
        <v>2720</v>
      </c>
      <c r="AH60" s="15"/>
      <c r="AI60" s="12" t="s">
        <v>2720</v>
      </c>
      <c r="AJ60" s="15"/>
      <c r="AK60" s="12" t="s">
        <v>2720</v>
      </c>
      <c r="AL60" s="15"/>
      <c r="AM60" s="12" t="s">
        <v>2720</v>
      </c>
      <c r="AN60" s="15"/>
      <c r="AO60" s="12" t="s">
        <v>2720</v>
      </c>
      <c r="AP60" s="15"/>
      <c r="AQ60" s="12" t="s">
        <v>2720</v>
      </c>
      <c r="AR60" s="15"/>
      <c r="AS60" s="12" t="s">
        <v>2720</v>
      </c>
      <c r="AT60" s="15"/>
      <c r="AU60" s="12" t="s">
        <v>2720</v>
      </c>
      <c r="AV60" s="15"/>
      <c r="AW60" s="12" t="s">
        <v>2720</v>
      </c>
      <c r="AX60" s="15"/>
      <c r="AY60" s="12" t="s">
        <v>2720</v>
      </c>
      <c r="AZ60" s="15"/>
      <c r="BA60" s="12" t="s">
        <v>2720</v>
      </c>
      <c r="BB60" s="15"/>
      <c r="BC60" s="12" t="s">
        <v>2720</v>
      </c>
      <c r="BD60" s="15"/>
      <c r="BE60" s="12" t="s">
        <v>2720</v>
      </c>
      <c r="BF60" s="15"/>
      <c r="BG60" s="12" t="s">
        <v>2720</v>
      </c>
      <c r="BH60" s="15"/>
      <c r="BI60" s="12" t="s">
        <v>2720</v>
      </c>
    </row>
    <row r="61" spans="2:61">
      <c r="B61" s="15"/>
      <c r="C61" s="12" t="s">
        <v>2720</v>
      </c>
      <c r="D61" s="15"/>
      <c r="E61" s="12" t="s">
        <v>2720</v>
      </c>
      <c r="F61" s="15"/>
      <c r="G61" s="12" t="s">
        <v>2720</v>
      </c>
      <c r="H61" s="15"/>
      <c r="I61" s="12" t="s">
        <v>2720</v>
      </c>
      <c r="J61" s="15"/>
      <c r="K61" s="12" t="s">
        <v>2720</v>
      </c>
      <c r="L61" s="15"/>
      <c r="M61" s="12" t="s">
        <v>2720</v>
      </c>
      <c r="N61" s="15"/>
      <c r="O61" s="12" t="s">
        <v>2720</v>
      </c>
      <c r="P61" s="15"/>
      <c r="Q61" s="12" t="s">
        <v>2720</v>
      </c>
      <c r="R61" s="15"/>
      <c r="S61" s="12" t="s">
        <v>2720</v>
      </c>
      <c r="T61" s="15"/>
      <c r="U61" s="12" t="s">
        <v>2720</v>
      </c>
      <c r="V61" s="15"/>
      <c r="W61" s="12" t="s">
        <v>2720</v>
      </c>
      <c r="X61" s="15"/>
      <c r="Y61" s="12" t="s">
        <v>2720</v>
      </c>
      <c r="Z61" s="15"/>
      <c r="AA61" s="12" t="s">
        <v>2720</v>
      </c>
      <c r="AB61" s="15"/>
      <c r="AC61" s="12" t="s">
        <v>2720</v>
      </c>
      <c r="AD61" s="15"/>
      <c r="AE61" s="12" t="s">
        <v>2720</v>
      </c>
      <c r="AF61" s="15"/>
      <c r="AG61" s="12" t="s">
        <v>2720</v>
      </c>
      <c r="AH61" s="15"/>
      <c r="AI61" s="12" t="s">
        <v>2720</v>
      </c>
      <c r="AJ61" s="15"/>
      <c r="AK61" s="12" t="s">
        <v>2720</v>
      </c>
      <c r="AL61" s="15"/>
      <c r="AM61" s="12" t="s">
        <v>2720</v>
      </c>
      <c r="AN61" s="15"/>
      <c r="AO61" s="12" t="s">
        <v>2720</v>
      </c>
      <c r="AP61" s="15"/>
      <c r="AQ61" s="12" t="s">
        <v>2720</v>
      </c>
      <c r="AR61" s="15"/>
      <c r="AS61" s="12" t="s">
        <v>2720</v>
      </c>
      <c r="AT61" s="15"/>
      <c r="AU61" s="12" t="s">
        <v>2720</v>
      </c>
      <c r="AV61" s="15"/>
      <c r="AW61" s="12" t="s">
        <v>2720</v>
      </c>
      <c r="AX61" s="15"/>
      <c r="AY61" s="12" t="s">
        <v>2720</v>
      </c>
      <c r="AZ61" s="15"/>
      <c r="BA61" s="12" t="s">
        <v>2720</v>
      </c>
      <c r="BB61" s="15"/>
      <c r="BC61" s="12" t="s">
        <v>2720</v>
      </c>
      <c r="BD61" s="15"/>
      <c r="BE61" s="12" t="s">
        <v>2720</v>
      </c>
      <c r="BF61" s="15"/>
      <c r="BG61" s="12" t="s">
        <v>2720</v>
      </c>
      <c r="BH61" s="15"/>
      <c r="BI61" s="12" t="s">
        <v>2720</v>
      </c>
    </row>
    <row r="62" spans="2:61">
      <c r="B62" s="15"/>
      <c r="C62" s="12" t="s">
        <v>2720</v>
      </c>
      <c r="D62" s="15"/>
      <c r="E62" s="12" t="s">
        <v>2720</v>
      </c>
      <c r="F62" s="15"/>
      <c r="G62" s="12" t="s">
        <v>2720</v>
      </c>
      <c r="H62" s="15"/>
      <c r="I62" s="12" t="s">
        <v>2720</v>
      </c>
      <c r="J62" s="15"/>
      <c r="K62" s="12" t="s">
        <v>2720</v>
      </c>
      <c r="L62" s="15"/>
      <c r="M62" s="12" t="s">
        <v>2720</v>
      </c>
      <c r="N62" s="15"/>
      <c r="O62" s="12" t="s">
        <v>2720</v>
      </c>
      <c r="P62" s="15"/>
      <c r="Q62" s="12" t="s">
        <v>2720</v>
      </c>
      <c r="R62" s="15"/>
      <c r="S62" s="12" t="s">
        <v>2720</v>
      </c>
      <c r="T62" s="15"/>
      <c r="U62" s="12" t="s">
        <v>2720</v>
      </c>
      <c r="V62" s="15"/>
      <c r="W62" s="12" t="s">
        <v>2720</v>
      </c>
      <c r="X62" s="15"/>
      <c r="Y62" s="12" t="s">
        <v>2720</v>
      </c>
      <c r="Z62" s="15"/>
      <c r="AA62" s="12" t="s">
        <v>2720</v>
      </c>
      <c r="AB62" s="15"/>
      <c r="AC62" s="12" t="s">
        <v>2720</v>
      </c>
      <c r="AD62" s="15"/>
      <c r="AE62" s="12" t="s">
        <v>2720</v>
      </c>
      <c r="AF62" s="15"/>
      <c r="AG62" s="12" t="s">
        <v>2720</v>
      </c>
      <c r="AH62" s="15"/>
      <c r="AI62" s="12" t="s">
        <v>2720</v>
      </c>
      <c r="AJ62" s="15"/>
      <c r="AK62" s="12" t="s">
        <v>2720</v>
      </c>
      <c r="AL62" s="15"/>
      <c r="AM62" s="12" t="s">
        <v>2720</v>
      </c>
      <c r="AN62" s="15"/>
      <c r="AO62" s="12" t="s">
        <v>2720</v>
      </c>
      <c r="AP62" s="15"/>
      <c r="AQ62" s="12" t="s">
        <v>2720</v>
      </c>
      <c r="AR62" s="15"/>
      <c r="AS62" s="12" t="s">
        <v>2720</v>
      </c>
      <c r="AT62" s="15"/>
      <c r="AU62" s="12" t="s">
        <v>2720</v>
      </c>
      <c r="AV62" s="15"/>
      <c r="AW62" s="12" t="s">
        <v>2720</v>
      </c>
      <c r="AX62" s="15"/>
      <c r="AY62" s="12" t="s">
        <v>2720</v>
      </c>
      <c r="AZ62" s="15"/>
      <c r="BA62" s="12" t="s">
        <v>2720</v>
      </c>
      <c r="BB62" s="15"/>
      <c r="BC62" s="12" t="s">
        <v>2720</v>
      </c>
      <c r="BD62" s="15"/>
      <c r="BE62" s="12" t="s">
        <v>2720</v>
      </c>
      <c r="BF62" s="15"/>
      <c r="BG62" s="12" t="s">
        <v>2720</v>
      </c>
      <c r="BH62" s="15"/>
      <c r="BI62" s="12" t="s">
        <v>2720</v>
      </c>
    </row>
    <row r="63" spans="2:61">
      <c r="B63" s="15"/>
      <c r="C63" s="12" t="s">
        <v>2720</v>
      </c>
      <c r="D63" s="15"/>
      <c r="E63" s="12" t="s">
        <v>2720</v>
      </c>
      <c r="F63" s="15"/>
      <c r="G63" s="12" t="s">
        <v>2720</v>
      </c>
      <c r="H63" s="15"/>
      <c r="I63" s="12" t="s">
        <v>2720</v>
      </c>
      <c r="J63" s="15"/>
      <c r="K63" s="12" t="s">
        <v>2720</v>
      </c>
      <c r="L63" s="15"/>
      <c r="M63" s="12" t="s">
        <v>2720</v>
      </c>
      <c r="N63" s="15"/>
      <c r="O63" s="12" t="s">
        <v>2720</v>
      </c>
      <c r="P63" s="15"/>
      <c r="Q63" s="12" t="s">
        <v>2720</v>
      </c>
      <c r="R63" s="15"/>
      <c r="S63" s="12" t="s">
        <v>2720</v>
      </c>
      <c r="T63" s="15"/>
      <c r="U63" s="12" t="s">
        <v>2720</v>
      </c>
      <c r="V63" s="15"/>
      <c r="W63" s="12" t="s">
        <v>2720</v>
      </c>
      <c r="X63" s="15"/>
      <c r="Y63" s="12" t="s">
        <v>2720</v>
      </c>
      <c r="Z63" s="15"/>
      <c r="AA63" s="12" t="s">
        <v>2720</v>
      </c>
      <c r="AB63" s="15"/>
      <c r="AC63" s="12" t="s">
        <v>2720</v>
      </c>
      <c r="AD63" s="15"/>
      <c r="AE63" s="12" t="s">
        <v>2720</v>
      </c>
      <c r="AF63" s="15"/>
      <c r="AG63" s="12" t="s">
        <v>2720</v>
      </c>
      <c r="AH63" s="15"/>
      <c r="AI63" s="12" t="s">
        <v>2720</v>
      </c>
      <c r="AJ63" s="15"/>
      <c r="AK63" s="12" t="s">
        <v>2720</v>
      </c>
      <c r="AL63" s="15"/>
      <c r="AM63" s="12" t="s">
        <v>2720</v>
      </c>
      <c r="AN63" s="15"/>
      <c r="AO63" s="12" t="s">
        <v>2720</v>
      </c>
      <c r="AP63" s="15"/>
      <c r="AQ63" s="12" t="s">
        <v>2720</v>
      </c>
      <c r="AR63" s="15"/>
      <c r="AS63" s="12" t="s">
        <v>2720</v>
      </c>
      <c r="AT63" s="15"/>
      <c r="AU63" s="12" t="s">
        <v>2720</v>
      </c>
      <c r="AV63" s="15"/>
      <c r="AW63" s="12" t="s">
        <v>2720</v>
      </c>
      <c r="AX63" s="15"/>
      <c r="AY63" s="12" t="s">
        <v>2720</v>
      </c>
      <c r="AZ63" s="15"/>
      <c r="BA63" s="12" t="s">
        <v>2720</v>
      </c>
      <c r="BB63" s="15"/>
      <c r="BC63" s="12" t="s">
        <v>2720</v>
      </c>
      <c r="BD63" s="15"/>
      <c r="BE63" s="12" t="s">
        <v>2720</v>
      </c>
      <c r="BF63" s="15"/>
      <c r="BG63" s="12" t="s">
        <v>2720</v>
      </c>
      <c r="BH63" s="15"/>
      <c r="BI63" s="12" t="s">
        <v>2720</v>
      </c>
    </row>
    <row r="64" spans="2:61">
      <c r="B64" s="15"/>
      <c r="C64" s="12" t="s">
        <v>2720</v>
      </c>
      <c r="D64" s="15"/>
      <c r="E64" s="12" t="s">
        <v>2720</v>
      </c>
      <c r="F64" s="15"/>
      <c r="G64" s="12" t="s">
        <v>2720</v>
      </c>
      <c r="H64" s="15"/>
      <c r="I64" s="12" t="s">
        <v>2720</v>
      </c>
      <c r="J64" s="15"/>
      <c r="K64" s="12" t="s">
        <v>2720</v>
      </c>
      <c r="L64" s="15"/>
      <c r="M64" s="12" t="s">
        <v>2720</v>
      </c>
      <c r="N64" s="15"/>
      <c r="O64" s="12" t="s">
        <v>2720</v>
      </c>
      <c r="P64" s="15"/>
      <c r="Q64" s="12" t="s">
        <v>2720</v>
      </c>
      <c r="R64" s="15"/>
      <c r="S64" s="12" t="s">
        <v>2720</v>
      </c>
      <c r="T64" s="15"/>
      <c r="U64" s="12" t="s">
        <v>2720</v>
      </c>
      <c r="V64" s="15"/>
      <c r="W64" s="12" t="s">
        <v>2720</v>
      </c>
      <c r="X64" s="15"/>
      <c r="Y64" s="12" t="s">
        <v>2720</v>
      </c>
      <c r="Z64" s="15"/>
      <c r="AA64" s="12" t="s">
        <v>2720</v>
      </c>
      <c r="AB64" s="15"/>
      <c r="AC64" s="12" t="s">
        <v>2720</v>
      </c>
      <c r="AD64" s="15"/>
      <c r="AE64" s="12" t="s">
        <v>2720</v>
      </c>
      <c r="AF64" s="15"/>
      <c r="AG64" s="12" t="s">
        <v>2720</v>
      </c>
      <c r="AH64" s="15"/>
      <c r="AI64" s="12" t="s">
        <v>2720</v>
      </c>
      <c r="AJ64" s="15"/>
      <c r="AK64" s="12" t="s">
        <v>2720</v>
      </c>
      <c r="AL64" s="15"/>
      <c r="AM64" s="12" t="s">
        <v>2720</v>
      </c>
      <c r="AN64" s="15"/>
      <c r="AO64" s="12" t="s">
        <v>2720</v>
      </c>
      <c r="AP64" s="15"/>
      <c r="AQ64" s="12" t="s">
        <v>2720</v>
      </c>
      <c r="AR64" s="15"/>
      <c r="AS64" s="12" t="s">
        <v>2720</v>
      </c>
      <c r="AT64" s="15"/>
      <c r="AU64" s="12" t="s">
        <v>2720</v>
      </c>
      <c r="AV64" s="15"/>
      <c r="AW64" s="12" t="s">
        <v>2720</v>
      </c>
      <c r="AX64" s="15"/>
      <c r="AY64" s="12" t="s">
        <v>2720</v>
      </c>
      <c r="AZ64" s="15"/>
      <c r="BA64" s="12" t="s">
        <v>2720</v>
      </c>
      <c r="BB64" s="15"/>
      <c r="BC64" s="12" t="s">
        <v>2720</v>
      </c>
      <c r="BD64" s="15"/>
      <c r="BE64" s="12" t="s">
        <v>2720</v>
      </c>
      <c r="BF64" s="15"/>
      <c r="BG64" s="12" t="s">
        <v>2720</v>
      </c>
      <c r="BH64" s="15"/>
      <c r="BI64" s="12" t="s">
        <v>2720</v>
      </c>
    </row>
    <row r="65" spans="2:61">
      <c r="B65" s="15"/>
      <c r="C65" s="12" t="s">
        <v>2720</v>
      </c>
      <c r="D65" s="15"/>
      <c r="E65" s="12" t="s">
        <v>2720</v>
      </c>
      <c r="F65" s="15"/>
      <c r="G65" s="12" t="s">
        <v>2720</v>
      </c>
      <c r="H65" s="15"/>
      <c r="I65" s="12" t="s">
        <v>2720</v>
      </c>
      <c r="J65" s="15"/>
      <c r="K65" s="12" t="s">
        <v>2720</v>
      </c>
      <c r="L65" s="15"/>
      <c r="M65" s="12" t="s">
        <v>2720</v>
      </c>
      <c r="N65" s="15"/>
      <c r="O65" s="12" t="s">
        <v>2720</v>
      </c>
      <c r="P65" s="15"/>
      <c r="Q65" s="12" t="s">
        <v>2720</v>
      </c>
      <c r="R65" s="15"/>
      <c r="S65" s="12" t="s">
        <v>2720</v>
      </c>
      <c r="T65" s="15"/>
      <c r="U65" s="12" t="s">
        <v>2720</v>
      </c>
      <c r="V65" s="15"/>
      <c r="W65" s="12" t="s">
        <v>2720</v>
      </c>
      <c r="X65" s="15"/>
      <c r="Y65" s="12" t="s">
        <v>2720</v>
      </c>
      <c r="Z65" s="15"/>
      <c r="AA65" s="12" t="s">
        <v>2720</v>
      </c>
      <c r="AB65" s="15"/>
      <c r="AC65" s="12" t="s">
        <v>2720</v>
      </c>
      <c r="AD65" s="15"/>
      <c r="AE65" s="12" t="s">
        <v>2720</v>
      </c>
      <c r="AF65" s="15"/>
      <c r="AG65" s="12" t="s">
        <v>2720</v>
      </c>
      <c r="AH65" s="15"/>
      <c r="AI65" s="12" t="s">
        <v>2720</v>
      </c>
      <c r="AJ65" s="15"/>
      <c r="AK65" s="12" t="s">
        <v>2720</v>
      </c>
      <c r="AL65" s="15"/>
      <c r="AM65" s="12" t="s">
        <v>2720</v>
      </c>
      <c r="AN65" s="15"/>
      <c r="AO65" s="12" t="s">
        <v>2720</v>
      </c>
      <c r="AP65" s="15"/>
      <c r="AQ65" s="12" t="s">
        <v>2720</v>
      </c>
      <c r="AR65" s="15"/>
      <c r="AS65" s="12" t="s">
        <v>2720</v>
      </c>
      <c r="AT65" s="15"/>
      <c r="AU65" s="12" t="s">
        <v>2720</v>
      </c>
      <c r="AV65" s="15"/>
      <c r="AW65" s="12" t="s">
        <v>2720</v>
      </c>
      <c r="AX65" s="15"/>
      <c r="AY65" s="12" t="s">
        <v>2720</v>
      </c>
      <c r="AZ65" s="15"/>
      <c r="BA65" s="12" t="s">
        <v>2720</v>
      </c>
      <c r="BB65" s="15"/>
      <c r="BC65" s="12" t="s">
        <v>2720</v>
      </c>
      <c r="BD65" s="15"/>
      <c r="BE65" s="12" t="s">
        <v>2720</v>
      </c>
      <c r="BF65" s="15"/>
      <c r="BG65" s="12" t="s">
        <v>2720</v>
      </c>
      <c r="BH65" s="15"/>
      <c r="BI65" s="12" t="s">
        <v>2720</v>
      </c>
    </row>
    <row r="66" spans="2:61">
      <c r="B66" s="15"/>
      <c r="C66" s="12" t="s">
        <v>2720</v>
      </c>
      <c r="D66" s="15"/>
      <c r="E66" s="12" t="s">
        <v>2720</v>
      </c>
      <c r="F66" s="15"/>
      <c r="G66" s="12" t="s">
        <v>2720</v>
      </c>
      <c r="H66" s="15"/>
      <c r="I66" s="12" t="s">
        <v>2720</v>
      </c>
      <c r="J66" s="15"/>
      <c r="K66" s="12" t="s">
        <v>2720</v>
      </c>
      <c r="L66" s="15"/>
      <c r="M66" s="12" t="s">
        <v>2720</v>
      </c>
      <c r="N66" s="15"/>
      <c r="O66" s="12" t="s">
        <v>2720</v>
      </c>
      <c r="P66" s="15"/>
      <c r="Q66" s="12" t="s">
        <v>2720</v>
      </c>
      <c r="R66" s="15"/>
      <c r="S66" s="12" t="s">
        <v>2720</v>
      </c>
      <c r="T66" s="15"/>
      <c r="U66" s="12" t="s">
        <v>2720</v>
      </c>
      <c r="V66" s="15"/>
      <c r="W66" s="12" t="s">
        <v>2720</v>
      </c>
      <c r="X66" s="15"/>
      <c r="Y66" s="12" t="s">
        <v>2720</v>
      </c>
      <c r="Z66" s="15"/>
      <c r="AA66" s="12" t="s">
        <v>2720</v>
      </c>
      <c r="AB66" s="15"/>
      <c r="AC66" s="12" t="s">
        <v>2720</v>
      </c>
      <c r="AD66" s="15"/>
      <c r="AE66" s="12" t="s">
        <v>2720</v>
      </c>
      <c r="AF66" s="15"/>
      <c r="AG66" s="12" t="s">
        <v>2720</v>
      </c>
      <c r="AH66" s="15"/>
      <c r="AI66" s="12" t="s">
        <v>2720</v>
      </c>
      <c r="AJ66" s="15"/>
      <c r="AK66" s="12" t="s">
        <v>2720</v>
      </c>
      <c r="AL66" s="15"/>
      <c r="AM66" s="12" t="s">
        <v>2720</v>
      </c>
      <c r="AN66" s="15"/>
      <c r="AO66" s="12" t="s">
        <v>2720</v>
      </c>
      <c r="AP66" s="15"/>
      <c r="AQ66" s="12" t="s">
        <v>2720</v>
      </c>
      <c r="AR66" s="15"/>
      <c r="AS66" s="12" t="s">
        <v>2720</v>
      </c>
      <c r="AT66" s="15"/>
      <c r="AU66" s="12" t="s">
        <v>2720</v>
      </c>
      <c r="AV66" s="15"/>
      <c r="AW66" s="12" t="s">
        <v>2720</v>
      </c>
      <c r="AX66" s="15"/>
      <c r="AY66" s="12" t="s">
        <v>2720</v>
      </c>
      <c r="AZ66" s="15"/>
      <c r="BA66" s="12" t="s">
        <v>2720</v>
      </c>
      <c r="BB66" s="15"/>
      <c r="BC66" s="12" t="s">
        <v>2720</v>
      </c>
      <c r="BD66" s="15"/>
      <c r="BE66" s="12" t="s">
        <v>2720</v>
      </c>
      <c r="BF66" s="15"/>
      <c r="BG66" s="12" t="s">
        <v>2720</v>
      </c>
      <c r="BH66" s="15"/>
      <c r="BI66" s="12" t="s">
        <v>2720</v>
      </c>
    </row>
    <row r="67" spans="2:61">
      <c r="B67" s="15"/>
      <c r="C67" s="12" t="s">
        <v>2720</v>
      </c>
      <c r="D67" s="15"/>
      <c r="E67" s="12" t="s">
        <v>2720</v>
      </c>
      <c r="F67" s="15"/>
      <c r="G67" s="12" t="s">
        <v>2720</v>
      </c>
      <c r="H67" s="15"/>
      <c r="I67" s="12" t="s">
        <v>2720</v>
      </c>
      <c r="J67" s="15"/>
      <c r="K67" s="12" t="s">
        <v>2720</v>
      </c>
      <c r="L67" s="15"/>
      <c r="M67" s="12" t="s">
        <v>2720</v>
      </c>
      <c r="N67" s="15"/>
      <c r="O67" s="12" t="s">
        <v>2720</v>
      </c>
      <c r="P67" s="15"/>
      <c r="Q67" s="12" t="s">
        <v>2720</v>
      </c>
      <c r="R67" s="15"/>
      <c r="S67" s="12" t="s">
        <v>2720</v>
      </c>
      <c r="T67" s="15"/>
      <c r="U67" s="12" t="s">
        <v>2720</v>
      </c>
      <c r="V67" s="15"/>
      <c r="W67" s="12" t="s">
        <v>2720</v>
      </c>
      <c r="X67" s="15"/>
      <c r="Y67" s="12" t="s">
        <v>2720</v>
      </c>
      <c r="Z67" s="15"/>
      <c r="AA67" s="12" t="s">
        <v>2720</v>
      </c>
      <c r="AB67" s="15"/>
      <c r="AC67" s="12" t="s">
        <v>2720</v>
      </c>
      <c r="AD67" s="15"/>
      <c r="AE67" s="12" t="s">
        <v>2720</v>
      </c>
      <c r="AF67" s="15"/>
      <c r="AG67" s="12" t="s">
        <v>2720</v>
      </c>
      <c r="AH67" s="15"/>
      <c r="AI67" s="12" t="s">
        <v>2720</v>
      </c>
      <c r="AJ67" s="15"/>
      <c r="AK67" s="12" t="s">
        <v>2720</v>
      </c>
      <c r="AL67" s="15"/>
      <c r="AM67" s="12" t="s">
        <v>2720</v>
      </c>
      <c r="AN67" s="15"/>
      <c r="AO67" s="12" t="s">
        <v>2720</v>
      </c>
      <c r="AP67" s="15"/>
      <c r="AQ67" s="12" t="s">
        <v>2720</v>
      </c>
      <c r="AR67" s="15"/>
      <c r="AS67" s="12" t="s">
        <v>2720</v>
      </c>
      <c r="AT67" s="15"/>
      <c r="AU67" s="12" t="s">
        <v>2720</v>
      </c>
      <c r="AV67" s="15"/>
      <c r="AW67" s="12" t="s">
        <v>2720</v>
      </c>
      <c r="AX67" s="15"/>
      <c r="AY67" s="12" t="s">
        <v>2720</v>
      </c>
      <c r="AZ67" s="15"/>
      <c r="BA67" s="12" t="s">
        <v>2720</v>
      </c>
      <c r="BB67" s="15"/>
      <c r="BC67" s="12" t="s">
        <v>2720</v>
      </c>
      <c r="BD67" s="15"/>
      <c r="BE67" s="12" t="s">
        <v>2720</v>
      </c>
      <c r="BF67" s="15"/>
      <c r="BG67" s="12" t="s">
        <v>2720</v>
      </c>
      <c r="BH67" s="15"/>
      <c r="BI67" s="12" t="s">
        <v>2720</v>
      </c>
    </row>
    <row r="68" spans="2:61">
      <c r="B68" s="15"/>
      <c r="C68" s="12" t="s">
        <v>2720</v>
      </c>
      <c r="D68" s="15"/>
      <c r="E68" s="12" t="s">
        <v>2720</v>
      </c>
      <c r="F68" s="15"/>
      <c r="G68" s="12" t="s">
        <v>2720</v>
      </c>
      <c r="H68" s="15"/>
      <c r="I68" s="12" t="s">
        <v>2720</v>
      </c>
      <c r="J68" s="15"/>
      <c r="K68" s="12" t="s">
        <v>2720</v>
      </c>
      <c r="L68" s="15"/>
      <c r="M68" s="12" t="s">
        <v>2720</v>
      </c>
      <c r="N68" s="15"/>
      <c r="O68" s="12" t="s">
        <v>2720</v>
      </c>
      <c r="P68" s="15"/>
      <c r="Q68" s="12" t="s">
        <v>2720</v>
      </c>
      <c r="R68" s="15"/>
      <c r="S68" s="12" t="s">
        <v>2720</v>
      </c>
      <c r="T68" s="15"/>
      <c r="U68" s="12" t="s">
        <v>2720</v>
      </c>
      <c r="V68" s="15"/>
      <c r="W68" s="12" t="s">
        <v>2720</v>
      </c>
      <c r="X68" s="15"/>
      <c r="Y68" s="12" t="s">
        <v>2720</v>
      </c>
      <c r="Z68" s="15"/>
      <c r="AA68" s="12" t="s">
        <v>2720</v>
      </c>
      <c r="AB68" s="15"/>
      <c r="AC68" s="12" t="s">
        <v>2720</v>
      </c>
      <c r="AD68" s="15"/>
      <c r="AE68" s="12" t="s">
        <v>2720</v>
      </c>
      <c r="AF68" s="15"/>
      <c r="AG68" s="12" t="s">
        <v>2720</v>
      </c>
      <c r="AH68" s="15"/>
      <c r="AI68" s="12" t="s">
        <v>2720</v>
      </c>
      <c r="AJ68" s="15"/>
      <c r="AK68" s="12" t="s">
        <v>2720</v>
      </c>
      <c r="AL68" s="15"/>
      <c r="AM68" s="12" t="s">
        <v>2720</v>
      </c>
      <c r="AN68" s="15"/>
      <c r="AO68" s="12" t="s">
        <v>2720</v>
      </c>
      <c r="AP68" s="15"/>
      <c r="AQ68" s="12" t="s">
        <v>2720</v>
      </c>
      <c r="AR68" s="15"/>
      <c r="AS68" s="12" t="s">
        <v>2720</v>
      </c>
      <c r="AT68" s="15"/>
      <c r="AU68" s="12" t="s">
        <v>2720</v>
      </c>
      <c r="AV68" s="15"/>
      <c r="AW68" s="12" t="s">
        <v>2720</v>
      </c>
      <c r="AX68" s="15"/>
      <c r="AY68" s="12" t="s">
        <v>2720</v>
      </c>
      <c r="AZ68" s="15"/>
      <c r="BA68" s="12" t="s">
        <v>2720</v>
      </c>
      <c r="BB68" s="15"/>
      <c r="BC68" s="12" t="s">
        <v>2720</v>
      </c>
      <c r="BD68" s="15"/>
      <c r="BE68" s="12" t="s">
        <v>2720</v>
      </c>
      <c r="BF68" s="15"/>
      <c r="BG68" s="12" t="s">
        <v>2720</v>
      </c>
      <c r="BH68" s="15"/>
      <c r="BI68" s="12" t="s">
        <v>2720</v>
      </c>
    </row>
    <row r="69" spans="2:61">
      <c r="B69" s="15"/>
      <c r="C69" s="12" t="s">
        <v>2720</v>
      </c>
      <c r="D69" s="15"/>
      <c r="E69" s="12" t="s">
        <v>2720</v>
      </c>
      <c r="F69" s="15"/>
      <c r="G69" s="12" t="s">
        <v>2720</v>
      </c>
      <c r="H69" s="15"/>
      <c r="I69" s="12" t="s">
        <v>2720</v>
      </c>
      <c r="J69" s="15"/>
      <c r="K69" s="12" t="s">
        <v>2720</v>
      </c>
      <c r="L69" s="15"/>
      <c r="M69" s="12" t="s">
        <v>2720</v>
      </c>
      <c r="N69" s="15"/>
      <c r="O69" s="12" t="s">
        <v>2720</v>
      </c>
      <c r="P69" s="15"/>
      <c r="Q69" s="12" t="s">
        <v>2720</v>
      </c>
      <c r="R69" s="15"/>
      <c r="S69" s="12" t="s">
        <v>2720</v>
      </c>
      <c r="T69" s="15"/>
      <c r="U69" s="12" t="s">
        <v>2720</v>
      </c>
      <c r="V69" s="15"/>
      <c r="W69" s="12" t="s">
        <v>2720</v>
      </c>
      <c r="X69" s="15"/>
      <c r="Y69" s="12" t="s">
        <v>2720</v>
      </c>
      <c r="Z69" s="15"/>
      <c r="AA69" s="12" t="s">
        <v>2720</v>
      </c>
      <c r="AB69" s="15"/>
      <c r="AC69" s="12" t="s">
        <v>2720</v>
      </c>
      <c r="AD69" s="15"/>
      <c r="AE69" s="12" t="s">
        <v>2720</v>
      </c>
      <c r="AF69" s="15"/>
      <c r="AG69" s="12" t="s">
        <v>2720</v>
      </c>
      <c r="AH69" s="15"/>
      <c r="AI69" s="12" t="s">
        <v>2720</v>
      </c>
      <c r="AJ69" s="15"/>
      <c r="AK69" s="12" t="s">
        <v>2720</v>
      </c>
      <c r="AL69" s="15"/>
      <c r="AM69" s="12" t="s">
        <v>2720</v>
      </c>
      <c r="AN69" s="15"/>
      <c r="AO69" s="12" t="s">
        <v>2720</v>
      </c>
      <c r="AP69" s="15"/>
      <c r="AQ69" s="12" t="s">
        <v>2720</v>
      </c>
      <c r="AR69" s="15"/>
      <c r="AS69" s="12" t="s">
        <v>2720</v>
      </c>
      <c r="AT69" s="15"/>
      <c r="AU69" s="12" t="s">
        <v>2720</v>
      </c>
      <c r="AV69" s="15"/>
      <c r="AW69" s="12" t="s">
        <v>2720</v>
      </c>
      <c r="AX69" s="15"/>
      <c r="AY69" s="12" t="s">
        <v>2720</v>
      </c>
      <c r="AZ69" s="15"/>
      <c r="BA69" s="12" t="s">
        <v>2720</v>
      </c>
      <c r="BB69" s="15"/>
      <c r="BC69" s="12" t="s">
        <v>2720</v>
      </c>
      <c r="BD69" s="15"/>
      <c r="BE69" s="12" t="s">
        <v>2720</v>
      </c>
      <c r="BF69" s="15"/>
      <c r="BG69" s="12" t="s">
        <v>2720</v>
      </c>
      <c r="BH69" s="15"/>
      <c r="BI69" s="12" t="s">
        <v>2720</v>
      </c>
    </row>
    <row r="70" spans="2:61">
      <c r="B70" s="15"/>
      <c r="C70" s="12" t="s">
        <v>2720</v>
      </c>
      <c r="D70" s="15"/>
      <c r="E70" s="12" t="s">
        <v>2720</v>
      </c>
      <c r="F70" s="15"/>
      <c r="G70" s="12" t="s">
        <v>2720</v>
      </c>
      <c r="H70" s="15"/>
      <c r="I70" s="12" t="s">
        <v>2720</v>
      </c>
      <c r="J70" s="15"/>
      <c r="K70" s="12" t="s">
        <v>2720</v>
      </c>
      <c r="L70" s="15"/>
      <c r="M70" s="12" t="s">
        <v>2720</v>
      </c>
      <c r="N70" s="15"/>
      <c r="O70" s="12" t="s">
        <v>2720</v>
      </c>
      <c r="P70" s="15"/>
      <c r="Q70" s="12" t="s">
        <v>2720</v>
      </c>
      <c r="R70" s="15"/>
      <c r="S70" s="12" t="s">
        <v>2720</v>
      </c>
      <c r="T70" s="15"/>
      <c r="U70" s="12" t="s">
        <v>2720</v>
      </c>
      <c r="V70" s="15"/>
      <c r="W70" s="12" t="s">
        <v>2720</v>
      </c>
      <c r="X70" s="15"/>
      <c r="Y70" s="12" t="s">
        <v>2720</v>
      </c>
      <c r="Z70" s="15"/>
      <c r="AA70" s="12" t="s">
        <v>2720</v>
      </c>
      <c r="AB70" s="15"/>
      <c r="AC70" s="12" t="s">
        <v>2720</v>
      </c>
      <c r="AD70" s="15"/>
      <c r="AE70" s="12" t="s">
        <v>2720</v>
      </c>
      <c r="AF70" s="15"/>
      <c r="AG70" s="12" t="s">
        <v>2720</v>
      </c>
      <c r="AH70" s="15"/>
      <c r="AI70" s="12" t="s">
        <v>2720</v>
      </c>
      <c r="AJ70" s="15"/>
      <c r="AK70" s="12" t="s">
        <v>2720</v>
      </c>
      <c r="AL70" s="15"/>
      <c r="AM70" s="12" t="s">
        <v>2720</v>
      </c>
      <c r="AN70" s="15"/>
      <c r="AO70" s="12" t="s">
        <v>2720</v>
      </c>
      <c r="AP70" s="15"/>
      <c r="AQ70" s="12" t="s">
        <v>2720</v>
      </c>
      <c r="AR70" s="15"/>
      <c r="AS70" s="12" t="s">
        <v>2720</v>
      </c>
      <c r="AT70" s="15"/>
      <c r="AU70" s="12" t="s">
        <v>2720</v>
      </c>
      <c r="AV70" s="15"/>
      <c r="AW70" s="12" t="s">
        <v>2720</v>
      </c>
      <c r="AX70" s="15"/>
      <c r="AY70" s="12" t="s">
        <v>2720</v>
      </c>
      <c r="AZ70" s="15"/>
      <c r="BA70" s="12" t="s">
        <v>2720</v>
      </c>
      <c r="BB70" s="15"/>
      <c r="BC70" s="12" t="s">
        <v>2720</v>
      </c>
      <c r="BD70" s="15"/>
      <c r="BE70" s="12" t="s">
        <v>2720</v>
      </c>
      <c r="BF70" s="15"/>
      <c r="BG70" s="12" t="s">
        <v>2720</v>
      </c>
      <c r="BH70" s="15"/>
      <c r="BI70" s="12" t="s">
        <v>2720</v>
      </c>
    </row>
    <row r="71" spans="2:61">
      <c r="B71" s="15"/>
      <c r="C71" s="12" t="s">
        <v>2720</v>
      </c>
      <c r="D71" s="15"/>
      <c r="E71" s="12" t="s">
        <v>2720</v>
      </c>
      <c r="F71" s="15"/>
      <c r="G71" s="12" t="s">
        <v>2720</v>
      </c>
      <c r="H71" s="15"/>
      <c r="I71" s="12" t="s">
        <v>2720</v>
      </c>
      <c r="J71" s="15"/>
      <c r="K71" s="12" t="s">
        <v>2720</v>
      </c>
      <c r="L71" s="15"/>
      <c r="M71" s="12" t="s">
        <v>2720</v>
      </c>
      <c r="N71" s="15"/>
      <c r="O71" s="12" t="s">
        <v>2720</v>
      </c>
      <c r="P71" s="15"/>
      <c r="Q71" s="12" t="s">
        <v>2720</v>
      </c>
      <c r="R71" s="15"/>
      <c r="S71" s="12" t="s">
        <v>2720</v>
      </c>
      <c r="T71" s="15"/>
      <c r="U71" s="12" t="s">
        <v>2720</v>
      </c>
      <c r="V71" s="15"/>
      <c r="W71" s="12" t="s">
        <v>2720</v>
      </c>
      <c r="X71" s="15"/>
      <c r="Y71" s="12" t="s">
        <v>2720</v>
      </c>
      <c r="Z71" s="15"/>
      <c r="AA71" s="12" t="s">
        <v>2720</v>
      </c>
      <c r="AB71" s="15"/>
      <c r="AC71" s="12" t="s">
        <v>2720</v>
      </c>
      <c r="AD71" s="15"/>
      <c r="AE71" s="12" t="s">
        <v>2720</v>
      </c>
      <c r="AF71" s="15"/>
      <c r="AG71" s="12" t="s">
        <v>2720</v>
      </c>
      <c r="AH71" s="15"/>
      <c r="AI71" s="12" t="s">
        <v>2720</v>
      </c>
      <c r="AJ71" s="15"/>
      <c r="AK71" s="12" t="s">
        <v>2720</v>
      </c>
      <c r="AL71" s="15"/>
      <c r="AM71" s="12" t="s">
        <v>2720</v>
      </c>
      <c r="AN71" s="15"/>
      <c r="AO71" s="12" t="s">
        <v>2720</v>
      </c>
      <c r="AP71" s="15"/>
      <c r="AQ71" s="12" t="s">
        <v>2720</v>
      </c>
      <c r="AR71" s="15"/>
      <c r="AS71" s="12" t="s">
        <v>2720</v>
      </c>
      <c r="AT71" s="15"/>
      <c r="AU71" s="12" t="s">
        <v>2720</v>
      </c>
      <c r="AV71" s="15"/>
      <c r="AW71" s="12" t="s">
        <v>2720</v>
      </c>
      <c r="AX71" s="15"/>
      <c r="AY71" s="12" t="s">
        <v>2720</v>
      </c>
      <c r="AZ71" s="15"/>
      <c r="BA71" s="12" t="s">
        <v>2720</v>
      </c>
      <c r="BB71" s="15"/>
      <c r="BC71" s="12" t="s">
        <v>2720</v>
      </c>
      <c r="BD71" s="15"/>
      <c r="BE71" s="12" t="s">
        <v>2720</v>
      </c>
      <c r="BF71" s="15"/>
      <c r="BG71" s="12" t="s">
        <v>2720</v>
      </c>
      <c r="BH71" s="15"/>
      <c r="BI71" s="12" t="s">
        <v>2720</v>
      </c>
    </row>
    <row r="72" spans="2:61">
      <c r="B72" s="15"/>
      <c r="C72" s="12" t="s">
        <v>2720</v>
      </c>
      <c r="D72" s="15"/>
      <c r="E72" s="12" t="s">
        <v>2720</v>
      </c>
      <c r="F72" s="15"/>
      <c r="G72" s="12" t="s">
        <v>2720</v>
      </c>
      <c r="H72" s="15"/>
      <c r="I72" s="12" t="s">
        <v>2720</v>
      </c>
      <c r="J72" s="15"/>
      <c r="K72" s="12" t="s">
        <v>2720</v>
      </c>
      <c r="L72" s="15"/>
      <c r="M72" s="12" t="s">
        <v>2720</v>
      </c>
      <c r="N72" s="15"/>
      <c r="O72" s="12" t="s">
        <v>2720</v>
      </c>
      <c r="P72" s="15"/>
      <c r="Q72" s="12" t="s">
        <v>2720</v>
      </c>
      <c r="R72" s="15"/>
      <c r="S72" s="12" t="s">
        <v>2720</v>
      </c>
      <c r="T72" s="15"/>
      <c r="U72" s="12" t="s">
        <v>2720</v>
      </c>
      <c r="V72" s="15"/>
      <c r="W72" s="12" t="s">
        <v>2720</v>
      </c>
      <c r="X72" s="15"/>
      <c r="Y72" s="12" t="s">
        <v>2720</v>
      </c>
      <c r="Z72" s="15"/>
      <c r="AA72" s="12" t="s">
        <v>2720</v>
      </c>
      <c r="AB72" s="15"/>
      <c r="AC72" s="12" t="s">
        <v>2720</v>
      </c>
      <c r="AD72" s="15"/>
      <c r="AE72" s="12" t="s">
        <v>2720</v>
      </c>
      <c r="AF72" s="15"/>
      <c r="AG72" s="12" t="s">
        <v>2720</v>
      </c>
      <c r="AH72" s="15"/>
      <c r="AI72" s="12" t="s">
        <v>2720</v>
      </c>
      <c r="AJ72" s="15"/>
      <c r="AK72" s="12" t="s">
        <v>2720</v>
      </c>
      <c r="AL72" s="15"/>
      <c r="AM72" s="12" t="s">
        <v>2720</v>
      </c>
      <c r="AN72" s="15"/>
      <c r="AO72" s="12" t="s">
        <v>2720</v>
      </c>
      <c r="AP72" s="15"/>
      <c r="AQ72" s="12" t="s">
        <v>2720</v>
      </c>
      <c r="AR72" s="15"/>
      <c r="AS72" s="12" t="s">
        <v>2720</v>
      </c>
      <c r="AT72" s="15"/>
      <c r="AU72" s="12" t="s">
        <v>2720</v>
      </c>
      <c r="AV72" s="15"/>
      <c r="AW72" s="12" t="s">
        <v>2720</v>
      </c>
      <c r="AX72" s="15"/>
      <c r="AY72" s="12" t="s">
        <v>2720</v>
      </c>
      <c r="AZ72" s="15"/>
      <c r="BA72" s="12" t="s">
        <v>2720</v>
      </c>
      <c r="BB72" s="15"/>
      <c r="BC72" s="12" t="s">
        <v>2720</v>
      </c>
      <c r="BD72" s="15"/>
      <c r="BE72" s="12" t="s">
        <v>2720</v>
      </c>
      <c r="BF72" s="15"/>
      <c r="BG72" s="12" t="s">
        <v>2720</v>
      </c>
      <c r="BH72" s="15"/>
      <c r="BI72" s="12" t="s">
        <v>2720</v>
      </c>
    </row>
    <row r="73" spans="2:61">
      <c r="B73" s="15"/>
      <c r="C73" s="12" t="s">
        <v>2720</v>
      </c>
      <c r="D73" s="15"/>
      <c r="E73" s="12" t="s">
        <v>2720</v>
      </c>
      <c r="F73" s="15"/>
      <c r="G73" s="12" t="s">
        <v>2720</v>
      </c>
      <c r="H73" s="15"/>
      <c r="I73" s="12" t="s">
        <v>2720</v>
      </c>
      <c r="J73" s="15"/>
      <c r="K73" s="12" t="s">
        <v>2720</v>
      </c>
      <c r="L73" s="15"/>
      <c r="M73" s="12" t="s">
        <v>2720</v>
      </c>
      <c r="N73" s="15"/>
      <c r="O73" s="12" t="s">
        <v>2720</v>
      </c>
      <c r="P73" s="15"/>
      <c r="Q73" s="12" t="s">
        <v>2720</v>
      </c>
      <c r="R73" s="15"/>
      <c r="S73" s="12" t="s">
        <v>2720</v>
      </c>
      <c r="T73" s="15"/>
      <c r="U73" s="12" t="s">
        <v>2720</v>
      </c>
      <c r="V73" s="15"/>
      <c r="W73" s="12" t="s">
        <v>2720</v>
      </c>
      <c r="X73" s="15"/>
      <c r="Y73" s="12" t="s">
        <v>2720</v>
      </c>
      <c r="Z73" s="15"/>
      <c r="AA73" s="12" t="s">
        <v>2720</v>
      </c>
      <c r="AB73" s="15"/>
      <c r="AC73" s="12" t="s">
        <v>2720</v>
      </c>
      <c r="AD73" s="15"/>
      <c r="AE73" s="12" t="s">
        <v>2720</v>
      </c>
      <c r="AF73" s="15"/>
      <c r="AG73" s="12" t="s">
        <v>2720</v>
      </c>
      <c r="AH73" s="15"/>
      <c r="AI73" s="12" t="s">
        <v>2720</v>
      </c>
      <c r="AJ73" s="15"/>
      <c r="AK73" s="12" t="s">
        <v>2720</v>
      </c>
      <c r="AL73" s="15"/>
      <c r="AM73" s="12" t="s">
        <v>2720</v>
      </c>
      <c r="AN73" s="15"/>
      <c r="AO73" s="12" t="s">
        <v>2720</v>
      </c>
      <c r="AP73" s="15"/>
      <c r="AQ73" s="12" t="s">
        <v>2720</v>
      </c>
      <c r="AR73" s="15"/>
      <c r="AS73" s="12" t="s">
        <v>2720</v>
      </c>
      <c r="AT73" s="15"/>
      <c r="AU73" s="12" t="s">
        <v>2720</v>
      </c>
      <c r="AV73" s="15"/>
      <c r="AW73" s="12" t="s">
        <v>2720</v>
      </c>
      <c r="AX73" s="15"/>
      <c r="AY73" s="12" t="s">
        <v>2720</v>
      </c>
      <c r="AZ73" s="15"/>
      <c r="BA73" s="12" t="s">
        <v>2720</v>
      </c>
      <c r="BB73" s="15"/>
      <c r="BC73" s="12" t="s">
        <v>2720</v>
      </c>
      <c r="BD73" s="15"/>
      <c r="BE73" s="12" t="s">
        <v>2720</v>
      </c>
      <c r="BF73" s="15"/>
      <c r="BG73" s="12" t="s">
        <v>2720</v>
      </c>
      <c r="BH73" s="15"/>
      <c r="BI73" s="12" t="s">
        <v>2720</v>
      </c>
    </row>
    <row r="74" spans="2:61">
      <c r="B74" s="15"/>
      <c r="C74" s="12" t="s">
        <v>2720</v>
      </c>
      <c r="D74" s="15"/>
      <c r="E74" s="12" t="s">
        <v>2720</v>
      </c>
      <c r="F74" s="15"/>
      <c r="G74" s="12" t="s">
        <v>2720</v>
      </c>
      <c r="H74" s="15"/>
      <c r="I74" s="12" t="s">
        <v>2720</v>
      </c>
      <c r="J74" s="15"/>
      <c r="K74" s="12" t="s">
        <v>2720</v>
      </c>
      <c r="L74" s="15"/>
      <c r="M74" s="12" t="s">
        <v>2720</v>
      </c>
      <c r="N74" s="15"/>
      <c r="O74" s="12" t="s">
        <v>2720</v>
      </c>
      <c r="P74" s="15"/>
      <c r="Q74" s="12" t="s">
        <v>2720</v>
      </c>
      <c r="R74" s="15"/>
      <c r="S74" s="12" t="s">
        <v>2720</v>
      </c>
      <c r="T74" s="15"/>
      <c r="U74" s="12" t="s">
        <v>2720</v>
      </c>
      <c r="V74" s="15"/>
      <c r="W74" s="12" t="s">
        <v>2720</v>
      </c>
      <c r="X74" s="15"/>
      <c r="Y74" s="12" t="s">
        <v>2720</v>
      </c>
      <c r="Z74" s="15"/>
      <c r="AA74" s="12" t="s">
        <v>2720</v>
      </c>
      <c r="AB74" s="15"/>
      <c r="AC74" s="12" t="s">
        <v>2720</v>
      </c>
      <c r="AD74" s="15"/>
      <c r="AE74" s="12" t="s">
        <v>2720</v>
      </c>
      <c r="AF74" s="15"/>
      <c r="AG74" s="12" t="s">
        <v>2720</v>
      </c>
      <c r="AH74" s="15"/>
      <c r="AI74" s="12" t="s">
        <v>2720</v>
      </c>
      <c r="AJ74" s="15"/>
      <c r="AK74" s="12" t="s">
        <v>2720</v>
      </c>
      <c r="AL74" s="15"/>
      <c r="AM74" s="12" t="s">
        <v>2720</v>
      </c>
      <c r="AN74" s="15"/>
      <c r="AO74" s="12" t="s">
        <v>2720</v>
      </c>
      <c r="AP74" s="15"/>
      <c r="AQ74" s="12" t="s">
        <v>2720</v>
      </c>
      <c r="AR74" s="15"/>
      <c r="AS74" s="12" t="s">
        <v>2720</v>
      </c>
      <c r="AT74" s="15"/>
      <c r="AU74" s="12" t="s">
        <v>2720</v>
      </c>
      <c r="AV74" s="15"/>
      <c r="AW74" s="12" t="s">
        <v>2720</v>
      </c>
      <c r="AX74" s="15"/>
      <c r="AY74" s="12" t="s">
        <v>2720</v>
      </c>
      <c r="AZ74" s="15"/>
      <c r="BA74" s="12" t="s">
        <v>2720</v>
      </c>
      <c r="BB74" s="15"/>
      <c r="BC74" s="12" t="s">
        <v>2720</v>
      </c>
      <c r="BD74" s="15"/>
      <c r="BE74" s="12" t="s">
        <v>2720</v>
      </c>
      <c r="BF74" s="15"/>
      <c r="BG74" s="12" t="s">
        <v>2720</v>
      </c>
      <c r="BH74" s="15"/>
      <c r="BI74" s="12" t="s">
        <v>2720</v>
      </c>
    </row>
    <row r="75" spans="2:61">
      <c r="B75" s="15"/>
      <c r="C75" s="12" t="s">
        <v>2720</v>
      </c>
      <c r="D75" s="15"/>
      <c r="E75" s="12" t="s">
        <v>2720</v>
      </c>
      <c r="F75" s="15"/>
      <c r="G75" s="12" t="s">
        <v>2720</v>
      </c>
      <c r="H75" s="15"/>
      <c r="I75" s="12" t="s">
        <v>2720</v>
      </c>
      <c r="J75" s="15"/>
      <c r="K75" s="12" t="s">
        <v>2720</v>
      </c>
      <c r="L75" s="15"/>
      <c r="M75" s="12" t="s">
        <v>2720</v>
      </c>
      <c r="N75" s="15"/>
      <c r="O75" s="12" t="s">
        <v>2720</v>
      </c>
      <c r="P75" s="15"/>
      <c r="Q75" s="12" t="s">
        <v>2720</v>
      </c>
      <c r="R75" s="15"/>
      <c r="S75" s="12" t="s">
        <v>2720</v>
      </c>
      <c r="T75" s="15"/>
      <c r="U75" s="12" t="s">
        <v>2720</v>
      </c>
      <c r="V75" s="15"/>
      <c r="W75" s="12" t="s">
        <v>2720</v>
      </c>
      <c r="X75" s="15"/>
      <c r="Y75" s="12" t="s">
        <v>2720</v>
      </c>
      <c r="Z75" s="15"/>
      <c r="AA75" s="12" t="s">
        <v>2720</v>
      </c>
      <c r="AB75" s="15"/>
      <c r="AC75" s="12" t="s">
        <v>2720</v>
      </c>
      <c r="AD75" s="15"/>
      <c r="AE75" s="12" t="s">
        <v>2720</v>
      </c>
      <c r="AF75" s="15"/>
      <c r="AG75" s="12" t="s">
        <v>2720</v>
      </c>
      <c r="AH75" s="15"/>
      <c r="AI75" s="12" t="s">
        <v>2720</v>
      </c>
      <c r="AJ75" s="15"/>
      <c r="AK75" s="12" t="s">
        <v>2720</v>
      </c>
      <c r="AL75" s="15"/>
      <c r="AM75" s="12" t="s">
        <v>2720</v>
      </c>
      <c r="AN75" s="15"/>
      <c r="AO75" s="12" t="s">
        <v>2720</v>
      </c>
      <c r="AP75" s="15"/>
      <c r="AQ75" s="12" t="s">
        <v>2720</v>
      </c>
      <c r="AR75" s="15"/>
      <c r="AS75" s="12" t="s">
        <v>2720</v>
      </c>
      <c r="AT75" s="15"/>
      <c r="AU75" s="12" t="s">
        <v>2720</v>
      </c>
      <c r="AV75" s="15"/>
      <c r="AW75" s="12" t="s">
        <v>2720</v>
      </c>
      <c r="AX75" s="15"/>
      <c r="AY75" s="12" t="s">
        <v>2720</v>
      </c>
      <c r="AZ75" s="15"/>
      <c r="BA75" s="12" t="s">
        <v>2720</v>
      </c>
      <c r="BB75" s="15"/>
      <c r="BC75" s="12" t="s">
        <v>2720</v>
      </c>
      <c r="BD75" s="15"/>
      <c r="BE75" s="12" t="s">
        <v>2720</v>
      </c>
      <c r="BF75" s="15"/>
      <c r="BG75" s="12" t="s">
        <v>2720</v>
      </c>
      <c r="BH75" s="15"/>
      <c r="BI75" s="12" t="s">
        <v>2720</v>
      </c>
    </row>
    <row r="76" spans="2:61">
      <c r="B76" s="15"/>
      <c r="C76" s="12" t="s">
        <v>2720</v>
      </c>
      <c r="D76" s="15"/>
      <c r="E76" s="12" t="s">
        <v>2720</v>
      </c>
      <c r="F76" s="15"/>
      <c r="G76" s="12" t="s">
        <v>2720</v>
      </c>
      <c r="H76" s="15"/>
      <c r="I76" s="12" t="s">
        <v>2720</v>
      </c>
      <c r="J76" s="15"/>
      <c r="K76" s="12" t="s">
        <v>2720</v>
      </c>
      <c r="L76" s="15"/>
      <c r="M76" s="12" t="s">
        <v>2720</v>
      </c>
      <c r="N76" s="15"/>
      <c r="O76" s="12" t="s">
        <v>2720</v>
      </c>
      <c r="P76" s="15"/>
      <c r="Q76" s="12" t="s">
        <v>2720</v>
      </c>
      <c r="R76" s="15"/>
      <c r="S76" s="12" t="s">
        <v>2720</v>
      </c>
      <c r="T76" s="15"/>
      <c r="U76" s="12" t="s">
        <v>2720</v>
      </c>
      <c r="V76" s="15"/>
      <c r="W76" s="12" t="s">
        <v>2720</v>
      </c>
      <c r="X76" s="15"/>
      <c r="Y76" s="12" t="s">
        <v>2720</v>
      </c>
      <c r="Z76" s="15"/>
      <c r="AA76" s="12" t="s">
        <v>2720</v>
      </c>
      <c r="AB76" s="15"/>
      <c r="AC76" s="12" t="s">
        <v>2720</v>
      </c>
      <c r="AD76" s="15"/>
      <c r="AE76" s="12" t="s">
        <v>2720</v>
      </c>
      <c r="AF76" s="15"/>
      <c r="AG76" s="12" t="s">
        <v>2720</v>
      </c>
      <c r="AH76" s="15"/>
      <c r="AI76" s="12" t="s">
        <v>2720</v>
      </c>
      <c r="AJ76" s="15"/>
      <c r="AK76" s="12" t="s">
        <v>2720</v>
      </c>
      <c r="AL76" s="15"/>
      <c r="AM76" s="12" t="s">
        <v>2720</v>
      </c>
      <c r="AN76" s="15"/>
      <c r="AO76" s="12" t="s">
        <v>2720</v>
      </c>
      <c r="AP76" s="15"/>
      <c r="AQ76" s="12" t="s">
        <v>2720</v>
      </c>
      <c r="AR76" s="15"/>
      <c r="AS76" s="12" t="s">
        <v>2720</v>
      </c>
      <c r="AT76" s="15"/>
      <c r="AU76" s="12" t="s">
        <v>2720</v>
      </c>
      <c r="AV76" s="15"/>
      <c r="AW76" s="12" t="s">
        <v>2720</v>
      </c>
      <c r="AX76" s="15"/>
      <c r="AY76" s="12" t="s">
        <v>2720</v>
      </c>
      <c r="AZ76" s="15"/>
      <c r="BA76" s="12" t="s">
        <v>2720</v>
      </c>
      <c r="BB76" s="15"/>
      <c r="BC76" s="12" t="s">
        <v>2720</v>
      </c>
      <c r="BD76" s="15"/>
      <c r="BE76" s="12" t="s">
        <v>2720</v>
      </c>
      <c r="BF76" s="15"/>
      <c r="BG76" s="12" t="s">
        <v>2720</v>
      </c>
      <c r="BH76" s="15"/>
      <c r="BI76" s="12" t="s">
        <v>2720</v>
      </c>
    </row>
    <row r="77" spans="2:61">
      <c r="B77" s="15"/>
      <c r="C77" s="12" t="s">
        <v>2720</v>
      </c>
      <c r="D77" s="15"/>
      <c r="E77" s="12" t="s">
        <v>2720</v>
      </c>
      <c r="F77" s="15"/>
      <c r="G77" s="12" t="s">
        <v>2720</v>
      </c>
      <c r="H77" s="15"/>
      <c r="I77" s="12" t="s">
        <v>2720</v>
      </c>
      <c r="J77" s="15"/>
      <c r="K77" s="12" t="s">
        <v>2720</v>
      </c>
      <c r="L77" s="15"/>
      <c r="M77" s="12" t="s">
        <v>2720</v>
      </c>
      <c r="N77" s="15"/>
      <c r="O77" s="12" t="s">
        <v>2720</v>
      </c>
      <c r="P77" s="15"/>
      <c r="Q77" s="12" t="s">
        <v>2720</v>
      </c>
      <c r="R77" s="15"/>
      <c r="S77" s="12" t="s">
        <v>2720</v>
      </c>
      <c r="T77" s="15"/>
      <c r="U77" s="12" t="s">
        <v>2720</v>
      </c>
      <c r="V77" s="15"/>
      <c r="W77" s="12" t="s">
        <v>2720</v>
      </c>
      <c r="X77" s="15"/>
      <c r="Y77" s="12" t="s">
        <v>2720</v>
      </c>
      <c r="Z77" s="15"/>
      <c r="AA77" s="12" t="s">
        <v>2720</v>
      </c>
      <c r="AB77" s="15"/>
      <c r="AC77" s="12" t="s">
        <v>2720</v>
      </c>
      <c r="AD77" s="15"/>
      <c r="AE77" s="12" t="s">
        <v>2720</v>
      </c>
      <c r="AF77" s="15"/>
      <c r="AG77" s="12" t="s">
        <v>2720</v>
      </c>
      <c r="AH77" s="15"/>
      <c r="AI77" s="12" t="s">
        <v>2720</v>
      </c>
      <c r="AJ77" s="15"/>
      <c r="AK77" s="12" t="s">
        <v>2720</v>
      </c>
      <c r="AL77" s="15"/>
      <c r="AM77" s="12" t="s">
        <v>2720</v>
      </c>
      <c r="AN77" s="15"/>
      <c r="AO77" s="12" t="s">
        <v>2720</v>
      </c>
      <c r="AP77" s="15"/>
      <c r="AQ77" s="12" t="s">
        <v>2720</v>
      </c>
      <c r="AR77" s="15"/>
      <c r="AS77" s="12" t="s">
        <v>2720</v>
      </c>
      <c r="AT77" s="15"/>
      <c r="AU77" s="12" t="s">
        <v>2720</v>
      </c>
      <c r="AV77" s="15"/>
      <c r="AW77" s="12" t="s">
        <v>2720</v>
      </c>
      <c r="AX77" s="15"/>
      <c r="AY77" s="12" t="s">
        <v>2720</v>
      </c>
      <c r="AZ77" s="15"/>
      <c r="BA77" s="12" t="s">
        <v>2720</v>
      </c>
      <c r="BB77" s="15"/>
      <c r="BC77" s="12" t="s">
        <v>2720</v>
      </c>
      <c r="BD77" s="15"/>
      <c r="BE77" s="12" t="s">
        <v>2720</v>
      </c>
      <c r="BF77" s="15"/>
      <c r="BG77" s="12" t="s">
        <v>2720</v>
      </c>
      <c r="BH77" s="15"/>
      <c r="BI77" s="12" t="s">
        <v>2720</v>
      </c>
    </row>
    <row r="78" spans="2:61">
      <c r="B78" s="15"/>
      <c r="C78" s="12" t="s">
        <v>2720</v>
      </c>
      <c r="D78" s="15"/>
      <c r="E78" s="12" t="s">
        <v>2720</v>
      </c>
      <c r="F78" s="15"/>
      <c r="G78" s="12" t="s">
        <v>2720</v>
      </c>
      <c r="H78" s="15"/>
      <c r="I78" s="12" t="s">
        <v>2720</v>
      </c>
      <c r="J78" s="15"/>
      <c r="K78" s="12" t="s">
        <v>2720</v>
      </c>
      <c r="L78" s="15"/>
      <c r="M78" s="12" t="s">
        <v>2720</v>
      </c>
      <c r="N78" s="15"/>
      <c r="O78" s="12" t="s">
        <v>2720</v>
      </c>
      <c r="P78" s="15"/>
      <c r="Q78" s="12" t="s">
        <v>2720</v>
      </c>
      <c r="R78" s="15"/>
      <c r="S78" s="12" t="s">
        <v>2720</v>
      </c>
      <c r="T78" s="15"/>
      <c r="U78" s="12" t="s">
        <v>2720</v>
      </c>
      <c r="V78" s="15"/>
      <c r="W78" s="12" t="s">
        <v>2720</v>
      </c>
      <c r="X78" s="15"/>
      <c r="Y78" s="12" t="s">
        <v>2720</v>
      </c>
      <c r="Z78" s="15"/>
      <c r="AA78" s="12" t="s">
        <v>2720</v>
      </c>
      <c r="AB78" s="15"/>
      <c r="AC78" s="12" t="s">
        <v>2720</v>
      </c>
      <c r="AD78" s="15"/>
      <c r="AE78" s="12" t="s">
        <v>2720</v>
      </c>
      <c r="AF78" s="15"/>
      <c r="AG78" s="12" t="s">
        <v>2720</v>
      </c>
      <c r="AH78" s="15"/>
      <c r="AI78" s="12" t="s">
        <v>2720</v>
      </c>
      <c r="AJ78" s="15"/>
      <c r="AK78" s="12" t="s">
        <v>2720</v>
      </c>
      <c r="AL78" s="15"/>
      <c r="AM78" s="12" t="s">
        <v>2720</v>
      </c>
      <c r="AN78" s="15"/>
      <c r="AO78" s="12" t="s">
        <v>2720</v>
      </c>
      <c r="AP78" s="15"/>
      <c r="AQ78" s="12" t="s">
        <v>2720</v>
      </c>
      <c r="AR78" s="15"/>
      <c r="AS78" s="12" t="s">
        <v>2720</v>
      </c>
      <c r="AT78" s="15"/>
      <c r="AU78" s="12" t="s">
        <v>2720</v>
      </c>
      <c r="AV78" s="15"/>
      <c r="AW78" s="12" t="s">
        <v>2720</v>
      </c>
      <c r="AX78" s="15"/>
      <c r="AY78" s="12" t="s">
        <v>2720</v>
      </c>
      <c r="AZ78" s="15"/>
      <c r="BA78" s="12" t="s">
        <v>2720</v>
      </c>
      <c r="BB78" s="15"/>
      <c r="BC78" s="12" t="s">
        <v>2720</v>
      </c>
      <c r="BD78" s="15"/>
      <c r="BE78" s="12" t="s">
        <v>2720</v>
      </c>
      <c r="BF78" s="15"/>
      <c r="BG78" s="12" t="s">
        <v>2720</v>
      </c>
      <c r="BH78" s="15"/>
      <c r="BI78" s="12" t="s">
        <v>2720</v>
      </c>
    </row>
    <row r="79" spans="2:61">
      <c r="B79" s="15"/>
      <c r="C79" s="12" t="s">
        <v>2720</v>
      </c>
      <c r="D79" s="15"/>
      <c r="E79" s="12" t="s">
        <v>2720</v>
      </c>
      <c r="F79" s="15"/>
      <c r="G79" s="12" t="s">
        <v>2720</v>
      </c>
      <c r="H79" s="15"/>
      <c r="I79" s="12" t="s">
        <v>2720</v>
      </c>
      <c r="J79" s="15"/>
      <c r="K79" s="12" t="s">
        <v>2720</v>
      </c>
      <c r="L79" s="15"/>
      <c r="M79" s="12" t="s">
        <v>2720</v>
      </c>
      <c r="N79" s="15"/>
      <c r="O79" s="12" t="s">
        <v>2720</v>
      </c>
      <c r="P79" s="15"/>
      <c r="Q79" s="12" t="s">
        <v>2720</v>
      </c>
      <c r="R79" s="15"/>
      <c r="S79" s="12" t="s">
        <v>2720</v>
      </c>
      <c r="T79" s="15"/>
      <c r="U79" s="12" t="s">
        <v>2720</v>
      </c>
      <c r="V79" s="15"/>
      <c r="W79" s="12" t="s">
        <v>2720</v>
      </c>
      <c r="X79" s="15"/>
      <c r="Y79" s="12" t="s">
        <v>2720</v>
      </c>
      <c r="Z79" s="15"/>
      <c r="AA79" s="12" t="s">
        <v>2720</v>
      </c>
      <c r="AB79" s="15"/>
      <c r="AC79" s="12" t="s">
        <v>2720</v>
      </c>
      <c r="AD79" s="15"/>
      <c r="AE79" s="12" t="s">
        <v>2720</v>
      </c>
      <c r="AF79" s="15"/>
      <c r="AG79" s="12" t="s">
        <v>2720</v>
      </c>
      <c r="AH79" s="15"/>
      <c r="AI79" s="12" t="s">
        <v>2720</v>
      </c>
      <c r="AJ79" s="15"/>
      <c r="AK79" s="12" t="s">
        <v>2720</v>
      </c>
      <c r="AL79" s="15"/>
      <c r="AM79" s="12" t="s">
        <v>2720</v>
      </c>
      <c r="AN79" s="15"/>
      <c r="AO79" s="12" t="s">
        <v>2720</v>
      </c>
      <c r="AP79" s="15"/>
      <c r="AQ79" s="12" t="s">
        <v>2720</v>
      </c>
      <c r="AR79" s="15"/>
      <c r="AS79" s="12" t="s">
        <v>2720</v>
      </c>
      <c r="AT79" s="15"/>
      <c r="AU79" s="12" t="s">
        <v>2720</v>
      </c>
      <c r="AV79" s="15"/>
      <c r="AW79" s="12" t="s">
        <v>2720</v>
      </c>
      <c r="AX79" s="15"/>
      <c r="AY79" s="12" t="s">
        <v>2720</v>
      </c>
      <c r="AZ79" s="15"/>
      <c r="BA79" s="12" t="s">
        <v>2720</v>
      </c>
      <c r="BB79" s="15"/>
      <c r="BC79" s="12" t="s">
        <v>2720</v>
      </c>
      <c r="BD79" s="15"/>
      <c r="BE79" s="12" t="s">
        <v>2720</v>
      </c>
      <c r="BF79" s="15"/>
      <c r="BG79" s="12" t="s">
        <v>2720</v>
      </c>
      <c r="BH79" s="15"/>
      <c r="BI79" s="12" t="s">
        <v>2720</v>
      </c>
    </row>
    <row r="80" spans="2:61">
      <c r="B80" s="15"/>
      <c r="C80" s="12" t="s">
        <v>2720</v>
      </c>
      <c r="D80" s="15"/>
      <c r="E80" s="12" t="s">
        <v>2720</v>
      </c>
      <c r="F80" s="15"/>
      <c r="G80" s="12" t="s">
        <v>2720</v>
      </c>
      <c r="H80" s="15"/>
      <c r="I80" s="12" t="s">
        <v>2720</v>
      </c>
      <c r="J80" s="15"/>
      <c r="K80" s="12" t="s">
        <v>2720</v>
      </c>
      <c r="L80" s="15"/>
      <c r="M80" s="12" t="s">
        <v>2720</v>
      </c>
      <c r="N80" s="15"/>
      <c r="O80" s="12" t="s">
        <v>2720</v>
      </c>
      <c r="P80" s="15"/>
      <c r="Q80" s="12" t="s">
        <v>2720</v>
      </c>
      <c r="R80" s="15"/>
      <c r="S80" s="12" t="s">
        <v>2720</v>
      </c>
      <c r="T80" s="15"/>
      <c r="U80" s="12" t="s">
        <v>2720</v>
      </c>
      <c r="V80" s="15"/>
      <c r="W80" s="12" t="s">
        <v>2720</v>
      </c>
      <c r="X80" s="15"/>
      <c r="Y80" s="12" t="s">
        <v>2720</v>
      </c>
      <c r="Z80" s="15"/>
      <c r="AA80" s="12" t="s">
        <v>2720</v>
      </c>
      <c r="AB80" s="15"/>
      <c r="AC80" s="12" t="s">
        <v>2720</v>
      </c>
      <c r="AD80" s="15"/>
      <c r="AE80" s="12" t="s">
        <v>2720</v>
      </c>
      <c r="AF80" s="15"/>
      <c r="AG80" s="12" t="s">
        <v>2720</v>
      </c>
      <c r="AH80" s="15"/>
      <c r="AI80" s="12" t="s">
        <v>2720</v>
      </c>
      <c r="AJ80" s="15"/>
      <c r="AK80" s="12" t="s">
        <v>2720</v>
      </c>
      <c r="AL80" s="15"/>
      <c r="AM80" s="12" t="s">
        <v>2720</v>
      </c>
      <c r="AN80" s="15"/>
      <c r="AO80" s="12" t="s">
        <v>2720</v>
      </c>
      <c r="AP80" s="15"/>
      <c r="AQ80" s="12" t="s">
        <v>2720</v>
      </c>
      <c r="AR80" s="15"/>
      <c r="AS80" s="12" t="s">
        <v>2720</v>
      </c>
      <c r="AT80" s="15"/>
      <c r="AU80" s="12" t="s">
        <v>2720</v>
      </c>
      <c r="AV80" s="15"/>
      <c r="AW80" s="12" t="s">
        <v>2720</v>
      </c>
      <c r="AX80" s="15"/>
      <c r="AY80" s="12" t="s">
        <v>2720</v>
      </c>
      <c r="AZ80" s="15"/>
      <c r="BA80" s="12" t="s">
        <v>2720</v>
      </c>
      <c r="BB80" s="15"/>
      <c r="BC80" s="12" t="s">
        <v>2720</v>
      </c>
      <c r="BD80" s="15"/>
      <c r="BE80" s="12" t="s">
        <v>2720</v>
      </c>
      <c r="BF80" s="15"/>
      <c r="BG80" s="12" t="s">
        <v>2720</v>
      </c>
      <c r="BH80" s="15"/>
      <c r="BI80" s="12" t="s">
        <v>2720</v>
      </c>
    </row>
    <row r="81" spans="2:61">
      <c r="B81" s="15"/>
      <c r="C81" s="12" t="s">
        <v>2720</v>
      </c>
      <c r="D81" s="15"/>
      <c r="E81" s="12" t="s">
        <v>2720</v>
      </c>
      <c r="F81" s="15"/>
      <c r="G81" s="12" t="s">
        <v>2720</v>
      </c>
      <c r="H81" s="15"/>
      <c r="I81" s="12" t="s">
        <v>2720</v>
      </c>
      <c r="J81" s="15"/>
      <c r="K81" s="12" t="s">
        <v>2720</v>
      </c>
      <c r="L81" s="15"/>
      <c r="M81" s="12" t="s">
        <v>2720</v>
      </c>
      <c r="N81" s="15"/>
      <c r="O81" s="12" t="s">
        <v>2720</v>
      </c>
      <c r="P81" s="15"/>
      <c r="Q81" s="12" t="s">
        <v>2720</v>
      </c>
      <c r="R81" s="15"/>
      <c r="S81" s="12" t="s">
        <v>2720</v>
      </c>
      <c r="T81" s="15"/>
      <c r="U81" s="12" t="s">
        <v>2720</v>
      </c>
      <c r="V81" s="15"/>
      <c r="W81" s="12" t="s">
        <v>2720</v>
      </c>
      <c r="X81" s="15"/>
      <c r="Y81" s="12" t="s">
        <v>2720</v>
      </c>
      <c r="Z81" s="15"/>
      <c r="AA81" s="12" t="s">
        <v>2720</v>
      </c>
      <c r="AB81" s="15"/>
      <c r="AC81" s="12" t="s">
        <v>2720</v>
      </c>
      <c r="AD81" s="15"/>
      <c r="AE81" s="12" t="s">
        <v>2720</v>
      </c>
      <c r="AF81" s="15"/>
      <c r="AG81" s="12" t="s">
        <v>2720</v>
      </c>
      <c r="AH81" s="15"/>
      <c r="AI81" s="12" t="s">
        <v>2720</v>
      </c>
      <c r="AJ81" s="15"/>
      <c r="AK81" s="12" t="s">
        <v>2720</v>
      </c>
      <c r="AL81" s="15"/>
      <c r="AM81" s="12" t="s">
        <v>2720</v>
      </c>
      <c r="AN81" s="15"/>
      <c r="AO81" s="12" t="s">
        <v>2720</v>
      </c>
      <c r="AP81" s="15"/>
      <c r="AQ81" s="12" t="s">
        <v>2720</v>
      </c>
      <c r="AR81" s="15"/>
      <c r="AS81" s="12" t="s">
        <v>2720</v>
      </c>
      <c r="AT81" s="15"/>
      <c r="AU81" s="12" t="s">
        <v>2720</v>
      </c>
      <c r="AV81" s="15"/>
      <c r="AW81" s="12" t="s">
        <v>2720</v>
      </c>
      <c r="AX81" s="15"/>
      <c r="AY81" s="12" t="s">
        <v>2720</v>
      </c>
      <c r="AZ81" s="15"/>
      <c r="BA81" s="12" t="s">
        <v>2720</v>
      </c>
      <c r="BB81" s="15"/>
      <c r="BC81" s="12" t="s">
        <v>2720</v>
      </c>
      <c r="BD81" s="15"/>
      <c r="BE81" s="12" t="s">
        <v>2720</v>
      </c>
      <c r="BF81" s="15"/>
      <c r="BG81" s="12" t="s">
        <v>2720</v>
      </c>
      <c r="BH81" s="15"/>
      <c r="BI81" s="12" t="s">
        <v>2720</v>
      </c>
    </row>
    <row r="82" spans="2:61">
      <c r="B82" s="15"/>
      <c r="C82" s="12" t="s">
        <v>2720</v>
      </c>
      <c r="D82" s="15"/>
      <c r="E82" s="12" t="s">
        <v>2720</v>
      </c>
      <c r="F82" s="15"/>
      <c r="G82" s="12" t="s">
        <v>2720</v>
      </c>
      <c r="H82" s="15"/>
      <c r="I82" s="12" t="s">
        <v>2720</v>
      </c>
      <c r="J82" s="15"/>
      <c r="K82" s="12" t="s">
        <v>2720</v>
      </c>
      <c r="L82" s="15"/>
      <c r="M82" s="12" t="s">
        <v>2720</v>
      </c>
      <c r="N82" s="15"/>
      <c r="O82" s="12" t="s">
        <v>2720</v>
      </c>
      <c r="P82" s="15"/>
      <c r="Q82" s="12" t="s">
        <v>2720</v>
      </c>
      <c r="R82" s="15"/>
      <c r="S82" s="12" t="s">
        <v>2720</v>
      </c>
      <c r="T82" s="15"/>
      <c r="U82" s="12" t="s">
        <v>2720</v>
      </c>
      <c r="V82" s="15"/>
      <c r="W82" s="12" t="s">
        <v>2720</v>
      </c>
      <c r="X82" s="15"/>
      <c r="Y82" s="12" t="s">
        <v>2720</v>
      </c>
      <c r="Z82" s="15"/>
      <c r="AA82" s="12" t="s">
        <v>2720</v>
      </c>
      <c r="AB82" s="15"/>
      <c r="AC82" s="12" t="s">
        <v>2720</v>
      </c>
      <c r="AD82" s="15"/>
      <c r="AE82" s="12" t="s">
        <v>2720</v>
      </c>
      <c r="AF82" s="15"/>
      <c r="AG82" s="12" t="s">
        <v>2720</v>
      </c>
      <c r="AH82" s="15"/>
      <c r="AI82" s="12" t="s">
        <v>2720</v>
      </c>
      <c r="AJ82" s="15"/>
      <c r="AK82" s="12" t="s">
        <v>2720</v>
      </c>
      <c r="AL82" s="15"/>
      <c r="AM82" s="12" t="s">
        <v>2720</v>
      </c>
      <c r="AN82" s="15"/>
      <c r="AO82" s="12" t="s">
        <v>2720</v>
      </c>
      <c r="AP82" s="15"/>
      <c r="AQ82" s="12" t="s">
        <v>2720</v>
      </c>
      <c r="AR82" s="15"/>
      <c r="AS82" s="12" t="s">
        <v>2720</v>
      </c>
      <c r="AT82" s="15"/>
      <c r="AU82" s="12" t="s">
        <v>2720</v>
      </c>
      <c r="AV82" s="15"/>
      <c r="AW82" s="12" t="s">
        <v>2720</v>
      </c>
      <c r="AX82" s="15"/>
      <c r="AY82" s="12" t="s">
        <v>2720</v>
      </c>
      <c r="AZ82" s="15"/>
      <c r="BA82" s="12" t="s">
        <v>2720</v>
      </c>
      <c r="BB82" s="15"/>
      <c r="BC82" s="12" t="s">
        <v>2720</v>
      </c>
      <c r="BD82" s="15"/>
      <c r="BE82" s="12" t="s">
        <v>2720</v>
      </c>
      <c r="BF82" s="15"/>
      <c r="BG82" s="12" t="s">
        <v>2720</v>
      </c>
      <c r="BH82" s="15"/>
      <c r="BI82" s="12" t="s">
        <v>2720</v>
      </c>
    </row>
    <row r="83" spans="2:61">
      <c r="B83" s="15"/>
      <c r="C83" s="12" t="s">
        <v>2720</v>
      </c>
      <c r="D83" s="15"/>
      <c r="E83" s="12" t="s">
        <v>2720</v>
      </c>
      <c r="F83" s="15"/>
      <c r="G83" s="12" t="s">
        <v>2720</v>
      </c>
      <c r="H83" s="15"/>
      <c r="I83" s="12" t="s">
        <v>2720</v>
      </c>
      <c r="J83" s="15"/>
      <c r="K83" s="12" t="s">
        <v>2720</v>
      </c>
      <c r="L83" s="15"/>
      <c r="M83" s="12" t="s">
        <v>2720</v>
      </c>
      <c r="N83" s="15"/>
      <c r="O83" s="12" t="s">
        <v>2720</v>
      </c>
      <c r="P83" s="15"/>
      <c r="Q83" s="12" t="s">
        <v>2720</v>
      </c>
      <c r="R83" s="15"/>
      <c r="S83" s="12" t="s">
        <v>2720</v>
      </c>
      <c r="T83" s="15"/>
      <c r="U83" s="12" t="s">
        <v>2720</v>
      </c>
      <c r="V83" s="15"/>
      <c r="W83" s="12" t="s">
        <v>2720</v>
      </c>
      <c r="X83" s="15"/>
      <c r="Y83" s="12" t="s">
        <v>2720</v>
      </c>
      <c r="Z83" s="15"/>
      <c r="AA83" s="12" t="s">
        <v>2720</v>
      </c>
      <c r="AB83" s="15"/>
      <c r="AC83" s="12" t="s">
        <v>2720</v>
      </c>
      <c r="AD83" s="15"/>
      <c r="AE83" s="12" t="s">
        <v>2720</v>
      </c>
      <c r="AF83" s="15"/>
      <c r="AG83" s="12" t="s">
        <v>2720</v>
      </c>
      <c r="AH83" s="15"/>
      <c r="AI83" s="12" t="s">
        <v>2720</v>
      </c>
      <c r="AJ83" s="15"/>
      <c r="AK83" s="12" t="s">
        <v>2720</v>
      </c>
      <c r="AL83" s="15"/>
      <c r="AM83" s="12" t="s">
        <v>2720</v>
      </c>
      <c r="AN83" s="15"/>
      <c r="AO83" s="12" t="s">
        <v>2720</v>
      </c>
      <c r="AP83" s="15"/>
      <c r="AQ83" s="12" t="s">
        <v>2720</v>
      </c>
      <c r="AR83" s="15"/>
      <c r="AS83" s="12" t="s">
        <v>2720</v>
      </c>
      <c r="AT83" s="15"/>
      <c r="AU83" s="12" t="s">
        <v>2720</v>
      </c>
      <c r="AV83" s="15"/>
      <c r="AW83" s="12" t="s">
        <v>2720</v>
      </c>
      <c r="AX83" s="15"/>
      <c r="AY83" s="12" t="s">
        <v>2720</v>
      </c>
      <c r="AZ83" s="15"/>
      <c r="BA83" s="12" t="s">
        <v>2720</v>
      </c>
      <c r="BB83" s="15"/>
      <c r="BC83" s="12" t="s">
        <v>2720</v>
      </c>
      <c r="BD83" s="15"/>
      <c r="BE83" s="12" t="s">
        <v>2720</v>
      </c>
      <c r="BF83" s="15"/>
      <c r="BG83" s="12" t="s">
        <v>2720</v>
      </c>
      <c r="BH83" s="15"/>
      <c r="BI83" s="12" t="s">
        <v>2720</v>
      </c>
    </row>
    <row r="84" spans="2:61">
      <c r="B84" s="15"/>
      <c r="C84" s="12" t="s">
        <v>2720</v>
      </c>
      <c r="D84" s="15"/>
      <c r="E84" s="12" t="s">
        <v>2720</v>
      </c>
      <c r="F84" s="15"/>
      <c r="G84" s="12" t="s">
        <v>2720</v>
      </c>
      <c r="H84" s="15"/>
      <c r="I84" s="12" t="s">
        <v>2720</v>
      </c>
      <c r="J84" s="15"/>
      <c r="K84" s="12" t="s">
        <v>2720</v>
      </c>
      <c r="L84" s="15"/>
      <c r="M84" s="12" t="s">
        <v>2720</v>
      </c>
      <c r="N84" s="15"/>
      <c r="O84" s="12" t="s">
        <v>2720</v>
      </c>
      <c r="P84" s="15"/>
      <c r="Q84" s="12" t="s">
        <v>2720</v>
      </c>
      <c r="R84" s="15"/>
      <c r="S84" s="12" t="s">
        <v>2720</v>
      </c>
      <c r="T84" s="15"/>
      <c r="U84" s="12" t="s">
        <v>2720</v>
      </c>
      <c r="V84" s="15"/>
      <c r="W84" s="12" t="s">
        <v>2720</v>
      </c>
      <c r="X84" s="15"/>
      <c r="Y84" s="12" t="s">
        <v>2720</v>
      </c>
      <c r="Z84" s="15"/>
      <c r="AA84" s="12" t="s">
        <v>2720</v>
      </c>
      <c r="AB84" s="15"/>
      <c r="AC84" s="12" t="s">
        <v>2720</v>
      </c>
      <c r="AD84" s="15"/>
      <c r="AE84" s="12" t="s">
        <v>2720</v>
      </c>
      <c r="AF84" s="15"/>
      <c r="AG84" s="12" t="s">
        <v>2720</v>
      </c>
      <c r="AH84" s="15"/>
      <c r="AI84" s="12" t="s">
        <v>2720</v>
      </c>
      <c r="AJ84" s="15"/>
      <c r="AK84" s="12" t="s">
        <v>2720</v>
      </c>
      <c r="AL84" s="15"/>
      <c r="AM84" s="12" t="s">
        <v>2720</v>
      </c>
      <c r="AN84" s="15"/>
      <c r="AO84" s="12" t="s">
        <v>2720</v>
      </c>
      <c r="AP84" s="15"/>
      <c r="AQ84" s="12" t="s">
        <v>2720</v>
      </c>
      <c r="AR84" s="15"/>
      <c r="AS84" s="12" t="s">
        <v>2720</v>
      </c>
      <c r="AT84" s="15"/>
      <c r="AU84" s="12" t="s">
        <v>2720</v>
      </c>
      <c r="AV84" s="15"/>
      <c r="AW84" s="12" t="s">
        <v>2720</v>
      </c>
      <c r="AX84" s="15"/>
      <c r="AY84" s="12" t="s">
        <v>2720</v>
      </c>
      <c r="AZ84" s="15"/>
      <c r="BA84" s="12" t="s">
        <v>2720</v>
      </c>
      <c r="BB84" s="15"/>
      <c r="BC84" s="12" t="s">
        <v>2720</v>
      </c>
      <c r="BD84" s="15"/>
      <c r="BE84" s="12" t="s">
        <v>2720</v>
      </c>
      <c r="BF84" s="15"/>
      <c r="BG84" s="12" t="s">
        <v>2720</v>
      </c>
      <c r="BH84" s="15"/>
      <c r="BI84" s="12" t="s">
        <v>2720</v>
      </c>
    </row>
    <row r="85" spans="2:61">
      <c r="B85" s="15"/>
      <c r="C85" s="12" t="s">
        <v>2720</v>
      </c>
      <c r="D85" s="15"/>
      <c r="E85" s="12" t="s">
        <v>2720</v>
      </c>
      <c r="F85" s="15"/>
      <c r="G85" s="12" t="s">
        <v>2720</v>
      </c>
      <c r="H85" s="15"/>
      <c r="I85" s="12" t="s">
        <v>2720</v>
      </c>
      <c r="J85" s="15"/>
      <c r="K85" s="12" t="s">
        <v>2720</v>
      </c>
      <c r="L85" s="15"/>
      <c r="M85" s="12" t="s">
        <v>2720</v>
      </c>
      <c r="N85" s="15"/>
      <c r="O85" s="12" t="s">
        <v>2720</v>
      </c>
      <c r="P85" s="15"/>
      <c r="Q85" s="12" t="s">
        <v>2720</v>
      </c>
      <c r="R85" s="15"/>
      <c r="S85" s="12" t="s">
        <v>2720</v>
      </c>
      <c r="T85" s="15"/>
      <c r="U85" s="12" t="s">
        <v>2720</v>
      </c>
      <c r="V85" s="15"/>
      <c r="W85" s="12" t="s">
        <v>2720</v>
      </c>
      <c r="X85" s="15"/>
      <c r="Y85" s="12" t="s">
        <v>2720</v>
      </c>
      <c r="Z85" s="15"/>
      <c r="AA85" s="12" t="s">
        <v>2720</v>
      </c>
      <c r="AB85" s="15"/>
      <c r="AC85" s="12" t="s">
        <v>2720</v>
      </c>
      <c r="AD85" s="15"/>
      <c r="AE85" s="12" t="s">
        <v>2720</v>
      </c>
      <c r="AF85" s="15"/>
      <c r="AG85" s="12" t="s">
        <v>2720</v>
      </c>
      <c r="AH85" s="15"/>
      <c r="AI85" s="12" t="s">
        <v>2720</v>
      </c>
      <c r="AJ85" s="15"/>
      <c r="AK85" s="12" t="s">
        <v>2720</v>
      </c>
      <c r="AL85" s="15"/>
      <c r="AM85" s="12" t="s">
        <v>2720</v>
      </c>
      <c r="AN85" s="15"/>
      <c r="AO85" s="12" t="s">
        <v>2720</v>
      </c>
      <c r="AP85" s="15"/>
      <c r="AQ85" s="12" t="s">
        <v>2720</v>
      </c>
      <c r="AR85" s="15"/>
      <c r="AS85" s="12" t="s">
        <v>2720</v>
      </c>
      <c r="AT85" s="15"/>
      <c r="AU85" s="12" t="s">
        <v>2720</v>
      </c>
      <c r="AV85" s="15"/>
      <c r="AW85" s="12" t="s">
        <v>2720</v>
      </c>
      <c r="AX85" s="15"/>
      <c r="AY85" s="12" t="s">
        <v>2720</v>
      </c>
      <c r="AZ85" s="15"/>
      <c r="BA85" s="12" t="s">
        <v>2720</v>
      </c>
      <c r="BB85" s="15"/>
      <c r="BC85" s="12" t="s">
        <v>2720</v>
      </c>
      <c r="BD85" s="15"/>
      <c r="BE85" s="12" t="s">
        <v>2720</v>
      </c>
      <c r="BF85" s="15"/>
      <c r="BG85" s="12" t="s">
        <v>2720</v>
      </c>
      <c r="BH85" s="15"/>
      <c r="BI85" s="12" t="s">
        <v>2720</v>
      </c>
    </row>
    <row r="86" spans="2:61">
      <c r="B86" s="15"/>
      <c r="C86" s="12" t="s">
        <v>2720</v>
      </c>
      <c r="D86" s="15"/>
      <c r="E86" s="12" t="s">
        <v>2720</v>
      </c>
      <c r="F86" s="15"/>
      <c r="G86" s="12" t="s">
        <v>2720</v>
      </c>
      <c r="H86" s="15"/>
      <c r="I86" s="12" t="s">
        <v>2720</v>
      </c>
      <c r="J86" s="15"/>
      <c r="K86" s="12" t="s">
        <v>2720</v>
      </c>
      <c r="L86" s="15"/>
      <c r="M86" s="12" t="s">
        <v>2720</v>
      </c>
      <c r="N86" s="15"/>
      <c r="O86" s="12" t="s">
        <v>2720</v>
      </c>
      <c r="P86" s="15"/>
      <c r="Q86" s="12" t="s">
        <v>2720</v>
      </c>
      <c r="R86" s="15"/>
      <c r="S86" s="12" t="s">
        <v>2720</v>
      </c>
      <c r="T86" s="15"/>
      <c r="U86" s="12" t="s">
        <v>2720</v>
      </c>
      <c r="V86" s="15"/>
      <c r="W86" s="12" t="s">
        <v>2720</v>
      </c>
      <c r="X86" s="15"/>
      <c r="Y86" s="12" t="s">
        <v>2720</v>
      </c>
      <c r="Z86" s="15"/>
      <c r="AA86" s="12" t="s">
        <v>2720</v>
      </c>
      <c r="AB86" s="15"/>
      <c r="AC86" s="12" t="s">
        <v>2720</v>
      </c>
      <c r="AD86" s="15"/>
      <c r="AE86" s="12" t="s">
        <v>2720</v>
      </c>
      <c r="AF86" s="15"/>
      <c r="AG86" s="12" t="s">
        <v>2720</v>
      </c>
      <c r="AH86" s="15"/>
      <c r="AI86" s="12" t="s">
        <v>2720</v>
      </c>
      <c r="AJ86" s="15"/>
      <c r="AK86" s="12" t="s">
        <v>2720</v>
      </c>
      <c r="AL86" s="15"/>
      <c r="AM86" s="12" t="s">
        <v>2720</v>
      </c>
      <c r="AN86" s="15"/>
      <c r="AO86" s="12" t="s">
        <v>2720</v>
      </c>
      <c r="AP86" s="15"/>
      <c r="AQ86" s="12" t="s">
        <v>2720</v>
      </c>
      <c r="AR86" s="15"/>
      <c r="AS86" s="12" t="s">
        <v>2720</v>
      </c>
      <c r="AT86" s="15"/>
      <c r="AU86" s="12" t="s">
        <v>2720</v>
      </c>
      <c r="AV86" s="15"/>
      <c r="AW86" s="12" t="s">
        <v>2720</v>
      </c>
      <c r="AX86" s="15"/>
      <c r="AY86" s="12" t="s">
        <v>2720</v>
      </c>
      <c r="AZ86" s="15"/>
      <c r="BA86" s="12" t="s">
        <v>2720</v>
      </c>
      <c r="BB86" s="15"/>
      <c r="BC86" s="12" t="s">
        <v>2720</v>
      </c>
      <c r="BD86" s="15"/>
      <c r="BE86" s="12" t="s">
        <v>2720</v>
      </c>
      <c r="BF86" s="15"/>
      <c r="BG86" s="12" t="s">
        <v>2720</v>
      </c>
      <c r="BH86" s="15"/>
      <c r="BI86" s="12" t="s">
        <v>2720</v>
      </c>
    </row>
    <row r="87" spans="2:61">
      <c r="B87" s="15"/>
      <c r="C87" s="12" t="s">
        <v>2720</v>
      </c>
      <c r="D87" s="15"/>
      <c r="E87" s="12" t="s">
        <v>2720</v>
      </c>
      <c r="F87" s="15"/>
      <c r="G87" s="12" t="s">
        <v>2720</v>
      </c>
      <c r="H87" s="15"/>
      <c r="I87" s="12" t="s">
        <v>2720</v>
      </c>
      <c r="J87" s="15"/>
      <c r="K87" s="12" t="s">
        <v>2720</v>
      </c>
      <c r="L87" s="15"/>
      <c r="M87" s="12" t="s">
        <v>2720</v>
      </c>
      <c r="N87" s="15"/>
      <c r="O87" s="12" t="s">
        <v>2720</v>
      </c>
      <c r="P87" s="15"/>
      <c r="Q87" s="12" t="s">
        <v>2720</v>
      </c>
      <c r="R87" s="15"/>
      <c r="S87" s="12" t="s">
        <v>2720</v>
      </c>
      <c r="T87" s="15"/>
      <c r="U87" s="12" t="s">
        <v>2720</v>
      </c>
      <c r="V87" s="15"/>
      <c r="W87" s="12" t="s">
        <v>2720</v>
      </c>
      <c r="X87" s="15"/>
      <c r="Y87" s="12" t="s">
        <v>2720</v>
      </c>
      <c r="Z87" s="15"/>
      <c r="AA87" s="12" t="s">
        <v>2720</v>
      </c>
      <c r="AB87" s="15"/>
      <c r="AC87" s="12" t="s">
        <v>2720</v>
      </c>
      <c r="AD87" s="15"/>
      <c r="AE87" s="12" t="s">
        <v>2720</v>
      </c>
      <c r="AF87" s="15"/>
      <c r="AG87" s="12" t="s">
        <v>2720</v>
      </c>
      <c r="AH87" s="15"/>
      <c r="AI87" s="12" t="s">
        <v>2720</v>
      </c>
      <c r="AJ87" s="15"/>
      <c r="AK87" s="12" t="s">
        <v>2720</v>
      </c>
      <c r="AL87" s="15"/>
      <c r="AM87" s="12" t="s">
        <v>2720</v>
      </c>
      <c r="AN87" s="15"/>
      <c r="AO87" s="12" t="s">
        <v>2720</v>
      </c>
      <c r="AP87" s="15"/>
      <c r="AQ87" s="12" t="s">
        <v>2720</v>
      </c>
      <c r="AR87" s="15"/>
      <c r="AS87" s="12" t="s">
        <v>2720</v>
      </c>
      <c r="AT87" s="15"/>
      <c r="AU87" s="12" t="s">
        <v>2720</v>
      </c>
      <c r="AV87" s="15"/>
      <c r="AW87" s="12" t="s">
        <v>2720</v>
      </c>
      <c r="AX87" s="15"/>
      <c r="AY87" s="12" t="s">
        <v>2720</v>
      </c>
      <c r="AZ87" s="15"/>
      <c r="BA87" s="12" t="s">
        <v>2720</v>
      </c>
      <c r="BB87" s="15"/>
      <c r="BC87" s="12" t="s">
        <v>2720</v>
      </c>
      <c r="BD87" s="15"/>
      <c r="BE87" s="12" t="s">
        <v>2720</v>
      </c>
      <c r="BF87" s="15"/>
      <c r="BG87" s="12" t="s">
        <v>2720</v>
      </c>
      <c r="BH87" s="15"/>
      <c r="BI87" s="12" t="s">
        <v>2720</v>
      </c>
    </row>
    <row r="88" spans="2:61">
      <c r="B88" s="15"/>
      <c r="C88" s="12" t="s">
        <v>2720</v>
      </c>
      <c r="D88" s="15"/>
      <c r="E88" s="12" t="s">
        <v>2720</v>
      </c>
      <c r="F88" s="15"/>
      <c r="G88" s="12" t="s">
        <v>2720</v>
      </c>
      <c r="H88" s="15"/>
      <c r="I88" s="12" t="s">
        <v>2720</v>
      </c>
      <c r="J88" s="15"/>
      <c r="K88" s="12" t="s">
        <v>2720</v>
      </c>
      <c r="L88" s="15"/>
      <c r="M88" s="12" t="s">
        <v>2720</v>
      </c>
      <c r="N88" s="15"/>
      <c r="O88" s="12" t="s">
        <v>2720</v>
      </c>
      <c r="P88" s="15"/>
      <c r="Q88" s="12" t="s">
        <v>2720</v>
      </c>
      <c r="R88" s="15"/>
      <c r="S88" s="12" t="s">
        <v>2720</v>
      </c>
      <c r="T88" s="15"/>
      <c r="U88" s="12" t="s">
        <v>2720</v>
      </c>
      <c r="V88" s="15"/>
      <c r="W88" s="12" t="s">
        <v>2720</v>
      </c>
      <c r="X88" s="15"/>
      <c r="Y88" s="12" t="s">
        <v>2720</v>
      </c>
      <c r="Z88" s="15"/>
      <c r="AA88" s="12" t="s">
        <v>2720</v>
      </c>
      <c r="AB88" s="15"/>
      <c r="AC88" s="12" t="s">
        <v>2720</v>
      </c>
      <c r="AD88" s="15"/>
      <c r="AE88" s="12" t="s">
        <v>2720</v>
      </c>
      <c r="AF88" s="15"/>
      <c r="AG88" s="12" t="s">
        <v>2720</v>
      </c>
      <c r="AH88" s="15"/>
      <c r="AI88" s="12" t="s">
        <v>2720</v>
      </c>
      <c r="AJ88" s="15"/>
      <c r="AK88" s="12" t="s">
        <v>2720</v>
      </c>
      <c r="AL88" s="15"/>
      <c r="AM88" s="12" t="s">
        <v>2720</v>
      </c>
      <c r="AN88" s="15"/>
      <c r="AO88" s="12" t="s">
        <v>2720</v>
      </c>
      <c r="AP88" s="15"/>
      <c r="AQ88" s="12" t="s">
        <v>2720</v>
      </c>
      <c r="AR88" s="15"/>
      <c r="AS88" s="12" t="s">
        <v>2720</v>
      </c>
      <c r="AT88" s="15"/>
      <c r="AU88" s="12" t="s">
        <v>2720</v>
      </c>
      <c r="AV88" s="15"/>
      <c r="AW88" s="12" t="s">
        <v>2720</v>
      </c>
      <c r="AX88" s="15"/>
      <c r="AY88" s="12" t="s">
        <v>2720</v>
      </c>
      <c r="AZ88" s="15"/>
      <c r="BA88" s="12" t="s">
        <v>2720</v>
      </c>
      <c r="BB88" s="15"/>
      <c r="BC88" s="12" t="s">
        <v>2720</v>
      </c>
      <c r="BD88" s="15"/>
      <c r="BE88" s="12" t="s">
        <v>2720</v>
      </c>
      <c r="BF88" s="15"/>
      <c r="BG88" s="12" t="s">
        <v>2720</v>
      </c>
      <c r="BH88" s="15"/>
      <c r="BI88" s="12" t="s">
        <v>2720</v>
      </c>
    </row>
    <row r="89" spans="2:61">
      <c r="B89" s="15"/>
      <c r="C89" s="12" t="s">
        <v>2720</v>
      </c>
      <c r="D89" s="15"/>
      <c r="E89" s="12" t="s">
        <v>2720</v>
      </c>
      <c r="F89" s="15"/>
      <c r="G89" s="12" t="s">
        <v>2720</v>
      </c>
      <c r="H89" s="15"/>
      <c r="I89" s="12" t="s">
        <v>2720</v>
      </c>
      <c r="J89" s="15"/>
      <c r="K89" s="12" t="s">
        <v>2720</v>
      </c>
      <c r="L89" s="15"/>
      <c r="M89" s="12" t="s">
        <v>2720</v>
      </c>
      <c r="N89" s="15"/>
      <c r="O89" s="12" t="s">
        <v>2720</v>
      </c>
      <c r="P89" s="15"/>
      <c r="Q89" s="12" t="s">
        <v>2720</v>
      </c>
      <c r="R89" s="15"/>
      <c r="S89" s="12" t="s">
        <v>2720</v>
      </c>
      <c r="T89" s="15"/>
      <c r="U89" s="12" t="s">
        <v>2720</v>
      </c>
      <c r="V89" s="15"/>
      <c r="W89" s="12" t="s">
        <v>2720</v>
      </c>
      <c r="X89" s="15"/>
      <c r="Y89" s="12" t="s">
        <v>2720</v>
      </c>
      <c r="Z89" s="15"/>
      <c r="AA89" s="12" t="s">
        <v>2720</v>
      </c>
      <c r="AB89" s="15"/>
      <c r="AC89" s="12" t="s">
        <v>2720</v>
      </c>
      <c r="AD89" s="15"/>
      <c r="AE89" s="12" t="s">
        <v>2720</v>
      </c>
      <c r="AF89" s="15"/>
      <c r="AG89" s="12" t="s">
        <v>2720</v>
      </c>
      <c r="AH89" s="15"/>
      <c r="AI89" s="12" t="s">
        <v>2720</v>
      </c>
      <c r="AJ89" s="15"/>
      <c r="AK89" s="12" t="s">
        <v>2720</v>
      </c>
      <c r="AL89" s="15"/>
      <c r="AM89" s="12" t="s">
        <v>2720</v>
      </c>
      <c r="AN89" s="15"/>
      <c r="AO89" s="12" t="s">
        <v>2720</v>
      </c>
      <c r="AP89" s="15"/>
      <c r="AQ89" s="12" t="s">
        <v>2720</v>
      </c>
      <c r="AR89" s="15"/>
      <c r="AS89" s="12" t="s">
        <v>2720</v>
      </c>
      <c r="AT89" s="15"/>
      <c r="AU89" s="12" t="s">
        <v>2720</v>
      </c>
      <c r="AV89" s="15"/>
      <c r="AW89" s="12" t="s">
        <v>2720</v>
      </c>
      <c r="AX89" s="15"/>
      <c r="AY89" s="12" t="s">
        <v>2720</v>
      </c>
      <c r="AZ89" s="15"/>
      <c r="BA89" s="12" t="s">
        <v>2720</v>
      </c>
      <c r="BB89" s="15"/>
      <c r="BC89" s="12" t="s">
        <v>2720</v>
      </c>
      <c r="BD89" s="15"/>
      <c r="BE89" s="12" t="s">
        <v>2720</v>
      </c>
      <c r="BF89" s="15"/>
      <c r="BG89" s="12" t="s">
        <v>2720</v>
      </c>
      <c r="BH89" s="15"/>
      <c r="BI89" s="12" t="s">
        <v>2720</v>
      </c>
    </row>
    <row r="90" spans="2:61">
      <c r="B90" s="15"/>
      <c r="C90" s="12" t="s">
        <v>2720</v>
      </c>
      <c r="D90" s="15"/>
      <c r="E90" s="12" t="s">
        <v>2720</v>
      </c>
      <c r="F90" s="15"/>
      <c r="G90" s="12" t="s">
        <v>2720</v>
      </c>
      <c r="H90" s="15"/>
      <c r="I90" s="12" t="s">
        <v>2720</v>
      </c>
      <c r="J90" s="15"/>
      <c r="K90" s="12" t="s">
        <v>2720</v>
      </c>
      <c r="L90" s="15"/>
      <c r="M90" s="12" t="s">
        <v>2720</v>
      </c>
      <c r="N90" s="15"/>
      <c r="O90" s="12" t="s">
        <v>2720</v>
      </c>
      <c r="P90" s="15"/>
      <c r="Q90" s="12" t="s">
        <v>2720</v>
      </c>
      <c r="R90" s="15"/>
      <c r="S90" s="12" t="s">
        <v>2720</v>
      </c>
      <c r="T90" s="15"/>
      <c r="U90" s="12" t="s">
        <v>2720</v>
      </c>
      <c r="V90" s="15"/>
      <c r="W90" s="12" t="s">
        <v>2720</v>
      </c>
      <c r="X90" s="15"/>
      <c r="Y90" s="12" t="s">
        <v>2720</v>
      </c>
      <c r="Z90" s="15"/>
      <c r="AA90" s="12" t="s">
        <v>2720</v>
      </c>
      <c r="AB90" s="15"/>
      <c r="AC90" s="12" t="s">
        <v>2720</v>
      </c>
      <c r="AD90" s="15"/>
      <c r="AE90" s="12" t="s">
        <v>2720</v>
      </c>
      <c r="AF90" s="15"/>
      <c r="AG90" s="12" t="s">
        <v>2720</v>
      </c>
      <c r="AH90" s="15"/>
      <c r="AI90" s="12" t="s">
        <v>2720</v>
      </c>
      <c r="AJ90" s="15"/>
      <c r="AK90" s="12" t="s">
        <v>2720</v>
      </c>
      <c r="AL90" s="15"/>
      <c r="AM90" s="12" t="s">
        <v>2720</v>
      </c>
      <c r="AN90" s="15"/>
      <c r="AO90" s="12" t="s">
        <v>2720</v>
      </c>
      <c r="AP90" s="15"/>
      <c r="AQ90" s="12" t="s">
        <v>2720</v>
      </c>
      <c r="AR90" s="15"/>
      <c r="AS90" s="12" t="s">
        <v>2720</v>
      </c>
      <c r="AT90" s="15"/>
      <c r="AU90" s="12" t="s">
        <v>2720</v>
      </c>
      <c r="AV90" s="15"/>
      <c r="AW90" s="12" t="s">
        <v>2720</v>
      </c>
      <c r="AX90" s="15"/>
      <c r="AY90" s="12" t="s">
        <v>2720</v>
      </c>
      <c r="AZ90" s="15"/>
      <c r="BA90" s="12" t="s">
        <v>2720</v>
      </c>
      <c r="BB90" s="15"/>
      <c r="BC90" s="12" t="s">
        <v>2720</v>
      </c>
      <c r="BD90" s="15"/>
      <c r="BE90" s="12" t="s">
        <v>2720</v>
      </c>
      <c r="BF90" s="15"/>
      <c r="BG90" s="12" t="s">
        <v>2720</v>
      </c>
      <c r="BH90" s="15"/>
      <c r="BI90" s="12" t="s">
        <v>2720</v>
      </c>
    </row>
    <row r="91" spans="2:61">
      <c r="B91" s="15"/>
      <c r="C91" s="12" t="s">
        <v>2720</v>
      </c>
      <c r="D91" s="15"/>
      <c r="E91" s="12" t="s">
        <v>2720</v>
      </c>
      <c r="F91" s="15"/>
      <c r="G91" s="12" t="s">
        <v>2720</v>
      </c>
      <c r="H91" s="15"/>
      <c r="I91" s="12" t="s">
        <v>2720</v>
      </c>
      <c r="J91" s="15"/>
      <c r="K91" s="12" t="s">
        <v>2720</v>
      </c>
      <c r="L91" s="15"/>
      <c r="M91" s="12" t="s">
        <v>2720</v>
      </c>
      <c r="N91" s="15"/>
      <c r="O91" s="12" t="s">
        <v>2720</v>
      </c>
      <c r="P91" s="15"/>
      <c r="Q91" s="12" t="s">
        <v>2720</v>
      </c>
      <c r="R91" s="15"/>
      <c r="S91" s="12" t="s">
        <v>2720</v>
      </c>
      <c r="T91" s="15"/>
      <c r="U91" s="12" t="s">
        <v>2720</v>
      </c>
      <c r="V91" s="15"/>
      <c r="W91" s="12" t="s">
        <v>2720</v>
      </c>
      <c r="X91" s="15"/>
      <c r="Y91" s="12" t="s">
        <v>2720</v>
      </c>
      <c r="Z91" s="15"/>
      <c r="AA91" s="12" t="s">
        <v>2720</v>
      </c>
      <c r="AB91" s="15"/>
      <c r="AC91" s="12" t="s">
        <v>2720</v>
      </c>
      <c r="AD91" s="15"/>
      <c r="AE91" s="12" t="s">
        <v>2720</v>
      </c>
      <c r="AF91" s="15"/>
      <c r="AG91" s="12" t="s">
        <v>2720</v>
      </c>
      <c r="AH91" s="15"/>
      <c r="AI91" s="12" t="s">
        <v>2720</v>
      </c>
      <c r="AJ91" s="15"/>
      <c r="AK91" s="12" t="s">
        <v>2720</v>
      </c>
      <c r="AL91" s="15"/>
      <c r="AM91" s="12" t="s">
        <v>2720</v>
      </c>
      <c r="AN91" s="15"/>
      <c r="AO91" s="12" t="s">
        <v>2720</v>
      </c>
      <c r="AP91" s="15"/>
      <c r="AQ91" s="12" t="s">
        <v>2720</v>
      </c>
      <c r="AR91" s="15"/>
      <c r="AS91" s="12" t="s">
        <v>2720</v>
      </c>
      <c r="AT91" s="15"/>
      <c r="AU91" s="12" t="s">
        <v>2720</v>
      </c>
      <c r="AV91" s="15"/>
      <c r="AW91" s="12" t="s">
        <v>2720</v>
      </c>
      <c r="AX91" s="15"/>
      <c r="AY91" s="12" t="s">
        <v>2720</v>
      </c>
      <c r="AZ91" s="15"/>
      <c r="BA91" s="12" t="s">
        <v>2720</v>
      </c>
      <c r="BB91" s="15"/>
      <c r="BC91" s="12" t="s">
        <v>2720</v>
      </c>
      <c r="BD91" s="15"/>
      <c r="BE91" s="12" t="s">
        <v>2720</v>
      </c>
      <c r="BF91" s="15"/>
      <c r="BG91" s="12" t="s">
        <v>2720</v>
      </c>
      <c r="BH91" s="15"/>
      <c r="BI91" s="12" t="s">
        <v>2720</v>
      </c>
    </row>
    <row r="92" spans="2:61">
      <c r="B92" s="15"/>
      <c r="C92" s="12" t="s">
        <v>2720</v>
      </c>
      <c r="D92" s="15"/>
      <c r="E92" s="12" t="s">
        <v>2720</v>
      </c>
      <c r="F92" s="15"/>
      <c r="G92" s="12" t="s">
        <v>2720</v>
      </c>
      <c r="H92" s="15"/>
      <c r="I92" s="12" t="s">
        <v>2720</v>
      </c>
      <c r="J92" s="15"/>
      <c r="K92" s="12" t="s">
        <v>2720</v>
      </c>
      <c r="L92" s="15"/>
      <c r="M92" s="12" t="s">
        <v>2720</v>
      </c>
      <c r="N92" s="15"/>
      <c r="O92" s="12" t="s">
        <v>2720</v>
      </c>
      <c r="P92" s="15"/>
      <c r="Q92" s="12" t="s">
        <v>2720</v>
      </c>
      <c r="R92" s="15"/>
      <c r="S92" s="12" t="s">
        <v>2720</v>
      </c>
      <c r="T92" s="15"/>
      <c r="U92" s="12" t="s">
        <v>2720</v>
      </c>
      <c r="V92" s="15"/>
      <c r="W92" s="12" t="s">
        <v>2720</v>
      </c>
      <c r="X92" s="15"/>
      <c r="Y92" s="12" t="s">
        <v>2720</v>
      </c>
      <c r="Z92" s="15"/>
      <c r="AA92" s="12" t="s">
        <v>2720</v>
      </c>
      <c r="AB92" s="15"/>
      <c r="AC92" s="12" t="s">
        <v>2720</v>
      </c>
      <c r="AD92" s="15"/>
      <c r="AE92" s="12" t="s">
        <v>2720</v>
      </c>
      <c r="AF92" s="15"/>
      <c r="AG92" s="12" t="s">
        <v>2720</v>
      </c>
      <c r="AH92" s="15"/>
      <c r="AI92" s="12" t="s">
        <v>2720</v>
      </c>
      <c r="AJ92" s="15"/>
      <c r="AK92" s="12" t="s">
        <v>2720</v>
      </c>
      <c r="AL92" s="15"/>
      <c r="AM92" s="12" t="s">
        <v>2720</v>
      </c>
      <c r="AN92" s="15"/>
      <c r="AO92" s="12" t="s">
        <v>2720</v>
      </c>
      <c r="AP92" s="15"/>
      <c r="AQ92" s="12" t="s">
        <v>2720</v>
      </c>
      <c r="AR92" s="15"/>
      <c r="AS92" s="12" t="s">
        <v>2720</v>
      </c>
      <c r="AT92" s="15"/>
      <c r="AU92" s="12" t="s">
        <v>2720</v>
      </c>
      <c r="AV92" s="15"/>
      <c r="AW92" s="12" t="s">
        <v>2720</v>
      </c>
      <c r="AX92" s="15"/>
      <c r="AY92" s="12" t="s">
        <v>2720</v>
      </c>
      <c r="AZ92" s="15"/>
      <c r="BA92" s="12" t="s">
        <v>2720</v>
      </c>
      <c r="BB92" s="15"/>
      <c r="BC92" s="12" t="s">
        <v>2720</v>
      </c>
      <c r="BD92" s="15"/>
      <c r="BE92" s="12" t="s">
        <v>2720</v>
      </c>
      <c r="BF92" s="15"/>
      <c r="BG92" s="12" t="s">
        <v>2720</v>
      </c>
      <c r="BH92" s="15"/>
      <c r="BI92" s="12" t="s">
        <v>2720</v>
      </c>
    </row>
    <row r="93" spans="2:61">
      <c r="B93" s="15"/>
      <c r="C93" s="12" t="s">
        <v>2720</v>
      </c>
      <c r="D93" s="15"/>
      <c r="E93" s="12" t="s">
        <v>2720</v>
      </c>
      <c r="F93" s="15"/>
      <c r="G93" s="12" t="s">
        <v>2720</v>
      </c>
      <c r="H93" s="15"/>
      <c r="I93" s="12" t="s">
        <v>2720</v>
      </c>
      <c r="J93" s="15"/>
      <c r="K93" s="12" t="s">
        <v>2720</v>
      </c>
      <c r="L93" s="15"/>
      <c r="M93" s="12" t="s">
        <v>2720</v>
      </c>
      <c r="N93" s="15"/>
      <c r="O93" s="12" t="s">
        <v>2720</v>
      </c>
      <c r="P93" s="15"/>
      <c r="Q93" s="12" t="s">
        <v>2720</v>
      </c>
      <c r="R93" s="15"/>
      <c r="S93" s="12" t="s">
        <v>2720</v>
      </c>
      <c r="T93" s="15"/>
      <c r="U93" s="12" t="s">
        <v>2720</v>
      </c>
      <c r="V93" s="15"/>
      <c r="W93" s="12" t="s">
        <v>2720</v>
      </c>
      <c r="X93" s="15"/>
      <c r="Y93" s="12" t="s">
        <v>2720</v>
      </c>
      <c r="Z93" s="15"/>
      <c r="AA93" s="12" t="s">
        <v>2720</v>
      </c>
      <c r="AB93" s="15"/>
      <c r="AC93" s="12" t="s">
        <v>2720</v>
      </c>
      <c r="AD93" s="15"/>
      <c r="AE93" s="12" t="s">
        <v>2720</v>
      </c>
      <c r="AF93" s="15"/>
      <c r="AG93" s="12" t="s">
        <v>2720</v>
      </c>
      <c r="AH93" s="15"/>
      <c r="AI93" s="12" t="s">
        <v>2720</v>
      </c>
      <c r="AJ93" s="15"/>
      <c r="AK93" s="12" t="s">
        <v>2720</v>
      </c>
      <c r="AL93" s="15"/>
      <c r="AM93" s="12" t="s">
        <v>2720</v>
      </c>
      <c r="AN93" s="15"/>
      <c r="AO93" s="12" t="s">
        <v>2720</v>
      </c>
      <c r="AP93" s="15"/>
      <c r="AQ93" s="12" t="s">
        <v>2720</v>
      </c>
      <c r="AR93" s="15"/>
      <c r="AS93" s="12" t="s">
        <v>2720</v>
      </c>
      <c r="AT93" s="15"/>
      <c r="AU93" s="12" t="s">
        <v>2720</v>
      </c>
      <c r="AV93" s="15"/>
      <c r="AW93" s="12" t="s">
        <v>2720</v>
      </c>
      <c r="AX93" s="15"/>
      <c r="AY93" s="12" t="s">
        <v>2720</v>
      </c>
      <c r="AZ93" s="15"/>
      <c r="BA93" s="12" t="s">
        <v>2720</v>
      </c>
      <c r="BB93" s="15"/>
      <c r="BC93" s="12" t="s">
        <v>2720</v>
      </c>
      <c r="BD93" s="15"/>
      <c r="BE93" s="12" t="s">
        <v>2720</v>
      </c>
      <c r="BF93" s="15"/>
      <c r="BG93" s="12" t="s">
        <v>2720</v>
      </c>
      <c r="BH93" s="15"/>
      <c r="BI93" s="12" t="s">
        <v>2720</v>
      </c>
    </row>
    <row r="94" spans="2:61">
      <c r="B94" s="15"/>
      <c r="C94" s="12" t="s">
        <v>2720</v>
      </c>
      <c r="D94" s="15"/>
      <c r="E94" s="12" t="s">
        <v>2720</v>
      </c>
      <c r="F94" s="15"/>
      <c r="G94" s="12" t="s">
        <v>2720</v>
      </c>
      <c r="H94" s="15"/>
      <c r="I94" s="12" t="s">
        <v>2720</v>
      </c>
      <c r="J94" s="15"/>
      <c r="K94" s="12" t="s">
        <v>2720</v>
      </c>
      <c r="L94" s="15"/>
      <c r="M94" s="12" t="s">
        <v>2720</v>
      </c>
      <c r="N94" s="15"/>
      <c r="O94" s="12" t="s">
        <v>2720</v>
      </c>
      <c r="P94" s="15"/>
      <c r="Q94" s="12" t="s">
        <v>2720</v>
      </c>
      <c r="R94" s="15"/>
      <c r="S94" s="12" t="s">
        <v>2720</v>
      </c>
      <c r="T94" s="15"/>
      <c r="U94" s="12" t="s">
        <v>2720</v>
      </c>
      <c r="V94" s="15"/>
      <c r="W94" s="12" t="s">
        <v>2720</v>
      </c>
      <c r="X94" s="15"/>
      <c r="Y94" s="12" t="s">
        <v>2720</v>
      </c>
      <c r="Z94" s="15"/>
      <c r="AA94" s="12" t="s">
        <v>2720</v>
      </c>
      <c r="AB94" s="15"/>
      <c r="AC94" s="12" t="s">
        <v>2720</v>
      </c>
      <c r="AD94" s="15"/>
      <c r="AE94" s="12" t="s">
        <v>2720</v>
      </c>
      <c r="AF94" s="15"/>
      <c r="AG94" s="12" t="s">
        <v>2720</v>
      </c>
      <c r="AH94" s="15"/>
      <c r="AI94" s="12" t="s">
        <v>2720</v>
      </c>
      <c r="AJ94" s="15"/>
      <c r="AK94" s="12" t="s">
        <v>2720</v>
      </c>
      <c r="AL94" s="15"/>
      <c r="AM94" s="12" t="s">
        <v>2720</v>
      </c>
      <c r="AN94" s="15"/>
      <c r="AO94" s="12" t="s">
        <v>2720</v>
      </c>
      <c r="AP94" s="15"/>
      <c r="AQ94" s="12" t="s">
        <v>2720</v>
      </c>
      <c r="AR94" s="15"/>
      <c r="AS94" s="12" t="s">
        <v>2720</v>
      </c>
      <c r="AT94" s="15"/>
      <c r="AU94" s="12" t="s">
        <v>2720</v>
      </c>
      <c r="AV94" s="15"/>
      <c r="AW94" s="12" t="s">
        <v>2720</v>
      </c>
      <c r="AX94" s="15"/>
      <c r="AY94" s="12" t="s">
        <v>2720</v>
      </c>
      <c r="AZ94" s="15"/>
      <c r="BA94" s="12" t="s">
        <v>2720</v>
      </c>
      <c r="BB94" s="15"/>
      <c r="BC94" s="12" t="s">
        <v>2720</v>
      </c>
      <c r="BD94" s="15"/>
      <c r="BE94" s="12" t="s">
        <v>2720</v>
      </c>
      <c r="BF94" s="15"/>
      <c r="BG94" s="12" t="s">
        <v>2720</v>
      </c>
      <c r="BH94" s="15"/>
      <c r="BI94" s="12" t="s">
        <v>2720</v>
      </c>
    </row>
    <row r="95" spans="2:61">
      <c r="B95" s="15"/>
      <c r="C95" s="12" t="s">
        <v>2720</v>
      </c>
      <c r="D95" s="15"/>
      <c r="E95" s="12" t="s">
        <v>2720</v>
      </c>
      <c r="F95" s="15"/>
      <c r="G95" s="12" t="s">
        <v>2720</v>
      </c>
      <c r="H95" s="15"/>
      <c r="I95" s="12" t="s">
        <v>2720</v>
      </c>
      <c r="J95" s="15"/>
      <c r="K95" s="12" t="s">
        <v>2720</v>
      </c>
      <c r="L95" s="15"/>
      <c r="M95" s="12" t="s">
        <v>2720</v>
      </c>
      <c r="N95" s="15"/>
      <c r="O95" s="12" t="s">
        <v>2720</v>
      </c>
      <c r="P95" s="15"/>
      <c r="Q95" s="12" t="s">
        <v>2720</v>
      </c>
      <c r="R95" s="15"/>
      <c r="S95" s="12" t="s">
        <v>2720</v>
      </c>
      <c r="T95" s="15"/>
      <c r="U95" s="12" t="s">
        <v>2720</v>
      </c>
      <c r="V95" s="15"/>
      <c r="W95" s="12" t="s">
        <v>2720</v>
      </c>
      <c r="X95" s="15"/>
      <c r="Y95" s="12" t="s">
        <v>2720</v>
      </c>
      <c r="Z95" s="15"/>
      <c r="AA95" s="12" t="s">
        <v>2720</v>
      </c>
      <c r="AB95" s="15"/>
      <c r="AC95" s="12" t="s">
        <v>2720</v>
      </c>
      <c r="AD95" s="15"/>
      <c r="AE95" s="12" t="s">
        <v>2720</v>
      </c>
      <c r="AF95" s="15"/>
      <c r="AG95" s="12" t="s">
        <v>2720</v>
      </c>
      <c r="AH95" s="15"/>
      <c r="AI95" s="12" t="s">
        <v>2720</v>
      </c>
      <c r="AJ95" s="15"/>
      <c r="AK95" s="12" t="s">
        <v>2720</v>
      </c>
      <c r="AL95" s="15"/>
      <c r="AM95" s="12" t="s">
        <v>2720</v>
      </c>
      <c r="AN95" s="15"/>
      <c r="AO95" s="12" t="s">
        <v>2720</v>
      </c>
      <c r="AP95" s="15"/>
      <c r="AQ95" s="12" t="s">
        <v>2720</v>
      </c>
      <c r="AR95" s="15"/>
      <c r="AS95" s="12" t="s">
        <v>2720</v>
      </c>
      <c r="AT95" s="15"/>
      <c r="AU95" s="12" t="s">
        <v>2720</v>
      </c>
      <c r="AV95" s="15"/>
      <c r="AW95" s="12" t="s">
        <v>2720</v>
      </c>
      <c r="AX95" s="15"/>
      <c r="AY95" s="12" t="s">
        <v>2720</v>
      </c>
      <c r="AZ95" s="15"/>
      <c r="BA95" s="12" t="s">
        <v>2720</v>
      </c>
      <c r="BB95" s="15"/>
      <c r="BC95" s="12" t="s">
        <v>2720</v>
      </c>
      <c r="BD95" s="15"/>
      <c r="BE95" s="12" t="s">
        <v>2720</v>
      </c>
      <c r="BF95" s="15"/>
      <c r="BG95" s="12" t="s">
        <v>2720</v>
      </c>
      <c r="BH95" s="15"/>
      <c r="BI95" s="12" t="s">
        <v>2720</v>
      </c>
    </row>
    <row r="96" spans="2:61">
      <c r="B96" s="15"/>
      <c r="C96" s="12" t="s">
        <v>2720</v>
      </c>
      <c r="D96" s="15"/>
      <c r="E96" s="12" t="s">
        <v>2720</v>
      </c>
      <c r="F96" s="15"/>
      <c r="G96" s="12" t="s">
        <v>2720</v>
      </c>
      <c r="H96" s="15"/>
      <c r="I96" s="12" t="s">
        <v>2720</v>
      </c>
      <c r="J96" s="15"/>
      <c r="K96" s="12" t="s">
        <v>2720</v>
      </c>
      <c r="L96" s="15"/>
      <c r="M96" s="12" t="s">
        <v>2720</v>
      </c>
      <c r="N96" s="15"/>
      <c r="O96" s="12" t="s">
        <v>2720</v>
      </c>
      <c r="P96" s="15"/>
      <c r="Q96" s="12" t="s">
        <v>2720</v>
      </c>
      <c r="R96" s="15"/>
      <c r="S96" s="12" t="s">
        <v>2720</v>
      </c>
      <c r="T96" s="15"/>
      <c r="U96" s="12" t="s">
        <v>2720</v>
      </c>
      <c r="V96" s="15"/>
      <c r="W96" s="12" t="s">
        <v>2720</v>
      </c>
      <c r="X96" s="15"/>
      <c r="Y96" s="12" t="s">
        <v>2720</v>
      </c>
      <c r="Z96" s="15"/>
      <c r="AA96" s="12" t="s">
        <v>2720</v>
      </c>
      <c r="AB96" s="15"/>
      <c r="AC96" s="12" t="s">
        <v>2720</v>
      </c>
      <c r="AD96" s="15"/>
      <c r="AE96" s="12" t="s">
        <v>2720</v>
      </c>
      <c r="AF96" s="15"/>
      <c r="AG96" s="12" t="s">
        <v>2720</v>
      </c>
      <c r="AH96" s="15"/>
      <c r="AI96" s="12" t="s">
        <v>2720</v>
      </c>
      <c r="AJ96" s="15"/>
      <c r="AK96" s="12" t="s">
        <v>2720</v>
      </c>
      <c r="AL96" s="15"/>
      <c r="AM96" s="12" t="s">
        <v>2720</v>
      </c>
      <c r="AN96" s="15"/>
      <c r="AO96" s="12" t="s">
        <v>2720</v>
      </c>
      <c r="AP96" s="15"/>
      <c r="AQ96" s="12" t="s">
        <v>2720</v>
      </c>
      <c r="AR96" s="15"/>
      <c r="AS96" s="12" t="s">
        <v>2720</v>
      </c>
      <c r="AT96" s="15"/>
      <c r="AU96" s="12" t="s">
        <v>2720</v>
      </c>
      <c r="AV96" s="15"/>
      <c r="AW96" s="12" t="s">
        <v>2720</v>
      </c>
      <c r="AX96" s="15"/>
      <c r="AY96" s="12" t="s">
        <v>2720</v>
      </c>
      <c r="AZ96" s="15"/>
      <c r="BA96" s="12" t="s">
        <v>2720</v>
      </c>
      <c r="BB96" s="15"/>
      <c r="BC96" s="12" t="s">
        <v>2720</v>
      </c>
      <c r="BD96" s="15"/>
      <c r="BE96" s="12" t="s">
        <v>2720</v>
      </c>
      <c r="BF96" s="15"/>
      <c r="BG96" s="12" t="s">
        <v>2720</v>
      </c>
      <c r="BH96" s="15"/>
      <c r="BI96" s="12" t="s">
        <v>2720</v>
      </c>
    </row>
    <row r="97" spans="2:61">
      <c r="B97" s="15"/>
      <c r="C97" s="12" t="s">
        <v>2720</v>
      </c>
      <c r="D97" s="15"/>
      <c r="E97" s="12" t="s">
        <v>2720</v>
      </c>
      <c r="F97" s="15"/>
      <c r="G97" s="12" t="s">
        <v>2720</v>
      </c>
      <c r="H97" s="15"/>
      <c r="I97" s="12" t="s">
        <v>2720</v>
      </c>
      <c r="J97" s="15"/>
      <c r="K97" s="12" t="s">
        <v>2720</v>
      </c>
      <c r="L97" s="15"/>
      <c r="M97" s="12" t="s">
        <v>2720</v>
      </c>
      <c r="N97" s="15"/>
      <c r="O97" s="12" t="s">
        <v>2720</v>
      </c>
      <c r="P97" s="15"/>
      <c r="Q97" s="12" t="s">
        <v>2720</v>
      </c>
      <c r="R97" s="15"/>
      <c r="S97" s="12" t="s">
        <v>2720</v>
      </c>
      <c r="T97" s="15"/>
      <c r="U97" s="12" t="s">
        <v>2720</v>
      </c>
      <c r="V97" s="15"/>
      <c r="W97" s="12" t="s">
        <v>2720</v>
      </c>
      <c r="X97" s="15"/>
      <c r="Y97" s="12" t="s">
        <v>2720</v>
      </c>
      <c r="Z97" s="15"/>
      <c r="AA97" s="12" t="s">
        <v>2720</v>
      </c>
      <c r="AB97" s="15"/>
      <c r="AC97" s="12" t="s">
        <v>2720</v>
      </c>
      <c r="AD97" s="15"/>
      <c r="AE97" s="12" t="s">
        <v>2720</v>
      </c>
      <c r="AF97" s="15"/>
      <c r="AG97" s="12" t="s">
        <v>2720</v>
      </c>
      <c r="AH97" s="15"/>
      <c r="AI97" s="12" t="s">
        <v>2720</v>
      </c>
      <c r="AJ97" s="15"/>
      <c r="AK97" s="12" t="s">
        <v>2720</v>
      </c>
      <c r="AL97" s="15"/>
      <c r="AM97" s="12" t="s">
        <v>2720</v>
      </c>
      <c r="AN97" s="15"/>
      <c r="AO97" s="12" t="s">
        <v>2720</v>
      </c>
      <c r="AP97" s="15"/>
      <c r="AQ97" s="12" t="s">
        <v>2720</v>
      </c>
      <c r="AR97" s="15"/>
      <c r="AS97" s="12" t="s">
        <v>2720</v>
      </c>
      <c r="AT97" s="15"/>
      <c r="AU97" s="12" t="s">
        <v>2720</v>
      </c>
      <c r="AV97" s="15"/>
      <c r="AW97" s="12" t="s">
        <v>2720</v>
      </c>
      <c r="AX97" s="15"/>
      <c r="AY97" s="12" t="s">
        <v>2720</v>
      </c>
      <c r="AZ97" s="15"/>
      <c r="BA97" s="12" t="s">
        <v>2720</v>
      </c>
      <c r="BB97" s="15"/>
      <c r="BC97" s="12" t="s">
        <v>2720</v>
      </c>
      <c r="BD97" s="15"/>
      <c r="BE97" s="12" t="s">
        <v>2720</v>
      </c>
      <c r="BF97" s="15"/>
      <c r="BG97" s="12" t="s">
        <v>2720</v>
      </c>
      <c r="BH97" s="15"/>
      <c r="BI97" s="12" t="s">
        <v>2720</v>
      </c>
    </row>
    <row r="98" spans="2:61">
      <c r="B98" s="15"/>
      <c r="C98" s="12" t="s">
        <v>2720</v>
      </c>
      <c r="D98" s="15"/>
      <c r="E98" s="12" t="s">
        <v>2720</v>
      </c>
      <c r="F98" s="15"/>
      <c r="G98" s="12" t="s">
        <v>2720</v>
      </c>
      <c r="H98" s="15"/>
      <c r="I98" s="12" t="s">
        <v>2720</v>
      </c>
      <c r="J98" s="15"/>
      <c r="K98" s="12" t="s">
        <v>2720</v>
      </c>
      <c r="L98" s="15"/>
      <c r="M98" s="12" t="s">
        <v>2720</v>
      </c>
      <c r="N98" s="15"/>
      <c r="O98" s="12" t="s">
        <v>2720</v>
      </c>
      <c r="P98" s="15"/>
      <c r="Q98" s="12" t="s">
        <v>2720</v>
      </c>
      <c r="R98" s="15"/>
      <c r="S98" s="12" t="s">
        <v>2720</v>
      </c>
      <c r="T98" s="15"/>
      <c r="U98" s="12" t="s">
        <v>2720</v>
      </c>
      <c r="V98" s="15"/>
      <c r="W98" s="12" t="s">
        <v>2720</v>
      </c>
      <c r="X98" s="15"/>
      <c r="Y98" s="12" t="s">
        <v>2720</v>
      </c>
      <c r="Z98" s="15"/>
      <c r="AA98" s="12" t="s">
        <v>2720</v>
      </c>
      <c r="AB98" s="15"/>
      <c r="AC98" s="12" t="s">
        <v>2720</v>
      </c>
      <c r="AD98" s="15"/>
      <c r="AE98" s="12" t="s">
        <v>2720</v>
      </c>
      <c r="AF98" s="15"/>
      <c r="AG98" s="12" t="s">
        <v>2720</v>
      </c>
      <c r="AH98" s="15"/>
      <c r="AI98" s="12" t="s">
        <v>2720</v>
      </c>
      <c r="AJ98" s="15"/>
      <c r="AK98" s="12" t="s">
        <v>2720</v>
      </c>
      <c r="AL98" s="15"/>
      <c r="AM98" s="12" t="s">
        <v>2720</v>
      </c>
      <c r="AN98" s="15"/>
      <c r="AO98" s="12" t="s">
        <v>2720</v>
      </c>
      <c r="AP98" s="15"/>
      <c r="AQ98" s="12" t="s">
        <v>2720</v>
      </c>
      <c r="AR98" s="15"/>
      <c r="AS98" s="12" t="s">
        <v>2720</v>
      </c>
      <c r="AT98" s="15"/>
      <c r="AU98" s="12" t="s">
        <v>2720</v>
      </c>
      <c r="AV98" s="15"/>
      <c r="AW98" s="12" t="s">
        <v>2720</v>
      </c>
      <c r="AX98" s="15"/>
      <c r="AY98" s="12" t="s">
        <v>2720</v>
      </c>
      <c r="AZ98" s="15"/>
      <c r="BA98" s="12" t="s">
        <v>2720</v>
      </c>
      <c r="BB98" s="15"/>
      <c r="BC98" s="12" t="s">
        <v>2720</v>
      </c>
      <c r="BD98" s="15"/>
      <c r="BE98" s="12" t="s">
        <v>2720</v>
      </c>
      <c r="BF98" s="15"/>
      <c r="BG98" s="12" t="s">
        <v>2720</v>
      </c>
      <c r="BH98" s="15"/>
      <c r="BI98" s="12" t="s">
        <v>2720</v>
      </c>
    </row>
    <row r="99" spans="2:61">
      <c r="B99" s="15"/>
      <c r="C99" s="12" t="s">
        <v>2720</v>
      </c>
      <c r="D99" s="15"/>
      <c r="E99" s="12" t="s">
        <v>2720</v>
      </c>
      <c r="F99" s="15"/>
      <c r="G99" s="12" t="s">
        <v>2720</v>
      </c>
      <c r="H99" s="15"/>
      <c r="I99" s="12" t="s">
        <v>2720</v>
      </c>
      <c r="J99" s="15"/>
      <c r="K99" s="12" t="s">
        <v>2720</v>
      </c>
      <c r="L99" s="15"/>
      <c r="M99" s="12" t="s">
        <v>2720</v>
      </c>
      <c r="N99" s="15"/>
      <c r="O99" s="12" t="s">
        <v>2720</v>
      </c>
      <c r="P99" s="15"/>
      <c r="Q99" s="12" t="s">
        <v>2720</v>
      </c>
      <c r="R99" s="15"/>
      <c r="S99" s="12" t="s">
        <v>2720</v>
      </c>
      <c r="T99" s="15"/>
      <c r="U99" s="12" t="s">
        <v>2720</v>
      </c>
      <c r="V99" s="15"/>
      <c r="W99" s="12" t="s">
        <v>2720</v>
      </c>
      <c r="X99" s="15"/>
      <c r="Y99" s="12" t="s">
        <v>2720</v>
      </c>
      <c r="Z99" s="15"/>
      <c r="AA99" s="12" t="s">
        <v>2720</v>
      </c>
      <c r="AB99" s="15"/>
      <c r="AC99" s="12" t="s">
        <v>2720</v>
      </c>
      <c r="AD99" s="15"/>
      <c r="AE99" s="12" t="s">
        <v>2720</v>
      </c>
      <c r="AF99" s="15"/>
      <c r="AG99" s="12" t="s">
        <v>2720</v>
      </c>
      <c r="AH99" s="15"/>
      <c r="AI99" s="12" t="s">
        <v>2720</v>
      </c>
      <c r="AJ99" s="15"/>
      <c r="AK99" s="12" t="s">
        <v>2720</v>
      </c>
      <c r="AL99" s="15"/>
      <c r="AM99" s="12" t="s">
        <v>2720</v>
      </c>
      <c r="AN99" s="15"/>
      <c r="AO99" s="12" t="s">
        <v>2720</v>
      </c>
      <c r="AP99" s="15"/>
      <c r="AQ99" s="12" t="s">
        <v>2720</v>
      </c>
      <c r="AR99" s="15"/>
      <c r="AS99" s="12" t="s">
        <v>2720</v>
      </c>
      <c r="AT99" s="15"/>
      <c r="AU99" s="12" t="s">
        <v>2720</v>
      </c>
      <c r="AV99" s="15"/>
      <c r="AW99" s="12" t="s">
        <v>2720</v>
      </c>
      <c r="AX99" s="15"/>
      <c r="AY99" s="12" t="s">
        <v>2720</v>
      </c>
      <c r="AZ99" s="15"/>
      <c r="BA99" s="12" t="s">
        <v>2720</v>
      </c>
      <c r="BB99" s="15"/>
      <c r="BC99" s="12" t="s">
        <v>2720</v>
      </c>
      <c r="BD99" s="15"/>
      <c r="BE99" s="12" t="s">
        <v>2720</v>
      </c>
      <c r="BF99" s="15"/>
      <c r="BG99" s="12" t="s">
        <v>2720</v>
      </c>
      <c r="BH99" s="15"/>
      <c r="BI99" s="12" t="s">
        <v>2720</v>
      </c>
    </row>
    <row r="100" spans="2:61">
      <c r="B100" s="15"/>
      <c r="C100" s="12" t="s">
        <v>2720</v>
      </c>
      <c r="D100" s="15"/>
      <c r="E100" s="12" t="s">
        <v>2720</v>
      </c>
      <c r="F100" s="15"/>
      <c r="G100" s="12" t="s">
        <v>2720</v>
      </c>
      <c r="H100" s="15"/>
      <c r="I100" s="12" t="s">
        <v>2720</v>
      </c>
      <c r="J100" s="15"/>
      <c r="K100" s="12" t="s">
        <v>2720</v>
      </c>
      <c r="L100" s="15"/>
      <c r="M100" s="12" t="s">
        <v>2720</v>
      </c>
      <c r="N100" s="15"/>
      <c r="O100" s="12" t="s">
        <v>2720</v>
      </c>
      <c r="P100" s="15"/>
      <c r="Q100" s="12" t="s">
        <v>2720</v>
      </c>
      <c r="R100" s="15"/>
      <c r="S100" s="12" t="s">
        <v>2720</v>
      </c>
      <c r="T100" s="15"/>
      <c r="U100" s="12" t="s">
        <v>2720</v>
      </c>
      <c r="V100" s="15"/>
      <c r="W100" s="12" t="s">
        <v>2720</v>
      </c>
      <c r="X100" s="15"/>
      <c r="Y100" s="12" t="s">
        <v>2720</v>
      </c>
      <c r="Z100" s="15"/>
      <c r="AA100" s="12" t="s">
        <v>2720</v>
      </c>
      <c r="AB100" s="15"/>
      <c r="AC100" s="12" t="s">
        <v>2720</v>
      </c>
      <c r="AD100" s="15"/>
      <c r="AE100" s="12" t="s">
        <v>2720</v>
      </c>
      <c r="AF100" s="15"/>
      <c r="AG100" s="12" t="s">
        <v>2720</v>
      </c>
      <c r="AH100" s="15"/>
      <c r="AI100" s="12" t="s">
        <v>2720</v>
      </c>
      <c r="AJ100" s="15"/>
      <c r="AK100" s="12" t="s">
        <v>2720</v>
      </c>
      <c r="AL100" s="15"/>
      <c r="AM100" s="12" t="s">
        <v>2720</v>
      </c>
      <c r="AN100" s="15"/>
      <c r="AO100" s="12" t="s">
        <v>2720</v>
      </c>
      <c r="AP100" s="15"/>
      <c r="AQ100" s="12" t="s">
        <v>2720</v>
      </c>
      <c r="AR100" s="15"/>
      <c r="AS100" s="12" t="s">
        <v>2720</v>
      </c>
      <c r="AT100" s="15"/>
      <c r="AU100" s="12" t="s">
        <v>2720</v>
      </c>
      <c r="AV100" s="15"/>
      <c r="AW100" s="12" t="s">
        <v>2720</v>
      </c>
      <c r="AX100" s="15"/>
      <c r="AY100" s="12" t="s">
        <v>2720</v>
      </c>
      <c r="AZ100" s="15"/>
      <c r="BA100" s="12" t="s">
        <v>2720</v>
      </c>
      <c r="BB100" s="15"/>
      <c r="BC100" s="12" t="s">
        <v>2720</v>
      </c>
      <c r="BD100" s="15"/>
      <c r="BE100" s="12" t="s">
        <v>2720</v>
      </c>
      <c r="BF100" s="15"/>
      <c r="BG100" s="12" t="s">
        <v>2720</v>
      </c>
      <c r="BH100" s="15"/>
      <c r="BI100" s="12" t="s">
        <v>2720</v>
      </c>
    </row>
    <row r="101" spans="2:61">
      <c r="B101" s="15"/>
      <c r="C101" s="12" t="s">
        <v>2720</v>
      </c>
      <c r="D101" s="15"/>
      <c r="E101" s="12" t="s">
        <v>2720</v>
      </c>
      <c r="F101" s="15"/>
      <c r="G101" s="12" t="s">
        <v>2720</v>
      </c>
      <c r="H101" s="15"/>
      <c r="I101" s="12" t="s">
        <v>2720</v>
      </c>
      <c r="J101" s="15"/>
      <c r="K101" s="12" t="s">
        <v>2720</v>
      </c>
      <c r="L101" s="15"/>
      <c r="M101" s="12" t="s">
        <v>2720</v>
      </c>
      <c r="N101" s="15"/>
      <c r="O101" s="12" t="s">
        <v>2720</v>
      </c>
      <c r="P101" s="15"/>
      <c r="Q101" s="12" t="s">
        <v>2720</v>
      </c>
      <c r="R101" s="15"/>
      <c r="S101" s="12" t="s">
        <v>2720</v>
      </c>
      <c r="T101" s="15"/>
      <c r="U101" s="12" t="s">
        <v>2720</v>
      </c>
      <c r="V101" s="15"/>
      <c r="W101" s="12" t="s">
        <v>2720</v>
      </c>
      <c r="X101" s="15"/>
      <c r="Y101" s="12" t="s">
        <v>2720</v>
      </c>
      <c r="Z101" s="15"/>
      <c r="AA101" s="12" t="s">
        <v>2720</v>
      </c>
      <c r="AB101" s="15"/>
      <c r="AC101" s="12" t="s">
        <v>2720</v>
      </c>
      <c r="AD101" s="15"/>
      <c r="AE101" s="12" t="s">
        <v>2720</v>
      </c>
      <c r="AF101" s="15"/>
      <c r="AG101" s="12" t="s">
        <v>2720</v>
      </c>
      <c r="AH101" s="15"/>
      <c r="AI101" s="12" t="s">
        <v>2720</v>
      </c>
      <c r="AJ101" s="15"/>
      <c r="AK101" s="12" t="s">
        <v>2720</v>
      </c>
      <c r="AL101" s="15"/>
      <c r="AM101" s="12" t="s">
        <v>2720</v>
      </c>
      <c r="AN101" s="15"/>
      <c r="AO101" s="12" t="s">
        <v>2720</v>
      </c>
      <c r="AP101" s="15"/>
      <c r="AQ101" s="12" t="s">
        <v>2720</v>
      </c>
      <c r="AR101" s="15"/>
      <c r="AS101" s="12" t="s">
        <v>2720</v>
      </c>
      <c r="AT101" s="15"/>
      <c r="AU101" s="12" t="s">
        <v>2720</v>
      </c>
      <c r="AV101" s="15"/>
      <c r="AW101" s="12" t="s">
        <v>2720</v>
      </c>
      <c r="AX101" s="15"/>
      <c r="AY101" s="12" t="s">
        <v>2720</v>
      </c>
      <c r="AZ101" s="15"/>
      <c r="BA101" s="12" t="s">
        <v>2720</v>
      </c>
      <c r="BB101" s="15"/>
      <c r="BC101" s="12" t="s">
        <v>2720</v>
      </c>
      <c r="BD101" s="15"/>
      <c r="BE101" s="12" t="s">
        <v>2720</v>
      </c>
      <c r="BF101" s="15"/>
      <c r="BG101" s="12" t="s">
        <v>2720</v>
      </c>
      <c r="BH101" s="15"/>
      <c r="BI101" s="12" t="s">
        <v>2720</v>
      </c>
    </row>
    <row r="102" spans="2:61">
      <c r="B102" s="15"/>
      <c r="C102" s="12" t="s">
        <v>2720</v>
      </c>
      <c r="D102" s="15"/>
      <c r="E102" s="12" t="s">
        <v>2720</v>
      </c>
      <c r="F102" s="15"/>
      <c r="G102" s="12" t="s">
        <v>2720</v>
      </c>
      <c r="H102" s="15"/>
      <c r="I102" s="12" t="s">
        <v>2720</v>
      </c>
      <c r="J102" s="15"/>
      <c r="K102" s="12" t="s">
        <v>2720</v>
      </c>
      <c r="L102" s="15"/>
      <c r="M102" s="12" t="s">
        <v>2720</v>
      </c>
      <c r="N102" s="15"/>
      <c r="O102" s="12" t="s">
        <v>2720</v>
      </c>
      <c r="P102" s="15"/>
      <c r="Q102" s="12" t="s">
        <v>2720</v>
      </c>
      <c r="R102" s="15"/>
      <c r="S102" s="12" t="s">
        <v>2720</v>
      </c>
      <c r="T102" s="15"/>
      <c r="U102" s="12" t="s">
        <v>2720</v>
      </c>
      <c r="V102" s="15"/>
      <c r="W102" s="12" t="s">
        <v>2720</v>
      </c>
      <c r="X102" s="15"/>
      <c r="Y102" s="12" t="s">
        <v>2720</v>
      </c>
      <c r="Z102" s="15"/>
      <c r="AA102" s="12" t="s">
        <v>2720</v>
      </c>
      <c r="AB102" s="15"/>
      <c r="AC102" s="12" t="s">
        <v>2720</v>
      </c>
      <c r="AD102" s="15"/>
      <c r="AE102" s="12" t="s">
        <v>2720</v>
      </c>
      <c r="AF102" s="15"/>
      <c r="AG102" s="12" t="s">
        <v>2720</v>
      </c>
      <c r="AH102" s="15"/>
      <c r="AI102" s="12" t="s">
        <v>2720</v>
      </c>
      <c r="AJ102" s="15"/>
      <c r="AK102" s="12" t="s">
        <v>2720</v>
      </c>
      <c r="AL102" s="15"/>
      <c r="AM102" s="12" t="s">
        <v>2720</v>
      </c>
      <c r="AN102" s="15"/>
      <c r="AO102" s="12" t="s">
        <v>2720</v>
      </c>
      <c r="AP102" s="15"/>
      <c r="AQ102" s="12" t="s">
        <v>2720</v>
      </c>
      <c r="AR102" s="15"/>
      <c r="AS102" s="12" t="s">
        <v>2720</v>
      </c>
      <c r="AT102" s="15"/>
      <c r="AU102" s="12" t="s">
        <v>2720</v>
      </c>
      <c r="AV102" s="15"/>
      <c r="AW102" s="12" t="s">
        <v>2720</v>
      </c>
      <c r="AX102" s="15"/>
      <c r="AY102" s="12" t="s">
        <v>2720</v>
      </c>
      <c r="AZ102" s="15"/>
      <c r="BA102" s="12" t="s">
        <v>2720</v>
      </c>
      <c r="BB102" s="15"/>
      <c r="BC102" s="12" t="s">
        <v>2720</v>
      </c>
      <c r="BD102" s="15"/>
      <c r="BE102" s="12" t="s">
        <v>2720</v>
      </c>
      <c r="BF102" s="15"/>
      <c r="BG102" s="12" t="s">
        <v>2720</v>
      </c>
      <c r="BH102" s="15"/>
      <c r="BI102" s="12" t="s">
        <v>2720</v>
      </c>
    </row>
    <row r="103" spans="2:61">
      <c r="B103" s="15"/>
      <c r="C103" s="12" t="s">
        <v>2720</v>
      </c>
      <c r="D103" s="15"/>
      <c r="E103" s="12" t="s">
        <v>2720</v>
      </c>
      <c r="F103" s="15"/>
      <c r="G103" s="12" t="s">
        <v>2720</v>
      </c>
      <c r="H103" s="15"/>
      <c r="I103" s="12" t="s">
        <v>2720</v>
      </c>
      <c r="J103" s="15"/>
      <c r="K103" s="12" t="s">
        <v>2720</v>
      </c>
      <c r="L103" s="15"/>
      <c r="M103" s="12" t="s">
        <v>2720</v>
      </c>
      <c r="N103" s="15"/>
      <c r="O103" s="12" t="s">
        <v>2720</v>
      </c>
      <c r="P103" s="15"/>
      <c r="Q103" s="12" t="s">
        <v>2720</v>
      </c>
      <c r="R103" s="15"/>
      <c r="S103" s="12" t="s">
        <v>2720</v>
      </c>
      <c r="T103" s="15"/>
      <c r="U103" s="12" t="s">
        <v>2720</v>
      </c>
      <c r="V103" s="15"/>
      <c r="W103" s="12" t="s">
        <v>2720</v>
      </c>
      <c r="X103" s="15"/>
      <c r="Y103" s="12" t="s">
        <v>2720</v>
      </c>
      <c r="Z103" s="15"/>
      <c r="AA103" s="12" t="s">
        <v>2720</v>
      </c>
      <c r="AB103" s="15"/>
      <c r="AC103" s="12" t="s">
        <v>2720</v>
      </c>
      <c r="AD103" s="15"/>
      <c r="AE103" s="12" t="s">
        <v>2720</v>
      </c>
      <c r="AF103" s="15"/>
      <c r="AG103" s="12" t="s">
        <v>2720</v>
      </c>
      <c r="AH103" s="15"/>
      <c r="AI103" s="12" t="s">
        <v>2720</v>
      </c>
      <c r="AJ103" s="15"/>
      <c r="AK103" s="12" t="s">
        <v>2720</v>
      </c>
      <c r="AL103" s="15"/>
      <c r="AM103" s="12" t="s">
        <v>2720</v>
      </c>
      <c r="AN103" s="15"/>
      <c r="AO103" s="12" t="s">
        <v>2720</v>
      </c>
      <c r="AP103" s="15"/>
      <c r="AQ103" s="12" t="s">
        <v>2720</v>
      </c>
      <c r="AR103" s="15"/>
      <c r="AS103" s="12" t="s">
        <v>2720</v>
      </c>
      <c r="AT103" s="15"/>
      <c r="AU103" s="12" t="s">
        <v>2720</v>
      </c>
      <c r="AV103" s="15"/>
      <c r="AW103" s="12" t="s">
        <v>2720</v>
      </c>
      <c r="AX103" s="15"/>
      <c r="AY103" s="12" t="s">
        <v>2720</v>
      </c>
      <c r="AZ103" s="15"/>
      <c r="BA103" s="12" t="s">
        <v>2720</v>
      </c>
      <c r="BB103" s="15"/>
      <c r="BC103" s="12" t="s">
        <v>2720</v>
      </c>
      <c r="BD103" s="15"/>
      <c r="BE103" s="12" t="s">
        <v>2720</v>
      </c>
      <c r="BF103" s="15"/>
      <c r="BG103" s="12" t="s">
        <v>2720</v>
      </c>
      <c r="BH103" s="15"/>
      <c r="BI103" s="12" t="s">
        <v>2720</v>
      </c>
    </row>
    <row r="104" spans="2:61">
      <c r="B104" s="15"/>
      <c r="C104" s="12" t="s">
        <v>2720</v>
      </c>
      <c r="D104" s="15"/>
      <c r="E104" s="12" t="s">
        <v>2720</v>
      </c>
      <c r="F104" s="15"/>
      <c r="G104" s="12" t="s">
        <v>2720</v>
      </c>
      <c r="H104" s="15"/>
      <c r="I104" s="12" t="s">
        <v>2720</v>
      </c>
      <c r="J104" s="15"/>
      <c r="K104" s="12" t="s">
        <v>2720</v>
      </c>
      <c r="L104" s="15"/>
      <c r="M104" s="12" t="s">
        <v>2720</v>
      </c>
      <c r="N104" s="15"/>
      <c r="O104" s="12" t="s">
        <v>2720</v>
      </c>
      <c r="P104" s="15"/>
      <c r="Q104" s="12" t="s">
        <v>2720</v>
      </c>
      <c r="R104" s="15"/>
      <c r="S104" s="12" t="s">
        <v>2720</v>
      </c>
      <c r="T104" s="15"/>
      <c r="U104" s="12" t="s">
        <v>2720</v>
      </c>
      <c r="V104" s="15"/>
      <c r="W104" s="12" t="s">
        <v>2720</v>
      </c>
      <c r="X104" s="15"/>
      <c r="Y104" s="12" t="s">
        <v>2720</v>
      </c>
      <c r="Z104" s="15"/>
      <c r="AA104" s="12" t="s">
        <v>2720</v>
      </c>
      <c r="AB104" s="15"/>
      <c r="AC104" s="12" t="s">
        <v>2720</v>
      </c>
      <c r="AD104" s="15"/>
      <c r="AE104" s="12" t="s">
        <v>2720</v>
      </c>
      <c r="AF104" s="15"/>
      <c r="AG104" s="12" t="s">
        <v>2720</v>
      </c>
      <c r="AH104" s="15"/>
      <c r="AI104" s="12" t="s">
        <v>2720</v>
      </c>
      <c r="AJ104" s="15"/>
      <c r="AK104" s="12" t="s">
        <v>2720</v>
      </c>
      <c r="AL104" s="15"/>
      <c r="AM104" s="12" t="s">
        <v>2720</v>
      </c>
      <c r="AN104" s="15"/>
      <c r="AO104" s="12" t="s">
        <v>2720</v>
      </c>
      <c r="AP104" s="15"/>
      <c r="AQ104" s="12" t="s">
        <v>2720</v>
      </c>
      <c r="AR104" s="15"/>
      <c r="AS104" s="12" t="s">
        <v>2720</v>
      </c>
      <c r="AT104" s="15"/>
      <c r="AU104" s="12" t="s">
        <v>2720</v>
      </c>
      <c r="AV104" s="15"/>
      <c r="AW104" s="12" t="s">
        <v>2720</v>
      </c>
      <c r="AX104" s="15"/>
      <c r="AY104" s="12" t="s">
        <v>2720</v>
      </c>
      <c r="AZ104" s="15"/>
      <c r="BA104" s="12" t="s">
        <v>2720</v>
      </c>
      <c r="BB104" s="15"/>
      <c r="BC104" s="12" t="s">
        <v>2720</v>
      </c>
      <c r="BD104" s="15"/>
      <c r="BE104" s="12" t="s">
        <v>2720</v>
      </c>
      <c r="BF104" s="15"/>
      <c r="BG104" s="12" t="s">
        <v>2720</v>
      </c>
      <c r="BH104" s="15"/>
      <c r="BI104" s="12" t="s">
        <v>2720</v>
      </c>
    </row>
    <row r="105" spans="2:61">
      <c r="B105" s="15"/>
      <c r="C105" s="12" t="s">
        <v>2720</v>
      </c>
      <c r="D105" s="15"/>
      <c r="E105" s="12" t="s">
        <v>2720</v>
      </c>
      <c r="F105" s="15"/>
      <c r="G105" s="12" t="s">
        <v>2720</v>
      </c>
      <c r="H105" s="15"/>
      <c r="I105" s="12" t="s">
        <v>2720</v>
      </c>
      <c r="J105" s="15"/>
      <c r="K105" s="12" t="s">
        <v>2720</v>
      </c>
      <c r="L105" s="15"/>
      <c r="M105" s="12" t="s">
        <v>2720</v>
      </c>
      <c r="N105" s="15"/>
      <c r="O105" s="12" t="s">
        <v>2720</v>
      </c>
      <c r="P105" s="15"/>
      <c r="Q105" s="12" t="s">
        <v>2720</v>
      </c>
      <c r="R105" s="15"/>
      <c r="S105" s="12" t="s">
        <v>2720</v>
      </c>
      <c r="T105" s="15"/>
      <c r="U105" s="12" t="s">
        <v>2720</v>
      </c>
      <c r="V105" s="15"/>
      <c r="W105" s="12" t="s">
        <v>2720</v>
      </c>
      <c r="X105" s="15"/>
      <c r="Y105" s="12" t="s">
        <v>2720</v>
      </c>
      <c r="Z105" s="15"/>
      <c r="AA105" s="12" t="s">
        <v>2720</v>
      </c>
      <c r="AB105" s="15"/>
      <c r="AC105" s="12" t="s">
        <v>2720</v>
      </c>
      <c r="AD105" s="15"/>
      <c r="AE105" s="12" t="s">
        <v>2720</v>
      </c>
      <c r="AF105" s="15"/>
      <c r="AG105" s="12" t="s">
        <v>2720</v>
      </c>
      <c r="AH105" s="15"/>
      <c r="AI105" s="12" t="s">
        <v>2720</v>
      </c>
      <c r="AJ105" s="15"/>
      <c r="AK105" s="12" t="s">
        <v>2720</v>
      </c>
      <c r="AL105" s="15"/>
      <c r="AM105" s="12" t="s">
        <v>2720</v>
      </c>
      <c r="AN105" s="15"/>
      <c r="AO105" s="12" t="s">
        <v>2720</v>
      </c>
      <c r="AP105" s="15"/>
      <c r="AQ105" s="12" t="s">
        <v>2720</v>
      </c>
      <c r="AR105" s="15"/>
      <c r="AS105" s="12" t="s">
        <v>2720</v>
      </c>
      <c r="AT105" s="15"/>
      <c r="AU105" s="12" t="s">
        <v>2720</v>
      </c>
      <c r="AV105" s="15"/>
      <c r="AW105" s="12" t="s">
        <v>2720</v>
      </c>
      <c r="AX105" s="15"/>
      <c r="AY105" s="12" t="s">
        <v>2720</v>
      </c>
      <c r="AZ105" s="15"/>
      <c r="BA105" s="12" t="s">
        <v>2720</v>
      </c>
      <c r="BB105" s="15"/>
      <c r="BC105" s="12" t="s">
        <v>2720</v>
      </c>
      <c r="BD105" s="15"/>
      <c r="BE105" s="12" t="s">
        <v>2720</v>
      </c>
      <c r="BF105" s="15"/>
      <c r="BG105" s="12" t="s">
        <v>2720</v>
      </c>
      <c r="BH105" s="15"/>
      <c r="BI105" s="12" t="s">
        <v>2720</v>
      </c>
    </row>
    <row r="106" spans="2:61">
      <c r="B106" s="15"/>
      <c r="C106" s="12" t="s">
        <v>2720</v>
      </c>
      <c r="D106" s="15"/>
      <c r="E106" s="12" t="s">
        <v>2720</v>
      </c>
      <c r="F106" s="15"/>
      <c r="G106" s="12" t="s">
        <v>2720</v>
      </c>
      <c r="H106" s="15"/>
      <c r="I106" s="12" t="s">
        <v>2720</v>
      </c>
      <c r="J106" s="15"/>
      <c r="K106" s="12" t="s">
        <v>2720</v>
      </c>
      <c r="L106" s="15"/>
      <c r="M106" s="12" t="s">
        <v>2720</v>
      </c>
      <c r="N106" s="15"/>
      <c r="O106" s="12" t="s">
        <v>2720</v>
      </c>
      <c r="P106" s="15"/>
      <c r="Q106" s="12" t="s">
        <v>2720</v>
      </c>
      <c r="R106" s="15"/>
      <c r="S106" s="12" t="s">
        <v>2720</v>
      </c>
      <c r="T106" s="15"/>
      <c r="U106" s="12" t="s">
        <v>2720</v>
      </c>
      <c r="V106" s="15"/>
      <c r="W106" s="12" t="s">
        <v>2720</v>
      </c>
      <c r="X106" s="15"/>
      <c r="Y106" s="12" t="s">
        <v>2720</v>
      </c>
      <c r="Z106" s="15"/>
      <c r="AA106" s="12" t="s">
        <v>2720</v>
      </c>
      <c r="AB106" s="15"/>
      <c r="AC106" s="12" t="s">
        <v>2720</v>
      </c>
      <c r="AD106" s="15"/>
      <c r="AE106" s="12" t="s">
        <v>2720</v>
      </c>
      <c r="AF106" s="15"/>
      <c r="AG106" s="12" t="s">
        <v>2720</v>
      </c>
      <c r="AH106" s="15"/>
      <c r="AI106" s="12" t="s">
        <v>2720</v>
      </c>
      <c r="AJ106" s="15"/>
      <c r="AK106" s="12" t="s">
        <v>2720</v>
      </c>
      <c r="AL106" s="15"/>
      <c r="AM106" s="12" t="s">
        <v>2720</v>
      </c>
      <c r="AN106" s="15"/>
      <c r="AO106" s="12" t="s">
        <v>2720</v>
      </c>
      <c r="AP106" s="15"/>
      <c r="AQ106" s="12" t="s">
        <v>2720</v>
      </c>
      <c r="AR106" s="15"/>
      <c r="AS106" s="12" t="s">
        <v>2720</v>
      </c>
      <c r="AT106" s="15"/>
      <c r="AU106" s="12" t="s">
        <v>2720</v>
      </c>
      <c r="AV106" s="15"/>
      <c r="AW106" s="12" t="s">
        <v>2720</v>
      </c>
      <c r="AX106" s="15"/>
      <c r="AY106" s="12" t="s">
        <v>2720</v>
      </c>
      <c r="AZ106" s="15"/>
      <c r="BA106" s="12" t="s">
        <v>2720</v>
      </c>
      <c r="BB106" s="15"/>
      <c r="BC106" s="12" t="s">
        <v>2720</v>
      </c>
      <c r="BD106" s="15"/>
      <c r="BE106" s="12" t="s">
        <v>2720</v>
      </c>
      <c r="BF106" s="15"/>
      <c r="BG106" s="12" t="s">
        <v>2720</v>
      </c>
      <c r="BH106" s="15"/>
      <c r="BI106" s="12" t="s">
        <v>2720</v>
      </c>
    </row>
    <row r="107" spans="2:61">
      <c r="B107" s="15"/>
      <c r="C107" s="12" t="s">
        <v>2720</v>
      </c>
      <c r="D107" s="15"/>
      <c r="E107" s="12" t="s">
        <v>2720</v>
      </c>
      <c r="F107" s="15"/>
      <c r="G107" s="12" t="s">
        <v>2720</v>
      </c>
      <c r="H107" s="15"/>
      <c r="I107" s="12" t="s">
        <v>2720</v>
      </c>
      <c r="J107" s="15"/>
      <c r="K107" s="12" t="s">
        <v>2720</v>
      </c>
      <c r="L107" s="15"/>
      <c r="M107" s="12" t="s">
        <v>2720</v>
      </c>
      <c r="N107" s="15"/>
      <c r="O107" s="12" t="s">
        <v>2720</v>
      </c>
      <c r="P107" s="15"/>
      <c r="Q107" s="12" t="s">
        <v>2720</v>
      </c>
      <c r="R107" s="15"/>
      <c r="S107" s="12" t="s">
        <v>2720</v>
      </c>
      <c r="T107" s="15"/>
      <c r="U107" s="12" t="s">
        <v>2720</v>
      </c>
      <c r="V107" s="15"/>
      <c r="W107" s="12" t="s">
        <v>2720</v>
      </c>
      <c r="X107" s="15"/>
      <c r="Y107" s="12" t="s">
        <v>2720</v>
      </c>
      <c r="Z107" s="15"/>
      <c r="AA107" s="12" t="s">
        <v>2720</v>
      </c>
      <c r="AB107" s="15"/>
      <c r="AC107" s="12" t="s">
        <v>2720</v>
      </c>
      <c r="AD107" s="15"/>
      <c r="AE107" s="12" t="s">
        <v>2720</v>
      </c>
      <c r="AF107" s="15"/>
      <c r="AG107" s="12" t="s">
        <v>2720</v>
      </c>
      <c r="AH107" s="15"/>
      <c r="AI107" s="12" t="s">
        <v>2720</v>
      </c>
      <c r="AJ107" s="15"/>
      <c r="AK107" s="12" t="s">
        <v>2720</v>
      </c>
      <c r="AL107" s="15"/>
      <c r="AM107" s="12" t="s">
        <v>2720</v>
      </c>
      <c r="AN107" s="15"/>
      <c r="AO107" s="12" t="s">
        <v>2720</v>
      </c>
      <c r="AP107" s="15"/>
      <c r="AQ107" s="12" t="s">
        <v>2720</v>
      </c>
      <c r="AR107" s="15"/>
      <c r="AS107" s="12" t="s">
        <v>2720</v>
      </c>
      <c r="AT107" s="15"/>
      <c r="AU107" s="12" t="s">
        <v>2720</v>
      </c>
      <c r="AV107" s="15"/>
      <c r="AW107" s="12" t="s">
        <v>2720</v>
      </c>
      <c r="AX107" s="15"/>
      <c r="AY107" s="12" t="s">
        <v>2720</v>
      </c>
      <c r="AZ107" s="15"/>
      <c r="BA107" s="12" t="s">
        <v>2720</v>
      </c>
      <c r="BB107" s="15"/>
      <c r="BC107" s="12" t="s">
        <v>2720</v>
      </c>
      <c r="BD107" s="15"/>
      <c r="BE107" s="12" t="s">
        <v>2720</v>
      </c>
      <c r="BF107" s="15"/>
      <c r="BG107" s="12" t="s">
        <v>2720</v>
      </c>
      <c r="BH107" s="15"/>
      <c r="BI107" s="12" t="s">
        <v>2720</v>
      </c>
    </row>
    <row r="108" spans="2:61">
      <c r="B108" s="15"/>
      <c r="C108" s="12" t="s">
        <v>2720</v>
      </c>
      <c r="D108" s="15"/>
      <c r="E108" s="12" t="s">
        <v>2720</v>
      </c>
      <c r="F108" s="15"/>
      <c r="G108" s="12" t="s">
        <v>2720</v>
      </c>
      <c r="H108" s="15"/>
      <c r="I108" s="12" t="s">
        <v>2720</v>
      </c>
      <c r="J108" s="15"/>
      <c r="K108" s="12" t="s">
        <v>2720</v>
      </c>
      <c r="L108" s="15"/>
      <c r="M108" s="12" t="s">
        <v>2720</v>
      </c>
      <c r="N108" s="15"/>
      <c r="O108" s="12" t="s">
        <v>2720</v>
      </c>
      <c r="P108" s="15"/>
      <c r="Q108" s="12" t="s">
        <v>2720</v>
      </c>
      <c r="R108" s="15"/>
      <c r="S108" s="12" t="s">
        <v>2720</v>
      </c>
      <c r="T108" s="15"/>
      <c r="U108" s="12" t="s">
        <v>2720</v>
      </c>
      <c r="V108" s="15"/>
      <c r="W108" s="12" t="s">
        <v>2720</v>
      </c>
      <c r="X108" s="15"/>
      <c r="Y108" s="12" t="s">
        <v>2720</v>
      </c>
      <c r="Z108" s="15"/>
      <c r="AA108" s="12" t="s">
        <v>2720</v>
      </c>
      <c r="AB108" s="15"/>
      <c r="AC108" s="12" t="s">
        <v>2720</v>
      </c>
      <c r="AD108" s="15"/>
      <c r="AE108" s="12" t="s">
        <v>2720</v>
      </c>
      <c r="AF108" s="15"/>
      <c r="AG108" s="12" t="s">
        <v>2720</v>
      </c>
      <c r="AH108" s="15"/>
      <c r="AI108" s="12" t="s">
        <v>2720</v>
      </c>
      <c r="AJ108" s="15"/>
      <c r="AK108" s="12" t="s">
        <v>2720</v>
      </c>
      <c r="AL108" s="15"/>
      <c r="AM108" s="12" t="s">
        <v>2720</v>
      </c>
      <c r="AN108" s="15"/>
      <c r="AO108" s="12" t="s">
        <v>2720</v>
      </c>
      <c r="AP108" s="15"/>
      <c r="AQ108" s="12" t="s">
        <v>2720</v>
      </c>
      <c r="AR108" s="15"/>
      <c r="AS108" s="12" t="s">
        <v>2720</v>
      </c>
      <c r="AT108" s="15"/>
      <c r="AU108" s="12" t="s">
        <v>2720</v>
      </c>
      <c r="AV108" s="15"/>
      <c r="AW108" s="12" t="s">
        <v>2720</v>
      </c>
      <c r="AX108" s="15"/>
      <c r="AY108" s="12" t="s">
        <v>2720</v>
      </c>
      <c r="AZ108" s="15"/>
      <c r="BA108" s="12" t="s">
        <v>2720</v>
      </c>
      <c r="BB108" s="15"/>
      <c r="BC108" s="12" t="s">
        <v>2720</v>
      </c>
      <c r="BD108" s="15"/>
      <c r="BE108" s="12" t="s">
        <v>2720</v>
      </c>
      <c r="BF108" s="15"/>
      <c r="BG108" s="12" t="s">
        <v>2720</v>
      </c>
      <c r="BH108" s="15"/>
      <c r="BI108" s="12" t="s">
        <v>2720</v>
      </c>
    </row>
    <row r="109" spans="2:61">
      <c r="B109" s="15"/>
      <c r="C109" s="12" t="s">
        <v>2720</v>
      </c>
      <c r="D109" s="15"/>
      <c r="E109" s="12" t="s">
        <v>2720</v>
      </c>
      <c r="F109" s="15"/>
      <c r="G109" s="12" t="s">
        <v>2720</v>
      </c>
      <c r="H109" s="15"/>
      <c r="I109" s="12" t="s">
        <v>2720</v>
      </c>
      <c r="J109" s="15"/>
      <c r="K109" s="12" t="s">
        <v>2720</v>
      </c>
      <c r="L109" s="15"/>
      <c r="M109" s="12" t="s">
        <v>2720</v>
      </c>
      <c r="N109" s="15"/>
      <c r="O109" s="12" t="s">
        <v>2720</v>
      </c>
      <c r="P109" s="15"/>
      <c r="Q109" s="12" t="s">
        <v>2720</v>
      </c>
      <c r="R109" s="15"/>
      <c r="S109" s="12" t="s">
        <v>2720</v>
      </c>
      <c r="T109" s="15"/>
      <c r="U109" s="12" t="s">
        <v>2720</v>
      </c>
      <c r="V109" s="15"/>
      <c r="W109" s="12" t="s">
        <v>2720</v>
      </c>
      <c r="X109" s="15"/>
      <c r="Y109" s="12" t="s">
        <v>2720</v>
      </c>
      <c r="Z109" s="15"/>
      <c r="AA109" s="12" t="s">
        <v>2720</v>
      </c>
      <c r="AB109" s="15"/>
      <c r="AC109" s="12" t="s">
        <v>2720</v>
      </c>
      <c r="AD109" s="15"/>
      <c r="AE109" s="12" t="s">
        <v>2720</v>
      </c>
      <c r="AF109" s="15"/>
      <c r="AG109" s="12" t="s">
        <v>2720</v>
      </c>
      <c r="AH109" s="15"/>
      <c r="AI109" s="12" t="s">
        <v>2720</v>
      </c>
      <c r="AJ109" s="15"/>
      <c r="AK109" s="12" t="s">
        <v>2720</v>
      </c>
      <c r="AL109" s="15"/>
      <c r="AM109" s="12" t="s">
        <v>2720</v>
      </c>
      <c r="AN109" s="15"/>
      <c r="AO109" s="12" t="s">
        <v>2720</v>
      </c>
      <c r="AP109" s="15"/>
      <c r="AQ109" s="12" t="s">
        <v>2720</v>
      </c>
      <c r="AR109" s="15"/>
      <c r="AS109" s="12" t="s">
        <v>2720</v>
      </c>
      <c r="AT109" s="15"/>
      <c r="AU109" s="12" t="s">
        <v>2720</v>
      </c>
      <c r="AV109" s="15"/>
      <c r="AW109" s="12" t="s">
        <v>2720</v>
      </c>
      <c r="AX109" s="15"/>
      <c r="AY109" s="12" t="s">
        <v>2720</v>
      </c>
      <c r="AZ109" s="15"/>
      <c r="BA109" s="12" t="s">
        <v>2720</v>
      </c>
      <c r="BB109" s="15"/>
      <c r="BC109" s="12" t="s">
        <v>2720</v>
      </c>
      <c r="BD109" s="15"/>
      <c r="BE109" s="12" t="s">
        <v>2720</v>
      </c>
      <c r="BF109" s="15"/>
      <c r="BG109" s="12" t="s">
        <v>2720</v>
      </c>
      <c r="BH109" s="15"/>
      <c r="BI109" s="12" t="s">
        <v>2720</v>
      </c>
    </row>
    <row r="110" spans="2:61">
      <c r="B110" s="15"/>
      <c r="C110" s="12" t="s">
        <v>2720</v>
      </c>
      <c r="D110" s="15"/>
      <c r="E110" s="12" t="s">
        <v>2720</v>
      </c>
      <c r="F110" s="15"/>
      <c r="G110" s="12" t="s">
        <v>2720</v>
      </c>
      <c r="H110" s="15"/>
      <c r="I110" s="12" t="s">
        <v>2720</v>
      </c>
      <c r="J110" s="15"/>
      <c r="K110" s="12" t="s">
        <v>2720</v>
      </c>
      <c r="L110" s="15"/>
      <c r="M110" s="12" t="s">
        <v>2720</v>
      </c>
      <c r="N110" s="15"/>
      <c r="O110" s="12" t="s">
        <v>2720</v>
      </c>
      <c r="P110" s="15"/>
      <c r="Q110" s="12" t="s">
        <v>2720</v>
      </c>
      <c r="R110" s="15"/>
      <c r="S110" s="12" t="s">
        <v>2720</v>
      </c>
      <c r="T110" s="15"/>
      <c r="U110" s="12" t="s">
        <v>2720</v>
      </c>
      <c r="V110" s="15"/>
      <c r="W110" s="12" t="s">
        <v>2720</v>
      </c>
      <c r="X110" s="15"/>
      <c r="Y110" s="12" t="s">
        <v>2720</v>
      </c>
      <c r="Z110" s="15"/>
      <c r="AA110" s="12" t="s">
        <v>2720</v>
      </c>
      <c r="AB110" s="15"/>
      <c r="AC110" s="12" t="s">
        <v>2720</v>
      </c>
      <c r="AD110" s="15"/>
      <c r="AE110" s="12" t="s">
        <v>2720</v>
      </c>
      <c r="AF110" s="15"/>
      <c r="AG110" s="12" t="s">
        <v>2720</v>
      </c>
      <c r="AH110" s="15"/>
      <c r="AI110" s="12" t="s">
        <v>2720</v>
      </c>
      <c r="AJ110" s="15"/>
      <c r="AK110" s="12" t="s">
        <v>2720</v>
      </c>
      <c r="AL110" s="15"/>
      <c r="AM110" s="12" t="s">
        <v>2720</v>
      </c>
      <c r="AN110" s="15"/>
      <c r="AO110" s="12" t="s">
        <v>2720</v>
      </c>
      <c r="AP110" s="15"/>
      <c r="AQ110" s="12" t="s">
        <v>2720</v>
      </c>
      <c r="AR110" s="15"/>
      <c r="AS110" s="12" t="s">
        <v>2720</v>
      </c>
      <c r="AT110" s="15"/>
      <c r="AU110" s="12" t="s">
        <v>2720</v>
      </c>
      <c r="AV110" s="15"/>
      <c r="AW110" s="12" t="s">
        <v>2720</v>
      </c>
      <c r="AX110" s="15"/>
      <c r="AY110" s="12" t="s">
        <v>2720</v>
      </c>
      <c r="AZ110" s="15"/>
      <c r="BA110" s="12" t="s">
        <v>2720</v>
      </c>
      <c r="BB110" s="15"/>
      <c r="BC110" s="12" t="s">
        <v>2720</v>
      </c>
      <c r="BD110" s="15"/>
      <c r="BE110" s="12" t="s">
        <v>2720</v>
      </c>
      <c r="BF110" s="15"/>
      <c r="BG110" s="12" t="s">
        <v>2720</v>
      </c>
      <c r="BH110" s="15"/>
      <c r="BI110" s="12" t="s">
        <v>2720</v>
      </c>
    </row>
    <row r="111" spans="2:61">
      <c r="B111" s="15"/>
      <c r="C111" s="12" t="s">
        <v>2720</v>
      </c>
      <c r="D111" s="15"/>
      <c r="E111" s="12" t="s">
        <v>2720</v>
      </c>
      <c r="F111" s="15"/>
      <c r="G111" s="12" t="s">
        <v>2720</v>
      </c>
      <c r="H111" s="15"/>
      <c r="I111" s="12" t="s">
        <v>2720</v>
      </c>
      <c r="J111" s="15"/>
      <c r="K111" s="12" t="s">
        <v>2720</v>
      </c>
      <c r="L111" s="15"/>
      <c r="M111" s="12" t="s">
        <v>2720</v>
      </c>
      <c r="N111" s="15"/>
      <c r="O111" s="12" t="s">
        <v>2720</v>
      </c>
      <c r="P111" s="15"/>
      <c r="Q111" s="12" t="s">
        <v>2720</v>
      </c>
      <c r="R111" s="15"/>
      <c r="S111" s="12" t="s">
        <v>2720</v>
      </c>
      <c r="T111" s="15"/>
      <c r="U111" s="12" t="s">
        <v>2720</v>
      </c>
      <c r="V111" s="15"/>
      <c r="W111" s="12" t="s">
        <v>2720</v>
      </c>
      <c r="X111" s="15"/>
      <c r="Y111" s="12" t="s">
        <v>2720</v>
      </c>
      <c r="Z111" s="15"/>
      <c r="AA111" s="12" t="s">
        <v>2720</v>
      </c>
      <c r="AB111" s="15"/>
      <c r="AC111" s="12" t="s">
        <v>2720</v>
      </c>
      <c r="AD111" s="15"/>
      <c r="AE111" s="12" t="s">
        <v>2720</v>
      </c>
      <c r="AF111" s="15"/>
      <c r="AG111" s="12" t="s">
        <v>2720</v>
      </c>
      <c r="AH111" s="15"/>
      <c r="AI111" s="12" t="s">
        <v>2720</v>
      </c>
      <c r="AJ111" s="15"/>
      <c r="AK111" s="12" t="s">
        <v>2720</v>
      </c>
      <c r="AL111" s="15"/>
      <c r="AM111" s="12" t="s">
        <v>2720</v>
      </c>
      <c r="AN111" s="15"/>
      <c r="AO111" s="12" t="s">
        <v>2720</v>
      </c>
      <c r="AP111" s="15"/>
      <c r="AQ111" s="12" t="s">
        <v>2720</v>
      </c>
      <c r="AR111" s="15"/>
      <c r="AS111" s="12" t="s">
        <v>2720</v>
      </c>
      <c r="AT111" s="15"/>
      <c r="AU111" s="12" t="s">
        <v>2720</v>
      </c>
      <c r="AV111" s="15"/>
      <c r="AW111" s="12" t="s">
        <v>2720</v>
      </c>
      <c r="AX111" s="15"/>
      <c r="AY111" s="12" t="s">
        <v>2720</v>
      </c>
      <c r="AZ111" s="15"/>
      <c r="BA111" s="12" t="s">
        <v>2720</v>
      </c>
      <c r="BB111" s="15"/>
      <c r="BC111" s="12" t="s">
        <v>2720</v>
      </c>
      <c r="BD111" s="15"/>
      <c r="BE111" s="12" t="s">
        <v>2720</v>
      </c>
      <c r="BF111" s="15"/>
      <c r="BG111" s="12" t="s">
        <v>2720</v>
      </c>
      <c r="BH111" s="15"/>
      <c r="BI111" s="12" t="s">
        <v>2720</v>
      </c>
    </row>
    <row r="112" spans="2:61">
      <c r="B112" s="15"/>
      <c r="C112" s="12" t="s">
        <v>2720</v>
      </c>
      <c r="D112" s="15"/>
      <c r="E112" s="12" t="s">
        <v>2720</v>
      </c>
      <c r="F112" s="15"/>
      <c r="G112" s="12" t="s">
        <v>2720</v>
      </c>
      <c r="H112" s="15"/>
      <c r="I112" s="12" t="s">
        <v>2720</v>
      </c>
      <c r="J112" s="15"/>
      <c r="K112" s="12" t="s">
        <v>2720</v>
      </c>
      <c r="L112" s="15"/>
      <c r="M112" s="12" t="s">
        <v>2720</v>
      </c>
      <c r="N112" s="15"/>
      <c r="O112" s="12" t="s">
        <v>2720</v>
      </c>
      <c r="P112" s="15"/>
      <c r="Q112" s="12" t="s">
        <v>2720</v>
      </c>
      <c r="R112" s="15"/>
      <c r="S112" s="12" t="s">
        <v>2720</v>
      </c>
      <c r="T112" s="15"/>
      <c r="U112" s="12" t="s">
        <v>2720</v>
      </c>
      <c r="V112" s="15"/>
      <c r="W112" s="12" t="s">
        <v>2720</v>
      </c>
      <c r="X112" s="15"/>
      <c r="Y112" s="12" t="s">
        <v>2720</v>
      </c>
      <c r="Z112" s="15"/>
      <c r="AA112" s="12" t="s">
        <v>2720</v>
      </c>
      <c r="AB112" s="15"/>
      <c r="AC112" s="12" t="s">
        <v>2720</v>
      </c>
      <c r="AD112" s="15"/>
      <c r="AE112" s="12" t="s">
        <v>2720</v>
      </c>
      <c r="AF112" s="15"/>
      <c r="AG112" s="12" t="s">
        <v>2720</v>
      </c>
      <c r="AH112" s="15"/>
      <c r="AI112" s="12" t="s">
        <v>2720</v>
      </c>
      <c r="AJ112" s="15"/>
      <c r="AK112" s="12" t="s">
        <v>2720</v>
      </c>
      <c r="AL112" s="15"/>
      <c r="AM112" s="12" t="s">
        <v>2720</v>
      </c>
      <c r="AN112" s="15"/>
      <c r="AO112" s="12" t="s">
        <v>2720</v>
      </c>
      <c r="AP112" s="15"/>
      <c r="AQ112" s="12" t="s">
        <v>2720</v>
      </c>
      <c r="AR112" s="15"/>
      <c r="AS112" s="12" t="s">
        <v>2720</v>
      </c>
      <c r="AT112" s="15"/>
      <c r="AU112" s="12" t="s">
        <v>2720</v>
      </c>
      <c r="AV112" s="15"/>
      <c r="AW112" s="12" t="s">
        <v>2720</v>
      </c>
      <c r="AX112" s="15"/>
      <c r="AY112" s="12" t="s">
        <v>2720</v>
      </c>
      <c r="AZ112" s="15"/>
      <c r="BA112" s="12" t="s">
        <v>2720</v>
      </c>
      <c r="BB112" s="15"/>
      <c r="BC112" s="12" t="s">
        <v>2720</v>
      </c>
      <c r="BD112" s="15"/>
      <c r="BE112" s="12" t="s">
        <v>2720</v>
      </c>
      <c r="BF112" s="15"/>
      <c r="BG112" s="12" t="s">
        <v>2720</v>
      </c>
      <c r="BH112" s="15"/>
      <c r="BI112" s="12" t="s">
        <v>2720</v>
      </c>
    </row>
    <row r="113" spans="2:61">
      <c r="B113" s="15"/>
      <c r="C113" s="12" t="s">
        <v>2720</v>
      </c>
      <c r="D113" s="15"/>
      <c r="E113" s="12" t="s">
        <v>2720</v>
      </c>
      <c r="F113" s="15"/>
      <c r="G113" s="12" t="s">
        <v>2720</v>
      </c>
      <c r="H113" s="15"/>
      <c r="I113" s="12" t="s">
        <v>2720</v>
      </c>
      <c r="J113" s="15"/>
      <c r="K113" s="12" t="s">
        <v>2720</v>
      </c>
      <c r="L113" s="15"/>
      <c r="M113" s="12" t="s">
        <v>2720</v>
      </c>
      <c r="N113" s="15"/>
      <c r="O113" s="12" t="s">
        <v>2720</v>
      </c>
      <c r="P113" s="15"/>
      <c r="Q113" s="12" t="s">
        <v>2720</v>
      </c>
      <c r="R113" s="15"/>
      <c r="S113" s="12" t="s">
        <v>2720</v>
      </c>
      <c r="T113" s="15"/>
      <c r="U113" s="12" t="s">
        <v>2720</v>
      </c>
      <c r="V113" s="15"/>
      <c r="W113" s="12" t="s">
        <v>2720</v>
      </c>
      <c r="X113" s="15"/>
      <c r="Y113" s="12" t="s">
        <v>2720</v>
      </c>
      <c r="Z113" s="15"/>
      <c r="AA113" s="12" t="s">
        <v>2720</v>
      </c>
      <c r="AB113" s="15"/>
      <c r="AC113" s="12" t="s">
        <v>2720</v>
      </c>
      <c r="AD113" s="15"/>
      <c r="AE113" s="12" t="s">
        <v>2720</v>
      </c>
      <c r="AF113" s="15"/>
      <c r="AG113" s="12" t="s">
        <v>2720</v>
      </c>
      <c r="AH113" s="15"/>
      <c r="AI113" s="12" t="s">
        <v>2720</v>
      </c>
      <c r="AJ113" s="15"/>
      <c r="AK113" s="12" t="s">
        <v>2720</v>
      </c>
      <c r="AL113" s="15"/>
      <c r="AM113" s="12" t="s">
        <v>2720</v>
      </c>
      <c r="AN113" s="15"/>
      <c r="AO113" s="12" t="s">
        <v>2720</v>
      </c>
      <c r="AP113" s="15"/>
      <c r="AQ113" s="12" t="s">
        <v>2720</v>
      </c>
      <c r="AR113" s="15"/>
      <c r="AS113" s="12" t="s">
        <v>2720</v>
      </c>
      <c r="AT113" s="15"/>
      <c r="AU113" s="12" t="s">
        <v>2720</v>
      </c>
      <c r="AV113" s="15"/>
      <c r="AW113" s="12" t="s">
        <v>2720</v>
      </c>
      <c r="AX113" s="15"/>
      <c r="AY113" s="12" t="s">
        <v>2720</v>
      </c>
      <c r="AZ113" s="15"/>
      <c r="BA113" s="12" t="s">
        <v>2720</v>
      </c>
      <c r="BB113" s="15"/>
      <c r="BC113" s="12" t="s">
        <v>2720</v>
      </c>
      <c r="BD113" s="15"/>
      <c r="BE113" s="12" t="s">
        <v>2720</v>
      </c>
      <c r="BF113" s="15"/>
      <c r="BG113" s="12" t="s">
        <v>2720</v>
      </c>
      <c r="BH113" s="15"/>
      <c r="BI113" s="12" t="s">
        <v>2720</v>
      </c>
    </row>
    <row r="114" spans="2:61">
      <c r="B114" s="15"/>
      <c r="C114" s="12" t="s">
        <v>2720</v>
      </c>
      <c r="D114" s="15"/>
      <c r="E114" s="12" t="s">
        <v>2720</v>
      </c>
      <c r="F114" s="15"/>
      <c r="G114" s="12" t="s">
        <v>2720</v>
      </c>
      <c r="H114" s="15"/>
      <c r="I114" s="12" t="s">
        <v>2720</v>
      </c>
      <c r="J114" s="15"/>
      <c r="K114" s="12" t="s">
        <v>2720</v>
      </c>
      <c r="L114" s="15"/>
      <c r="M114" s="12" t="s">
        <v>2720</v>
      </c>
      <c r="N114" s="15"/>
      <c r="O114" s="12" t="s">
        <v>2720</v>
      </c>
      <c r="P114" s="15"/>
      <c r="Q114" s="12" t="s">
        <v>2720</v>
      </c>
      <c r="R114" s="15"/>
      <c r="S114" s="12" t="s">
        <v>2720</v>
      </c>
      <c r="T114" s="15"/>
      <c r="U114" s="12" t="s">
        <v>2720</v>
      </c>
      <c r="V114" s="15"/>
      <c r="W114" s="12" t="s">
        <v>2720</v>
      </c>
      <c r="X114" s="15"/>
      <c r="Y114" s="12" t="s">
        <v>2720</v>
      </c>
      <c r="Z114" s="15"/>
      <c r="AA114" s="12" t="s">
        <v>2720</v>
      </c>
      <c r="AB114" s="15"/>
      <c r="AC114" s="12" t="s">
        <v>2720</v>
      </c>
      <c r="AD114" s="15"/>
      <c r="AE114" s="12" t="s">
        <v>2720</v>
      </c>
      <c r="AF114" s="15"/>
      <c r="AG114" s="12" t="s">
        <v>2720</v>
      </c>
      <c r="AH114" s="15"/>
      <c r="AI114" s="12" t="s">
        <v>2720</v>
      </c>
      <c r="AJ114" s="15"/>
      <c r="AK114" s="12" t="s">
        <v>2720</v>
      </c>
      <c r="AL114" s="15"/>
      <c r="AM114" s="12" t="s">
        <v>2720</v>
      </c>
      <c r="AN114" s="15"/>
      <c r="AO114" s="12" t="s">
        <v>2720</v>
      </c>
      <c r="AP114" s="15"/>
      <c r="AQ114" s="12" t="s">
        <v>2720</v>
      </c>
      <c r="AR114" s="15"/>
      <c r="AS114" s="12" t="s">
        <v>2720</v>
      </c>
      <c r="AT114" s="15"/>
      <c r="AU114" s="12" t="s">
        <v>2720</v>
      </c>
      <c r="AV114" s="15"/>
      <c r="AW114" s="12" t="s">
        <v>2720</v>
      </c>
      <c r="AX114" s="15"/>
      <c r="AY114" s="12" t="s">
        <v>2720</v>
      </c>
      <c r="AZ114" s="15"/>
      <c r="BA114" s="12" t="s">
        <v>2720</v>
      </c>
      <c r="BB114" s="15"/>
      <c r="BC114" s="12" t="s">
        <v>2720</v>
      </c>
      <c r="BD114" s="15"/>
      <c r="BE114" s="12" t="s">
        <v>2720</v>
      </c>
      <c r="BF114" s="15"/>
      <c r="BG114" s="12" t="s">
        <v>2720</v>
      </c>
      <c r="BH114" s="15"/>
      <c r="BI114" s="12" t="s">
        <v>2720</v>
      </c>
    </row>
    <row r="115" spans="2:61">
      <c r="B115" s="15"/>
      <c r="C115" s="12" t="s">
        <v>2720</v>
      </c>
      <c r="D115" s="15"/>
      <c r="E115" s="12" t="s">
        <v>2720</v>
      </c>
      <c r="F115" s="15"/>
      <c r="G115" s="12" t="s">
        <v>2720</v>
      </c>
      <c r="H115" s="15"/>
      <c r="I115" s="12" t="s">
        <v>2720</v>
      </c>
      <c r="J115" s="15"/>
      <c r="K115" s="12" t="s">
        <v>2720</v>
      </c>
      <c r="L115" s="15"/>
      <c r="M115" s="12" t="s">
        <v>2720</v>
      </c>
      <c r="N115" s="15"/>
      <c r="O115" s="12" t="s">
        <v>2720</v>
      </c>
      <c r="P115" s="15"/>
      <c r="Q115" s="12" t="s">
        <v>2720</v>
      </c>
      <c r="R115" s="15"/>
      <c r="S115" s="12" t="s">
        <v>2720</v>
      </c>
      <c r="T115" s="15"/>
      <c r="U115" s="12" t="s">
        <v>2720</v>
      </c>
      <c r="V115" s="15"/>
      <c r="W115" s="12" t="s">
        <v>2720</v>
      </c>
      <c r="X115" s="15"/>
      <c r="Y115" s="12" t="s">
        <v>2720</v>
      </c>
      <c r="Z115" s="15"/>
      <c r="AA115" s="12" t="s">
        <v>2720</v>
      </c>
      <c r="AB115" s="15"/>
      <c r="AC115" s="12" t="s">
        <v>2720</v>
      </c>
      <c r="AD115" s="15"/>
      <c r="AE115" s="12" t="s">
        <v>2720</v>
      </c>
      <c r="AF115" s="15"/>
      <c r="AG115" s="12" t="s">
        <v>2720</v>
      </c>
      <c r="AH115" s="15"/>
      <c r="AI115" s="12" t="s">
        <v>2720</v>
      </c>
      <c r="AJ115" s="15"/>
      <c r="AK115" s="12" t="s">
        <v>2720</v>
      </c>
      <c r="AL115" s="15"/>
      <c r="AM115" s="12" t="s">
        <v>2720</v>
      </c>
      <c r="AN115" s="15"/>
      <c r="AO115" s="12" t="s">
        <v>2720</v>
      </c>
      <c r="AP115" s="15"/>
      <c r="AQ115" s="12" t="s">
        <v>2720</v>
      </c>
      <c r="AR115" s="15"/>
      <c r="AS115" s="12" t="s">
        <v>2720</v>
      </c>
      <c r="AT115" s="15"/>
      <c r="AU115" s="12" t="s">
        <v>2720</v>
      </c>
      <c r="AV115" s="15"/>
      <c r="AW115" s="12" t="s">
        <v>2720</v>
      </c>
      <c r="AX115" s="15"/>
      <c r="AY115" s="12" t="s">
        <v>2720</v>
      </c>
      <c r="AZ115" s="15"/>
      <c r="BA115" s="12" t="s">
        <v>2720</v>
      </c>
      <c r="BB115" s="15"/>
      <c r="BC115" s="12" t="s">
        <v>2720</v>
      </c>
      <c r="BD115" s="15"/>
      <c r="BE115" s="12" t="s">
        <v>2720</v>
      </c>
      <c r="BF115" s="15"/>
      <c r="BG115" s="12" t="s">
        <v>2720</v>
      </c>
      <c r="BH115" s="15"/>
      <c r="BI115" s="12" t="s">
        <v>2720</v>
      </c>
    </row>
    <row r="116" spans="2:61">
      <c r="B116" s="15"/>
      <c r="C116" s="12" t="s">
        <v>2720</v>
      </c>
      <c r="D116" s="15"/>
      <c r="E116" s="12" t="s">
        <v>2720</v>
      </c>
      <c r="F116" s="15"/>
      <c r="G116" s="12" t="s">
        <v>2720</v>
      </c>
      <c r="H116" s="15"/>
      <c r="I116" s="12" t="s">
        <v>2720</v>
      </c>
      <c r="J116" s="15"/>
      <c r="K116" s="12" t="s">
        <v>2720</v>
      </c>
      <c r="L116" s="15"/>
      <c r="M116" s="12" t="s">
        <v>2720</v>
      </c>
      <c r="N116" s="15"/>
      <c r="O116" s="12" t="s">
        <v>2720</v>
      </c>
      <c r="P116" s="15"/>
      <c r="Q116" s="12" t="s">
        <v>2720</v>
      </c>
      <c r="R116" s="15"/>
      <c r="S116" s="12" t="s">
        <v>2720</v>
      </c>
      <c r="T116" s="15"/>
      <c r="U116" s="12" t="s">
        <v>2720</v>
      </c>
      <c r="V116" s="15"/>
      <c r="W116" s="12" t="s">
        <v>2720</v>
      </c>
      <c r="X116" s="15"/>
      <c r="Y116" s="12" t="s">
        <v>2720</v>
      </c>
      <c r="Z116" s="15"/>
      <c r="AA116" s="12" t="s">
        <v>2720</v>
      </c>
      <c r="AB116" s="15"/>
      <c r="AC116" s="12" t="s">
        <v>2720</v>
      </c>
      <c r="AD116" s="15"/>
      <c r="AE116" s="12" t="s">
        <v>2720</v>
      </c>
      <c r="AF116" s="15"/>
      <c r="AG116" s="12" t="s">
        <v>2720</v>
      </c>
      <c r="AH116" s="15"/>
      <c r="AI116" s="12" t="s">
        <v>2720</v>
      </c>
      <c r="AJ116" s="15"/>
      <c r="AK116" s="12" t="s">
        <v>2720</v>
      </c>
      <c r="AL116" s="15"/>
      <c r="AM116" s="12" t="s">
        <v>2720</v>
      </c>
      <c r="AN116" s="15"/>
      <c r="AO116" s="12" t="s">
        <v>2720</v>
      </c>
      <c r="AP116" s="15"/>
      <c r="AQ116" s="12" t="s">
        <v>2720</v>
      </c>
      <c r="AR116" s="15"/>
      <c r="AS116" s="12" t="s">
        <v>2720</v>
      </c>
      <c r="AT116" s="15"/>
      <c r="AU116" s="12" t="s">
        <v>2720</v>
      </c>
      <c r="AV116" s="15"/>
      <c r="AW116" s="12" t="s">
        <v>2720</v>
      </c>
      <c r="AX116" s="15"/>
      <c r="AY116" s="12" t="s">
        <v>2720</v>
      </c>
      <c r="AZ116" s="15"/>
      <c r="BA116" s="12" t="s">
        <v>2720</v>
      </c>
      <c r="BB116" s="15"/>
      <c r="BC116" s="12" t="s">
        <v>2720</v>
      </c>
      <c r="BD116" s="15"/>
      <c r="BE116" s="12" t="s">
        <v>2720</v>
      </c>
      <c r="BF116" s="15"/>
      <c r="BG116" s="12" t="s">
        <v>2720</v>
      </c>
      <c r="BH116" s="15"/>
      <c r="BI116" s="12" t="s">
        <v>2720</v>
      </c>
    </row>
    <row r="117" spans="2:61">
      <c r="B117" s="15"/>
      <c r="C117" s="12" t="s">
        <v>2720</v>
      </c>
      <c r="D117" s="15"/>
      <c r="E117" s="12" t="s">
        <v>2720</v>
      </c>
      <c r="F117" s="15"/>
      <c r="G117" s="12" t="s">
        <v>2720</v>
      </c>
      <c r="H117" s="15"/>
      <c r="I117" s="12" t="s">
        <v>2720</v>
      </c>
      <c r="J117" s="15"/>
      <c r="K117" s="12" t="s">
        <v>2720</v>
      </c>
      <c r="L117" s="15"/>
      <c r="M117" s="12" t="s">
        <v>2720</v>
      </c>
      <c r="N117" s="15"/>
      <c r="O117" s="12" t="s">
        <v>2720</v>
      </c>
      <c r="P117" s="15"/>
      <c r="Q117" s="12" t="s">
        <v>2720</v>
      </c>
      <c r="R117" s="15"/>
      <c r="S117" s="12" t="s">
        <v>2720</v>
      </c>
      <c r="T117" s="15"/>
      <c r="U117" s="12" t="s">
        <v>2720</v>
      </c>
      <c r="V117" s="15"/>
      <c r="W117" s="12" t="s">
        <v>2720</v>
      </c>
      <c r="X117" s="15"/>
      <c r="Y117" s="12" t="s">
        <v>2720</v>
      </c>
      <c r="Z117" s="15"/>
      <c r="AA117" s="12" t="s">
        <v>2720</v>
      </c>
      <c r="AB117" s="15"/>
      <c r="AC117" s="12" t="s">
        <v>2720</v>
      </c>
      <c r="AD117" s="15"/>
      <c r="AE117" s="12" t="s">
        <v>2720</v>
      </c>
      <c r="AF117" s="15"/>
      <c r="AG117" s="12" t="s">
        <v>2720</v>
      </c>
      <c r="AH117" s="15"/>
      <c r="AI117" s="12" t="s">
        <v>2720</v>
      </c>
      <c r="AJ117" s="15"/>
      <c r="AK117" s="12" t="s">
        <v>2720</v>
      </c>
      <c r="AL117" s="15"/>
      <c r="AM117" s="12" t="s">
        <v>2720</v>
      </c>
      <c r="AN117" s="15"/>
      <c r="AO117" s="12" t="s">
        <v>2720</v>
      </c>
      <c r="AP117" s="15"/>
      <c r="AQ117" s="12" t="s">
        <v>2720</v>
      </c>
      <c r="AR117" s="15"/>
      <c r="AS117" s="12" t="s">
        <v>2720</v>
      </c>
      <c r="AT117" s="15"/>
      <c r="AU117" s="12" t="s">
        <v>2720</v>
      </c>
      <c r="AV117" s="15"/>
      <c r="AW117" s="12" t="s">
        <v>2720</v>
      </c>
      <c r="AX117" s="15"/>
      <c r="AY117" s="12" t="s">
        <v>2720</v>
      </c>
      <c r="AZ117" s="15"/>
      <c r="BA117" s="12" t="s">
        <v>2720</v>
      </c>
      <c r="BB117" s="15"/>
      <c r="BC117" s="12" t="s">
        <v>2720</v>
      </c>
      <c r="BD117" s="15"/>
      <c r="BE117" s="12" t="s">
        <v>2720</v>
      </c>
      <c r="BF117" s="15"/>
      <c r="BG117" s="12" t="s">
        <v>2720</v>
      </c>
      <c r="BH117" s="15"/>
      <c r="BI117" s="12" t="s">
        <v>2720</v>
      </c>
    </row>
    <row r="118" spans="2:61">
      <c r="B118" s="15"/>
      <c r="C118" s="12" t="s">
        <v>2720</v>
      </c>
      <c r="D118" s="15"/>
      <c r="E118" s="12" t="s">
        <v>2720</v>
      </c>
      <c r="F118" s="15"/>
      <c r="G118" s="12" t="s">
        <v>2720</v>
      </c>
      <c r="H118" s="15"/>
      <c r="I118" s="12" t="s">
        <v>2720</v>
      </c>
      <c r="J118" s="15"/>
      <c r="K118" s="12" t="s">
        <v>2720</v>
      </c>
      <c r="L118" s="15"/>
      <c r="M118" s="12" t="s">
        <v>2720</v>
      </c>
      <c r="N118" s="15"/>
      <c r="O118" s="12" t="s">
        <v>2720</v>
      </c>
      <c r="P118" s="15"/>
      <c r="Q118" s="12" t="s">
        <v>2720</v>
      </c>
      <c r="R118" s="15"/>
      <c r="S118" s="12" t="s">
        <v>2720</v>
      </c>
      <c r="T118" s="15"/>
      <c r="U118" s="12" t="s">
        <v>2720</v>
      </c>
      <c r="V118" s="15"/>
      <c r="W118" s="12" t="s">
        <v>2720</v>
      </c>
      <c r="X118" s="15"/>
      <c r="Y118" s="12" t="s">
        <v>2720</v>
      </c>
      <c r="Z118" s="15"/>
      <c r="AA118" s="12" t="s">
        <v>2720</v>
      </c>
      <c r="AB118" s="15"/>
      <c r="AC118" s="12" t="s">
        <v>2720</v>
      </c>
      <c r="AD118" s="15"/>
      <c r="AE118" s="12" t="s">
        <v>2720</v>
      </c>
      <c r="AF118" s="15"/>
      <c r="AG118" s="12" t="s">
        <v>2720</v>
      </c>
      <c r="AH118" s="15"/>
      <c r="AI118" s="12" t="s">
        <v>2720</v>
      </c>
      <c r="AJ118" s="15"/>
      <c r="AK118" s="12" t="s">
        <v>2720</v>
      </c>
      <c r="AL118" s="15"/>
      <c r="AM118" s="12" t="s">
        <v>2720</v>
      </c>
      <c r="AN118" s="15"/>
      <c r="AO118" s="12" t="s">
        <v>2720</v>
      </c>
      <c r="AP118" s="15"/>
      <c r="AQ118" s="12" t="s">
        <v>2720</v>
      </c>
      <c r="AR118" s="15"/>
      <c r="AS118" s="12" t="s">
        <v>2720</v>
      </c>
      <c r="AT118" s="15"/>
      <c r="AU118" s="12" t="s">
        <v>2720</v>
      </c>
      <c r="AV118" s="15"/>
      <c r="AW118" s="12" t="s">
        <v>2720</v>
      </c>
      <c r="AX118" s="15"/>
      <c r="AY118" s="12" t="s">
        <v>2720</v>
      </c>
      <c r="AZ118" s="15"/>
      <c r="BA118" s="12" t="s">
        <v>2720</v>
      </c>
      <c r="BB118" s="15"/>
      <c r="BC118" s="12" t="s">
        <v>2720</v>
      </c>
      <c r="BD118" s="15"/>
      <c r="BE118" s="12" t="s">
        <v>2720</v>
      </c>
      <c r="BF118" s="15"/>
      <c r="BG118" s="12" t="s">
        <v>2720</v>
      </c>
      <c r="BH118" s="15"/>
      <c r="BI118" s="12" t="s">
        <v>2720</v>
      </c>
    </row>
    <row r="119" spans="2:61">
      <c r="B119" s="15"/>
      <c r="C119" s="12" t="s">
        <v>2720</v>
      </c>
      <c r="D119" s="15"/>
      <c r="E119" s="12" t="s">
        <v>2720</v>
      </c>
      <c r="F119" s="15"/>
      <c r="G119" s="12" t="s">
        <v>2720</v>
      </c>
      <c r="H119" s="15"/>
      <c r="I119" s="12" t="s">
        <v>2720</v>
      </c>
      <c r="J119" s="15"/>
      <c r="K119" s="12" t="s">
        <v>2720</v>
      </c>
      <c r="L119" s="15"/>
      <c r="M119" s="12" t="s">
        <v>2720</v>
      </c>
      <c r="N119" s="15"/>
      <c r="O119" s="12" t="s">
        <v>2720</v>
      </c>
      <c r="P119" s="15"/>
      <c r="Q119" s="12" t="s">
        <v>2720</v>
      </c>
      <c r="R119" s="15"/>
      <c r="S119" s="12" t="s">
        <v>2720</v>
      </c>
      <c r="T119" s="15"/>
      <c r="U119" s="12" t="s">
        <v>2720</v>
      </c>
      <c r="V119" s="15"/>
      <c r="W119" s="12" t="s">
        <v>2720</v>
      </c>
      <c r="X119" s="15"/>
      <c r="Y119" s="12" t="s">
        <v>2720</v>
      </c>
      <c r="Z119" s="15"/>
      <c r="AA119" s="12" t="s">
        <v>2720</v>
      </c>
      <c r="AB119" s="15"/>
      <c r="AC119" s="12" t="s">
        <v>2720</v>
      </c>
      <c r="AD119" s="15"/>
      <c r="AE119" s="12" t="s">
        <v>2720</v>
      </c>
      <c r="AF119" s="15"/>
      <c r="AG119" s="12" t="s">
        <v>2720</v>
      </c>
      <c r="AH119" s="15"/>
      <c r="AI119" s="12" t="s">
        <v>2720</v>
      </c>
      <c r="AJ119" s="15"/>
      <c r="AK119" s="12" t="s">
        <v>2720</v>
      </c>
      <c r="AL119" s="15"/>
      <c r="AM119" s="12" t="s">
        <v>2720</v>
      </c>
      <c r="AN119" s="15"/>
      <c r="AO119" s="12" t="s">
        <v>2720</v>
      </c>
      <c r="AP119" s="15"/>
      <c r="AQ119" s="12" t="s">
        <v>2720</v>
      </c>
      <c r="AR119" s="15"/>
      <c r="AS119" s="12" t="s">
        <v>2720</v>
      </c>
      <c r="AT119" s="15"/>
      <c r="AU119" s="12" t="s">
        <v>2720</v>
      </c>
      <c r="AV119" s="15"/>
      <c r="AW119" s="12" t="s">
        <v>2720</v>
      </c>
      <c r="AX119" s="15"/>
      <c r="AY119" s="12" t="s">
        <v>2720</v>
      </c>
      <c r="AZ119" s="15"/>
      <c r="BA119" s="12" t="s">
        <v>2720</v>
      </c>
      <c r="BB119" s="15"/>
      <c r="BC119" s="12" t="s">
        <v>2720</v>
      </c>
      <c r="BD119" s="15"/>
      <c r="BE119" s="12" t="s">
        <v>2720</v>
      </c>
      <c r="BF119" s="15"/>
      <c r="BG119" s="12" t="s">
        <v>2720</v>
      </c>
      <c r="BH119" s="15"/>
      <c r="BI119" s="12" t="s">
        <v>2720</v>
      </c>
    </row>
    <row r="120" spans="2:61">
      <c r="B120" s="15"/>
      <c r="C120" s="12" t="s">
        <v>2720</v>
      </c>
      <c r="D120" s="15"/>
      <c r="E120" s="12" t="s">
        <v>2720</v>
      </c>
      <c r="F120" s="15"/>
      <c r="G120" s="12" t="s">
        <v>2720</v>
      </c>
      <c r="H120" s="15"/>
      <c r="I120" s="12" t="s">
        <v>2720</v>
      </c>
      <c r="J120" s="15"/>
      <c r="K120" s="12" t="s">
        <v>2720</v>
      </c>
      <c r="L120" s="15"/>
      <c r="M120" s="12" t="s">
        <v>2720</v>
      </c>
      <c r="N120" s="15"/>
      <c r="O120" s="12" t="s">
        <v>2720</v>
      </c>
      <c r="P120" s="15"/>
      <c r="Q120" s="12" t="s">
        <v>2720</v>
      </c>
      <c r="R120" s="15"/>
      <c r="S120" s="12" t="s">
        <v>2720</v>
      </c>
      <c r="T120" s="15"/>
      <c r="U120" s="12" t="s">
        <v>2720</v>
      </c>
      <c r="V120" s="15"/>
      <c r="W120" s="12" t="s">
        <v>2720</v>
      </c>
      <c r="X120" s="15"/>
      <c r="Y120" s="12" t="s">
        <v>2720</v>
      </c>
      <c r="Z120" s="15"/>
      <c r="AA120" s="12" t="s">
        <v>2720</v>
      </c>
      <c r="AB120" s="15"/>
      <c r="AC120" s="12" t="s">
        <v>2720</v>
      </c>
      <c r="AD120" s="15"/>
      <c r="AE120" s="12" t="s">
        <v>2720</v>
      </c>
      <c r="AF120" s="15"/>
      <c r="AG120" s="12" t="s">
        <v>2720</v>
      </c>
      <c r="AH120" s="15"/>
      <c r="AI120" s="12" t="s">
        <v>2720</v>
      </c>
      <c r="AJ120" s="15"/>
      <c r="AK120" s="12" t="s">
        <v>2720</v>
      </c>
      <c r="AL120" s="15"/>
      <c r="AM120" s="12" t="s">
        <v>2720</v>
      </c>
      <c r="AN120" s="15"/>
      <c r="AO120" s="12" t="s">
        <v>2720</v>
      </c>
      <c r="AP120" s="15"/>
      <c r="AQ120" s="12" t="s">
        <v>2720</v>
      </c>
      <c r="AR120" s="15"/>
      <c r="AS120" s="12" t="s">
        <v>2720</v>
      </c>
      <c r="AT120" s="15"/>
      <c r="AU120" s="12" t="s">
        <v>2720</v>
      </c>
      <c r="AV120" s="15"/>
      <c r="AW120" s="12" t="s">
        <v>2720</v>
      </c>
      <c r="AX120" s="15"/>
      <c r="AY120" s="12" t="s">
        <v>2720</v>
      </c>
      <c r="AZ120" s="15"/>
      <c r="BA120" s="12" t="s">
        <v>2720</v>
      </c>
      <c r="BB120" s="15"/>
      <c r="BC120" s="12" t="s">
        <v>2720</v>
      </c>
      <c r="BD120" s="15"/>
      <c r="BE120" s="12" t="s">
        <v>2720</v>
      </c>
      <c r="BF120" s="15"/>
      <c r="BG120" s="12" t="s">
        <v>2720</v>
      </c>
      <c r="BH120" s="15"/>
      <c r="BI120" s="12" t="s">
        <v>2720</v>
      </c>
    </row>
    <row r="121" spans="2:61">
      <c r="B121" s="15"/>
      <c r="C121" s="12" t="s">
        <v>2720</v>
      </c>
      <c r="D121" s="15"/>
      <c r="E121" s="12" t="s">
        <v>2720</v>
      </c>
      <c r="F121" s="15"/>
      <c r="G121" s="12" t="s">
        <v>2720</v>
      </c>
      <c r="H121" s="15"/>
      <c r="I121" s="12" t="s">
        <v>2720</v>
      </c>
      <c r="J121" s="15"/>
      <c r="K121" s="12" t="s">
        <v>2720</v>
      </c>
      <c r="L121" s="15"/>
      <c r="M121" s="12" t="s">
        <v>2720</v>
      </c>
      <c r="N121" s="15"/>
      <c r="O121" s="12" t="s">
        <v>2720</v>
      </c>
      <c r="P121" s="15"/>
      <c r="Q121" s="12" t="s">
        <v>2720</v>
      </c>
      <c r="R121" s="15"/>
      <c r="S121" s="12" t="s">
        <v>2720</v>
      </c>
      <c r="T121" s="15"/>
      <c r="U121" s="12" t="s">
        <v>2720</v>
      </c>
      <c r="V121" s="15"/>
      <c r="W121" s="12" t="s">
        <v>2720</v>
      </c>
      <c r="X121" s="15"/>
      <c r="Y121" s="12" t="s">
        <v>2720</v>
      </c>
      <c r="Z121" s="15"/>
      <c r="AA121" s="12" t="s">
        <v>2720</v>
      </c>
      <c r="AB121" s="15"/>
      <c r="AC121" s="12" t="s">
        <v>2720</v>
      </c>
      <c r="AD121" s="15"/>
      <c r="AE121" s="12" t="s">
        <v>2720</v>
      </c>
      <c r="AF121" s="15"/>
      <c r="AG121" s="12" t="s">
        <v>2720</v>
      </c>
      <c r="AH121" s="15"/>
      <c r="AI121" s="12" t="s">
        <v>2720</v>
      </c>
      <c r="AJ121" s="15"/>
      <c r="AK121" s="12" t="s">
        <v>2720</v>
      </c>
      <c r="AL121" s="15"/>
      <c r="AM121" s="12" t="s">
        <v>2720</v>
      </c>
      <c r="AN121" s="15"/>
      <c r="AO121" s="12" t="s">
        <v>2720</v>
      </c>
      <c r="AP121" s="15"/>
      <c r="AQ121" s="12" t="s">
        <v>2720</v>
      </c>
      <c r="AR121" s="15"/>
      <c r="AS121" s="12" t="s">
        <v>2720</v>
      </c>
      <c r="AT121" s="15"/>
      <c r="AU121" s="12" t="s">
        <v>2720</v>
      </c>
      <c r="AV121" s="15"/>
      <c r="AW121" s="12" t="s">
        <v>2720</v>
      </c>
      <c r="AX121" s="15"/>
      <c r="AY121" s="12" t="s">
        <v>2720</v>
      </c>
      <c r="AZ121" s="15"/>
      <c r="BA121" s="12" t="s">
        <v>2720</v>
      </c>
      <c r="BB121" s="15"/>
      <c r="BC121" s="12" t="s">
        <v>2720</v>
      </c>
      <c r="BD121" s="15"/>
      <c r="BE121" s="12" t="s">
        <v>2720</v>
      </c>
      <c r="BF121" s="15"/>
      <c r="BG121" s="12" t="s">
        <v>2720</v>
      </c>
      <c r="BH121" s="15"/>
      <c r="BI121" s="12" t="s">
        <v>2720</v>
      </c>
    </row>
    <row r="122" spans="2:61">
      <c r="B122" s="15"/>
      <c r="C122" s="12" t="s">
        <v>2720</v>
      </c>
      <c r="D122" s="15"/>
      <c r="E122" s="12" t="s">
        <v>2720</v>
      </c>
      <c r="F122" s="15"/>
      <c r="G122" s="12" t="s">
        <v>2720</v>
      </c>
      <c r="H122" s="15"/>
      <c r="I122" s="12" t="s">
        <v>2720</v>
      </c>
      <c r="J122" s="15"/>
      <c r="K122" s="12" t="s">
        <v>2720</v>
      </c>
      <c r="L122" s="15"/>
      <c r="M122" s="12" t="s">
        <v>2720</v>
      </c>
      <c r="N122" s="15"/>
      <c r="O122" s="12" t="s">
        <v>2720</v>
      </c>
      <c r="P122" s="15"/>
      <c r="Q122" s="12" t="s">
        <v>2720</v>
      </c>
      <c r="R122" s="15"/>
      <c r="S122" s="12" t="s">
        <v>2720</v>
      </c>
      <c r="T122" s="15"/>
      <c r="U122" s="12" t="s">
        <v>2720</v>
      </c>
      <c r="V122" s="15"/>
      <c r="W122" s="12" t="s">
        <v>2720</v>
      </c>
      <c r="X122" s="15"/>
      <c r="Y122" s="12" t="s">
        <v>2720</v>
      </c>
      <c r="Z122" s="15"/>
      <c r="AA122" s="12" t="s">
        <v>2720</v>
      </c>
      <c r="AB122" s="15"/>
      <c r="AC122" s="12" t="s">
        <v>2720</v>
      </c>
      <c r="AD122" s="15"/>
      <c r="AE122" s="12" t="s">
        <v>2720</v>
      </c>
      <c r="AF122" s="15"/>
      <c r="AG122" s="12" t="s">
        <v>2720</v>
      </c>
      <c r="AH122" s="15"/>
      <c r="AI122" s="12" t="s">
        <v>2720</v>
      </c>
      <c r="AJ122" s="15"/>
      <c r="AK122" s="12" t="s">
        <v>2720</v>
      </c>
      <c r="AL122" s="15"/>
      <c r="AM122" s="12" t="s">
        <v>2720</v>
      </c>
      <c r="AN122" s="15"/>
      <c r="AO122" s="12" t="s">
        <v>2720</v>
      </c>
      <c r="AP122" s="15"/>
      <c r="AQ122" s="12" t="s">
        <v>2720</v>
      </c>
      <c r="AR122" s="15"/>
      <c r="AS122" s="12" t="s">
        <v>2720</v>
      </c>
      <c r="AT122" s="15"/>
      <c r="AU122" s="12" t="s">
        <v>2720</v>
      </c>
      <c r="AV122" s="15"/>
      <c r="AW122" s="12" t="s">
        <v>2720</v>
      </c>
      <c r="AX122" s="15"/>
      <c r="AY122" s="12" t="s">
        <v>2720</v>
      </c>
      <c r="AZ122" s="15"/>
      <c r="BA122" s="12" t="s">
        <v>2720</v>
      </c>
      <c r="BB122" s="15"/>
      <c r="BC122" s="12" t="s">
        <v>2720</v>
      </c>
      <c r="BD122" s="15"/>
      <c r="BE122" s="12" t="s">
        <v>2720</v>
      </c>
      <c r="BF122" s="15"/>
      <c r="BG122" s="12" t="s">
        <v>2720</v>
      </c>
      <c r="BH122" s="15"/>
      <c r="BI122" s="12" t="s">
        <v>2720</v>
      </c>
    </row>
    <row r="123" spans="2:61">
      <c r="B123" s="15"/>
      <c r="C123" s="12" t="s">
        <v>2720</v>
      </c>
      <c r="D123" s="15"/>
      <c r="E123" s="12" t="s">
        <v>2720</v>
      </c>
      <c r="F123" s="15"/>
      <c r="G123" s="12" t="s">
        <v>2720</v>
      </c>
      <c r="H123" s="15"/>
      <c r="I123" s="12" t="s">
        <v>2720</v>
      </c>
      <c r="J123" s="15"/>
      <c r="K123" s="12" t="s">
        <v>2720</v>
      </c>
      <c r="L123" s="15"/>
      <c r="M123" s="12" t="s">
        <v>2720</v>
      </c>
      <c r="N123" s="15"/>
      <c r="O123" s="12" t="s">
        <v>2720</v>
      </c>
      <c r="P123" s="15"/>
      <c r="Q123" s="12" t="s">
        <v>2720</v>
      </c>
      <c r="R123" s="15"/>
      <c r="S123" s="12" t="s">
        <v>2720</v>
      </c>
      <c r="T123" s="15"/>
      <c r="U123" s="12" t="s">
        <v>2720</v>
      </c>
      <c r="V123" s="15"/>
      <c r="W123" s="12" t="s">
        <v>2720</v>
      </c>
      <c r="X123" s="15"/>
      <c r="Y123" s="12" t="s">
        <v>2720</v>
      </c>
      <c r="Z123" s="15"/>
      <c r="AA123" s="12" t="s">
        <v>2720</v>
      </c>
      <c r="AB123" s="15"/>
      <c r="AC123" s="12" t="s">
        <v>2720</v>
      </c>
      <c r="AD123" s="15"/>
      <c r="AE123" s="12" t="s">
        <v>2720</v>
      </c>
      <c r="AF123" s="15"/>
      <c r="AG123" s="12" t="s">
        <v>2720</v>
      </c>
      <c r="AH123" s="15"/>
      <c r="AI123" s="12" t="s">
        <v>2720</v>
      </c>
      <c r="AJ123" s="15"/>
      <c r="AK123" s="12" t="s">
        <v>2720</v>
      </c>
      <c r="AL123" s="15"/>
      <c r="AM123" s="12" t="s">
        <v>2720</v>
      </c>
      <c r="AN123" s="15"/>
      <c r="AO123" s="12" t="s">
        <v>2720</v>
      </c>
      <c r="AP123" s="15"/>
      <c r="AQ123" s="12" t="s">
        <v>2720</v>
      </c>
      <c r="AR123" s="15"/>
      <c r="AS123" s="12" t="s">
        <v>2720</v>
      </c>
      <c r="AT123" s="15"/>
      <c r="AU123" s="12" t="s">
        <v>2720</v>
      </c>
      <c r="AV123" s="15"/>
      <c r="AW123" s="12" t="s">
        <v>2720</v>
      </c>
      <c r="AX123" s="15"/>
      <c r="AY123" s="12" t="s">
        <v>2720</v>
      </c>
      <c r="AZ123" s="15"/>
      <c r="BA123" s="12" t="s">
        <v>2720</v>
      </c>
      <c r="BB123" s="15"/>
      <c r="BC123" s="12" t="s">
        <v>2720</v>
      </c>
      <c r="BD123" s="15"/>
      <c r="BE123" s="12" t="s">
        <v>2720</v>
      </c>
      <c r="BF123" s="15"/>
      <c r="BG123" s="12" t="s">
        <v>2720</v>
      </c>
      <c r="BH123" s="15"/>
      <c r="BI123" s="12" t="s">
        <v>2720</v>
      </c>
    </row>
    <row r="124" spans="2:61">
      <c r="B124" s="15"/>
      <c r="C124" s="12" t="s">
        <v>2720</v>
      </c>
      <c r="D124" s="15"/>
      <c r="E124" s="12" t="s">
        <v>2720</v>
      </c>
      <c r="F124" s="15"/>
      <c r="G124" s="12" t="s">
        <v>2720</v>
      </c>
      <c r="H124" s="15"/>
      <c r="I124" s="12" t="s">
        <v>2720</v>
      </c>
      <c r="J124" s="15"/>
      <c r="K124" s="12" t="s">
        <v>2720</v>
      </c>
      <c r="L124" s="15"/>
      <c r="M124" s="12" t="s">
        <v>2720</v>
      </c>
      <c r="N124" s="15"/>
      <c r="O124" s="12" t="s">
        <v>2720</v>
      </c>
      <c r="P124" s="15"/>
      <c r="Q124" s="12" t="s">
        <v>2720</v>
      </c>
      <c r="R124" s="15"/>
      <c r="S124" s="12" t="s">
        <v>2720</v>
      </c>
      <c r="T124" s="15"/>
      <c r="U124" s="12" t="s">
        <v>2720</v>
      </c>
      <c r="V124" s="15"/>
      <c r="W124" s="12" t="s">
        <v>2720</v>
      </c>
      <c r="X124" s="15"/>
      <c r="Y124" s="12" t="s">
        <v>2720</v>
      </c>
      <c r="Z124" s="15"/>
      <c r="AA124" s="12" t="s">
        <v>2720</v>
      </c>
      <c r="AB124" s="15"/>
      <c r="AC124" s="12" t="s">
        <v>2720</v>
      </c>
      <c r="AD124" s="15"/>
      <c r="AE124" s="12" t="s">
        <v>2720</v>
      </c>
      <c r="AF124" s="15"/>
      <c r="AG124" s="12" t="s">
        <v>2720</v>
      </c>
      <c r="AH124" s="15"/>
      <c r="AI124" s="12" t="s">
        <v>2720</v>
      </c>
      <c r="AJ124" s="15"/>
      <c r="AK124" s="12" t="s">
        <v>2720</v>
      </c>
      <c r="AL124" s="15"/>
      <c r="AM124" s="12" t="s">
        <v>2720</v>
      </c>
      <c r="AN124" s="15"/>
      <c r="AO124" s="12" t="s">
        <v>2720</v>
      </c>
      <c r="AP124" s="15"/>
      <c r="AQ124" s="12" t="s">
        <v>2720</v>
      </c>
      <c r="AR124" s="15"/>
      <c r="AS124" s="12" t="s">
        <v>2720</v>
      </c>
      <c r="AT124" s="15"/>
      <c r="AU124" s="12" t="s">
        <v>2720</v>
      </c>
      <c r="AV124" s="15"/>
      <c r="AW124" s="12" t="s">
        <v>2720</v>
      </c>
      <c r="AX124" s="15"/>
      <c r="AY124" s="12" t="s">
        <v>2720</v>
      </c>
      <c r="AZ124" s="15"/>
      <c r="BA124" s="12" t="s">
        <v>2720</v>
      </c>
      <c r="BB124" s="15"/>
      <c r="BC124" s="12" t="s">
        <v>2720</v>
      </c>
      <c r="BD124" s="15"/>
      <c r="BE124" s="12" t="s">
        <v>2720</v>
      </c>
      <c r="BF124" s="15"/>
      <c r="BG124" s="12" t="s">
        <v>2720</v>
      </c>
      <c r="BH124" s="15"/>
      <c r="BI124" s="12" t="s">
        <v>2720</v>
      </c>
    </row>
    <row r="125" spans="2:61">
      <c r="B125" s="15"/>
      <c r="C125" s="12" t="s">
        <v>2720</v>
      </c>
      <c r="D125" s="15"/>
      <c r="E125" s="12" t="s">
        <v>2720</v>
      </c>
      <c r="F125" s="15"/>
      <c r="G125" s="12" t="s">
        <v>2720</v>
      </c>
      <c r="H125" s="15"/>
      <c r="I125" s="12" t="s">
        <v>2720</v>
      </c>
      <c r="J125" s="15"/>
      <c r="K125" s="12" t="s">
        <v>2720</v>
      </c>
      <c r="L125" s="15"/>
      <c r="M125" s="12" t="s">
        <v>2720</v>
      </c>
      <c r="N125" s="15"/>
      <c r="O125" s="12" t="s">
        <v>2720</v>
      </c>
      <c r="P125" s="15"/>
      <c r="Q125" s="12" t="s">
        <v>2720</v>
      </c>
      <c r="R125" s="15"/>
      <c r="S125" s="12" t="s">
        <v>2720</v>
      </c>
      <c r="T125" s="15"/>
      <c r="U125" s="12" t="s">
        <v>2720</v>
      </c>
      <c r="V125" s="15"/>
      <c r="W125" s="12" t="s">
        <v>2720</v>
      </c>
      <c r="X125" s="15"/>
      <c r="Y125" s="12" t="s">
        <v>2720</v>
      </c>
      <c r="Z125" s="15"/>
      <c r="AA125" s="12" t="s">
        <v>2720</v>
      </c>
      <c r="AB125" s="15"/>
      <c r="AC125" s="12" t="s">
        <v>2720</v>
      </c>
      <c r="AD125" s="15"/>
      <c r="AE125" s="12" t="s">
        <v>2720</v>
      </c>
      <c r="AF125" s="15"/>
      <c r="AG125" s="12" t="s">
        <v>2720</v>
      </c>
      <c r="AH125" s="15"/>
      <c r="AI125" s="12" t="s">
        <v>2720</v>
      </c>
      <c r="AJ125" s="15"/>
      <c r="AK125" s="12" t="s">
        <v>2720</v>
      </c>
      <c r="AL125" s="15"/>
      <c r="AM125" s="12" t="s">
        <v>2720</v>
      </c>
      <c r="AN125" s="15"/>
      <c r="AO125" s="12" t="s">
        <v>2720</v>
      </c>
      <c r="AP125" s="15"/>
      <c r="AQ125" s="12" t="s">
        <v>2720</v>
      </c>
      <c r="AR125" s="15"/>
      <c r="AS125" s="12" t="s">
        <v>2720</v>
      </c>
      <c r="AT125" s="15"/>
      <c r="AU125" s="12" t="s">
        <v>2720</v>
      </c>
      <c r="AV125" s="15"/>
      <c r="AW125" s="12" t="s">
        <v>2720</v>
      </c>
      <c r="AX125" s="15"/>
      <c r="AY125" s="12" t="s">
        <v>2720</v>
      </c>
      <c r="AZ125" s="15"/>
      <c r="BA125" s="12" t="s">
        <v>2720</v>
      </c>
      <c r="BB125" s="15"/>
      <c r="BC125" s="12" t="s">
        <v>2720</v>
      </c>
      <c r="BD125" s="15"/>
      <c r="BE125" s="12" t="s">
        <v>2720</v>
      </c>
      <c r="BF125" s="15"/>
      <c r="BG125" s="12" t="s">
        <v>2720</v>
      </c>
      <c r="BH125" s="15"/>
      <c r="BI125" s="12" t="s">
        <v>2720</v>
      </c>
    </row>
    <row r="126" spans="2:61">
      <c r="B126" s="15"/>
      <c r="C126" s="12" t="s">
        <v>2720</v>
      </c>
      <c r="D126" s="15"/>
      <c r="E126" s="12" t="s">
        <v>2720</v>
      </c>
      <c r="F126" s="15"/>
      <c r="G126" s="12" t="s">
        <v>2720</v>
      </c>
      <c r="H126" s="15"/>
      <c r="I126" s="12" t="s">
        <v>2720</v>
      </c>
      <c r="J126" s="15"/>
      <c r="K126" s="12" t="s">
        <v>2720</v>
      </c>
      <c r="L126" s="15"/>
      <c r="M126" s="12" t="s">
        <v>2720</v>
      </c>
      <c r="N126" s="15"/>
      <c r="O126" s="12" t="s">
        <v>2720</v>
      </c>
      <c r="P126" s="15"/>
      <c r="Q126" s="12" t="s">
        <v>2720</v>
      </c>
      <c r="R126" s="15"/>
      <c r="S126" s="12" t="s">
        <v>2720</v>
      </c>
      <c r="T126" s="15"/>
      <c r="U126" s="12" t="s">
        <v>2720</v>
      </c>
      <c r="V126" s="15"/>
      <c r="W126" s="12" t="s">
        <v>2720</v>
      </c>
      <c r="X126" s="15"/>
      <c r="Y126" s="12" t="s">
        <v>2720</v>
      </c>
      <c r="Z126" s="15"/>
      <c r="AA126" s="12" t="s">
        <v>2720</v>
      </c>
      <c r="AB126" s="15"/>
      <c r="AC126" s="12" t="s">
        <v>2720</v>
      </c>
      <c r="AD126" s="15"/>
      <c r="AE126" s="12" t="s">
        <v>2720</v>
      </c>
      <c r="AF126" s="15"/>
      <c r="AG126" s="12" t="s">
        <v>2720</v>
      </c>
      <c r="AH126" s="15"/>
      <c r="AI126" s="12" t="s">
        <v>2720</v>
      </c>
      <c r="AJ126" s="15"/>
      <c r="AK126" s="12" t="s">
        <v>2720</v>
      </c>
      <c r="AL126" s="15"/>
      <c r="AM126" s="12" t="s">
        <v>2720</v>
      </c>
      <c r="AN126" s="15"/>
      <c r="AO126" s="12" t="s">
        <v>2720</v>
      </c>
      <c r="AP126" s="15"/>
      <c r="AQ126" s="12" t="s">
        <v>2720</v>
      </c>
      <c r="AR126" s="15"/>
      <c r="AS126" s="12" t="s">
        <v>2720</v>
      </c>
      <c r="AT126" s="15"/>
      <c r="AU126" s="12" t="s">
        <v>2720</v>
      </c>
      <c r="AV126" s="15"/>
      <c r="AW126" s="12" t="s">
        <v>2720</v>
      </c>
      <c r="AX126" s="15"/>
      <c r="AY126" s="12" t="s">
        <v>2720</v>
      </c>
      <c r="AZ126" s="15"/>
      <c r="BA126" s="12" t="s">
        <v>2720</v>
      </c>
      <c r="BB126" s="15"/>
      <c r="BC126" s="12" t="s">
        <v>2720</v>
      </c>
      <c r="BD126" s="15"/>
      <c r="BE126" s="12" t="s">
        <v>2720</v>
      </c>
      <c r="BF126" s="15"/>
      <c r="BG126" s="12" t="s">
        <v>2720</v>
      </c>
      <c r="BH126" s="15"/>
      <c r="BI126" s="12" t="s">
        <v>2720</v>
      </c>
    </row>
    <row r="127" spans="2:61">
      <c r="B127" s="15"/>
      <c r="C127" s="12" t="s">
        <v>2720</v>
      </c>
      <c r="D127" s="15"/>
      <c r="E127" s="12" t="s">
        <v>2720</v>
      </c>
      <c r="F127" s="15"/>
      <c r="G127" s="12" t="s">
        <v>2720</v>
      </c>
      <c r="H127" s="15"/>
      <c r="I127" s="12" t="s">
        <v>2720</v>
      </c>
      <c r="J127" s="15"/>
      <c r="K127" s="12" t="s">
        <v>2720</v>
      </c>
      <c r="L127" s="15"/>
      <c r="M127" s="12" t="s">
        <v>2720</v>
      </c>
      <c r="N127" s="15"/>
      <c r="O127" s="12" t="s">
        <v>2720</v>
      </c>
      <c r="P127" s="15"/>
      <c r="Q127" s="12" t="s">
        <v>2720</v>
      </c>
      <c r="R127" s="15"/>
      <c r="S127" s="12" t="s">
        <v>2720</v>
      </c>
      <c r="T127" s="15"/>
      <c r="U127" s="12" t="s">
        <v>2720</v>
      </c>
      <c r="V127" s="15"/>
      <c r="W127" s="12" t="s">
        <v>2720</v>
      </c>
      <c r="X127" s="15"/>
      <c r="Y127" s="12" t="s">
        <v>2720</v>
      </c>
      <c r="Z127" s="15"/>
      <c r="AA127" s="12" t="s">
        <v>2720</v>
      </c>
      <c r="AB127" s="15"/>
      <c r="AC127" s="12" t="s">
        <v>2720</v>
      </c>
      <c r="AD127" s="15"/>
      <c r="AE127" s="12" t="s">
        <v>2720</v>
      </c>
      <c r="AF127" s="15"/>
      <c r="AG127" s="12" t="s">
        <v>2720</v>
      </c>
      <c r="AH127" s="15"/>
      <c r="AI127" s="12" t="s">
        <v>2720</v>
      </c>
      <c r="AJ127" s="15"/>
      <c r="AK127" s="12" t="s">
        <v>2720</v>
      </c>
      <c r="AL127" s="15"/>
      <c r="AM127" s="12" t="s">
        <v>2720</v>
      </c>
      <c r="AN127" s="15"/>
      <c r="AO127" s="12" t="s">
        <v>2720</v>
      </c>
      <c r="AP127" s="15"/>
      <c r="AQ127" s="12" t="s">
        <v>2720</v>
      </c>
      <c r="AR127" s="15"/>
      <c r="AS127" s="12" t="s">
        <v>2720</v>
      </c>
      <c r="AT127" s="15"/>
      <c r="AU127" s="12" t="s">
        <v>2720</v>
      </c>
      <c r="AV127" s="15"/>
      <c r="AW127" s="12" t="s">
        <v>2720</v>
      </c>
      <c r="AX127" s="15"/>
      <c r="AY127" s="12" t="s">
        <v>2720</v>
      </c>
      <c r="AZ127" s="15"/>
      <c r="BA127" s="12" t="s">
        <v>2720</v>
      </c>
      <c r="BB127" s="15"/>
      <c r="BC127" s="12" t="s">
        <v>2720</v>
      </c>
      <c r="BD127" s="15"/>
      <c r="BE127" s="12" t="s">
        <v>2720</v>
      </c>
      <c r="BF127" s="15"/>
      <c r="BG127" s="12" t="s">
        <v>2720</v>
      </c>
      <c r="BH127" s="15"/>
      <c r="BI127" s="12" t="s">
        <v>2720</v>
      </c>
    </row>
    <row r="128" spans="2:61">
      <c r="B128" s="15"/>
      <c r="C128" s="12" t="s">
        <v>2720</v>
      </c>
      <c r="D128" s="15"/>
      <c r="E128" s="12" t="s">
        <v>2720</v>
      </c>
      <c r="F128" s="15"/>
      <c r="G128" s="12" t="s">
        <v>2720</v>
      </c>
      <c r="H128" s="15"/>
      <c r="I128" s="12" t="s">
        <v>2720</v>
      </c>
      <c r="J128" s="15"/>
      <c r="K128" s="12" t="s">
        <v>2720</v>
      </c>
      <c r="L128" s="15"/>
      <c r="M128" s="12" t="s">
        <v>2720</v>
      </c>
      <c r="N128" s="15"/>
      <c r="O128" s="12" t="s">
        <v>2720</v>
      </c>
      <c r="P128" s="15"/>
      <c r="Q128" s="12" t="s">
        <v>2720</v>
      </c>
      <c r="R128" s="15"/>
      <c r="S128" s="12" t="s">
        <v>2720</v>
      </c>
      <c r="T128" s="15"/>
      <c r="U128" s="12" t="s">
        <v>2720</v>
      </c>
      <c r="V128" s="15"/>
      <c r="W128" s="12" t="s">
        <v>2720</v>
      </c>
      <c r="X128" s="15"/>
      <c r="Y128" s="12" t="s">
        <v>2720</v>
      </c>
      <c r="Z128" s="15"/>
      <c r="AA128" s="12" t="s">
        <v>2720</v>
      </c>
      <c r="AB128" s="15"/>
      <c r="AC128" s="12" t="s">
        <v>2720</v>
      </c>
      <c r="AD128" s="15"/>
      <c r="AE128" s="12" t="s">
        <v>2720</v>
      </c>
      <c r="AF128" s="15"/>
      <c r="AG128" s="12" t="s">
        <v>2720</v>
      </c>
      <c r="AH128" s="15"/>
      <c r="AI128" s="12" t="s">
        <v>2720</v>
      </c>
      <c r="AJ128" s="15"/>
      <c r="AK128" s="12" t="s">
        <v>2720</v>
      </c>
      <c r="AL128" s="15"/>
      <c r="AM128" s="12" t="s">
        <v>2720</v>
      </c>
      <c r="AN128" s="15"/>
      <c r="AO128" s="12" t="s">
        <v>2720</v>
      </c>
      <c r="AP128" s="15"/>
      <c r="AQ128" s="12" t="s">
        <v>2720</v>
      </c>
      <c r="AR128" s="15"/>
      <c r="AS128" s="12" t="s">
        <v>2720</v>
      </c>
      <c r="AT128" s="15"/>
      <c r="AU128" s="12" t="s">
        <v>2720</v>
      </c>
      <c r="AV128" s="15"/>
      <c r="AW128" s="12" t="s">
        <v>2720</v>
      </c>
      <c r="AX128" s="15"/>
      <c r="AY128" s="12" t="s">
        <v>2720</v>
      </c>
      <c r="AZ128" s="15"/>
      <c r="BA128" s="12" t="s">
        <v>2720</v>
      </c>
      <c r="BB128" s="15"/>
      <c r="BC128" s="12" t="s">
        <v>2720</v>
      </c>
      <c r="BD128" s="15"/>
      <c r="BE128" s="12" t="s">
        <v>2720</v>
      </c>
      <c r="BF128" s="15"/>
      <c r="BG128" s="12" t="s">
        <v>2720</v>
      </c>
      <c r="BH128" s="15"/>
      <c r="BI128" s="12" t="s">
        <v>2720</v>
      </c>
    </row>
    <row r="129" spans="2:61">
      <c r="B129" s="15"/>
      <c r="C129" s="12" t="s">
        <v>2720</v>
      </c>
      <c r="D129" s="15"/>
      <c r="E129" s="12" t="s">
        <v>2720</v>
      </c>
      <c r="F129" s="15"/>
      <c r="G129" s="12" t="s">
        <v>2720</v>
      </c>
      <c r="H129" s="15"/>
      <c r="I129" s="12" t="s">
        <v>2720</v>
      </c>
      <c r="J129" s="15"/>
      <c r="K129" s="12" t="s">
        <v>2720</v>
      </c>
      <c r="L129" s="15"/>
      <c r="M129" s="12" t="s">
        <v>2720</v>
      </c>
      <c r="N129" s="15"/>
      <c r="O129" s="12" t="s">
        <v>2720</v>
      </c>
      <c r="P129" s="15"/>
      <c r="Q129" s="12" t="s">
        <v>2720</v>
      </c>
      <c r="R129" s="15"/>
      <c r="S129" s="12" t="s">
        <v>2720</v>
      </c>
      <c r="T129" s="15"/>
      <c r="U129" s="12" t="s">
        <v>2720</v>
      </c>
      <c r="V129" s="15"/>
      <c r="W129" s="12" t="s">
        <v>2720</v>
      </c>
      <c r="X129" s="15"/>
      <c r="Y129" s="12" t="s">
        <v>2720</v>
      </c>
      <c r="Z129" s="15"/>
      <c r="AA129" s="12" t="s">
        <v>2720</v>
      </c>
      <c r="AB129" s="15"/>
      <c r="AC129" s="12" t="s">
        <v>2720</v>
      </c>
      <c r="AD129" s="15"/>
      <c r="AE129" s="12" t="s">
        <v>2720</v>
      </c>
      <c r="AF129" s="15"/>
      <c r="AG129" s="12" t="s">
        <v>2720</v>
      </c>
      <c r="AH129" s="15"/>
      <c r="AI129" s="12" t="s">
        <v>2720</v>
      </c>
      <c r="AJ129" s="15"/>
      <c r="AK129" s="12" t="s">
        <v>2720</v>
      </c>
      <c r="AL129" s="15"/>
      <c r="AM129" s="12" t="s">
        <v>2720</v>
      </c>
      <c r="AN129" s="15"/>
      <c r="AO129" s="12" t="s">
        <v>2720</v>
      </c>
      <c r="AP129" s="15"/>
      <c r="AQ129" s="12" t="s">
        <v>2720</v>
      </c>
      <c r="AR129" s="15"/>
      <c r="AS129" s="12" t="s">
        <v>2720</v>
      </c>
      <c r="AT129" s="15"/>
      <c r="AU129" s="12" t="s">
        <v>2720</v>
      </c>
      <c r="AV129" s="15"/>
      <c r="AW129" s="12" t="s">
        <v>2720</v>
      </c>
      <c r="AX129" s="15"/>
      <c r="AY129" s="12" t="s">
        <v>2720</v>
      </c>
      <c r="AZ129" s="15"/>
      <c r="BA129" s="12" t="s">
        <v>2720</v>
      </c>
      <c r="BB129" s="15"/>
      <c r="BC129" s="12" t="s">
        <v>2720</v>
      </c>
      <c r="BD129" s="15"/>
      <c r="BE129" s="12" t="s">
        <v>2720</v>
      </c>
      <c r="BF129" s="15"/>
      <c r="BG129" s="12" t="s">
        <v>2720</v>
      </c>
      <c r="BH129" s="15"/>
      <c r="BI129" s="12" t="s">
        <v>2720</v>
      </c>
    </row>
    <row r="130" spans="2:61">
      <c r="B130" s="15"/>
      <c r="C130" s="12" t="s">
        <v>2720</v>
      </c>
      <c r="D130" s="15"/>
      <c r="E130" s="12" t="s">
        <v>2720</v>
      </c>
      <c r="F130" s="15"/>
      <c r="G130" s="12" t="s">
        <v>2720</v>
      </c>
      <c r="H130" s="15"/>
      <c r="I130" s="12" t="s">
        <v>2720</v>
      </c>
      <c r="J130" s="15"/>
      <c r="K130" s="12" t="s">
        <v>2720</v>
      </c>
      <c r="L130" s="15"/>
      <c r="M130" s="12" t="s">
        <v>2720</v>
      </c>
      <c r="N130" s="15"/>
      <c r="O130" s="12" t="s">
        <v>2720</v>
      </c>
      <c r="P130" s="15"/>
      <c r="Q130" s="12" t="s">
        <v>2720</v>
      </c>
      <c r="R130" s="15"/>
      <c r="S130" s="12" t="s">
        <v>2720</v>
      </c>
      <c r="T130" s="15"/>
      <c r="U130" s="12" t="s">
        <v>2720</v>
      </c>
      <c r="V130" s="15"/>
      <c r="W130" s="12" t="s">
        <v>2720</v>
      </c>
      <c r="X130" s="15"/>
      <c r="Y130" s="12" t="s">
        <v>2720</v>
      </c>
      <c r="Z130" s="15"/>
      <c r="AA130" s="12" t="s">
        <v>2720</v>
      </c>
      <c r="AB130" s="15"/>
      <c r="AC130" s="12" t="s">
        <v>2720</v>
      </c>
      <c r="AD130" s="15"/>
      <c r="AE130" s="12" t="s">
        <v>2720</v>
      </c>
      <c r="AF130" s="15"/>
      <c r="AG130" s="12" t="s">
        <v>2720</v>
      </c>
      <c r="AH130" s="15"/>
      <c r="AI130" s="12" t="s">
        <v>2720</v>
      </c>
      <c r="AJ130" s="15"/>
      <c r="AK130" s="12" t="s">
        <v>2720</v>
      </c>
      <c r="AL130" s="15"/>
      <c r="AM130" s="12" t="s">
        <v>2720</v>
      </c>
      <c r="AN130" s="15"/>
      <c r="AO130" s="12" t="s">
        <v>2720</v>
      </c>
      <c r="AP130" s="15"/>
      <c r="AQ130" s="12" t="s">
        <v>2720</v>
      </c>
      <c r="AR130" s="15"/>
      <c r="AS130" s="12" t="s">
        <v>2720</v>
      </c>
      <c r="AT130" s="15"/>
      <c r="AU130" s="12" t="s">
        <v>2720</v>
      </c>
      <c r="AV130" s="15"/>
      <c r="AW130" s="12" t="s">
        <v>2720</v>
      </c>
      <c r="AX130" s="15"/>
      <c r="AY130" s="12" t="s">
        <v>2720</v>
      </c>
      <c r="AZ130" s="15"/>
      <c r="BA130" s="12" t="s">
        <v>2720</v>
      </c>
      <c r="BB130" s="15"/>
      <c r="BC130" s="12" t="s">
        <v>2720</v>
      </c>
      <c r="BD130" s="15"/>
      <c r="BE130" s="12" t="s">
        <v>2720</v>
      </c>
      <c r="BF130" s="15"/>
      <c r="BG130" s="12" t="s">
        <v>2720</v>
      </c>
      <c r="BH130" s="15"/>
      <c r="BI130" s="12" t="s">
        <v>2720</v>
      </c>
    </row>
    <row r="131" spans="2:61">
      <c r="B131" s="15"/>
      <c r="C131" s="12" t="s">
        <v>2720</v>
      </c>
      <c r="D131" s="15"/>
      <c r="E131" s="12" t="s">
        <v>2720</v>
      </c>
      <c r="F131" s="15"/>
      <c r="G131" s="12" t="s">
        <v>2720</v>
      </c>
      <c r="H131" s="15"/>
      <c r="I131" s="12" t="s">
        <v>2720</v>
      </c>
      <c r="J131" s="15"/>
      <c r="K131" s="12" t="s">
        <v>2720</v>
      </c>
      <c r="L131" s="15"/>
      <c r="M131" s="12" t="s">
        <v>2720</v>
      </c>
      <c r="N131" s="15"/>
      <c r="O131" s="12" t="s">
        <v>2720</v>
      </c>
      <c r="P131" s="15"/>
      <c r="Q131" s="12" t="s">
        <v>2720</v>
      </c>
      <c r="R131" s="15"/>
      <c r="S131" s="12" t="s">
        <v>2720</v>
      </c>
      <c r="T131" s="15"/>
      <c r="U131" s="12" t="s">
        <v>2720</v>
      </c>
      <c r="V131" s="15"/>
      <c r="W131" s="12" t="s">
        <v>2720</v>
      </c>
      <c r="X131" s="15"/>
      <c r="Y131" s="12" t="s">
        <v>2720</v>
      </c>
      <c r="Z131" s="15"/>
      <c r="AA131" s="12" t="s">
        <v>2720</v>
      </c>
      <c r="AB131" s="15"/>
      <c r="AC131" s="12" t="s">
        <v>2720</v>
      </c>
      <c r="AD131" s="15"/>
      <c r="AE131" s="12" t="s">
        <v>2720</v>
      </c>
      <c r="AF131" s="15"/>
      <c r="AG131" s="12" t="s">
        <v>2720</v>
      </c>
      <c r="AH131" s="15"/>
      <c r="AI131" s="12" t="s">
        <v>2720</v>
      </c>
      <c r="AJ131" s="15"/>
      <c r="AK131" s="12" t="s">
        <v>2720</v>
      </c>
      <c r="AL131" s="15"/>
      <c r="AM131" s="12" t="s">
        <v>2720</v>
      </c>
      <c r="AN131" s="15"/>
      <c r="AO131" s="12" t="s">
        <v>2720</v>
      </c>
      <c r="AP131" s="15"/>
      <c r="AQ131" s="12" t="s">
        <v>2720</v>
      </c>
      <c r="AR131" s="15"/>
      <c r="AS131" s="12" t="s">
        <v>2720</v>
      </c>
      <c r="AT131" s="15"/>
      <c r="AU131" s="12" t="s">
        <v>2720</v>
      </c>
      <c r="AV131" s="15"/>
      <c r="AW131" s="12" t="s">
        <v>2720</v>
      </c>
      <c r="AX131" s="15"/>
      <c r="AY131" s="12" t="s">
        <v>2720</v>
      </c>
      <c r="AZ131" s="15"/>
      <c r="BA131" s="12" t="s">
        <v>2720</v>
      </c>
      <c r="BB131" s="15"/>
      <c r="BC131" s="12" t="s">
        <v>2720</v>
      </c>
      <c r="BD131" s="15"/>
      <c r="BE131" s="12" t="s">
        <v>2720</v>
      </c>
      <c r="BF131" s="15"/>
      <c r="BG131" s="12" t="s">
        <v>2720</v>
      </c>
      <c r="BH131" s="15"/>
      <c r="BI131" s="12" t="s">
        <v>2720</v>
      </c>
    </row>
    <row r="132" spans="2:61">
      <c r="B132" s="15"/>
      <c r="C132" s="12" t="s">
        <v>2720</v>
      </c>
      <c r="D132" s="15"/>
      <c r="E132" s="12" t="s">
        <v>2720</v>
      </c>
      <c r="F132" s="15"/>
      <c r="G132" s="12" t="s">
        <v>2720</v>
      </c>
      <c r="H132" s="15"/>
      <c r="I132" s="12" t="s">
        <v>2720</v>
      </c>
      <c r="J132" s="15"/>
      <c r="K132" s="12" t="s">
        <v>2720</v>
      </c>
      <c r="L132" s="15"/>
      <c r="M132" s="12" t="s">
        <v>2720</v>
      </c>
      <c r="N132" s="15"/>
      <c r="O132" s="12" t="s">
        <v>2720</v>
      </c>
      <c r="P132" s="15"/>
      <c r="Q132" s="12" t="s">
        <v>2720</v>
      </c>
      <c r="R132" s="15"/>
      <c r="S132" s="12" t="s">
        <v>2720</v>
      </c>
      <c r="T132" s="15"/>
      <c r="U132" s="12" t="s">
        <v>2720</v>
      </c>
      <c r="V132" s="15"/>
      <c r="W132" s="12" t="s">
        <v>2720</v>
      </c>
      <c r="X132" s="15"/>
      <c r="Y132" s="12" t="s">
        <v>2720</v>
      </c>
      <c r="Z132" s="15"/>
      <c r="AA132" s="12" t="s">
        <v>2720</v>
      </c>
      <c r="AB132" s="15"/>
      <c r="AC132" s="12" t="s">
        <v>2720</v>
      </c>
      <c r="AD132" s="15"/>
      <c r="AE132" s="12" t="s">
        <v>2720</v>
      </c>
      <c r="AF132" s="15"/>
      <c r="AG132" s="12" t="s">
        <v>2720</v>
      </c>
      <c r="AH132" s="15"/>
      <c r="AI132" s="12" t="s">
        <v>2720</v>
      </c>
      <c r="AJ132" s="15"/>
      <c r="AK132" s="12" t="s">
        <v>2720</v>
      </c>
      <c r="AL132" s="15"/>
      <c r="AM132" s="12" t="s">
        <v>2720</v>
      </c>
      <c r="AN132" s="15"/>
      <c r="AO132" s="12" t="s">
        <v>2720</v>
      </c>
      <c r="AP132" s="15"/>
      <c r="AQ132" s="12" t="s">
        <v>2720</v>
      </c>
      <c r="AR132" s="15"/>
      <c r="AS132" s="12" t="s">
        <v>2720</v>
      </c>
      <c r="AT132" s="15"/>
      <c r="AU132" s="12" t="s">
        <v>2720</v>
      </c>
      <c r="AV132" s="15"/>
      <c r="AW132" s="12" t="s">
        <v>2720</v>
      </c>
      <c r="AX132" s="15"/>
      <c r="AY132" s="12" t="s">
        <v>2720</v>
      </c>
      <c r="AZ132" s="15"/>
      <c r="BA132" s="12" t="s">
        <v>2720</v>
      </c>
      <c r="BB132" s="15"/>
      <c r="BC132" s="12" t="s">
        <v>2720</v>
      </c>
      <c r="BD132" s="15"/>
      <c r="BE132" s="12" t="s">
        <v>2720</v>
      </c>
      <c r="BF132" s="15"/>
      <c r="BG132" s="12" t="s">
        <v>2720</v>
      </c>
      <c r="BH132" s="15"/>
      <c r="BI132" s="12" t="s">
        <v>2720</v>
      </c>
    </row>
    <row r="133" spans="2:61">
      <c r="B133" s="15"/>
      <c r="C133" s="12" t="s">
        <v>2720</v>
      </c>
      <c r="D133" s="15"/>
      <c r="E133" s="12" t="s">
        <v>2720</v>
      </c>
      <c r="F133" s="15"/>
      <c r="G133" s="12" t="s">
        <v>2720</v>
      </c>
      <c r="H133" s="15"/>
      <c r="I133" s="12" t="s">
        <v>2720</v>
      </c>
      <c r="J133" s="15"/>
      <c r="K133" s="12" t="s">
        <v>2720</v>
      </c>
      <c r="L133" s="15"/>
      <c r="M133" s="12" t="s">
        <v>2720</v>
      </c>
      <c r="N133" s="15"/>
      <c r="O133" s="12" t="s">
        <v>2720</v>
      </c>
      <c r="P133" s="15"/>
      <c r="Q133" s="12" t="s">
        <v>2720</v>
      </c>
      <c r="R133" s="15"/>
      <c r="S133" s="12" t="s">
        <v>2720</v>
      </c>
      <c r="T133" s="15"/>
      <c r="U133" s="12" t="s">
        <v>2720</v>
      </c>
      <c r="V133" s="15"/>
      <c r="W133" s="12" t="s">
        <v>2720</v>
      </c>
      <c r="X133" s="15"/>
      <c r="Y133" s="12" t="s">
        <v>2720</v>
      </c>
      <c r="Z133" s="15"/>
      <c r="AA133" s="12" t="s">
        <v>2720</v>
      </c>
      <c r="AB133" s="15"/>
      <c r="AC133" s="12" t="s">
        <v>2720</v>
      </c>
      <c r="AD133" s="15"/>
      <c r="AE133" s="12" t="s">
        <v>2720</v>
      </c>
      <c r="AF133" s="15"/>
      <c r="AG133" s="12" t="s">
        <v>2720</v>
      </c>
      <c r="AH133" s="15"/>
      <c r="AI133" s="12" t="s">
        <v>2720</v>
      </c>
      <c r="AJ133" s="15"/>
      <c r="AK133" s="12" t="s">
        <v>2720</v>
      </c>
      <c r="AL133" s="15"/>
      <c r="AM133" s="12" t="s">
        <v>2720</v>
      </c>
      <c r="AN133" s="15"/>
      <c r="AO133" s="12" t="s">
        <v>2720</v>
      </c>
      <c r="AP133" s="15"/>
      <c r="AQ133" s="12" t="s">
        <v>2720</v>
      </c>
      <c r="AR133" s="15"/>
      <c r="AS133" s="12" t="s">
        <v>2720</v>
      </c>
      <c r="AT133" s="15"/>
      <c r="AU133" s="12" t="s">
        <v>2720</v>
      </c>
      <c r="AV133" s="15"/>
      <c r="AW133" s="12" t="s">
        <v>2720</v>
      </c>
      <c r="AX133" s="15"/>
      <c r="AY133" s="12" t="s">
        <v>2720</v>
      </c>
      <c r="AZ133" s="15"/>
      <c r="BA133" s="12" t="s">
        <v>2720</v>
      </c>
      <c r="BB133" s="15"/>
      <c r="BC133" s="12" t="s">
        <v>2720</v>
      </c>
      <c r="BD133" s="15"/>
      <c r="BE133" s="12" t="s">
        <v>2720</v>
      </c>
      <c r="BF133" s="15"/>
      <c r="BG133" s="12" t="s">
        <v>2720</v>
      </c>
      <c r="BH133" s="15"/>
      <c r="BI133" s="12" t="s">
        <v>2720</v>
      </c>
    </row>
    <row r="134" spans="2:61">
      <c r="B134" s="15"/>
      <c r="C134" s="12" t="s">
        <v>2720</v>
      </c>
      <c r="D134" s="15"/>
      <c r="E134" s="12" t="s">
        <v>2720</v>
      </c>
      <c r="F134" s="15"/>
      <c r="G134" s="12" t="s">
        <v>2720</v>
      </c>
      <c r="H134" s="15"/>
      <c r="I134" s="12" t="s">
        <v>2720</v>
      </c>
      <c r="J134" s="15"/>
      <c r="K134" s="12" t="s">
        <v>2720</v>
      </c>
      <c r="L134" s="15"/>
      <c r="M134" s="12" t="s">
        <v>2720</v>
      </c>
      <c r="N134" s="15"/>
      <c r="O134" s="12" t="s">
        <v>2720</v>
      </c>
      <c r="P134" s="15"/>
      <c r="Q134" s="12" t="s">
        <v>2720</v>
      </c>
      <c r="R134" s="15"/>
      <c r="S134" s="12" t="s">
        <v>2720</v>
      </c>
      <c r="T134" s="15"/>
      <c r="U134" s="12" t="s">
        <v>2720</v>
      </c>
      <c r="V134" s="15"/>
      <c r="W134" s="12" t="s">
        <v>2720</v>
      </c>
      <c r="X134" s="15"/>
      <c r="Y134" s="12" t="s">
        <v>2720</v>
      </c>
      <c r="Z134" s="15"/>
      <c r="AA134" s="12" t="s">
        <v>2720</v>
      </c>
      <c r="AB134" s="15"/>
      <c r="AC134" s="12" t="s">
        <v>2720</v>
      </c>
      <c r="AD134" s="15"/>
      <c r="AE134" s="12" t="s">
        <v>2720</v>
      </c>
      <c r="AF134" s="15"/>
      <c r="AG134" s="12" t="s">
        <v>2720</v>
      </c>
      <c r="AH134" s="15"/>
      <c r="AI134" s="12" t="s">
        <v>2720</v>
      </c>
      <c r="AJ134" s="15"/>
      <c r="AK134" s="12" t="s">
        <v>2720</v>
      </c>
      <c r="AL134" s="15"/>
      <c r="AM134" s="12" t="s">
        <v>2720</v>
      </c>
      <c r="AN134" s="15"/>
      <c r="AO134" s="12" t="s">
        <v>2720</v>
      </c>
      <c r="AP134" s="15"/>
      <c r="AQ134" s="12" t="s">
        <v>2720</v>
      </c>
      <c r="AR134" s="15"/>
      <c r="AS134" s="12" t="s">
        <v>2720</v>
      </c>
      <c r="AT134" s="15"/>
      <c r="AU134" s="12" t="s">
        <v>2720</v>
      </c>
      <c r="AV134" s="15"/>
      <c r="AW134" s="12" t="s">
        <v>2720</v>
      </c>
      <c r="AX134" s="15"/>
      <c r="AY134" s="12" t="s">
        <v>2720</v>
      </c>
      <c r="AZ134" s="15"/>
      <c r="BA134" s="12" t="s">
        <v>2720</v>
      </c>
      <c r="BB134" s="15"/>
      <c r="BC134" s="12" t="s">
        <v>2720</v>
      </c>
      <c r="BD134" s="15"/>
      <c r="BE134" s="12" t="s">
        <v>2720</v>
      </c>
      <c r="BF134" s="15"/>
      <c r="BG134" s="12" t="s">
        <v>2720</v>
      </c>
      <c r="BH134" s="15"/>
      <c r="BI134" s="12" t="s">
        <v>2720</v>
      </c>
    </row>
    <row r="135" spans="2:61">
      <c r="B135" s="15"/>
      <c r="C135" s="12" t="s">
        <v>2720</v>
      </c>
      <c r="D135" s="15"/>
      <c r="E135" s="12" t="s">
        <v>2720</v>
      </c>
      <c r="F135" s="15"/>
      <c r="G135" s="12" t="s">
        <v>2720</v>
      </c>
      <c r="H135" s="15"/>
      <c r="I135" s="12" t="s">
        <v>2720</v>
      </c>
      <c r="J135" s="15"/>
      <c r="K135" s="12" t="s">
        <v>2720</v>
      </c>
      <c r="L135" s="15"/>
      <c r="M135" s="12" t="s">
        <v>2720</v>
      </c>
      <c r="N135" s="15"/>
      <c r="O135" s="12" t="s">
        <v>2720</v>
      </c>
      <c r="P135" s="15"/>
      <c r="Q135" s="12" t="s">
        <v>2720</v>
      </c>
      <c r="R135" s="15"/>
      <c r="S135" s="12" t="s">
        <v>2720</v>
      </c>
      <c r="T135" s="15"/>
      <c r="U135" s="12" t="s">
        <v>2720</v>
      </c>
      <c r="V135" s="15"/>
      <c r="W135" s="12" t="s">
        <v>2720</v>
      </c>
      <c r="X135" s="15"/>
      <c r="Y135" s="12" t="s">
        <v>2720</v>
      </c>
      <c r="Z135" s="15"/>
      <c r="AA135" s="12" t="s">
        <v>2720</v>
      </c>
      <c r="AB135" s="15"/>
      <c r="AC135" s="12" t="s">
        <v>2720</v>
      </c>
      <c r="AD135" s="15"/>
      <c r="AE135" s="12" t="s">
        <v>2720</v>
      </c>
      <c r="AF135" s="15"/>
      <c r="AG135" s="12" t="s">
        <v>2720</v>
      </c>
      <c r="AH135" s="15"/>
      <c r="AI135" s="12" t="s">
        <v>2720</v>
      </c>
      <c r="AJ135" s="15"/>
      <c r="AK135" s="12" t="s">
        <v>2720</v>
      </c>
      <c r="AL135" s="15"/>
      <c r="AM135" s="12" t="s">
        <v>2720</v>
      </c>
      <c r="AN135" s="15"/>
      <c r="AO135" s="12" t="s">
        <v>2720</v>
      </c>
      <c r="AP135" s="15"/>
      <c r="AQ135" s="12" t="s">
        <v>2720</v>
      </c>
      <c r="AR135" s="15"/>
      <c r="AS135" s="12" t="s">
        <v>2720</v>
      </c>
      <c r="AT135" s="15"/>
      <c r="AU135" s="12" t="s">
        <v>2720</v>
      </c>
      <c r="AV135" s="15"/>
      <c r="AW135" s="12" t="s">
        <v>2720</v>
      </c>
      <c r="AX135" s="15"/>
      <c r="AY135" s="12" t="s">
        <v>2720</v>
      </c>
      <c r="AZ135" s="15"/>
      <c r="BA135" s="12" t="s">
        <v>2720</v>
      </c>
      <c r="BB135" s="15"/>
      <c r="BC135" s="12" t="s">
        <v>2720</v>
      </c>
      <c r="BD135" s="15"/>
      <c r="BE135" s="12" t="s">
        <v>2720</v>
      </c>
      <c r="BF135" s="15"/>
      <c r="BG135" s="12" t="s">
        <v>2720</v>
      </c>
      <c r="BH135" s="15"/>
      <c r="BI135" s="12" t="s">
        <v>2720</v>
      </c>
    </row>
    <row r="136" spans="2:61">
      <c r="B136" s="15"/>
      <c r="C136" s="12" t="s">
        <v>2720</v>
      </c>
      <c r="D136" s="15"/>
      <c r="E136" s="12" t="s">
        <v>2720</v>
      </c>
      <c r="F136" s="15"/>
      <c r="G136" s="12" t="s">
        <v>2720</v>
      </c>
      <c r="H136" s="15"/>
      <c r="I136" s="12" t="s">
        <v>2720</v>
      </c>
      <c r="J136" s="15"/>
      <c r="K136" s="12" t="s">
        <v>2720</v>
      </c>
      <c r="L136" s="15"/>
      <c r="M136" s="12" t="s">
        <v>2720</v>
      </c>
      <c r="N136" s="15"/>
      <c r="O136" s="12" t="s">
        <v>2720</v>
      </c>
      <c r="P136" s="15"/>
      <c r="Q136" s="12" t="s">
        <v>2720</v>
      </c>
      <c r="R136" s="15"/>
      <c r="S136" s="12" t="s">
        <v>2720</v>
      </c>
      <c r="T136" s="15"/>
      <c r="U136" s="12" t="s">
        <v>2720</v>
      </c>
      <c r="V136" s="15"/>
      <c r="W136" s="12" t="s">
        <v>2720</v>
      </c>
      <c r="X136" s="15"/>
      <c r="Y136" s="12" t="s">
        <v>2720</v>
      </c>
      <c r="Z136" s="15"/>
      <c r="AA136" s="12" t="s">
        <v>2720</v>
      </c>
      <c r="AB136" s="15"/>
      <c r="AC136" s="12" t="s">
        <v>2720</v>
      </c>
      <c r="AD136" s="15"/>
      <c r="AE136" s="12" t="s">
        <v>2720</v>
      </c>
      <c r="AF136" s="15"/>
      <c r="AG136" s="12" t="s">
        <v>2720</v>
      </c>
      <c r="AH136" s="15"/>
      <c r="AI136" s="12" t="s">
        <v>2720</v>
      </c>
      <c r="AJ136" s="15"/>
      <c r="AK136" s="12" t="s">
        <v>2720</v>
      </c>
      <c r="AL136" s="15"/>
      <c r="AM136" s="12" t="s">
        <v>2720</v>
      </c>
      <c r="AN136" s="15"/>
      <c r="AO136" s="12" t="s">
        <v>2720</v>
      </c>
      <c r="AP136" s="15"/>
      <c r="AQ136" s="12" t="s">
        <v>2720</v>
      </c>
      <c r="AR136" s="15"/>
      <c r="AS136" s="12" t="s">
        <v>2720</v>
      </c>
      <c r="AT136" s="15"/>
      <c r="AU136" s="12" t="s">
        <v>2720</v>
      </c>
      <c r="AV136" s="15"/>
      <c r="AW136" s="12" t="s">
        <v>2720</v>
      </c>
      <c r="AX136" s="15"/>
      <c r="AY136" s="12" t="s">
        <v>2720</v>
      </c>
      <c r="AZ136" s="15"/>
      <c r="BA136" s="12" t="s">
        <v>2720</v>
      </c>
      <c r="BB136" s="15"/>
      <c r="BC136" s="12" t="s">
        <v>2720</v>
      </c>
      <c r="BD136" s="15"/>
      <c r="BE136" s="12" t="s">
        <v>2720</v>
      </c>
      <c r="BF136" s="15"/>
      <c r="BG136" s="12" t="s">
        <v>2720</v>
      </c>
      <c r="BH136" s="15"/>
      <c r="BI136" s="12" t="s">
        <v>2720</v>
      </c>
    </row>
    <row r="137" spans="2:61">
      <c r="B137" s="15"/>
      <c r="C137" s="12" t="s">
        <v>2720</v>
      </c>
      <c r="D137" s="15"/>
      <c r="E137" s="12" t="s">
        <v>2720</v>
      </c>
      <c r="F137" s="15"/>
      <c r="G137" s="12" t="s">
        <v>2720</v>
      </c>
      <c r="H137" s="15"/>
      <c r="I137" s="12" t="s">
        <v>2720</v>
      </c>
      <c r="J137" s="15"/>
      <c r="K137" s="12" t="s">
        <v>2720</v>
      </c>
      <c r="L137" s="15"/>
      <c r="M137" s="12" t="s">
        <v>2720</v>
      </c>
      <c r="N137" s="15"/>
      <c r="O137" s="12" t="s">
        <v>2720</v>
      </c>
      <c r="P137" s="15"/>
      <c r="Q137" s="12" t="s">
        <v>2720</v>
      </c>
      <c r="R137" s="15"/>
      <c r="S137" s="12" t="s">
        <v>2720</v>
      </c>
      <c r="T137" s="15"/>
      <c r="U137" s="12" t="s">
        <v>2720</v>
      </c>
      <c r="V137" s="15"/>
      <c r="W137" s="12" t="s">
        <v>2720</v>
      </c>
      <c r="X137" s="15"/>
      <c r="Y137" s="12" t="s">
        <v>2720</v>
      </c>
      <c r="Z137" s="15"/>
      <c r="AA137" s="12" t="s">
        <v>2720</v>
      </c>
      <c r="AB137" s="15"/>
      <c r="AC137" s="12" t="s">
        <v>2720</v>
      </c>
      <c r="AD137" s="15"/>
      <c r="AE137" s="12" t="s">
        <v>2720</v>
      </c>
      <c r="AF137" s="15"/>
      <c r="AG137" s="12" t="s">
        <v>2720</v>
      </c>
      <c r="AH137" s="15"/>
      <c r="AI137" s="12" t="s">
        <v>2720</v>
      </c>
      <c r="AJ137" s="15"/>
      <c r="AK137" s="12" t="s">
        <v>2720</v>
      </c>
      <c r="AL137" s="15"/>
      <c r="AM137" s="12" t="s">
        <v>2720</v>
      </c>
      <c r="AN137" s="15"/>
      <c r="AO137" s="12" t="s">
        <v>2720</v>
      </c>
      <c r="AP137" s="15"/>
      <c r="AQ137" s="12" t="s">
        <v>2720</v>
      </c>
      <c r="AR137" s="15"/>
      <c r="AS137" s="12" t="s">
        <v>2720</v>
      </c>
      <c r="AT137" s="15"/>
      <c r="AU137" s="12" t="s">
        <v>2720</v>
      </c>
      <c r="AV137" s="15"/>
      <c r="AW137" s="12" t="s">
        <v>2720</v>
      </c>
      <c r="AX137" s="15"/>
      <c r="AY137" s="12" t="s">
        <v>2720</v>
      </c>
      <c r="AZ137" s="15"/>
      <c r="BA137" s="12" t="s">
        <v>2720</v>
      </c>
      <c r="BB137" s="15"/>
      <c r="BC137" s="12" t="s">
        <v>2720</v>
      </c>
      <c r="BD137" s="15"/>
      <c r="BE137" s="12" t="s">
        <v>2720</v>
      </c>
      <c r="BF137" s="15"/>
      <c r="BG137" s="12" t="s">
        <v>2720</v>
      </c>
      <c r="BH137" s="15"/>
      <c r="BI137" s="12" t="s">
        <v>2720</v>
      </c>
    </row>
    <row r="138" spans="2:61">
      <c r="B138" s="15"/>
      <c r="C138" s="12" t="s">
        <v>2720</v>
      </c>
      <c r="D138" s="15"/>
      <c r="E138" s="12" t="s">
        <v>2720</v>
      </c>
      <c r="F138" s="15"/>
      <c r="G138" s="12" t="s">
        <v>2720</v>
      </c>
      <c r="H138" s="15"/>
      <c r="I138" s="12" t="s">
        <v>2720</v>
      </c>
      <c r="J138" s="15"/>
      <c r="K138" s="12" t="s">
        <v>2720</v>
      </c>
      <c r="L138" s="15"/>
      <c r="M138" s="12" t="s">
        <v>2720</v>
      </c>
      <c r="N138" s="15"/>
      <c r="O138" s="12" t="s">
        <v>2720</v>
      </c>
      <c r="P138" s="15"/>
      <c r="Q138" s="12" t="s">
        <v>2720</v>
      </c>
      <c r="R138" s="15"/>
      <c r="S138" s="12" t="s">
        <v>2720</v>
      </c>
      <c r="T138" s="15"/>
      <c r="U138" s="12" t="s">
        <v>2720</v>
      </c>
      <c r="V138" s="15"/>
      <c r="W138" s="12" t="s">
        <v>2720</v>
      </c>
      <c r="X138" s="15"/>
      <c r="Y138" s="12" t="s">
        <v>2720</v>
      </c>
      <c r="Z138" s="15"/>
      <c r="AA138" s="12" t="s">
        <v>2720</v>
      </c>
      <c r="AB138" s="15"/>
      <c r="AC138" s="12" t="s">
        <v>2720</v>
      </c>
      <c r="AD138" s="15"/>
      <c r="AE138" s="12" t="s">
        <v>2720</v>
      </c>
      <c r="AF138" s="15"/>
      <c r="AG138" s="12" t="s">
        <v>2720</v>
      </c>
      <c r="AH138" s="15"/>
      <c r="AI138" s="12" t="s">
        <v>2720</v>
      </c>
      <c r="AJ138" s="15"/>
      <c r="AK138" s="12" t="s">
        <v>2720</v>
      </c>
      <c r="AL138" s="15"/>
      <c r="AM138" s="12" t="s">
        <v>2720</v>
      </c>
      <c r="AN138" s="15"/>
      <c r="AO138" s="12" t="s">
        <v>2720</v>
      </c>
      <c r="AP138" s="15"/>
      <c r="AQ138" s="12" t="s">
        <v>2720</v>
      </c>
      <c r="AR138" s="15"/>
      <c r="AS138" s="12" t="s">
        <v>2720</v>
      </c>
      <c r="AT138" s="15"/>
      <c r="AU138" s="12" t="s">
        <v>2720</v>
      </c>
      <c r="AV138" s="15"/>
      <c r="AW138" s="12" t="s">
        <v>2720</v>
      </c>
      <c r="AX138" s="15"/>
      <c r="AY138" s="12" t="s">
        <v>2720</v>
      </c>
      <c r="AZ138" s="15"/>
      <c r="BA138" s="12" t="s">
        <v>2720</v>
      </c>
      <c r="BB138" s="15"/>
      <c r="BC138" s="12" t="s">
        <v>2720</v>
      </c>
      <c r="BD138" s="15"/>
      <c r="BE138" s="12" t="s">
        <v>2720</v>
      </c>
      <c r="BF138" s="15"/>
      <c r="BG138" s="12" t="s">
        <v>2720</v>
      </c>
      <c r="BH138" s="15"/>
      <c r="BI138" s="12" t="s">
        <v>2720</v>
      </c>
    </row>
    <row r="139" spans="2:61">
      <c r="B139" s="15"/>
      <c r="C139" s="12" t="s">
        <v>2720</v>
      </c>
      <c r="D139" s="15"/>
      <c r="E139" s="12" t="s">
        <v>2720</v>
      </c>
      <c r="F139" s="15"/>
      <c r="G139" s="12" t="s">
        <v>2720</v>
      </c>
      <c r="H139" s="15"/>
      <c r="I139" s="12" t="s">
        <v>2720</v>
      </c>
      <c r="J139" s="15"/>
      <c r="K139" s="12" t="s">
        <v>2720</v>
      </c>
      <c r="L139" s="15"/>
      <c r="M139" s="12" t="s">
        <v>2720</v>
      </c>
      <c r="N139" s="15"/>
      <c r="O139" s="12" t="s">
        <v>2720</v>
      </c>
      <c r="P139" s="15"/>
      <c r="Q139" s="12" t="s">
        <v>2720</v>
      </c>
      <c r="R139" s="15"/>
      <c r="S139" s="12" t="s">
        <v>2720</v>
      </c>
      <c r="T139" s="15"/>
      <c r="U139" s="12" t="s">
        <v>2720</v>
      </c>
      <c r="V139" s="15"/>
      <c r="W139" s="12" t="s">
        <v>2720</v>
      </c>
      <c r="X139" s="15"/>
      <c r="Y139" s="12" t="s">
        <v>2720</v>
      </c>
      <c r="Z139" s="15"/>
      <c r="AA139" s="12" t="s">
        <v>2720</v>
      </c>
      <c r="AB139" s="15"/>
      <c r="AC139" s="12" t="s">
        <v>2720</v>
      </c>
      <c r="AD139" s="15"/>
      <c r="AE139" s="12" t="s">
        <v>2720</v>
      </c>
      <c r="AF139" s="15"/>
      <c r="AG139" s="12" t="s">
        <v>2720</v>
      </c>
      <c r="AH139" s="15"/>
      <c r="AI139" s="12" t="s">
        <v>2720</v>
      </c>
      <c r="AJ139" s="15"/>
      <c r="AK139" s="12" t="s">
        <v>2720</v>
      </c>
      <c r="AL139" s="15"/>
      <c r="AM139" s="12" t="s">
        <v>2720</v>
      </c>
      <c r="AN139" s="15"/>
      <c r="AO139" s="12" t="s">
        <v>2720</v>
      </c>
      <c r="AP139" s="15"/>
      <c r="AQ139" s="12" t="s">
        <v>2720</v>
      </c>
      <c r="AR139" s="15"/>
      <c r="AS139" s="12" t="s">
        <v>2720</v>
      </c>
      <c r="AT139" s="15"/>
      <c r="AU139" s="12" t="s">
        <v>2720</v>
      </c>
      <c r="AV139" s="15"/>
      <c r="AW139" s="12" t="s">
        <v>2720</v>
      </c>
      <c r="AX139" s="15"/>
      <c r="AY139" s="12" t="s">
        <v>2720</v>
      </c>
      <c r="AZ139" s="15"/>
      <c r="BA139" s="12" t="s">
        <v>2720</v>
      </c>
      <c r="BB139" s="15"/>
      <c r="BC139" s="12" t="s">
        <v>2720</v>
      </c>
      <c r="BD139" s="15"/>
      <c r="BE139" s="12" t="s">
        <v>2720</v>
      </c>
      <c r="BF139" s="15"/>
      <c r="BG139" s="12" t="s">
        <v>2720</v>
      </c>
      <c r="BH139" s="15"/>
      <c r="BI139" s="12" t="s">
        <v>2720</v>
      </c>
    </row>
    <row r="140" spans="2:61">
      <c r="B140" s="15"/>
      <c r="C140" s="12" t="s">
        <v>2720</v>
      </c>
      <c r="D140" s="15"/>
      <c r="E140" s="12" t="s">
        <v>2720</v>
      </c>
      <c r="F140" s="15"/>
      <c r="G140" s="12" t="s">
        <v>2720</v>
      </c>
      <c r="H140" s="15"/>
      <c r="I140" s="12" t="s">
        <v>2720</v>
      </c>
      <c r="J140" s="15"/>
      <c r="K140" s="12" t="s">
        <v>2720</v>
      </c>
      <c r="L140" s="15"/>
      <c r="M140" s="12" t="s">
        <v>2720</v>
      </c>
      <c r="N140" s="15"/>
      <c r="O140" s="12" t="s">
        <v>2720</v>
      </c>
      <c r="P140" s="15"/>
      <c r="Q140" s="12" t="s">
        <v>2720</v>
      </c>
      <c r="R140" s="15"/>
      <c r="S140" s="12" t="s">
        <v>2720</v>
      </c>
      <c r="T140" s="15"/>
      <c r="U140" s="12" t="s">
        <v>2720</v>
      </c>
      <c r="V140" s="15"/>
      <c r="W140" s="12" t="s">
        <v>2720</v>
      </c>
      <c r="X140" s="15"/>
      <c r="Y140" s="12" t="s">
        <v>2720</v>
      </c>
      <c r="Z140" s="15"/>
      <c r="AA140" s="12" t="s">
        <v>2720</v>
      </c>
      <c r="AB140" s="15"/>
      <c r="AC140" s="12" t="s">
        <v>2720</v>
      </c>
      <c r="AD140" s="15"/>
      <c r="AE140" s="12" t="s">
        <v>2720</v>
      </c>
      <c r="AF140" s="15"/>
      <c r="AG140" s="12" t="s">
        <v>2720</v>
      </c>
      <c r="AH140" s="15"/>
      <c r="AI140" s="12" t="s">
        <v>2720</v>
      </c>
      <c r="AJ140" s="15"/>
      <c r="AK140" s="12" t="s">
        <v>2720</v>
      </c>
      <c r="AL140" s="15"/>
      <c r="AM140" s="12" t="s">
        <v>2720</v>
      </c>
      <c r="AN140" s="15"/>
      <c r="AO140" s="12" t="s">
        <v>2720</v>
      </c>
      <c r="AP140" s="15"/>
      <c r="AQ140" s="12" t="s">
        <v>2720</v>
      </c>
      <c r="AR140" s="15"/>
      <c r="AS140" s="12" t="s">
        <v>2720</v>
      </c>
      <c r="AT140" s="15"/>
      <c r="AU140" s="12" t="s">
        <v>2720</v>
      </c>
      <c r="AV140" s="15"/>
      <c r="AW140" s="12" t="s">
        <v>2720</v>
      </c>
      <c r="AX140" s="15"/>
      <c r="AY140" s="12" t="s">
        <v>2720</v>
      </c>
      <c r="AZ140" s="15"/>
      <c r="BA140" s="12" t="s">
        <v>2720</v>
      </c>
      <c r="BB140" s="15"/>
      <c r="BC140" s="12" t="s">
        <v>2720</v>
      </c>
      <c r="BD140" s="15"/>
      <c r="BE140" s="12" t="s">
        <v>2720</v>
      </c>
      <c r="BF140" s="15"/>
      <c r="BG140" s="12" t="s">
        <v>2720</v>
      </c>
      <c r="BH140" s="15"/>
      <c r="BI140" s="12" t="s">
        <v>2720</v>
      </c>
    </row>
    <row r="141" spans="2:61">
      <c r="B141" s="15"/>
      <c r="C141" s="12" t="s">
        <v>2720</v>
      </c>
      <c r="D141" s="15"/>
      <c r="E141" s="12" t="s">
        <v>2720</v>
      </c>
      <c r="F141" s="15"/>
      <c r="G141" s="12" t="s">
        <v>2720</v>
      </c>
      <c r="H141" s="15"/>
      <c r="I141" s="12" t="s">
        <v>2720</v>
      </c>
      <c r="J141" s="15"/>
      <c r="K141" s="12" t="s">
        <v>2720</v>
      </c>
      <c r="L141" s="15"/>
      <c r="M141" s="12" t="s">
        <v>2720</v>
      </c>
      <c r="N141" s="15"/>
      <c r="O141" s="12" t="s">
        <v>2720</v>
      </c>
      <c r="P141" s="15"/>
      <c r="Q141" s="12" t="s">
        <v>2720</v>
      </c>
      <c r="R141" s="15"/>
      <c r="S141" s="12" t="s">
        <v>2720</v>
      </c>
      <c r="T141" s="15"/>
      <c r="U141" s="12" t="s">
        <v>2720</v>
      </c>
      <c r="V141" s="15"/>
      <c r="W141" s="12" t="s">
        <v>2720</v>
      </c>
      <c r="X141" s="15"/>
      <c r="Y141" s="12" t="s">
        <v>2720</v>
      </c>
      <c r="Z141" s="15"/>
      <c r="AA141" s="12" t="s">
        <v>2720</v>
      </c>
      <c r="AB141" s="15"/>
      <c r="AC141" s="12" t="s">
        <v>2720</v>
      </c>
      <c r="AD141" s="15"/>
      <c r="AE141" s="12" t="s">
        <v>2720</v>
      </c>
      <c r="AF141" s="15"/>
      <c r="AG141" s="12" t="s">
        <v>2720</v>
      </c>
      <c r="AH141" s="15"/>
      <c r="AI141" s="12" t="s">
        <v>2720</v>
      </c>
      <c r="AJ141" s="15"/>
      <c r="AK141" s="12" t="s">
        <v>2720</v>
      </c>
      <c r="AL141" s="15"/>
      <c r="AM141" s="12" t="s">
        <v>2720</v>
      </c>
      <c r="AN141" s="15"/>
      <c r="AO141" s="12" t="s">
        <v>2720</v>
      </c>
      <c r="AP141" s="15"/>
      <c r="AQ141" s="12" t="s">
        <v>2720</v>
      </c>
      <c r="AR141" s="15"/>
      <c r="AS141" s="12" t="s">
        <v>2720</v>
      </c>
      <c r="AT141" s="15"/>
      <c r="AU141" s="12" t="s">
        <v>2720</v>
      </c>
      <c r="AV141" s="15"/>
      <c r="AW141" s="12" t="s">
        <v>2720</v>
      </c>
      <c r="AX141" s="15"/>
      <c r="AY141" s="12" t="s">
        <v>2720</v>
      </c>
      <c r="AZ141" s="15"/>
      <c r="BA141" s="12" t="s">
        <v>2720</v>
      </c>
      <c r="BB141" s="15"/>
      <c r="BC141" s="12" t="s">
        <v>2720</v>
      </c>
      <c r="BD141" s="15"/>
      <c r="BE141" s="12" t="s">
        <v>2720</v>
      </c>
      <c r="BF141" s="15"/>
      <c r="BG141" s="12" t="s">
        <v>2720</v>
      </c>
      <c r="BH141" s="15"/>
      <c r="BI141" s="12" t="s">
        <v>2720</v>
      </c>
    </row>
    <row r="142" spans="2:61">
      <c r="B142" s="15"/>
      <c r="C142" s="12" t="s">
        <v>2720</v>
      </c>
      <c r="D142" s="15"/>
      <c r="E142" s="12" t="s">
        <v>2720</v>
      </c>
      <c r="F142" s="15"/>
      <c r="G142" s="12" t="s">
        <v>2720</v>
      </c>
      <c r="H142" s="15"/>
      <c r="I142" s="12" t="s">
        <v>2720</v>
      </c>
      <c r="J142" s="15"/>
      <c r="K142" s="12" t="s">
        <v>2720</v>
      </c>
      <c r="L142" s="15"/>
      <c r="M142" s="12" t="s">
        <v>2720</v>
      </c>
      <c r="N142" s="15"/>
      <c r="O142" s="12" t="s">
        <v>2720</v>
      </c>
      <c r="P142" s="15"/>
      <c r="Q142" s="12" t="s">
        <v>2720</v>
      </c>
      <c r="R142" s="15"/>
      <c r="S142" s="12" t="s">
        <v>2720</v>
      </c>
      <c r="T142" s="15"/>
      <c r="U142" s="12" t="s">
        <v>2720</v>
      </c>
      <c r="V142" s="15"/>
      <c r="W142" s="12" t="s">
        <v>2720</v>
      </c>
      <c r="X142" s="15"/>
      <c r="Y142" s="12" t="s">
        <v>2720</v>
      </c>
      <c r="Z142" s="15"/>
      <c r="AA142" s="12" t="s">
        <v>2720</v>
      </c>
      <c r="AB142" s="15"/>
      <c r="AC142" s="12" t="s">
        <v>2720</v>
      </c>
      <c r="AD142" s="15"/>
      <c r="AE142" s="12" t="s">
        <v>2720</v>
      </c>
      <c r="AF142" s="15"/>
      <c r="AG142" s="12" t="s">
        <v>2720</v>
      </c>
      <c r="AH142" s="15"/>
      <c r="AI142" s="12" t="s">
        <v>2720</v>
      </c>
      <c r="AJ142" s="15"/>
      <c r="AK142" s="12" t="s">
        <v>2720</v>
      </c>
      <c r="AL142" s="15"/>
      <c r="AM142" s="12" t="s">
        <v>2720</v>
      </c>
      <c r="AN142" s="15"/>
      <c r="AO142" s="12" t="s">
        <v>2720</v>
      </c>
      <c r="AP142" s="15"/>
      <c r="AQ142" s="12" t="s">
        <v>2720</v>
      </c>
      <c r="AR142" s="15"/>
      <c r="AS142" s="12" t="s">
        <v>2720</v>
      </c>
      <c r="AT142" s="15"/>
      <c r="AU142" s="12" t="s">
        <v>2720</v>
      </c>
      <c r="AV142" s="15"/>
      <c r="AW142" s="12" t="s">
        <v>2720</v>
      </c>
      <c r="AX142" s="15"/>
      <c r="AY142" s="12" t="s">
        <v>2720</v>
      </c>
      <c r="AZ142" s="15"/>
      <c r="BA142" s="12" t="s">
        <v>2720</v>
      </c>
      <c r="BB142" s="15"/>
      <c r="BC142" s="12" t="s">
        <v>2720</v>
      </c>
      <c r="BD142" s="15"/>
      <c r="BE142" s="12" t="s">
        <v>2720</v>
      </c>
      <c r="BF142" s="15"/>
      <c r="BG142" s="12" t="s">
        <v>2720</v>
      </c>
      <c r="BH142" s="15"/>
      <c r="BI142" s="12" t="s">
        <v>2720</v>
      </c>
    </row>
    <row r="143" spans="2:61">
      <c r="B143" s="15"/>
      <c r="C143" s="12" t="s">
        <v>2720</v>
      </c>
      <c r="D143" s="15"/>
      <c r="E143" s="12" t="s">
        <v>2720</v>
      </c>
      <c r="F143" s="15"/>
      <c r="G143" s="12" t="s">
        <v>2720</v>
      </c>
      <c r="H143" s="15"/>
      <c r="I143" s="12" t="s">
        <v>2720</v>
      </c>
      <c r="J143" s="15"/>
      <c r="K143" s="12" t="s">
        <v>2720</v>
      </c>
      <c r="L143" s="15"/>
      <c r="M143" s="12" t="s">
        <v>2720</v>
      </c>
      <c r="N143" s="15"/>
      <c r="O143" s="12" t="s">
        <v>2720</v>
      </c>
      <c r="P143" s="15"/>
      <c r="Q143" s="12" t="s">
        <v>2720</v>
      </c>
      <c r="R143" s="15"/>
      <c r="S143" s="12" t="s">
        <v>2720</v>
      </c>
      <c r="T143" s="15"/>
      <c r="U143" s="12" t="s">
        <v>2720</v>
      </c>
      <c r="V143" s="15"/>
      <c r="W143" s="12" t="s">
        <v>2720</v>
      </c>
      <c r="X143" s="15"/>
      <c r="Y143" s="12" t="s">
        <v>2720</v>
      </c>
      <c r="Z143" s="15"/>
      <c r="AA143" s="12" t="s">
        <v>2720</v>
      </c>
      <c r="AB143" s="15"/>
      <c r="AC143" s="12" t="s">
        <v>2720</v>
      </c>
      <c r="AD143" s="15"/>
      <c r="AE143" s="12" t="s">
        <v>2720</v>
      </c>
      <c r="AF143" s="15"/>
      <c r="AG143" s="12" t="s">
        <v>2720</v>
      </c>
      <c r="AH143" s="15"/>
      <c r="AI143" s="12" t="s">
        <v>2720</v>
      </c>
      <c r="AJ143" s="15"/>
      <c r="AK143" s="12" t="s">
        <v>2720</v>
      </c>
      <c r="AL143" s="15"/>
      <c r="AM143" s="12" t="s">
        <v>2720</v>
      </c>
      <c r="AN143" s="15"/>
      <c r="AO143" s="12" t="s">
        <v>2720</v>
      </c>
      <c r="AP143" s="15"/>
      <c r="AQ143" s="12" t="s">
        <v>2720</v>
      </c>
      <c r="AR143" s="15"/>
      <c r="AS143" s="12" t="s">
        <v>2720</v>
      </c>
      <c r="AT143" s="15"/>
      <c r="AU143" s="12" t="s">
        <v>2720</v>
      </c>
      <c r="AV143" s="15"/>
      <c r="AW143" s="12" t="s">
        <v>2720</v>
      </c>
      <c r="AX143" s="15"/>
      <c r="AY143" s="12" t="s">
        <v>2720</v>
      </c>
      <c r="AZ143" s="15"/>
      <c r="BA143" s="12" t="s">
        <v>2720</v>
      </c>
      <c r="BB143" s="15"/>
      <c r="BC143" s="12" t="s">
        <v>2720</v>
      </c>
      <c r="BD143" s="15"/>
      <c r="BE143" s="12" t="s">
        <v>2720</v>
      </c>
      <c r="BF143" s="15"/>
      <c r="BG143" s="12" t="s">
        <v>2720</v>
      </c>
      <c r="BH143" s="15"/>
      <c r="BI143" s="12" t="s">
        <v>2720</v>
      </c>
    </row>
    <row r="144" spans="2:61">
      <c r="B144" s="15"/>
      <c r="C144" s="12" t="s">
        <v>2720</v>
      </c>
      <c r="D144" s="15"/>
      <c r="E144" s="12" t="s">
        <v>2720</v>
      </c>
      <c r="F144" s="15"/>
      <c r="G144" s="12" t="s">
        <v>2720</v>
      </c>
      <c r="H144" s="15"/>
      <c r="I144" s="12" t="s">
        <v>2720</v>
      </c>
      <c r="J144" s="15"/>
      <c r="K144" s="12" t="s">
        <v>2720</v>
      </c>
      <c r="L144" s="15"/>
      <c r="M144" s="12" t="s">
        <v>2720</v>
      </c>
      <c r="N144" s="15"/>
      <c r="O144" s="12" t="s">
        <v>2720</v>
      </c>
      <c r="P144" s="15"/>
      <c r="Q144" s="12" t="s">
        <v>2720</v>
      </c>
      <c r="R144" s="15"/>
      <c r="S144" s="12" t="s">
        <v>2720</v>
      </c>
      <c r="T144" s="15"/>
      <c r="U144" s="12" t="s">
        <v>2720</v>
      </c>
      <c r="V144" s="15"/>
      <c r="W144" s="12" t="s">
        <v>2720</v>
      </c>
      <c r="X144" s="15"/>
      <c r="Y144" s="12" t="s">
        <v>2720</v>
      </c>
      <c r="Z144" s="15"/>
      <c r="AA144" s="12" t="s">
        <v>2720</v>
      </c>
      <c r="AB144" s="15"/>
      <c r="AC144" s="12" t="s">
        <v>2720</v>
      </c>
      <c r="AD144" s="15"/>
      <c r="AE144" s="12" t="s">
        <v>2720</v>
      </c>
      <c r="AF144" s="15"/>
      <c r="AG144" s="12" t="s">
        <v>2720</v>
      </c>
      <c r="AH144" s="15"/>
      <c r="AI144" s="12" t="s">
        <v>2720</v>
      </c>
      <c r="AJ144" s="15"/>
      <c r="AK144" s="12" t="s">
        <v>2720</v>
      </c>
      <c r="AL144" s="15"/>
      <c r="AM144" s="12" t="s">
        <v>2720</v>
      </c>
      <c r="AN144" s="15"/>
      <c r="AO144" s="12" t="s">
        <v>2720</v>
      </c>
      <c r="AP144" s="15"/>
      <c r="AQ144" s="12" t="s">
        <v>2720</v>
      </c>
      <c r="AR144" s="15"/>
      <c r="AS144" s="12" t="s">
        <v>2720</v>
      </c>
      <c r="AT144" s="15"/>
      <c r="AU144" s="12" t="s">
        <v>2720</v>
      </c>
      <c r="AV144" s="15"/>
      <c r="AW144" s="12" t="s">
        <v>2720</v>
      </c>
      <c r="AX144" s="15"/>
      <c r="AY144" s="12" t="s">
        <v>2720</v>
      </c>
      <c r="AZ144" s="15"/>
      <c r="BA144" s="12" t="s">
        <v>2720</v>
      </c>
      <c r="BB144" s="15"/>
      <c r="BC144" s="12" t="s">
        <v>2720</v>
      </c>
      <c r="BD144" s="15"/>
      <c r="BE144" s="12" t="s">
        <v>2720</v>
      </c>
      <c r="BF144" s="15"/>
      <c r="BG144" s="12" t="s">
        <v>2720</v>
      </c>
      <c r="BH144" s="15"/>
      <c r="BI144" s="12" t="s">
        <v>2720</v>
      </c>
    </row>
    <row r="145" spans="2:61">
      <c r="B145" s="15"/>
      <c r="C145" s="12" t="s">
        <v>2720</v>
      </c>
      <c r="D145" s="15"/>
      <c r="E145" s="12" t="s">
        <v>2720</v>
      </c>
      <c r="F145" s="15"/>
      <c r="G145" s="12" t="s">
        <v>2720</v>
      </c>
      <c r="H145" s="15"/>
      <c r="I145" s="12" t="s">
        <v>2720</v>
      </c>
      <c r="J145" s="15"/>
      <c r="K145" s="12" t="s">
        <v>2720</v>
      </c>
      <c r="L145" s="15"/>
      <c r="M145" s="12" t="s">
        <v>2720</v>
      </c>
      <c r="N145" s="15"/>
      <c r="O145" s="12" t="s">
        <v>2720</v>
      </c>
      <c r="P145" s="15"/>
      <c r="Q145" s="12" t="s">
        <v>2720</v>
      </c>
      <c r="R145" s="15"/>
      <c r="S145" s="12" t="s">
        <v>2720</v>
      </c>
      <c r="T145" s="15"/>
      <c r="U145" s="12" t="s">
        <v>2720</v>
      </c>
      <c r="V145" s="15"/>
      <c r="W145" s="12" t="s">
        <v>2720</v>
      </c>
      <c r="X145" s="15"/>
      <c r="Y145" s="12" t="s">
        <v>2720</v>
      </c>
      <c r="Z145" s="15"/>
      <c r="AA145" s="12" t="s">
        <v>2720</v>
      </c>
      <c r="AB145" s="15"/>
      <c r="AC145" s="12" t="s">
        <v>2720</v>
      </c>
      <c r="AD145" s="15"/>
      <c r="AE145" s="12" t="s">
        <v>2720</v>
      </c>
      <c r="AF145" s="15"/>
      <c r="AG145" s="12" t="s">
        <v>2720</v>
      </c>
      <c r="AH145" s="15"/>
      <c r="AI145" s="12" t="s">
        <v>2720</v>
      </c>
      <c r="AJ145" s="15"/>
      <c r="AK145" s="12" t="s">
        <v>2720</v>
      </c>
      <c r="AL145" s="15"/>
      <c r="AM145" s="12" t="s">
        <v>2720</v>
      </c>
      <c r="AN145" s="15"/>
      <c r="AO145" s="12" t="s">
        <v>2720</v>
      </c>
      <c r="AP145" s="15"/>
      <c r="AQ145" s="12" t="s">
        <v>2720</v>
      </c>
      <c r="AR145" s="15"/>
      <c r="AS145" s="12" t="s">
        <v>2720</v>
      </c>
      <c r="AT145" s="15"/>
      <c r="AU145" s="12" t="s">
        <v>2720</v>
      </c>
      <c r="AV145" s="15"/>
      <c r="AW145" s="12" t="s">
        <v>2720</v>
      </c>
      <c r="AX145" s="15"/>
      <c r="AY145" s="12" t="s">
        <v>2720</v>
      </c>
      <c r="AZ145" s="15"/>
      <c r="BA145" s="12" t="s">
        <v>2720</v>
      </c>
      <c r="BB145" s="15"/>
      <c r="BC145" s="12" t="s">
        <v>2720</v>
      </c>
      <c r="BD145" s="15"/>
      <c r="BE145" s="12" t="s">
        <v>2720</v>
      </c>
      <c r="BF145" s="15"/>
      <c r="BG145" s="12" t="s">
        <v>2720</v>
      </c>
      <c r="BH145" s="15"/>
      <c r="BI145" s="12" t="s">
        <v>2720</v>
      </c>
    </row>
    <row r="146" spans="2:61">
      <c r="B146" s="15"/>
      <c r="C146" s="12" t="s">
        <v>2720</v>
      </c>
      <c r="D146" s="15"/>
      <c r="E146" s="12" t="s">
        <v>2720</v>
      </c>
      <c r="F146" s="15"/>
      <c r="G146" s="12" t="s">
        <v>2720</v>
      </c>
      <c r="H146" s="15"/>
      <c r="I146" s="12" t="s">
        <v>2720</v>
      </c>
      <c r="J146" s="15"/>
      <c r="K146" s="12" t="s">
        <v>2720</v>
      </c>
      <c r="L146" s="15"/>
      <c r="M146" s="12" t="s">
        <v>2720</v>
      </c>
      <c r="N146" s="15"/>
      <c r="O146" s="12" t="s">
        <v>2720</v>
      </c>
      <c r="P146" s="15"/>
      <c r="Q146" s="12" t="s">
        <v>2720</v>
      </c>
      <c r="R146" s="15"/>
      <c r="S146" s="12" t="s">
        <v>2720</v>
      </c>
      <c r="T146" s="15"/>
      <c r="U146" s="12" t="s">
        <v>2720</v>
      </c>
      <c r="V146" s="15"/>
      <c r="W146" s="12" t="s">
        <v>2720</v>
      </c>
      <c r="X146" s="15"/>
      <c r="Y146" s="12" t="s">
        <v>2720</v>
      </c>
      <c r="Z146" s="15"/>
      <c r="AA146" s="12" t="s">
        <v>2720</v>
      </c>
      <c r="AB146" s="15"/>
      <c r="AC146" s="12" t="s">
        <v>2720</v>
      </c>
      <c r="AD146" s="15"/>
      <c r="AE146" s="12" t="s">
        <v>2720</v>
      </c>
      <c r="AF146" s="15"/>
      <c r="AG146" s="12" t="s">
        <v>2720</v>
      </c>
      <c r="AH146" s="15"/>
      <c r="AI146" s="12" t="s">
        <v>2720</v>
      </c>
      <c r="AJ146" s="15"/>
      <c r="AK146" s="12" t="s">
        <v>2720</v>
      </c>
      <c r="AL146" s="15"/>
      <c r="AM146" s="12" t="s">
        <v>2720</v>
      </c>
      <c r="AN146" s="15"/>
      <c r="AO146" s="12" t="s">
        <v>2720</v>
      </c>
      <c r="AP146" s="15"/>
      <c r="AQ146" s="12" t="s">
        <v>2720</v>
      </c>
      <c r="AR146" s="15"/>
      <c r="AS146" s="12" t="s">
        <v>2720</v>
      </c>
      <c r="AT146" s="15"/>
      <c r="AU146" s="12" t="s">
        <v>2720</v>
      </c>
      <c r="AV146" s="15"/>
      <c r="AW146" s="12" t="s">
        <v>2720</v>
      </c>
      <c r="AX146" s="15"/>
      <c r="AY146" s="12" t="s">
        <v>2720</v>
      </c>
      <c r="AZ146" s="15"/>
      <c r="BA146" s="12" t="s">
        <v>2720</v>
      </c>
      <c r="BB146" s="15"/>
      <c r="BC146" s="12" t="s">
        <v>2720</v>
      </c>
      <c r="BD146" s="15"/>
      <c r="BE146" s="12" t="s">
        <v>2720</v>
      </c>
      <c r="BF146" s="15"/>
      <c r="BG146" s="12" t="s">
        <v>2720</v>
      </c>
      <c r="BH146" s="15"/>
      <c r="BI146" s="12" t="s">
        <v>2720</v>
      </c>
    </row>
    <row r="147" spans="2:61">
      <c r="B147" s="15"/>
      <c r="C147" s="12" t="s">
        <v>2720</v>
      </c>
      <c r="D147" s="15"/>
      <c r="E147" s="12" t="s">
        <v>2720</v>
      </c>
      <c r="F147" s="15"/>
      <c r="G147" s="12" t="s">
        <v>2720</v>
      </c>
      <c r="H147" s="15"/>
      <c r="I147" s="12" t="s">
        <v>2720</v>
      </c>
      <c r="J147" s="15"/>
      <c r="K147" s="12" t="s">
        <v>2720</v>
      </c>
      <c r="L147" s="15"/>
      <c r="M147" s="12" t="s">
        <v>2720</v>
      </c>
      <c r="N147" s="15"/>
      <c r="O147" s="12" t="s">
        <v>2720</v>
      </c>
      <c r="P147" s="15"/>
      <c r="Q147" s="12" t="s">
        <v>2720</v>
      </c>
      <c r="R147" s="15"/>
      <c r="S147" s="12" t="s">
        <v>2720</v>
      </c>
      <c r="T147" s="15"/>
      <c r="U147" s="12" t="s">
        <v>2720</v>
      </c>
      <c r="V147" s="15"/>
      <c r="W147" s="12" t="s">
        <v>2720</v>
      </c>
      <c r="X147" s="15"/>
      <c r="Y147" s="12" t="s">
        <v>2720</v>
      </c>
      <c r="Z147" s="15"/>
      <c r="AA147" s="12" t="s">
        <v>2720</v>
      </c>
      <c r="AB147" s="15"/>
      <c r="AC147" s="12" t="s">
        <v>2720</v>
      </c>
      <c r="AD147" s="15"/>
      <c r="AE147" s="12" t="s">
        <v>2720</v>
      </c>
      <c r="AF147" s="15"/>
      <c r="AG147" s="12" t="s">
        <v>2720</v>
      </c>
      <c r="AH147" s="15"/>
      <c r="AI147" s="12" t="s">
        <v>2720</v>
      </c>
      <c r="AJ147" s="15"/>
      <c r="AK147" s="12" t="s">
        <v>2720</v>
      </c>
      <c r="AL147" s="15"/>
      <c r="AM147" s="12" t="s">
        <v>2720</v>
      </c>
      <c r="AN147" s="15"/>
      <c r="AO147" s="12" t="s">
        <v>2720</v>
      </c>
      <c r="AP147" s="15"/>
      <c r="AQ147" s="12" t="s">
        <v>2720</v>
      </c>
      <c r="AR147" s="15"/>
      <c r="AS147" s="12" t="s">
        <v>2720</v>
      </c>
      <c r="AT147" s="15"/>
      <c r="AU147" s="12" t="s">
        <v>2720</v>
      </c>
      <c r="AV147" s="15"/>
      <c r="AW147" s="12" t="s">
        <v>2720</v>
      </c>
      <c r="AX147" s="15"/>
      <c r="AY147" s="12" t="s">
        <v>2720</v>
      </c>
      <c r="AZ147" s="15"/>
      <c r="BA147" s="12" t="s">
        <v>2720</v>
      </c>
      <c r="BB147" s="15"/>
      <c r="BC147" s="12" t="s">
        <v>2720</v>
      </c>
      <c r="BD147" s="15"/>
      <c r="BE147" s="12" t="s">
        <v>2720</v>
      </c>
      <c r="BF147" s="15"/>
      <c r="BG147" s="12" t="s">
        <v>2720</v>
      </c>
      <c r="BH147" s="15"/>
      <c r="BI147" s="12" t="s">
        <v>2720</v>
      </c>
    </row>
    <row r="148" spans="2:61">
      <c r="B148" s="15"/>
      <c r="C148" s="12" t="s">
        <v>2720</v>
      </c>
      <c r="D148" s="15"/>
      <c r="E148" s="12" t="s">
        <v>2720</v>
      </c>
      <c r="F148" s="15"/>
      <c r="G148" s="12" t="s">
        <v>2720</v>
      </c>
      <c r="H148" s="15"/>
      <c r="I148" s="12" t="s">
        <v>2720</v>
      </c>
      <c r="J148" s="15"/>
      <c r="K148" s="12" t="s">
        <v>2720</v>
      </c>
      <c r="L148" s="15"/>
      <c r="M148" s="12" t="s">
        <v>2720</v>
      </c>
      <c r="N148" s="15"/>
      <c r="O148" s="12" t="s">
        <v>2720</v>
      </c>
      <c r="P148" s="15"/>
      <c r="Q148" s="12" t="s">
        <v>2720</v>
      </c>
      <c r="R148" s="15"/>
      <c r="S148" s="12" t="s">
        <v>2720</v>
      </c>
      <c r="T148" s="15"/>
      <c r="U148" s="12" t="s">
        <v>2720</v>
      </c>
      <c r="V148" s="15"/>
      <c r="W148" s="12" t="s">
        <v>2720</v>
      </c>
      <c r="X148" s="15"/>
      <c r="Y148" s="12" t="s">
        <v>2720</v>
      </c>
      <c r="Z148" s="15"/>
      <c r="AA148" s="12" t="s">
        <v>2720</v>
      </c>
      <c r="AB148" s="15"/>
      <c r="AC148" s="12" t="s">
        <v>2720</v>
      </c>
      <c r="AD148" s="15"/>
      <c r="AE148" s="12" t="s">
        <v>2720</v>
      </c>
      <c r="AF148" s="15"/>
      <c r="AG148" s="12" t="s">
        <v>2720</v>
      </c>
      <c r="AH148" s="15"/>
      <c r="AI148" s="12" t="s">
        <v>2720</v>
      </c>
      <c r="AJ148" s="15"/>
      <c r="AK148" s="12" t="s">
        <v>2720</v>
      </c>
      <c r="AL148" s="15"/>
      <c r="AM148" s="12" t="s">
        <v>2720</v>
      </c>
      <c r="AN148" s="15"/>
      <c r="AO148" s="12" t="s">
        <v>2720</v>
      </c>
      <c r="AP148" s="15"/>
      <c r="AQ148" s="12" t="s">
        <v>2720</v>
      </c>
      <c r="AR148" s="15"/>
      <c r="AS148" s="12" t="s">
        <v>2720</v>
      </c>
      <c r="AT148" s="15"/>
      <c r="AU148" s="12" t="s">
        <v>2720</v>
      </c>
      <c r="AV148" s="15"/>
      <c r="AW148" s="12" t="s">
        <v>2720</v>
      </c>
      <c r="AX148" s="15"/>
      <c r="AY148" s="12" t="s">
        <v>2720</v>
      </c>
      <c r="AZ148" s="15"/>
      <c r="BA148" s="12" t="s">
        <v>2720</v>
      </c>
      <c r="BB148" s="15"/>
      <c r="BC148" s="12" t="s">
        <v>2720</v>
      </c>
      <c r="BD148" s="15"/>
      <c r="BE148" s="12" t="s">
        <v>2720</v>
      </c>
      <c r="BF148" s="15"/>
      <c r="BG148" s="12" t="s">
        <v>2720</v>
      </c>
      <c r="BH148" s="15"/>
      <c r="BI148" s="12" t="s">
        <v>2720</v>
      </c>
    </row>
    <row r="149" spans="2:61">
      <c r="B149" s="15"/>
      <c r="C149" s="12" t="s">
        <v>2720</v>
      </c>
      <c r="D149" s="15"/>
      <c r="E149" s="12" t="s">
        <v>2720</v>
      </c>
      <c r="F149" s="15"/>
      <c r="G149" s="12" t="s">
        <v>2720</v>
      </c>
      <c r="H149" s="15"/>
      <c r="I149" s="12" t="s">
        <v>2720</v>
      </c>
      <c r="J149" s="15"/>
      <c r="K149" s="12" t="s">
        <v>2720</v>
      </c>
      <c r="L149" s="15"/>
      <c r="M149" s="12" t="s">
        <v>2720</v>
      </c>
      <c r="N149" s="15"/>
      <c r="O149" s="12" t="s">
        <v>2720</v>
      </c>
      <c r="P149" s="15"/>
      <c r="Q149" s="12" t="s">
        <v>2720</v>
      </c>
      <c r="R149" s="15"/>
      <c r="S149" s="12" t="s">
        <v>2720</v>
      </c>
      <c r="T149" s="15"/>
      <c r="U149" s="12" t="s">
        <v>2720</v>
      </c>
      <c r="V149" s="15"/>
      <c r="W149" s="12" t="s">
        <v>2720</v>
      </c>
      <c r="X149" s="15"/>
      <c r="Y149" s="12" t="s">
        <v>2720</v>
      </c>
      <c r="Z149" s="15"/>
      <c r="AA149" s="12" t="s">
        <v>2720</v>
      </c>
      <c r="AB149" s="15"/>
      <c r="AC149" s="12" t="s">
        <v>2720</v>
      </c>
      <c r="AD149" s="15"/>
      <c r="AE149" s="12" t="s">
        <v>2720</v>
      </c>
      <c r="AF149" s="15"/>
      <c r="AG149" s="12" t="s">
        <v>2720</v>
      </c>
      <c r="AH149" s="15"/>
      <c r="AI149" s="12" t="s">
        <v>2720</v>
      </c>
      <c r="AJ149" s="15"/>
      <c r="AK149" s="12" t="s">
        <v>2720</v>
      </c>
      <c r="AL149" s="15"/>
      <c r="AM149" s="12" t="s">
        <v>2720</v>
      </c>
      <c r="AN149" s="15"/>
      <c r="AO149" s="12" t="s">
        <v>2720</v>
      </c>
      <c r="AP149" s="15"/>
      <c r="AQ149" s="12" t="s">
        <v>2720</v>
      </c>
      <c r="AR149" s="15"/>
      <c r="AS149" s="12" t="s">
        <v>2720</v>
      </c>
      <c r="AT149" s="15"/>
      <c r="AU149" s="12" t="s">
        <v>2720</v>
      </c>
      <c r="AV149" s="15"/>
      <c r="AW149" s="12" t="s">
        <v>2720</v>
      </c>
      <c r="AX149" s="15"/>
      <c r="AY149" s="12" t="s">
        <v>2720</v>
      </c>
      <c r="AZ149" s="15"/>
      <c r="BA149" s="12" t="s">
        <v>2720</v>
      </c>
      <c r="BB149" s="15"/>
      <c r="BC149" s="12" t="s">
        <v>2720</v>
      </c>
      <c r="BD149" s="15"/>
      <c r="BE149" s="12" t="s">
        <v>2720</v>
      </c>
      <c r="BF149" s="15"/>
      <c r="BG149" s="12" t="s">
        <v>2720</v>
      </c>
      <c r="BH149" s="15"/>
      <c r="BI149" s="12" t="s">
        <v>2720</v>
      </c>
    </row>
    <row r="150" spans="2:61">
      <c r="B150" s="15"/>
      <c r="C150" s="12" t="s">
        <v>2720</v>
      </c>
      <c r="D150" s="15"/>
      <c r="E150" s="12" t="s">
        <v>2720</v>
      </c>
      <c r="F150" s="15"/>
      <c r="G150" s="12" t="s">
        <v>2720</v>
      </c>
      <c r="H150" s="15"/>
      <c r="I150" s="12" t="s">
        <v>2720</v>
      </c>
      <c r="J150" s="15"/>
      <c r="K150" s="12" t="s">
        <v>2720</v>
      </c>
      <c r="L150" s="15"/>
      <c r="M150" s="12" t="s">
        <v>2720</v>
      </c>
      <c r="N150" s="15"/>
      <c r="O150" s="12" t="s">
        <v>2720</v>
      </c>
      <c r="P150" s="15"/>
      <c r="Q150" s="12" t="s">
        <v>2720</v>
      </c>
      <c r="R150" s="15"/>
      <c r="S150" s="12" t="s">
        <v>2720</v>
      </c>
      <c r="T150" s="15"/>
      <c r="U150" s="12" t="s">
        <v>2720</v>
      </c>
      <c r="V150" s="15"/>
      <c r="W150" s="12" t="s">
        <v>2720</v>
      </c>
      <c r="X150" s="15"/>
      <c r="Y150" s="12" t="s">
        <v>2720</v>
      </c>
      <c r="Z150" s="15"/>
      <c r="AA150" s="12" t="s">
        <v>2720</v>
      </c>
      <c r="AB150" s="15"/>
      <c r="AC150" s="12" t="s">
        <v>2720</v>
      </c>
      <c r="AD150" s="15"/>
      <c r="AE150" s="12" t="s">
        <v>2720</v>
      </c>
      <c r="AF150" s="15"/>
      <c r="AG150" s="12" t="s">
        <v>2720</v>
      </c>
      <c r="AH150" s="15"/>
      <c r="AI150" s="12" t="s">
        <v>2720</v>
      </c>
      <c r="AJ150" s="15"/>
      <c r="AK150" s="12" t="s">
        <v>2720</v>
      </c>
      <c r="AL150" s="15"/>
      <c r="AM150" s="12" t="s">
        <v>2720</v>
      </c>
      <c r="AN150" s="15"/>
      <c r="AO150" s="12" t="s">
        <v>2720</v>
      </c>
      <c r="AP150" s="15"/>
      <c r="AQ150" s="12" t="s">
        <v>2720</v>
      </c>
      <c r="AR150" s="15"/>
      <c r="AS150" s="12" t="s">
        <v>2720</v>
      </c>
      <c r="AT150" s="15"/>
      <c r="AU150" s="12" t="s">
        <v>2720</v>
      </c>
      <c r="AV150" s="15"/>
      <c r="AW150" s="12" t="s">
        <v>2720</v>
      </c>
      <c r="AX150" s="15"/>
      <c r="AY150" s="12" t="s">
        <v>2720</v>
      </c>
      <c r="AZ150" s="15"/>
      <c r="BA150" s="12" t="s">
        <v>2720</v>
      </c>
      <c r="BB150" s="15"/>
      <c r="BC150" s="12" t="s">
        <v>2720</v>
      </c>
      <c r="BD150" s="15"/>
      <c r="BE150" s="12" t="s">
        <v>2720</v>
      </c>
      <c r="BF150" s="15"/>
      <c r="BG150" s="12" t="s">
        <v>2720</v>
      </c>
      <c r="BH150" s="15"/>
      <c r="BI150" s="12" t="s">
        <v>2720</v>
      </c>
    </row>
    <row r="151" spans="2:61">
      <c r="B151" s="15"/>
      <c r="C151" s="12" t="s">
        <v>2720</v>
      </c>
      <c r="D151" s="15"/>
      <c r="E151" s="12" t="s">
        <v>2720</v>
      </c>
      <c r="F151" s="15"/>
      <c r="G151" s="12" t="s">
        <v>2720</v>
      </c>
      <c r="H151" s="15"/>
      <c r="I151" s="12" t="s">
        <v>2720</v>
      </c>
      <c r="J151" s="15"/>
      <c r="K151" s="12" t="s">
        <v>2720</v>
      </c>
      <c r="L151" s="15"/>
      <c r="M151" s="12" t="s">
        <v>2720</v>
      </c>
      <c r="N151" s="15"/>
      <c r="O151" s="12" t="s">
        <v>2720</v>
      </c>
      <c r="P151" s="15"/>
      <c r="Q151" s="12" t="s">
        <v>2720</v>
      </c>
      <c r="R151" s="15"/>
      <c r="S151" s="12" t="s">
        <v>2720</v>
      </c>
      <c r="T151" s="15"/>
      <c r="U151" s="12" t="s">
        <v>2720</v>
      </c>
      <c r="V151" s="15"/>
      <c r="W151" s="12" t="s">
        <v>2720</v>
      </c>
      <c r="X151" s="15"/>
      <c r="Y151" s="12" t="s">
        <v>2720</v>
      </c>
      <c r="Z151" s="15"/>
      <c r="AA151" s="12" t="s">
        <v>2720</v>
      </c>
      <c r="AB151" s="15"/>
      <c r="AC151" s="12" t="s">
        <v>2720</v>
      </c>
      <c r="AD151" s="15"/>
      <c r="AE151" s="12" t="s">
        <v>2720</v>
      </c>
      <c r="AF151" s="15"/>
      <c r="AG151" s="12" t="s">
        <v>2720</v>
      </c>
      <c r="AH151" s="15"/>
      <c r="AI151" s="12" t="s">
        <v>2720</v>
      </c>
      <c r="AJ151" s="15"/>
      <c r="AK151" s="12" t="s">
        <v>2720</v>
      </c>
      <c r="AL151" s="15"/>
      <c r="AM151" s="12" t="s">
        <v>2720</v>
      </c>
      <c r="AN151" s="15"/>
      <c r="AO151" s="12" t="s">
        <v>2720</v>
      </c>
      <c r="AP151" s="15"/>
      <c r="AQ151" s="12" t="s">
        <v>2720</v>
      </c>
      <c r="AR151" s="15"/>
      <c r="AS151" s="12" t="s">
        <v>2720</v>
      </c>
      <c r="AT151" s="15"/>
      <c r="AU151" s="12" t="s">
        <v>2720</v>
      </c>
      <c r="AV151" s="15"/>
      <c r="AW151" s="12" t="s">
        <v>2720</v>
      </c>
      <c r="AX151" s="15"/>
      <c r="AY151" s="12" t="s">
        <v>2720</v>
      </c>
      <c r="AZ151" s="15"/>
      <c r="BA151" s="12" t="s">
        <v>2720</v>
      </c>
      <c r="BB151" s="15"/>
      <c r="BC151" s="12" t="s">
        <v>2720</v>
      </c>
      <c r="BD151" s="15"/>
      <c r="BE151" s="12" t="s">
        <v>2720</v>
      </c>
      <c r="BF151" s="15"/>
      <c r="BG151" s="12" t="s">
        <v>2720</v>
      </c>
      <c r="BH151" s="15"/>
      <c r="BI151" s="12" t="s">
        <v>2720</v>
      </c>
    </row>
    <row r="152" spans="2:61">
      <c r="B152" s="15"/>
      <c r="C152" s="12" t="s">
        <v>2720</v>
      </c>
      <c r="D152" s="15"/>
      <c r="E152" s="12" t="s">
        <v>2720</v>
      </c>
      <c r="F152" s="15"/>
      <c r="G152" s="12" t="s">
        <v>2720</v>
      </c>
      <c r="H152" s="15"/>
      <c r="I152" s="12" t="s">
        <v>2720</v>
      </c>
      <c r="J152" s="15"/>
      <c r="K152" s="12" t="s">
        <v>2720</v>
      </c>
      <c r="L152" s="15"/>
      <c r="M152" s="12" t="s">
        <v>2720</v>
      </c>
      <c r="N152" s="15"/>
      <c r="O152" s="12" t="s">
        <v>2720</v>
      </c>
      <c r="P152" s="15"/>
      <c r="Q152" s="12" t="s">
        <v>2720</v>
      </c>
      <c r="R152" s="15"/>
      <c r="S152" s="12" t="s">
        <v>2720</v>
      </c>
      <c r="T152" s="15"/>
      <c r="U152" s="12" t="s">
        <v>2720</v>
      </c>
      <c r="V152" s="15"/>
      <c r="W152" s="12" t="s">
        <v>2720</v>
      </c>
      <c r="X152" s="15"/>
      <c r="Y152" s="12" t="s">
        <v>2720</v>
      </c>
      <c r="Z152" s="15"/>
      <c r="AA152" s="12" t="s">
        <v>2720</v>
      </c>
      <c r="AB152" s="15"/>
      <c r="AC152" s="12" t="s">
        <v>2720</v>
      </c>
      <c r="AD152" s="15"/>
      <c r="AE152" s="12" t="s">
        <v>2720</v>
      </c>
      <c r="AF152" s="15"/>
      <c r="AG152" s="12" t="s">
        <v>2720</v>
      </c>
      <c r="AH152" s="15"/>
      <c r="AI152" s="12" t="s">
        <v>2720</v>
      </c>
      <c r="AJ152" s="15"/>
      <c r="AK152" s="12" t="s">
        <v>2720</v>
      </c>
      <c r="AL152" s="15"/>
      <c r="AM152" s="12" t="s">
        <v>2720</v>
      </c>
      <c r="AN152" s="15"/>
      <c r="AO152" s="12" t="s">
        <v>2720</v>
      </c>
      <c r="AP152" s="15"/>
      <c r="AQ152" s="12" t="s">
        <v>2720</v>
      </c>
      <c r="AR152" s="15"/>
      <c r="AS152" s="12" t="s">
        <v>2720</v>
      </c>
      <c r="AT152" s="15"/>
      <c r="AU152" s="12" t="s">
        <v>2720</v>
      </c>
      <c r="AV152" s="15"/>
      <c r="AW152" s="12" t="s">
        <v>2720</v>
      </c>
      <c r="AX152" s="15"/>
      <c r="AY152" s="12" t="s">
        <v>2720</v>
      </c>
      <c r="AZ152" s="15"/>
      <c r="BA152" s="12" t="s">
        <v>2720</v>
      </c>
      <c r="BB152" s="15"/>
      <c r="BC152" s="12" t="s">
        <v>2720</v>
      </c>
      <c r="BD152" s="15"/>
      <c r="BE152" s="12" t="s">
        <v>2720</v>
      </c>
      <c r="BF152" s="15"/>
      <c r="BG152" s="12" t="s">
        <v>2720</v>
      </c>
      <c r="BH152" s="15"/>
      <c r="BI152" s="12" t="s">
        <v>2720</v>
      </c>
    </row>
    <row r="153" spans="2:61">
      <c r="B153" s="15"/>
      <c r="C153" s="12" t="s">
        <v>2720</v>
      </c>
      <c r="D153" s="15"/>
      <c r="E153" s="12" t="s">
        <v>2720</v>
      </c>
      <c r="F153" s="15"/>
      <c r="G153" s="12" t="s">
        <v>2720</v>
      </c>
      <c r="H153" s="15"/>
      <c r="I153" s="12" t="s">
        <v>2720</v>
      </c>
      <c r="J153" s="15"/>
      <c r="K153" s="12" t="s">
        <v>2720</v>
      </c>
      <c r="L153" s="15"/>
      <c r="M153" s="12" t="s">
        <v>2720</v>
      </c>
      <c r="N153" s="15"/>
      <c r="O153" s="12" t="s">
        <v>2720</v>
      </c>
      <c r="P153" s="15"/>
      <c r="Q153" s="12" t="s">
        <v>2720</v>
      </c>
      <c r="R153" s="15"/>
      <c r="S153" s="12" t="s">
        <v>2720</v>
      </c>
      <c r="T153" s="15"/>
      <c r="U153" s="12" t="s">
        <v>2720</v>
      </c>
      <c r="V153" s="15"/>
      <c r="W153" s="12" t="s">
        <v>2720</v>
      </c>
      <c r="X153" s="15"/>
      <c r="Y153" s="12" t="s">
        <v>2720</v>
      </c>
      <c r="Z153" s="15"/>
      <c r="AA153" s="12" t="s">
        <v>2720</v>
      </c>
      <c r="AB153" s="15"/>
      <c r="AC153" s="12" t="s">
        <v>2720</v>
      </c>
      <c r="AD153" s="15"/>
      <c r="AE153" s="12" t="s">
        <v>2720</v>
      </c>
      <c r="AF153" s="15"/>
      <c r="AG153" s="12" t="s">
        <v>2720</v>
      </c>
      <c r="AH153" s="15"/>
      <c r="AI153" s="12" t="s">
        <v>2720</v>
      </c>
      <c r="AJ153" s="15"/>
      <c r="AK153" s="12" t="s">
        <v>2720</v>
      </c>
      <c r="AL153" s="15"/>
      <c r="AM153" s="12" t="s">
        <v>2720</v>
      </c>
      <c r="AN153" s="15"/>
      <c r="AO153" s="12" t="s">
        <v>2720</v>
      </c>
      <c r="AP153" s="15"/>
      <c r="AQ153" s="12" t="s">
        <v>2720</v>
      </c>
      <c r="AR153" s="15"/>
      <c r="AS153" s="12" t="s">
        <v>2720</v>
      </c>
      <c r="AT153" s="15"/>
      <c r="AU153" s="12" t="s">
        <v>2720</v>
      </c>
      <c r="AV153" s="15"/>
      <c r="AW153" s="12" t="s">
        <v>2720</v>
      </c>
      <c r="AX153" s="15"/>
      <c r="AY153" s="12" t="s">
        <v>2720</v>
      </c>
      <c r="AZ153" s="15"/>
      <c r="BA153" s="12" t="s">
        <v>2720</v>
      </c>
      <c r="BB153" s="15"/>
      <c r="BC153" s="12" t="s">
        <v>2720</v>
      </c>
      <c r="BD153" s="15"/>
      <c r="BE153" s="12" t="s">
        <v>2720</v>
      </c>
      <c r="BF153" s="15"/>
      <c r="BG153" s="12" t="s">
        <v>2720</v>
      </c>
      <c r="BH153" s="15"/>
      <c r="BI153" s="12" t="s">
        <v>2720</v>
      </c>
    </row>
    <row r="154" spans="2:61">
      <c r="B154" s="15"/>
      <c r="C154" s="12" t="s">
        <v>2720</v>
      </c>
      <c r="D154" s="15"/>
      <c r="E154" s="12" t="s">
        <v>2720</v>
      </c>
      <c r="F154" s="15"/>
      <c r="G154" s="12" t="s">
        <v>2720</v>
      </c>
      <c r="H154" s="15"/>
      <c r="I154" s="12" t="s">
        <v>2720</v>
      </c>
      <c r="J154" s="15"/>
      <c r="K154" s="12" t="s">
        <v>2720</v>
      </c>
      <c r="L154" s="15"/>
      <c r="M154" s="12" t="s">
        <v>2720</v>
      </c>
      <c r="N154" s="15"/>
      <c r="O154" s="12" t="s">
        <v>2720</v>
      </c>
      <c r="P154" s="15"/>
      <c r="Q154" s="12" t="s">
        <v>2720</v>
      </c>
      <c r="R154" s="15"/>
      <c r="S154" s="12" t="s">
        <v>2720</v>
      </c>
      <c r="T154" s="15"/>
      <c r="U154" s="12" t="s">
        <v>2720</v>
      </c>
      <c r="V154" s="15"/>
      <c r="W154" s="12" t="s">
        <v>2720</v>
      </c>
      <c r="X154" s="15"/>
      <c r="Y154" s="12" t="s">
        <v>2720</v>
      </c>
      <c r="Z154" s="15"/>
      <c r="AA154" s="12" t="s">
        <v>2720</v>
      </c>
      <c r="AB154" s="15"/>
      <c r="AC154" s="12" t="s">
        <v>2720</v>
      </c>
      <c r="AD154" s="15"/>
      <c r="AE154" s="12" t="s">
        <v>2720</v>
      </c>
      <c r="AF154" s="15"/>
      <c r="AG154" s="12" t="s">
        <v>2720</v>
      </c>
      <c r="AH154" s="15"/>
      <c r="AI154" s="12" t="s">
        <v>2720</v>
      </c>
      <c r="AJ154" s="15"/>
      <c r="AK154" s="12" t="s">
        <v>2720</v>
      </c>
      <c r="AL154" s="15"/>
      <c r="AM154" s="12" t="s">
        <v>2720</v>
      </c>
      <c r="AN154" s="15"/>
      <c r="AO154" s="12" t="s">
        <v>2720</v>
      </c>
      <c r="AP154" s="15"/>
      <c r="AQ154" s="12" t="s">
        <v>2720</v>
      </c>
      <c r="AR154" s="15"/>
      <c r="AS154" s="12" t="s">
        <v>2720</v>
      </c>
      <c r="AT154" s="15"/>
      <c r="AU154" s="12" t="s">
        <v>2720</v>
      </c>
      <c r="AV154" s="15"/>
      <c r="AW154" s="12" t="s">
        <v>2720</v>
      </c>
      <c r="AX154" s="15"/>
      <c r="AY154" s="12" t="s">
        <v>2720</v>
      </c>
      <c r="AZ154" s="15"/>
      <c r="BA154" s="12" t="s">
        <v>2720</v>
      </c>
      <c r="BB154" s="15"/>
      <c r="BC154" s="12" t="s">
        <v>2720</v>
      </c>
      <c r="BD154" s="15"/>
      <c r="BE154" s="12" t="s">
        <v>2720</v>
      </c>
      <c r="BF154" s="15"/>
      <c r="BG154" s="12" t="s">
        <v>2720</v>
      </c>
      <c r="BH154" s="15"/>
      <c r="BI154" s="12" t="s">
        <v>2720</v>
      </c>
    </row>
    <row r="155" spans="2:61">
      <c r="B155" s="15"/>
      <c r="C155" s="12" t="s">
        <v>2720</v>
      </c>
      <c r="D155" s="15"/>
      <c r="E155" s="12" t="s">
        <v>2720</v>
      </c>
      <c r="F155" s="15"/>
      <c r="G155" s="12" t="s">
        <v>2720</v>
      </c>
      <c r="H155" s="15"/>
      <c r="I155" s="12" t="s">
        <v>2720</v>
      </c>
      <c r="J155" s="15"/>
      <c r="K155" s="12" t="s">
        <v>2720</v>
      </c>
      <c r="L155" s="15"/>
      <c r="M155" s="12" t="s">
        <v>2720</v>
      </c>
      <c r="N155" s="15"/>
      <c r="O155" s="12" t="s">
        <v>2720</v>
      </c>
      <c r="P155" s="15"/>
      <c r="Q155" s="12" t="s">
        <v>2720</v>
      </c>
      <c r="R155" s="15"/>
      <c r="S155" s="12" t="s">
        <v>2720</v>
      </c>
      <c r="T155" s="15"/>
      <c r="U155" s="12" t="s">
        <v>2720</v>
      </c>
      <c r="V155" s="15"/>
      <c r="W155" s="12" t="s">
        <v>2720</v>
      </c>
      <c r="X155" s="15"/>
      <c r="Y155" s="12" t="s">
        <v>2720</v>
      </c>
      <c r="Z155" s="15"/>
      <c r="AA155" s="12" t="s">
        <v>2720</v>
      </c>
      <c r="AB155" s="15"/>
      <c r="AC155" s="12" t="s">
        <v>2720</v>
      </c>
      <c r="AD155" s="15"/>
      <c r="AE155" s="12" t="s">
        <v>2720</v>
      </c>
      <c r="AF155" s="15"/>
      <c r="AG155" s="12" t="s">
        <v>2720</v>
      </c>
      <c r="AH155" s="15"/>
      <c r="AI155" s="12" t="s">
        <v>2720</v>
      </c>
      <c r="AJ155" s="15"/>
      <c r="AK155" s="12" t="s">
        <v>2720</v>
      </c>
      <c r="AL155" s="15"/>
      <c r="AM155" s="12" t="s">
        <v>2720</v>
      </c>
      <c r="AN155" s="15"/>
      <c r="AO155" s="12" t="s">
        <v>2720</v>
      </c>
      <c r="AP155" s="15"/>
      <c r="AQ155" s="12" t="s">
        <v>2720</v>
      </c>
      <c r="AR155" s="15"/>
      <c r="AS155" s="12" t="s">
        <v>2720</v>
      </c>
      <c r="AT155" s="15"/>
      <c r="AU155" s="12" t="s">
        <v>2720</v>
      </c>
      <c r="AV155" s="15"/>
      <c r="AW155" s="12" t="s">
        <v>2720</v>
      </c>
      <c r="AX155" s="15"/>
      <c r="AY155" s="12" t="s">
        <v>2720</v>
      </c>
      <c r="AZ155" s="15"/>
      <c r="BA155" s="12" t="s">
        <v>2720</v>
      </c>
      <c r="BB155" s="15"/>
      <c r="BC155" s="12" t="s">
        <v>2720</v>
      </c>
      <c r="BD155" s="15"/>
      <c r="BE155" s="12" t="s">
        <v>2720</v>
      </c>
      <c r="BF155" s="15"/>
      <c r="BG155" s="12" t="s">
        <v>2720</v>
      </c>
      <c r="BH155" s="15"/>
      <c r="BI155" s="12" t="s">
        <v>2720</v>
      </c>
    </row>
    <row r="156" spans="2:61">
      <c r="B156" s="15"/>
      <c r="C156" s="12" t="s">
        <v>2720</v>
      </c>
      <c r="D156" s="15"/>
      <c r="E156" s="12" t="s">
        <v>2720</v>
      </c>
      <c r="F156" s="15"/>
      <c r="G156" s="12" t="s">
        <v>2720</v>
      </c>
      <c r="H156" s="15"/>
      <c r="I156" s="12" t="s">
        <v>2720</v>
      </c>
      <c r="J156" s="15"/>
      <c r="K156" s="12" t="s">
        <v>2720</v>
      </c>
      <c r="L156" s="15"/>
      <c r="M156" s="12" t="s">
        <v>2720</v>
      </c>
      <c r="N156" s="15"/>
      <c r="O156" s="12" t="s">
        <v>2720</v>
      </c>
      <c r="P156" s="15"/>
      <c r="Q156" s="12" t="s">
        <v>2720</v>
      </c>
      <c r="R156" s="15"/>
      <c r="S156" s="12" t="s">
        <v>2720</v>
      </c>
      <c r="T156" s="15"/>
      <c r="U156" s="12" t="s">
        <v>2720</v>
      </c>
      <c r="V156" s="15"/>
      <c r="W156" s="12" t="s">
        <v>2720</v>
      </c>
      <c r="X156" s="15"/>
      <c r="Y156" s="12" t="s">
        <v>2720</v>
      </c>
      <c r="Z156" s="15"/>
      <c r="AA156" s="12" t="s">
        <v>2720</v>
      </c>
      <c r="AB156" s="15"/>
      <c r="AC156" s="12" t="s">
        <v>2720</v>
      </c>
      <c r="AD156" s="15"/>
      <c r="AE156" s="12" t="s">
        <v>2720</v>
      </c>
      <c r="AF156" s="15"/>
      <c r="AG156" s="12" t="s">
        <v>2720</v>
      </c>
      <c r="AH156" s="15"/>
      <c r="AI156" s="12" t="s">
        <v>2720</v>
      </c>
      <c r="AJ156" s="15"/>
      <c r="AK156" s="12" t="s">
        <v>2720</v>
      </c>
      <c r="AL156" s="15"/>
      <c r="AM156" s="12" t="s">
        <v>2720</v>
      </c>
      <c r="AN156" s="15"/>
      <c r="AO156" s="12" t="s">
        <v>2720</v>
      </c>
      <c r="AP156" s="15"/>
      <c r="AQ156" s="12" t="s">
        <v>2720</v>
      </c>
      <c r="AR156" s="15"/>
      <c r="AS156" s="12" t="s">
        <v>2720</v>
      </c>
      <c r="AT156" s="15"/>
      <c r="AU156" s="12" t="s">
        <v>2720</v>
      </c>
      <c r="AV156" s="15"/>
      <c r="AW156" s="12" t="s">
        <v>2720</v>
      </c>
      <c r="AX156" s="15"/>
      <c r="AY156" s="12" t="s">
        <v>2720</v>
      </c>
      <c r="AZ156" s="15"/>
      <c r="BA156" s="12" t="s">
        <v>2720</v>
      </c>
      <c r="BB156" s="15"/>
      <c r="BC156" s="12" t="s">
        <v>2720</v>
      </c>
      <c r="BD156" s="15"/>
      <c r="BE156" s="12" t="s">
        <v>2720</v>
      </c>
      <c r="BF156" s="15"/>
      <c r="BG156" s="12" t="s">
        <v>2720</v>
      </c>
      <c r="BH156" s="15"/>
      <c r="BI156" s="12" t="s">
        <v>2720</v>
      </c>
    </row>
    <row r="157" spans="2:61">
      <c r="B157" s="15"/>
      <c r="C157" s="12" t="s">
        <v>2720</v>
      </c>
      <c r="D157" s="15"/>
      <c r="E157" s="12" t="s">
        <v>2720</v>
      </c>
      <c r="F157" s="15"/>
      <c r="G157" s="12" t="s">
        <v>2720</v>
      </c>
      <c r="H157" s="15"/>
      <c r="I157" s="12" t="s">
        <v>2720</v>
      </c>
      <c r="J157" s="15"/>
      <c r="K157" s="12" t="s">
        <v>2720</v>
      </c>
      <c r="L157" s="15"/>
      <c r="M157" s="12" t="s">
        <v>2720</v>
      </c>
      <c r="N157" s="15"/>
      <c r="O157" s="12" t="s">
        <v>2720</v>
      </c>
      <c r="P157" s="15"/>
      <c r="Q157" s="12" t="s">
        <v>2720</v>
      </c>
      <c r="R157" s="15"/>
      <c r="S157" s="12" t="s">
        <v>2720</v>
      </c>
      <c r="T157" s="15"/>
      <c r="U157" s="12" t="s">
        <v>2720</v>
      </c>
      <c r="V157" s="15"/>
      <c r="W157" s="12" t="s">
        <v>2720</v>
      </c>
      <c r="X157" s="15"/>
      <c r="Y157" s="12" t="s">
        <v>2720</v>
      </c>
      <c r="Z157" s="15"/>
      <c r="AA157" s="12" t="s">
        <v>2720</v>
      </c>
      <c r="AB157" s="15"/>
      <c r="AC157" s="12" t="s">
        <v>2720</v>
      </c>
      <c r="AD157" s="15"/>
      <c r="AE157" s="12" t="s">
        <v>2720</v>
      </c>
      <c r="AF157" s="15"/>
      <c r="AG157" s="12" t="s">
        <v>2720</v>
      </c>
      <c r="AH157" s="15"/>
      <c r="AI157" s="12" t="s">
        <v>2720</v>
      </c>
      <c r="AJ157" s="15"/>
      <c r="AK157" s="12" t="s">
        <v>2720</v>
      </c>
      <c r="AL157" s="15"/>
      <c r="AM157" s="12" t="s">
        <v>2720</v>
      </c>
      <c r="AN157" s="15"/>
      <c r="AO157" s="12" t="s">
        <v>2720</v>
      </c>
      <c r="AP157" s="15"/>
      <c r="AQ157" s="12" t="s">
        <v>2720</v>
      </c>
      <c r="AR157" s="15"/>
      <c r="AS157" s="12" t="s">
        <v>2720</v>
      </c>
      <c r="AT157" s="15"/>
      <c r="AU157" s="12" t="s">
        <v>2720</v>
      </c>
      <c r="AV157" s="15"/>
      <c r="AW157" s="12" t="s">
        <v>2720</v>
      </c>
      <c r="AX157" s="15"/>
      <c r="AY157" s="12" t="s">
        <v>2720</v>
      </c>
      <c r="AZ157" s="15"/>
      <c r="BA157" s="12" t="s">
        <v>2720</v>
      </c>
      <c r="BB157" s="15"/>
      <c r="BC157" s="12" t="s">
        <v>2720</v>
      </c>
      <c r="BD157" s="15"/>
      <c r="BE157" s="12" t="s">
        <v>2720</v>
      </c>
      <c r="BF157" s="15"/>
      <c r="BG157" s="12" t="s">
        <v>2720</v>
      </c>
      <c r="BH157" s="15"/>
      <c r="BI157" s="12" t="s">
        <v>2720</v>
      </c>
    </row>
    <row r="158" spans="2:61">
      <c r="B158" s="15"/>
      <c r="C158" s="12" t="s">
        <v>2720</v>
      </c>
      <c r="D158" s="15"/>
      <c r="E158" s="12" t="s">
        <v>2720</v>
      </c>
      <c r="F158" s="15"/>
      <c r="G158" s="12" t="s">
        <v>2720</v>
      </c>
      <c r="H158" s="15"/>
      <c r="I158" s="12" t="s">
        <v>2720</v>
      </c>
      <c r="J158" s="15"/>
      <c r="K158" s="12" t="s">
        <v>2720</v>
      </c>
      <c r="L158" s="15"/>
      <c r="M158" s="12" t="s">
        <v>2720</v>
      </c>
      <c r="N158" s="15"/>
      <c r="O158" s="12" t="s">
        <v>2720</v>
      </c>
      <c r="P158" s="15"/>
      <c r="Q158" s="12" t="s">
        <v>2720</v>
      </c>
      <c r="R158" s="15"/>
      <c r="S158" s="12" t="s">
        <v>2720</v>
      </c>
      <c r="T158" s="15"/>
      <c r="U158" s="12" t="s">
        <v>2720</v>
      </c>
      <c r="V158" s="15"/>
      <c r="W158" s="12" t="s">
        <v>2720</v>
      </c>
      <c r="X158" s="15"/>
      <c r="Y158" s="12" t="s">
        <v>2720</v>
      </c>
      <c r="Z158" s="15"/>
      <c r="AA158" s="12" t="s">
        <v>2720</v>
      </c>
      <c r="AB158" s="15"/>
      <c r="AC158" s="12" t="s">
        <v>2720</v>
      </c>
      <c r="AD158" s="15"/>
      <c r="AE158" s="12" t="s">
        <v>2720</v>
      </c>
      <c r="AF158" s="15"/>
      <c r="AG158" s="12" t="s">
        <v>2720</v>
      </c>
      <c r="AH158" s="15"/>
      <c r="AI158" s="12" t="s">
        <v>2720</v>
      </c>
      <c r="AJ158" s="15"/>
      <c r="AK158" s="12" t="s">
        <v>2720</v>
      </c>
      <c r="AL158" s="15"/>
      <c r="AM158" s="12" t="s">
        <v>2720</v>
      </c>
      <c r="AN158" s="15"/>
      <c r="AO158" s="12" t="s">
        <v>2720</v>
      </c>
      <c r="AP158" s="15"/>
      <c r="AQ158" s="12" t="s">
        <v>2720</v>
      </c>
      <c r="AR158" s="15"/>
      <c r="AS158" s="12" t="s">
        <v>2720</v>
      </c>
      <c r="AT158" s="15"/>
      <c r="AU158" s="12" t="s">
        <v>2720</v>
      </c>
      <c r="AV158" s="15"/>
      <c r="AW158" s="12" t="s">
        <v>2720</v>
      </c>
      <c r="AX158" s="15"/>
      <c r="AY158" s="12" t="s">
        <v>2720</v>
      </c>
      <c r="AZ158" s="15"/>
      <c r="BA158" s="12" t="s">
        <v>2720</v>
      </c>
      <c r="BB158" s="15"/>
      <c r="BC158" s="12" t="s">
        <v>2720</v>
      </c>
      <c r="BD158" s="15"/>
      <c r="BE158" s="12" t="s">
        <v>2720</v>
      </c>
      <c r="BF158" s="15"/>
      <c r="BG158" s="12" t="s">
        <v>2720</v>
      </c>
      <c r="BH158" s="15"/>
      <c r="BI158" s="12" t="s">
        <v>2720</v>
      </c>
    </row>
    <row r="159" spans="2:61">
      <c r="B159" s="15"/>
      <c r="C159" s="12" t="s">
        <v>2720</v>
      </c>
      <c r="D159" s="15"/>
      <c r="E159" s="12" t="s">
        <v>2720</v>
      </c>
      <c r="F159" s="15"/>
      <c r="G159" s="12" t="s">
        <v>2720</v>
      </c>
      <c r="H159" s="15"/>
      <c r="I159" s="12" t="s">
        <v>2720</v>
      </c>
      <c r="J159" s="15"/>
      <c r="K159" s="12" t="s">
        <v>2720</v>
      </c>
      <c r="L159" s="15"/>
      <c r="M159" s="12" t="s">
        <v>2720</v>
      </c>
      <c r="N159" s="15"/>
      <c r="O159" s="12" t="s">
        <v>2720</v>
      </c>
      <c r="P159" s="15"/>
      <c r="Q159" s="12" t="s">
        <v>2720</v>
      </c>
      <c r="R159" s="15"/>
      <c r="S159" s="12" t="s">
        <v>2720</v>
      </c>
      <c r="T159" s="15"/>
      <c r="U159" s="12" t="s">
        <v>2720</v>
      </c>
      <c r="V159" s="15"/>
      <c r="W159" s="12" t="s">
        <v>2720</v>
      </c>
      <c r="X159" s="15"/>
      <c r="Y159" s="12" t="s">
        <v>2720</v>
      </c>
      <c r="Z159" s="15"/>
      <c r="AA159" s="12" t="s">
        <v>2720</v>
      </c>
      <c r="AB159" s="15"/>
      <c r="AC159" s="12" t="s">
        <v>2720</v>
      </c>
      <c r="AD159" s="15"/>
      <c r="AE159" s="12" t="s">
        <v>2720</v>
      </c>
      <c r="AF159" s="15"/>
      <c r="AG159" s="12" t="s">
        <v>2720</v>
      </c>
      <c r="AH159" s="15"/>
      <c r="AI159" s="12" t="s">
        <v>2720</v>
      </c>
      <c r="AJ159" s="15"/>
      <c r="AK159" s="12" t="s">
        <v>2720</v>
      </c>
      <c r="AL159" s="15"/>
      <c r="AM159" s="12" t="s">
        <v>2720</v>
      </c>
      <c r="AN159" s="15"/>
      <c r="AO159" s="12" t="s">
        <v>2720</v>
      </c>
      <c r="AP159" s="15"/>
      <c r="AQ159" s="12" t="s">
        <v>2720</v>
      </c>
      <c r="AR159" s="15"/>
      <c r="AS159" s="12" t="s">
        <v>2720</v>
      </c>
      <c r="AT159" s="15"/>
      <c r="AU159" s="12" t="s">
        <v>2720</v>
      </c>
      <c r="AV159" s="15"/>
      <c r="AW159" s="12" t="s">
        <v>2720</v>
      </c>
      <c r="AX159" s="15"/>
      <c r="AY159" s="12" t="s">
        <v>2720</v>
      </c>
      <c r="AZ159" s="15"/>
      <c r="BA159" s="12" t="s">
        <v>2720</v>
      </c>
      <c r="BB159" s="15"/>
      <c r="BC159" s="12" t="s">
        <v>2720</v>
      </c>
      <c r="BD159" s="15"/>
      <c r="BE159" s="12" t="s">
        <v>2720</v>
      </c>
      <c r="BF159" s="15"/>
      <c r="BG159" s="12" t="s">
        <v>2720</v>
      </c>
      <c r="BH159" s="15"/>
      <c r="BI159" s="12" t="s">
        <v>2720</v>
      </c>
    </row>
    <row r="160" spans="2:61">
      <c r="B160" s="15"/>
      <c r="C160" s="12" t="s">
        <v>2720</v>
      </c>
      <c r="D160" s="15"/>
      <c r="E160" s="12" t="s">
        <v>2720</v>
      </c>
      <c r="F160" s="15"/>
      <c r="G160" s="12" t="s">
        <v>2720</v>
      </c>
      <c r="H160" s="15"/>
      <c r="I160" s="12" t="s">
        <v>2720</v>
      </c>
      <c r="J160" s="15"/>
      <c r="K160" s="12" t="s">
        <v>2720</v>
      </c>
      <c r="L160" s="15"/>
      <c r="M160" s="12" t="s">
        <v>2720</v>
      </c>
      <c r="N160" s="15"/>
      <c r="O160" s="12" t="s">
        <v>2720</v>
      </c>
      <c r="P160" s="15"/>
      <c r="Q160" s="12" t="s">
        <v>2720</v>
      </c>
      <c r="R160" s="15"/>
      <c r="S160" s="12" t="s">
        <v>2720</v>
      </c>
      <c r="T160" s="15"/>
      <c r="U160" s="12" t="s">
        <v>2720</v>
      </c>
      <c r="V160" s="15"/>
      <c r="W160" s="12" t="s">
        <v>2720</v>
      </c>
      <c r="X160" s="15"/>
      <c r="Y160" s="12" t="s">
        <v>2720</v>
      </c>
      <c r="Z160" s="15"/>
      <c r="AA160" s="12" t="s">
        <v>2720</v>
      </c>
      <c r="AB160" s="15"/>
      <c r="AC160" s="12" t="s">
        <v>2720</v>
      </c>
      <c r="AD160" s="15"/>
      <c r="AE160" s="12" t="s">
        <v>2720</v>
      </c>
      <c r="AF160" s="15"/>
      <c r="AG160" s="12" t="s">
        <v>2720</v>
      </c>
      <c r="AH160" s="15"/>
      <c r="AI160" s="12" t="s">
        <v>2720</v>
      </c>
      <c r="AJ160" s="15"/>
      <c r="AK160" s="12" t="s">
        <v>2720</v>
      </c>
      <c r="AL160" s="15"/>
      <c r="AM160" s="12" t="s">
        <v>2720</v>
      </c>
      <c r="AN160" s="15"/>
      <c r="AO160" s="12" t="s">
        <v>2720</v>
      </c>
      <c r="AP160" s="15"/>
      <c r="AQ160" s="12" t="s">
        <v>2720</v>
      </c>
      <c r="AR160" s="15"/>
      <c r="AS160" s="12" t="s">
        <v>2720</v>
      </c>
      <c r="AT160" s="15"/>
      <c r="AU160" s="12" t="s">
        <v>2720</v>
      </c>
      <c r="AV160" s="15"/>
      <c r="AW160" s="12" t="s">
        <v>2720</v>
      </c>
      <c r="AX160" s="15"/>
      <c r="AY160" s="12" t="s">
        <v>2720</v>
      </c>
      <c r="AZ160" s="15"/>
      <c r="BA160" s="12" t="s">
        <v>2720</v>
      </c>
      <c r="BB160" s="15"/>
      <c r="BC160" s="12" t="s">
        <v>2720</v>
      </c>
      <c r="BD160" s="15"/>
      <c r="BE160" s="12" t="s">
        <v>2720</v>
      </c>
      <c r="BF160" s="15"/>
      <c r="BG160" s="12" t="s">
        <v>2720</v>
      </c>
      <c r="BH160" s="15"/>
      <c r="BI160" s="12" t="s">
        <v>2720</v>
      </c>
    </row>
    <row r="161" spans="2:61">
      <c r="B161" s="15"/>
      <c r="C161" s="12" t="s">
        <v>2720</v>
      </c>
      <c r="D161" s="15"/>
      <c r="E161" s="12" t="s">
        <v>2720</v>
      </c>
      <c r="F161" s="15"/>
      <c r="G161" s="12" t="s">
        <v>2720</v>
      </c>
      <c r="H161" s="15"/>
      <c r="I161" s="12" t="s">
        <v>2720</v>
      </c>
      <c r="J161" s="15"/>
      <c r="K161" s="12" t="s">
        <v>2720</v>
      </c>
      <c r="L161" s="15"/>
      <c r="M161" s="12" t="s">
        <v>2720</v>
      </c>
      <c r="N161" s="15"/>
      <c r="O161" s="12" t="s">
        <v>2720</v>
      </c>
      <c r="P161" s="15"/>
      <c r="Q161" s="12" t="s">
        <v>2720</v>
      </c>
      <c r="R161" s="15"/>
      <c r="S161" s="12" t="s">
        <v>2720</v>
      </c>
      <c r="T161" s="15"/>
      <c r="U161" s="12" t="s">
        <v>2720</v>
      </c>
      <c r="V161" s="15"/>
      <c r="W161" s="12" t="s">
        <v>2720</v>
      </c>
      <c r="X161" s="15"/>
      <c r="Y161" s="12" t="s">
        <v>2720</v>
      </c>
      <c r="Z161" s="15"/>
      <c r="AA161" s="12" t="s">
        <v>2720</v>
      </c>
      <c r="AB161" s="15"/>
      <c r="AC161" s="12" t="s">
        <v>2720</v>
      </c>
      <c r="AD161" s="15"/>
      <c r="AE161" s="12" t="s">
        <v>2720</v>
      </c>
      <c r="AF161" s="15"/>
      <c r="AG161" s="12" t="s">
        <v>2720</v>
      </c>
      <c r="AH161" s="15"/>
      <c r="AI161" s="12" t="s">
        <v>2720</v>
      </c>
      <c r="AJ161" s="15"/>
      <c r="AK161" s="12" t="s">
        <v>2720</v>
      </c>
      <c r="AL161" s="15"/>
      <c r="AM161" s="12" t="s">
        <v>2720</v>
      </c>
      <c r="AN161" s="15"/>
      <c r="AO161" s="12" t="s">
        <v>2720</v>
      </c>
      <c r="AP161" s="15"/>
      <c r="AQ161" s="12" t="s">
        <v>2720</v>
      </c>
      <c r="AR161" s="15"/>
      <c r="AS161" s="12" t="s">
        <v>2720</v>
      </c>
      <c r="AT161" s="15"/>
      <c r="AU161" s="12" t="s">
        <v>2720</v>
      </c>
      <c r="AV161" s="15"/>
      <c r="AW161" s="12" t="s">
        <v>2720</v>
      </c>
      <c r="AX161" s="15"/>
      <c r="AY161" s="12" t="s">
        <v>2720</v>
      </c>
      <c r="AZ161" s="15"/>
      <c r="BA161" s="12" t="s">
        <v>2720</v>
      </c>
      <c r="BB161" s="15"/>
      <c r="BC161" s="12" t="s">
        <v>2720</v>
      </c>
      <c r="BD161" s="15"/>
      <c r="BE161" s="12" t="s">
        <v>2720</v>
      </c>
      <c r="BF161" s="15"/>
      <c r="BG161" s="12" t="s">
        <v>2720</v>
      </c>
      <c r="BH161" s="15"/>
      <c r="BI161" s="12" t="s">
        <v>2720</v>
      </c>
    </row>
    <row r="162" spans="2:61">
      <c r="B162" s="15"/>
      <c r="C162" s="12" t="s">
        <v>2720</v>
      </c>
      <c r="D162" s="15"/>
      <c r="E162" s="12" t="s">
        <v>2720</v>
      </c>
      <c r="F162" s="15"/>
      <c r="G162" s="12" t="s">
        <v>2720</v>
      </c>
      <c r="H162" s="15"/>
      <c r="I162" s="12" t="s">
        <v>2720</v>
      </c>
      <c r="J162" s="15"/>
      <c r="K162" s="12" t="s">
        <v>2720</v>
      </c>
      <c r="L162" s="15"/>
      <c r="M162" s="12" t="s">
        <v>2720</v>
      </c>
      <c r="N162" s="15"/>
      <c r="O162" s="12" t="s">
        <v>2720</v>
      </c>
      <c r="P162" s="15"/>
      <c r="Q162" s="12" t="s">
        <v>2720</v>
      </c>
      <c r="R162" s="15"/>
      <c r="S162" s="12" t="s">
        <v>2720</v>
      </c>
      <c r="T162" s="15"/>
      <c r="U162" s="12" t="s">
        <v>2720</v>
      </c>
      <c r="V162" s="15"/>
      <c r="W162" s="12" t="s">
        <v>2720</v>
      </c>
      <c r="X162" s="15"/>
      <c r="Y162" s="12" t="s">
        <v>2720</v>
      </c>
      <c r="Z162" s="15"/>
      <c r="AA162" s="12" t="s">
        <v>2720</v>
      </c>
      <c r="AB162" s="15"/>
      <c r="AC162" s="12" t="s">
        <v>2720</v>
      </c>
      <c r="AD162" s="15"/>
      <c r="AE162" s="12" t="s">
        <v>2720</v>
      </c>
      <c r="AF162" s="15"/>
      <c r="AG162" s="12" t="s">
        <v>2720</v>
      </c>
      <c r="AH162" s="15"/>
      <c r="AI162" s="12" t="s">
        <v>2720</v>
      </c>
      <c r="AJ162" s="15"/>
      <c r="AK162" s="12" t="s">
        <v>2720</v>
      </c>
      <c r="AL162" s="15"/>
      <c r="AM162" s="12" t="s">
        <v>2720</v>
      </c>
      <c r="AN162" s="15"/>
      <c r="AO162" s="12" t="s">
        <v>2720</v>
      </c>
      <c r="AP162" s="15"/>
      <c r="AQ162" s="12" t="s">
        <v>2720</v>
      </c>
      <c r="AR162" s="15"/>
      <c r="AS162" s="12" t="s">
        <v>2720</v>
      </c>
      <c r="AT162" s="15"/>
      <c r="AU162" s="12" t="s">
        <v>2720</v>
      </c>
      <c r="AV162" s="15"/>
      <c r="AW162" s="12" t="s">
        <v>2720</v>
      </c>
      <c r="AX162" s="15"/>
      <c r="AY162" s="12" t="s">
        <v>2720</v>
      </c>
      <c r="AZ162" s="15"/>
      <c r="BA162" s="12" t="s">
        <v>2720</v>
      </c>
      <c r="BB162" s="15"/>
      <c r="BC162" s="12" t="s">
        <v>2720</v>
      </c>
      <c r="BD162" s="15"/>
      <c r="BE162" s="12" t="s">
        <v>2720</v>
      </c>
      <c r="BF162" s="15"/>
      <c r="BG162" s="12" t="s">
        <v>2720</v>
      </c>
      <c r="BH162" s="15"/>
      <c r="BI162" s="12" t="s">
        <v>2720</v>
      </c>
    </row>
    <row r="163" spans="2:61">
      <c r="B163" s="15"/>
      <c r="C163" s="12" t="s">
        <v>2720</v>
      </c>
      <c r="D163" s="15"/>
      <c r="E163" s="12" t="s">
        <v>2720</v>
      </c>
      <c r="F163" s="15"/>
      <c r="G163" s="12" t="s">
        <v>2720</v>
      </c>
      <c r="H163" s="15"/>
      <c r="I163" s="12" t="s">
        <v>2720</v>
      </c>
      <c r="J163" s="15"/>
      <c r="K163" s="12" t="s">
        <v>2720</v>
      </c>
      <c r="L163" s="15"/>
      <c r="M163" s="12" t="s">
        <v>2720</v>
      </c>
      <c r="N163" s="15"/>
      <c r="O163" s="12" t="s">
        <v>2720</v>
      </c>
      <c r="P163" s="15"/>
      <c r="Q163" s="12" t="s">
        <v>2720</v>
      </c>
      <c r="R163" s="15"/>
      <c r="S163" s="12" t="s">
        <v>2720</v>
      </c>
      <c r="T163" s="15"/>
      <c r="U163" s="12" t="s">
        <v>2720</v>
      </c>
      <c r="V163" s="15"/>
      <c r="W163" s="12" t="s">
        <v>2720</v>
      </c>
      <c r="X163" s="15"/>
      <c r="Y163" s="12" t="s">
        <v>2720</v>
      </c>
      <c r="Z163" s="15"/>
      <c r="AA163" s="12" t="s">
        <v>2720</v>
      </c>
      <c r="AB163" s="15"/>
      <c r="AC163" s="12" t="s">
        <v>2720</v>
      </c>
      <c r="AD163" s="15"/>
      <c r="AE163" s="12" t="s">
        <v>2720</v>
      </c>
      <c r="AF163" s="15"/>
      <c r="AG163" s="12" t="s">
        <v>2720</v>
      </c>
      <c r="AH163" s="15"/>
      <c r="AI163" s="12" t="s">
        <v>2720</v>
      </c>
      <c r="AJ163" s="15"/>
      <c r="AK163" s="12" t="s">
        <v>2720</v>
      </c>
      <c r="AL163" s="15"/>
      <c r="AM163" s="12" t="s">
        <v>2720</v>
      </c>
      <c r="AN163" s="15"/>
      <c r="AO163" s="12" t="s">
        <v>2720</v>
      </c>
      <c r="AP163" s="15"/>
      <c r="AQ163" s="12" t="s">
        <v>2720</v>
      </c>
      <c r="AR163" s="15"/>
      <c r="AS163" s="12" t="s">
        <v>2720</v>
      </c>
      <c r="AT163" s="15"/>
      <c r="AU163" s="12" t="s">
        <v>2720</v>
      </c>
      <c r="AV163" s="15"/>
      <c r="AW163" s="12" t="s">
        <v>2720</v>
      </c>
      <c r="AX163" s="15"/>
      <c r="AY163" s="12" t="s">
        <v>2720</v>
      </c>
      <c r="AZ163" s="15"/>
      <c r="BA163" s="12" t="s">
        <v>2720</v>
      </c>
      <c r="BB163" s="15"/>
      <c r="BC163" s="12" t="s">
        <v>2720</v>
      </c>
      <c r="BD163" s="15"/>
      <c r="BE163" s="12" t="s">
        <v>2720</v>
      </c>
      <c r="BF163" s="15"/>
      <c r="BG163" s="12" t="s">
        <v>2720</v>
      </c>
      <c r="BH163" s="15"/>
      <c r="BI163" s="12" t="s">
        <v>2720</v>
      </c>
    </row>
    <row r="164" spans="2:61">
      <c r="B164" s="15"/>
      <c r="C164" s="12" t="s">
        <v>2720</v>
      </c>
      <c r="D164" s="15"/>
      <c r="E164" s="12" t="s">
        <v>2720</v>
      </c>
      <c r="F164" s="15"/>
      <c r="G164" s="12" t="s">
        <v>2720</v>
      </c>
      <c r="H164" s="15"/>
      <c r="I164" s="12" t="s">
        <v>2720</v>
      </c>
      <c r="J164" s="15"/>
      <c r="K164" s="12" t="s">
        <v>2720</v>
      </c>
      <c r="L164" s="15"/>
      <c r="M164" s="12" t="s">
        <v>2720</v>
      </c>
      <c r="N164" s="15"/>
      <c r="O164" s="12" t="s">
        <v>2720</v>
      </c>
      <c r="P164" s="15"/>
      <c r="Q164" s="12" t="s">
        <v>2720</v>
      </c>
      <c r="R164" s="15"/>
      <c r="S164" s="12" t="s">
        <v>2720</v>
      </c>
      <c r="T164" s="15"/>
      <c r="U164" s="12" t="s">
        <v>2720</v>
      </c>
      <c r="V164" s="15"/>
      <c r="W164" s="12" t="s">
        <v>2720</v>
      </c>
      <c r="X164" s="15"/>
      <c r="Y164" s="12" t="s">
        <v>2720</v>
      </c>
      <c r="Z164" s="15"/>
      <c r="AA164" s="12" t="s">
        <v>2720</v>
      </c>
      <c r="AB164" s="15"/>
      <c r="AC164" s="12" t="s">
        <v>2720</v>
      </c>
      <c r="AD164" s="15"/>
      <c r="AE164" s="12" t="s">
        <v>2720</v>
      </c>
      <c r="AF164" s="15"/>
      <c r="AG164" s="12" t="s">
        <v>2720</v>
      </c>
      <c r="AH164" s="15"/>
      <c r="AI164" s="12" t="s">
        <v>2720</v>
      </c>
      <c r="AJ164" s="15"/>
      <c r="AK164" s="12" t="s">
        <v>2720</v>
      </c>
      <c r="AL164" s="15"/>
      <c r="AM164" s="12" t="s">
        <v>2720</v>
      </c>
      <c r="AN164" s="15"/>
      <c r="AO164" s="12" t="s">
        <v>2720</v>
      </c>
      <c r="AP164" s="15"/>
      <c r="AQ164" s="12" t="s">
        <v>2720</v>
      </c>
      <c r="AR164" s="15"/>
      <c r="AS164" s="12" t="s">
        <v>2720</v>
      </c>
      <c r="AT164" s="15"/>
      <c r="AU164" s="12" t="s">
        <v>2720</v>
      </c>
      <c r="AV164" s="15"/>
      <c r="AW164" s="12" t="s">
        <v>2720</v>
      </c>
      <c r="AX164" s="15"/>
      <c r="AY164" s="12" t="s">
        <v>2720</v>
      </c>
      <c r="AZ164" s="15"/>
      <c r="BA164" s="12" t="s">
        <v>2720</v>
      </c>
      <c r="BB164" s="15"/>
      <c r="BC164" s="12" t="s">
        <v>2720</v>
      </c>
      <c r="BD164" s="15"/>
      <c r="BE164" s="12" t="s">
        <v>2720</v>
      </c>
      <c r="BF164" s="15"/>
      <c r="BG164" s="12" t="s">
        <v>2720</v>
      </c>
      <c r="BH164" s="15"/>
      <c r="BI164" s="12" t="s">
        <v>2720</v>
      </c>
    </row>
    <row r="165" spans="2:61">
      <c r="B165" s="15"/>
      <c r="C165" s="12" t="s">
        <v>2720</v>
      </c>
      <c r="D165" s="15"/>
      <c r="E165" s="12" t="s">
        <v>2720</v>
      </c>
      <c r="F165" s="15"/>
      <c r="G165" s="12" t="s">
        <v>2720</v>
      </c>
      <c r="H165" s="15"/>
      <c r="I165" s="12" t="s">
        <v>2720</v>
      </c>
      <c r="J165" s="15"/>
      <c r="K165" s="12" t="s">
        <v>2720</v>
      </c>
      <c r="L165" s="15"/>
      <c r="M165" s="12" t="s">
        <v>2720</v>
      </c>
      <c r="N165" s="15"/>
      <c r="O165" s="12" t="s">
        <v>2720</v>
      </c>
      <c r="P165" s="15"/>
      <c r="Q165" s="12" t="s">
        <v>2720</v>
      </c>
      <c r="R165" s="15"/>
      <c r="S165" s="12" t="s">
        <v>2720</v>
      </c>
      <c r="T165" s="15"/>
      <c r="U165" s="12" t="s">
        <v>2720</v>
      </c>
      <c r="V165" s="15"/>
      <c r="W165" s="12" t="s">
        <v>2720</v>
      </c>
      <c r="X165" s="15"/>
      <c r="Y165" s="12" t="s">
        <v>2720</v>
      </c>
      <c r="Z165" s="15"/>
      <c r="AA165" s="12" t="s">
        <v>2720</v>
      </c>
      <c r="AB165" s="15"/>
      <c r="AC165" s="12" t="s">
        <v>2720</v>
      </c>
      <c r="AD165" s="15"/>
      <c r="AE165" s="12" t="s">
        <v>2720</v>
      </c>
      <c r="AF165" s="15"/>
      <c r="AG165" s="12" t="s">
        <v>2720</v>
      </c>
      <c r="AH165" s="15"/>
      <c r="AI165" s="12" t="s">
        <v>2720</v>
      </c>
      <c r="AJ165" s="15"/>
      <c r="AK165" s="12" t="s">
        <v>2720</v>
      </c>
      <c r="AL165" s="15"/>
      <c r="AM165" s="12" t="s">
        <v>2720</v>
      </c>
      <c r="AN165" s="15"/>
      <c r="AO165" s="12" t="s">
        <v>2720</v>
      </c>
      <c r="AP165" s="15"/>
      <c r="AQ165" s="12" t="s">
        <v>2720</v>
      </c>
      <c r="AR165" s="15"/>
      <c r="AS165" s="12" t="s">
        <v>2720</v>
      </c>
      <c r="AT165" s="15"/>
      <c r="AU165" s="12" t="s">
        <v>2720</v>
      </c>
      <c r="AV165" s="15"/>
      <c r="AW165" s="12" t="s">
        <v>2720</v>
      </c>
      <c r="AX165" s="15"/>
      <c r="AY165" s="12" t="s">
        <v>2720</v>
      </c>
      <c r="AZ165" s="15"/>
      <c r="BA165" s="12" t="s">
        <v>2720</v>
      </c>
      <c r="BB165" s="15"/>
      <c r="BC165" s="12" t="s">
        <v>2720</v>
      </c>
      <c r="BD165" s="15"/>
      <c r="BE165" s="12" t="s">
        <v>2720</v>
      </c>
      <c r="BF165" s="15"/>
      <c r="BG165" s="12" t="s">
        <v>2720</v>
      </c>
      <c r="BH165" s="15"/>
      <c r="BI165" s="12" t="s">
        <v>2720</v>
      </c>
    </row>
    <row r="166" spans="2:61">
      <c r="B166" s="15"/>
      <c r="C166" s="12" t="s">
        <v>2720</v>
      </c>
      <c r="D166" s="15"/>
      <c r="E166" s="12" t="s">
        <v>2720</v>
      </c>
      <c r="F166" s="15"/>
      <c r="G166" s="12" t="s">
        <v>2720</v>
      </c>
      <c r="H166" s="15"/>
      <c r="I166" s="12" t="s">
        <v>2720</v>
      </c>
      <c r="J166" s="15"/>
      <c r="K166" s="12" t="s">
        <v>2720</v>
      </c>
      <c r="L166" s="15"/>
      <c r="M166" s="12" t="s">
        <v>2720</v>
      </c>
      <c r="N166" s="15"/>
      <c r="O166" s="12" t="s">
        <v>2720</v>
      </c>
      <c r="P166" s="15"/>
      <c r="Q166" s="12" t="s">
        <v>2720</v>
      </c>
      <c r="R166" s="15"/>
      <c r="S166" s="12" t="s">
        <v>2720</v>
      </c>
      <c r="T166" s="15"/>
      <c r="U166" s="12" t="s">
        <v>2720</v>
      </c>
      <c r="V166" s="15"/>
      <c r="W166" s="12" t="s">
        <v>2720</v>
      </c>
      <c r="X166" s="15"/>
      <c r="Y166" s="12" t="s">
        <v>2720</v>
      </c>
      <c r="Z166" s="15"/>
      <c r="AA166" s="12" t="s">
        <v>2720</v>
      </c>
      <c r="AB166" s="15"/>
      <c r="AC166" s="12" t="s">
        <v>2720</v>
      </c>
      <c r="AD166" s="15"/>
      <c r="AE166" s="12" t="s">
        <v>2720</v>
      </c>
      <c r="AF166" s="15"/>
      <c r="AG166" s="12" t="s">
        <v>2720</v>
      </c>
      <c r="AH166" s="15"/>
      <c r="AI166" s="12" t="s">
        <v>2720</v>
      </c>
      <c r="AJ166" s="15"/>
      <c r="AK166" s="12" t="s">
        <v>2720</v>
      </c>
      <c r="AL166" s="15"/>
      <c r="AM166" s="12" t="s">
        <v>2720</v>
      </c>
      <c r="AN166" s="15"/>
      <c r="AO166" s="12" t="s">
        <v>2720</v>
      </c>
      <c r="AP166" s="15"/>
      <c r="AQ166" s="12" t="s">
        <v>2720</v>
      </c>
      <c r="AR166" s="15"/>
      <c r="AS166" s="12" t="s">
        <v>2720</v>
      </c>
      <c r="AT166" s="15"/>
      <c r="AU166" s="12" t="s">
        <v>2720</v>
      </c>
      <c r="AV166" s="15"/>
      <c r="AW166" s="12" t="s">
        <v>2720</v>
      </c>
      <c r="AX166" s="15"/>
      <c r="AY166" s="12" t="s">
        <v>2720</v>
      </c>
      <c r="AZ166" s="15"/>
      <c r="BA166" s="12" t="s">
        <v>2720</v>
      </c>
      <c r="BB166" s="15"/>
      <c r="BC166" s="12" t="s">
        <v>2720</v>
      </c>
      <c r="BD166" s="15"/>
      <c r="BE166" s="12" t="s">
        <v>2720</v>
      </c>
      <c r="BF166" s="15"/>
      <c r="BG166" s="12" t="s">
        <v>2720</v>
      </c>
      <c r="BH166" s="15"/>
      <c r="BI166" s="12" t="s">
        <v>2720</v>
      </c>
    </row>
    <row r="167" spans="2:61">
      <c r="B167" s="15"/>
      <c r="C167" s="12" t="s">
        <v>2720</v>
      </c>
      <c r="D167" s="15"/>
      <c r="E167" s="12" t="s">
        <v>2720</v>
      </c>
      <c r="F167" s="15"/>
      <c r="G167" s="12" t="s">
        <v>2720</v>
      </c>
      <c r="H167" s="15"/>
      <c r="I167" s="12" t="s">
        <v>2720</v>
      </c>
      <c r="J167" s="15"/>
      <c r="K167" s="12" t="s">
        <v>2720</v>
      </c>
      <c r="L167" s="15"/>
      <c r="M167" s="12" t="s">
        <v>2720</v>
      </c>
      <c r="N167" s="15"/>
      <c r="O167" s="12" t="s">
        <v>2720</v>
      </c>
      <c r="P167" s="15"/>
      <c r="Q167" s="12" t="s">
        <v>2720</v>
      </c>
      <c r="R167" s="15"/>
      <c r="S167" s="12" t="s">
        <v>2720</v>
      </c>
      <c r="T167" s="15"/>
      <c r="U167" s="12" t="s">
        <v>2720</v>
      </c>
      <c r="V167" s="15"/>
      <c r="W167" s="12" t="s">
        <v>2720</v>
      </c>
      <c r="X167" s="15"/>
      <c r="Y167" s="12" t="s">
        <v>2720</v>
      </c>
      <c r="Z167" s="15"/>
      <c r="AA167" s="12" t="s">
        <v>2720</v>
      </c>
      <c r="AB167" s="15"/>
      <c r="AC167" s="12" t="s">
        <v>2720</v>
      </c>
      <c r="AD167" s="15"/>
      <c r="AE167" s="12" t="s">
        <v>2720</v>
      </c>
      <c r="AF167" s="15"/>
      <c r="AG167" s="12" t="s">
        <v>2720</v>
      </c>
      <c r="AH167" s="15"/>
      <c r="AI167" s="12" t="s">
        <v>2720</v>
      </c>
      <c r="AJ167" s="15"/>
      <c r="AK167" s="12" t="s">
        <v>2720</v>
      </c>
      <c r="AL167" s="15"/>
      <c r="AM167" s="12" t="s">
        <v>2720</v>
      </c>
      <c r="AN167" s="15"/>
      <c r="AO167" s="12" t="s">
        <v>2720</v>
      </c>
      <c r="AP167" s="15"/>
      <c r="AQ167" s="12" t="s">
        <v>2720</v>
      </c>
      <c r="AR167" s="15"/>
      <c r="AS167" s="12" t="s">
        <v>2720</v>
      </c>
      <c r="AT167" s="15"/>
      <c r="AU167" s="12" t="s">
        <v>2720</v>
      </c>
      <c r="AV167" s="15"/>
      <c r="AW167" s="12" t="s">
        <v>2720</v>
      </c>
      <c r="AX167" s="15"/>
      <c r="AY167" s="12" t="s">
        <v>2720</v>
      </c>
      <c r="AZ167" s="15"/>
      <c r="BA167" s="12" t="s">
        <v>2720</v>
      </c>
      <c r="BB167" s="15"/>
      <c r="BC167" s="12" t="s">
        <v>2720</v>
      </c>
      <c r="BD167" s="15"/>
      <c r="BE167" s="12" t="s">
        <v>2720</v>
      </c>
      <c r="BF167" s="15"/>
      <c r="BG167" s="12" t="s">
        <v>2720</v>
      </c>
      <c r="BH167" s="15"/>
      <c r="BI167" s="12" t="s">
        <v>2720</v>
      </c>
    </row>
    <row r="168" spans="2:61">
      <c r="B168" s="15"/>
      <c r="C168" s="12" t="s">
        <v>2720</v>
      </c>
      <c r="D168" s="15"/>
      <c r="E168" s="12" t="s">
        <v>2720</v>
      </c>
      <c r="F168" s="15"/>
      <c r="G168" s="12" t="s">
        <v>2720</v>
      </c>
      <c r="H168" s="15"/>
      <c r="I168" s="12" t="s">
        <v>2720</v>
      </c>
      <c r="J168" s="15"/>
      <c r="K168" s="12" t="s">
        <v>2720</v>
      </c>
      <c r="L168" s="15"/>
      <c r="M168" s="12" t="s">
        <v>2720</v>
      </c>
      <c r="N168" s="15"/>
      <c r="O168" s="12" t="s">
        <v>2720</v>
      </c>
      <c r="P168" s="15"/>
      <c r="Q168" s="12" t="s">
        <v>2720</v>
      </c>
      <c r="R168" s="15"/>
      <c r="S168" s="12" t="s">
        <v>2720</v>
      </c>
      <c r="T168" s="15"/>
      <c r="U168" s="12" t="s">
        <v>2720</v>
      </c>
      <c r="V168" s="15"/>
      <c r="W168" s="12" t="s">
        <v>2720</v>
      </c>
      <c r="X168" s="15"/>
      <c r="Y168" s="12" t="s">
        <v>2720</v>
      </c>
      <c r="Z168" s="15"/>
      <c r="AA168" s="12" t="s">
        <v>2720</v>
      </c>
      <c r="AB168" s="15"/>
      <c r="AC168" s="12" t="s">
        <v>2720</v>
      </c>
      <c r="AD168" s="15"/>
      <c r="AE168" s="12" t="s">
        <v>2720</v>
      </c>
      <c r="AF168" s="15"/>
      <c r="AG168" s="12" t="s">
        <v>2720</v>
      </c>
      <c r="AH168" s="15"/>
      <c r="AI168" s="12" t="s">
        <v>2720</v>
      </c>
      <c r="AJ168" s="15"/>
      <c r="AK168" s="12" t="s">
        <v>2720</v>
      </c>
      <c r="AL168" s="15"/>
      <c r="AM168" s="12" t="s">
        <v>2720</v>
      </c>
      <c r="AN168" s="15"/>
      <c r="AO168" s="12" t="s">
        <v>2720</v>
      </c>
      <c r="AP168" s="15"/>
      <c r="AQ168" s="12" t="s">
        <v>2720</v>
      </c>
      <c r="AR168" s="15"/>
      <c r="AS168" s="12" t="s">
        <v>2720</v>
      </c>
      <c r="AT168" s="15"/>
      <c r="AU168" s="12" t="s">
        <v>2720</v>
      </c>
      <c r="AV168" s="15"/>
      <c r="AW168" s="12" t="s">
        <v>2720</v>
      </c>
      <c r="AX168" s="15"/>
      <c r="AY168" s="12" t="s">
        <v>2720</v>
      </c>
      <c r="AZ168" s="15"/>
      <c r="BA168" s="12" t="s">
        <v>2720</v>
      </c>
      <c r="BB168" s="15"/>
      <c r="BC168" s="12" t="s">
        <v>2720</v>
      </c>
      <c r="BD168" s="15"/>
      <c r="BE168" s="12" t="s">
        <v>2720</v>
      </c>
      <c r="BF168" s="15"/>
      <c r="BG168" s="12" t="s">
        <v>2720</v>
      </c>
      <c r="BH168" s="15"/>
      <c r="BI168" s="12" t="s">
        <v>2720</v>
      </c>
    </row>
    <row r="169" spans="2:61">
      <c r="B169" s="15"/>
      <c r="C169" s="12" t="s">
        <v>2720</v>
      </c>
      <c r="D169" s="15"/>
      <c r="E169" s="12" t="s">
        <v>2720</v>
      </c>
      <c r="F169" s="15"/>
      <c r="G169" s="12" t="s">
        <v>2720</v>
      </c>
      <c r="H169" s="15"/>
      <c r="I169" s="12" t="s">
        <v>2720</v>
      </c>
      <c r="J169" s="15"/>
      <c r="K169" s="12" t="s">
        <v>2720</v>
      </c>
      <c r="L169" s="15"/>
      <c r="M169" s="12" t="s">
        <v>2720</v>
      </c>
      <c r="N169" s="15"/>
      <c r="O169" s="12" t="s">
        <v>2720</v>
      </c>
      <c r="P169" s="15"/>
      <c r="Q169" s="12" t="s">
        <v>2720</v>
      </c>
      <c r="R169" s="15"/>
      <c r="S169" s="12" t="s">
        <v>2720</v>
      </c>
      <c r="T169" s="15"/>
      <c r="U169" s="12" t="s">
        <v>2720</v>
      </c>
      <c r="V169" s="15"/>
      <c r="W169" s="12" t="s">
        <v>2720</v>
      </c>
      <c r="X169" s="15"/>
      <c r="Y169" s="12" t="s">
        <v>2720</v>
      </c>
      <c r="Z169" s="15"/>
      <c r="AA169" s="12" t="s">
        <v>2720</v>
      </c>
      <c r="AB169" s="15"/>
      <c r="AC169" s="12" t="s">
        <v>2720</v>
      </c>
      <c r="AD169" s="15"/>
      <c r="AE169" s="12" t="s">
        <v>2720</v>
      </c>
      <c r="AF169" s="15"/>
      <c r="AG169" s="12" t="s">
        <v>2720</v>
      </c>
      <c r="AH169" s="15"/>
      <c r="AI169" s="12" t="s">
        <v>2720</v>
      </c>
      <c r="AJ169" s="15"/>
      <c r="AK169" s="12" t="s">
        <v>2720</v>
      </c>
      <c r="AL169" s="15"/>
      <c r="AM169" s="12" t="s">
        <v>2720</v>
      </c>
      <c r="AN169" s="15"/>
      <c r="AO169" s="12" t="s">
        <v>2720</v>
      </c>
      <c r="AP169" s="15"/>
      <c r="AQ169" s="12" t="s">
        <v>2720</v>
      </c>
      <c r="AR169" s="15"/>
      <c r="AS169" s="12" t="s">
        <v>2720</v>
      </c>
      <c r="AT169" s="15"/>
      <c r="AU169" s="12" t="s">
        <v>2720</v>
      </c>
      <c r="AV169" s="15"/>
      <c r="AW169" s="12" t="s">
        <v>2720</v>
      </c>
      <c r="AX169" s="15"/>
      <c r="AY169" s="12" t="s">
        <v>2720</v>
      </c>
      <c r="AZ169" s="15"/>
      <c r="BA169" s="12" t="s">
        <v>2720</v>
      </c>
      <c r="BB169" s="15"/>
      <c r="BC169" s="12" t="s">
        <v>2720</v>
      </c>
      <c r="BD169" s="15"/>
      <c r="BE169" s="12" t="s">
        <v>2720</v>
      </c>
      <c r="BF169" s="15"/>
      <c r="BG169" s="12" t="s">
        <v>2720</v>
      </c>
      <c r="BH169" s="15"/>
      <c r="BI169" s="12" t="s">
        <v>2720</v>
      </c>
    </row>
    <row r="170" spans="2:61">
      <c r="B170" s="15"/>
      <c r="C170" s="12" t="s">
        <v>2720</v>
      </c>
      <c r="D170" s="15"/>
      <c r="E170" s="12" t="s">
        <v>2720</v>
      </c>
      <c r="F170" s="15"/>
      <c r="G170" s="12" t="s">
        <v>2720</v>
      </c>
      <c r="H170" s="15"/>
      <c r="I170" s="12" t="s">
        <v>2720</v>
      </c>
      <c r="J170" s="15"/>
      <c r="K170" s="12" t="s">
        <v>2720</v>
      </c>
      <c r="L170" s="15"/>
      <c r="M170" s="12" t="s">
        <v>2720</v>
      </c>
      <c r="N170" s="15"/>
      <c r="O170" s="12" t="s">
        <v>2720</v>
      </c>
      <c r="P170" s="15"/>
      <c r="Q170" s="12" t="s">
        <v>2720</v>
      </c>
      <c r="R170" s="15"/>
      <c r="S170" s="12" t="s">
        <v>2720</v>
      </c>
      <c r="T170" s="15"/>
      <c r="U170" s="12" t="s">
        <v>2720</v>
      </c>
      <c r="V170" s="15"/>
      <c r="W170" s="12" t="s">
        <v>2720</v>
      </c>
      <c r="X170" s="15"/>
      <c r="Y170" s="12" t="s">
        <v>2720</v>
      </c>
      <c r="Z170" s="15"/>
      <c r="AA170" s="12" t="s">
        <v>2720</v>
      </c>
      <c r="AB170" s="15"/>
      <c r="AC170" s="12" t="s">
        <v>2720</v>
      </c>
      <c r="AD170" s="15"/>
      <c r="AE170" s="12" t="s">
        <v>2720</v>
      </c>
      <c r="AF170" s="15"/>
      <c r="AG170" s="12" t="s">
        <v>2720</v>
      </c>
      <c r="AH170" s="15"/>
      <c r="AI170" s="12" t="s">
        <v>2720</v>
      </c>
      <c r="AJ170" s="15"/>
      <c r="AK170" s="12" t="s">
        <v>2720</v>
      </c>
      <c r="AL170" s="15"/>
      <c r="AM170" s="12" t="s">
        <v>2720</v>
      </c>
      <c r="AN170" s="15"/>
      <c r="AO170" s="12" t="s">
        <v>2720</v>
      </c>
      <c r="AP170" s="15"/>
      <c r="AQ170" s="12" t="s">
        <v>2720</v>
      </c>
      <c r="AR170" s="15"/>
      <c r="AS170" s="12" t="s">
        <v>2720</v>
      </c>
      <c r="AT170" s="15"/>
      <c r="AU170" s="12" t="s">
        <v>2720</v>
      </c>
      <c r="AV170" s="15"/>
      <c r="AW170" s="12" t="s">
        <v>2720</v>
      </c>
      <c r="AX170" s="15"/>
      <c r="AY170" s="12" t="s">
        <v>2720</v>
      </c>
      <c r="AZ170" s="15"/>
      <c r="BA170" s="12" t="s">
        <v>2720</v>
      </c>
      <c r="BB170" s="15"/>
      <c r="BC170" s="12" t="s">
        <v>2720</v>
      </c>
      <c r="BD170" s="15"/>
      <c r="BE170" s="12" t="s">
        <v>2720</v>
      </c>
      <c r="BF170" s="15"/>
      <c r="BG170" s="12" t="s">
        <v>2720</v>
      </c>
      <c r="BH170" s="15"/>
      <c r="BI170" s="12" t="s">
        <v>2720</v>
      </c>
    </row>
    <row r="171" spans="2:61">
      <c r="B171" s="15"/>
      <c r="C171" s="12" t="s">
        <v>2720</v>
      </c>
      <c r="D171" s="15"/>
      <c r="E171" s="12" t="s">
        <v>2720</v>
      </c>
      <c r="F171" s="15"/>
      <c r="G171" s="12" t="s">
        <v>2720</v>
      </c>
      <c r="H171" s="15"/>
      <c r="I171" s="12" t="s">
        <v>2720</v>
      </c>
      <c r="J171" s="15"/>
      <c r="K171" s="12" t="s">
        <v>2720</v>
      </c>
      <c r="L171" s="15"/>
      <c r="M171" s="12" t="s">
        <v>2720</v>
      </c>
      <c r="N171" s="15"/>
      <c r="O171" s="12" t="s">
        <v>2720</v>
      </c>
      <c r="P171" s="15"/>
      <c r="Q171" s="12" t="s">
        <v>2720</v>
      </c>
      <c r="R171" s="15"/>
      <c r="S171" s="12" t="s">
        <v>2720</v>
      </c>
      <c r="T171" s="15"/>
      <c r="U171" s="12" t="s">
        <v>2720</v>
      </c>
      <c r="V171" s="15"/>
      <c r="W171" s="12" t="s">
        <v>2720</v>
      </c>
      <c r="X171" s="15"/>
      <c r="Y171" s="12" t="s">
        <v>2720</v>
      </c>
      <c r="Z171" s="15"/>
      <c r="AA171" s="12" t="s">
        <v>2720</v>
      </c>
      <c r="AB171" s="15"/>
      <c r="AC171" s="12" t="s">
        <v>2720</v>
      </c>
      <c r="AD171" s="15"/>
      <c r="AE171" s="12" t="s">
        <v>2720</v>
      </c>
      <c r="AF171" s="15"/>
      <c r="AG171" s="12" t="s">
        <v>2720</v>
      </c>
      <c r="AH171" s="15"/>
      <c r="AI171" s="12" t="s">
        <v>2720</v>
      </c>
      <c r="AJ171" s="15"/>
      <c r="AK171" s="12" t="s">
        <v>2720</v>
      </c>
      <c r="AL171" s="15"/>
      <c r="AM171" s="12" t="s">
        <v>2720</v>
      </c>
      <c r="AN171" s="15"/>
      <c r="AO171" s="12" t="s">
        <v>2720</v>
      </c>
      <c r="AP171" s="15"/>
      <c r="AQ171" s="12" t="s">
        <v>2720</v>
      </c>
      <c r="AR171" s="15"/>
      <c r="AS171" s="12" t="s">
        <v>2720</v>
      </c>
      <c r="AT171" s="15"/>
      <c r="AU171" s="12" t="s">
        <v>2720</v>
      </c>
      <c r="AV171" s="15"/>
      <c r="AW171" s="12" t="s">
        <v>2720</v>
      </c>
      <c r="AX171" s="15"/>
      <c r="AY171" s="12" t="s">
        <v>2720</v>
      </c>
      <c r="AZ171" s="15"/>
      <c r="BA171" s="12" t="s">
        <v>2720</v>
      </c>
      <c r="BB171" s="15"/>
      <c r="BC171" s="12" t="s">
        <v>2720</v>
      </c>
      <c r="BD171" s="15"/>
      <c r="BE171" s="12" t="s">
        <v>2720</v>
      </c>
      <c r="BF171" s="15"/>
      <c r="BG171" s="12" t="s">
        <v>2720</v>
      </c>
      <c r="BH171" s="15"/>
      <c r="BI171" s="12" t="s">
        <v>2720</v>
      </c>
    </row>
    <row r="172" spans="2:61">
      <c r="B172" s="15"/>
      <c r="C172" s="12" t="s">
        <v>2720</v>
      </c>
      <c r="D172" s="15"/>
      <c r="E172" s="12" t="s">
        <v>2720</v>
      </c>
      <c r="F172" s="15"/>
      <c r="G172" s="12" t="s">
        <v>2720</v>
      </c>
      <c r="H172" s="15"/>
      <c r="I172" s="12" t="s">
        <v>2720</v>
      </c>
      <c r="J172" s="15"/>
      <c r="K172" s="12" t="s">
        <v>2720</v>
      </c>
      <c r="L172" s="15"/>
      <c r="M172" s="12" t="s">
        <v>2720</v>
      </c>
      <c r="N172" s="15"/>
      <c r="O172" s="12" t="s">
        <v>2720</v>
      </c>
      <c r="P172" s="15"/>
      <c r="Q172" s="12" t="s">
        <v>2720</v>
      </c>
      <c r="R172" s="15"/>
      <c r="S172" s="12" t="s">
        <v>2720</v>
      </c>
      <c r="T172" s="15"/>
      <c r="U172" s="12" t="s">
        <v>2720</v>
      </c>
      <c r="V172" s="15"/>
      <c r="W172" s="12" t="s">
        <v>2720</v>
      </c>
      <c r="X172" s="15"/>
      <c r="Y172" s="12" t="s">
        <v>2720</v>
      </c>
      <c r="Z172" s="15"/>
      <c r="AA172" s="12" t="s">
        <v>2720</v>
      </c>
      <c r="AB172" s="15"/>
      <c r="AC172" s="12" t="s">
        <v>2720</v>
      </c>
      <c r="AD172" s="15"/>
      <c r="AE172" s="12" t="s">
        <v>2720</v>
      </c>
      <c r="AF172" s="15"/>
      <c r="AG172" s="12" t="s">
        <v>2720</v>
      </c>
      <c r="AH172" s="15"/>
      <c r="AI172" s="12" t="s">
        <v>2720</v>
      </c>
      <c r="AJ172" s="15"/>
      <c r="AK172" s="12" t="s">
        <v>2720</v>
      </c>
      <c r="AL172" s="15"/>
      <c r="AM172" s="12" t="s">
        <v>2720</v>
      </c>
      <c r="AN172" s="15"/>
      <c r="AO172" s="12" t="s">
        <v>2720</v>
      </c>
      <c r="AP172" s="15"/>
      <c r="AQ172" s="12" t="s">
        <v>2720</v>
      </c>
      <c r="AR172" s="15"/>
      <c r="AS172" s="12" t="s">
        <v>2720</v>
      </c>
      <c r="AT172" s="15"/>
      <c r="AU172" s="12" t="s">
        <v>2720</v>
      </c>
      <c r="AV172" s="15"/>
      <c r="AW172" s="12" t="s">
        <v>2720</v>
      </c>
      <c r="AX172" s="15"/>
      <c r="AY172" s="12" t="s">
        <v>2720</v>
      </c>
      <c r="AZ172" s="15"/>
      <c r="BA172" s="12" t="s">
        <v>2720</v>
      </c>
      <c r="BB172" s="15"/>
      <c r="BC172" s="12" t="s">
        <v>2720</v>
      </c>
      <c r="BD172" s="15"/>
      <c r="BE172" s="12" t="s">
        <v>2720</v>
      </c>
      <c r="BF172" s="15"/>
      <c r="BG172" s="12" t="s">
        <v>2720</v>
      </c>
      <c r="BH172" s="15"/>
      <c r="BI172" s="12" t="s">
        <v>2720</v>
      </c>
    </row>
    <row r="173" spans="2:61">
      <c r="B173" s="15"/>
      <c r="C173" s="12" t="s">
        <v>2720</v>
      </c>
      <c r="D173" s="15"/>
      <c r="E173" s="12" t="s">
        <v>2720</v>
      </c>
      <c r="F173" s="15"/>
      <c r="G173" s="12" t="s">
        <v>2720</v>
      </c>
      <c r="H173" s="15"/>
      <c r="I173" s="12" t="s">
        <v>2720</v>
      </c>
      <c r="J173" s="15"/>
      <c r="K173" s="12" t="s">
        <v>2720</v>
      </c>
      <c r="L173" s="15"/>
      <c r="M173" s="12" t="s">
        <v>2720</v>
      </c>
      <c r="N173" s="15"/>
      <c r="O173" s="12" t="s">
        <v>2720</v>
      </c>
      <c r="P173" s="15"/>
      <c r="Q173" s="12" t="s">
        <v>2720</v>
      </c>
      <c r="R173" s="15"/>
      <c r="S173" s="12" t="s">
        <v>2720</v>
      </c>
      <c r="T173" s="15"/>
      <c r="U173" s="12" t="s">
        <v>2720</v>
      </c>
      <c r="V173" s="15"/>
      <c r="W173" s="12" t="s">
        <v>2720</v>
      </c>
      <c r="X173" s="15"/>
      <c r="Y173" s="12" t="s">
        <v>2720</v>
      </c>
      <c r="Z173" s="15"/>
      <c r="AA173" s="12" t="s">
        <v>2720</v>
      </c>
      <c r="AB173" s="15"/>
      <c r="AC173" s="12" t="s">
        <v>2720</v>
      </c>
      <c r="AD173" s="15"/>
      <c r="AE173" s="12" t="s">
        <v>2720</v>
      </c>
      <c r="AF173" s="15"/>
      <c r="AG173" s="12" t="s">
        <v>2720</v>
      </c>
      <c r="AH173" s="15"/>
      <c r="AI173" s="12" t="s">
        <v>2720</v>
      </c>
      <c r="AJ173" s="15"/>
      <c r="AK173" s="12" t="s">
        <v>2720</v>
      </c>
      <c r="AL173" s="15"/>
      <c r="AM173" s="12" t="s">
        <v>2720</v>
      </c>
      <c r="AN173" s="15"/>
      <c r="AO173" s="12" t="s">
        <v>2720</v>
      </c>
      <c r="AP173" s="15"/>
      <c r="AQ173" s="12" t="s">
        <v>2720</v>
      </c>
      <c r="AR173" s="15"/>
      <c r="AS173" s="12" t="s">
        <v>2720</v>
      </c>
      <c r="AT173" s="15"/>
      <c r="AU173" s="12" t="s">
        <v>2720</v>
      </c>
      <c r="AV173" s="15"/>
      <c r="AW173" s="12" t="s">
        <v>2720</v>
      </c>
      <c r="AX173" s="15"/>
      <c r="AY173" s="12" t="s">
        <v>2720</v>
      </c>
      <c r="AZ173" s="15"/>
      <c r="BA173" s="12" t="s">
        <v>2720</v>
      </c>
      <c r="BB173" s="15"/>
      <c r="BC173" s="12" t="s">
        <v>2720</v>
      </c>
      <c r="BD173" s="15"/>
      <c r="BE173" s="12" t="s">
        <v>2720</v>
      </c>
      <c r="BF173" s="15"/>
      <c r="BG173" s="12" t="s">
        <v>2720</v>
      </c>
      <c r="BH173" s="15"/>
      <c r="BI173" s="12" t="s">
        <v>2720</v>
      </c>
    </row>
    <row r="174" spans="2:61">
      <c r="B174" s="15"/>
      <c r="C174" s="12" t="s">
        <v>2720</v>
      </c>
      <c r="D174" s="15"/>
      <c r="E174" s="12" t="s">
        <v>2720</v>
      </c>
      <c r="F174" s="15"/>
      <c r="G174" s="12" t="s">
        <v>2720</v>
      </c>
      <c r="H174" s="15"/>
      <c r="I174" s="12" t="s">
        <v>2720</v>
      </c>
      <c r="J174" s="15"/>
      <c r="K174" s="12" t="s">
        <v>2720</v>
      </c>
      <c r="L174" s="15"/>
      <c r="M174" s="12" t="s">
        <v>2720</v>
      </c>
      <c r="N174" s="15"/>
      <c r="O174" s="12" t="s">
        <v>2720</v>
      </c>
      <c r="P174" s="15"/>
      <c r="Q174" s="12" t="s">
        <v>2720</v>
      </c>
      <c r="R174" s="15"/>
      <c r="S174" s="12" t="s">
        <v>2720</v>
      </c>
      <c r="T174" s="15"/>
      <c r="U174" s="12" t="s">
        <v>2720</v>
      </c>
      <c r="V174" s="15"/>
      <c r="W174" s="12" t="s">
        <v>2720</v>
      </c>
      <c r="X174" s="15"/>
      <c r="Y174" s="12" t="s">
        <v>2720</v>
      </c>
      <c r="Z174" s="15"/>
      <c r="AA174" s="12" t="s">
        <v>2720</v>
      </c>
      <c r="AB174" s="15"/>
      <c r="AC174" s="12" t="s">
        <v>2720</v>
      </c>
      <c r="AD174" s="15"/>
      <c r="AE174" s="12" t="s">
        <v>2720</v>
      </c>
      <c r="AF174" s="15"/>
      <c r="AG174" s="12" t="s">
        <v>2720</v>
      </c>
      <c r="AH174" s="15"/>
      <c r="AI174" s="12" t="s">
        <v>2720</v>
      </c>
      <c r="AJ174" s="15"/>
      <c r="AK174" s="12" t="s">
        <v>2720</v>
      </c>
      <c r="AL174" s="15"/>
      <c r="AM174" s="12" t="s">
        <v>2720</v>
      </c>
      <c r="AN174" s="15"/>
      <c r="AO174" s="12" t="s">
        <v>2720</v>
      </c>
      <c r="AP174" s="15"/>
      <c r="AQ174" s="12" t="s">
        <v>2720</v>
      </c>
      <c r="AR174" s="15"/>
      <c r="AS174" s="12" t="s">
        <v>2720</v>
      </c>
      <c r="AT174" s="15"/>
      <c r="AU174" s="12" t="s">
        <v>2720</v>
      </c>
      <c r="AV174" s="15"/>
      <c r="AW174" s="12" t="s">
        <v>2720</v>
      </c>
      <c r="AX174" s="15"/>
      <c r="AY174" s="12" t="s">
        <v>2720</v>
      </c>
      <c r="AZ174" s="15"/>
      <c r="BA174" s="12" t="s">
        <v>2720</v>
      </c>
      <c r="BB174" s="15"/>
      <c r="BC174" s="12" t="s">
        <v>2720</v>
      </c>
      <c r="BD174" s="15"/>
      <c r="BE174" s="12" t="s">
        <v>2720</v>
      </c>
      <c r="BF174" s="15"/>
      <c r="BG174" s="12" t="s">
        <v>2720</v>
      </c>
      <c r="BH174" s="15"/>
      <c r="BI174" s="12" t="s">
        <v>2720</v>
      </c>
    </row>
    <row r="175" spans="2:61">
      <c r="B175" s="15"/>
      <c r="C175" s="12" t="s">
        <v>2720</v>
      </c>
      <c r="D175" s="15"/>
      <c r="E175" s="12" t="s">
        <v>2720</v>
      </c>
      <c r="F175" s="15"/>
      <c r="G175" s="12" t="s">
        <v>2720</v>
      </c>
      <c r="H175" s="15"/>
      <c r="I175" s="12" t="s">
        <v>2720</v>
      </c>
      <c r="J175" s="15"/>
      <c r="K175" s="12" t="s">
        <v>2720</v>
      </c>
      <c r="L175" s="15"/>
      <c r="M175" s="12" t="s">
        <v>2720</v>
      </c>
      <c r="N175" s="15"/>
      <c r="O175" s="12" t="s">
        <v>2720</v>
      </c>
      <c r="P175" s="15"/>
      <c r="Q175" s="12" t="s">
        <v>2720</v>
      </c>
      <c r="R175" s="15"/>
      <c r="S175" s="12" t="s">
        <v>2720</v>
      </c>
      <c r="T175" s="15"/>
      <c r="U175" s="12" t="s">
        <v>2720</v>
      </c>
      <c r="V175" s="15"/>
      <c r="W175" s="12" t="s">
        <v>2720</v>
      </c>
      <c r="X175" s="15"/>
      <c r="Y175" s="12" t="s">
        <v>2720</v>
      </c>
      <c r="Z175" s="15"/>
      <c r="AA175" s="12" t="s">
        <v>2720</v>
      </c>
      <c r="AB175" s="15"/>
      <c r="AC175" s="12" t="s">
        <v>2720</v>
      </c>
      <c r="AD175" s="15"/>
      <c r="AE175" s="12" t="s">
        <v>2720</v>
      </c>
      <c r="AF175" s="15"/>
      <c r="AG175" s="12" t="s">
        <v>2720</v>
      </c>
      <c r="AH175" s="15"/>
      <c r="AI175" s="12" t="s">
        <v>2720</v>
      </c>
      <c r="AJ175" s="15"/>
      <c r="AK175" s="12" t="s">
        <v>2720</v>
      </c>
      <c r="AL175" s="15"/>
      <c r="AM175" s="12" t="s">
        <v>2720</v>
      </c>
      <c r="AN175" s="15"/>
      <c r="AO175" s="12" t="s">
        <v>2720</v>
      </c>
      <c r="AP175" s="15"/>
      <c r="AQ175" s="12" t="s">
        <v>2720</v>
      </c>
      <c r="AR175" s="15"/>
      <c r="AS175" s="12" t="s">
        <v>2720</v>
      </c>
      <c r="AT175" s="15"/>
      <c r="AU175" s="12" t="s">
        <v>2720</v>
      </c>
      <c r="AV175" s="15"/>
      <c r="AW175" s="12" t="s">
        <v>2720</v>
      </c>
      <c r="AX175" s="15"/>
      <c r="AY175" s="12" t="s">
        <v>2720</v>
      </c>
      <c r="AZ175" s="15"/>
      <c r="BA175" s="12" t="s">
        <v>2720</v>
      </c>
      <c r="BB175" s="15"/>
      <c r="BC175" s="12" t="s">
        <v>2720</v>
      </c>
      <c r="BD175" s="15"/>
      <c r="BE175" s="12" t="s">
        <v>2720</v>
      </c>
      <c r="BF175" s="15"/>
      <c r="BG175" s="12" t="s">
        <v>2720</v>
      </c>
      <c r="BH175" s="15"/>
      <c r="BI175" s="12" t="s">
        <v>2720</v>
      </c>
    </row>
    <row r="176" spans="2:61">
      <c r="B176" s="15"/>
      <c r="C176" s="12" t="s">
        <v>2720</v>
      </c>
      <c r="D176" s="15"/>
      <c r="E176" s="12" t="s">
        <v>2720</v>
      </c>
      <c r="F176" s="15"/>
      <c r="G176" s="12" t="s">
        <v>2720</v>
      </c>
      <c r="H176" s="15"/>
      <c r="I176" s="12" t="s">
        <v>2720</v>
      </c>
      <c r="J176" s="15"/>
      <c r="K176" s="12" t="s">
        <v>2720</v>
      </c>
      <c r="L176" s="15"/>
      <c r="M176" s="12" t="s">
        <v>2720</v>
      </c>
      <c r="N176" s="15"/>
      <c r="O176" s="12" t="s">
        <v>2720</v>
      </c>
      <c r="P176" s="15"/>
      <c r="Q176" s="12" t="s">
        <v>2720</v>
      </c>
      <c r="R176" s="15"/>
      <c r="S176" s="12" t="s">
        <v>2720</v>
      </c>
      <c r="T176" s="15"/>
      <c r="U176" s="12" t="s">
        <v>2720</v>
      </c>
      <c r="V176" s="15"/>
      <c r="W176" s="12" t="s">
        <v>2720</v>
      </c>
      <c r="X176" s="15"/>
      <c r="Y176" s="12" t="s">
        <v>2720</v>
      </c>
      <c r="Z176" s="15"/>
      <c r="AA176" s="12" t="s">
        <v>2720</v>
      </c>
      <c r="AB176" s="15"/>
      <c r="AC176" s="12" t="s">
        <v>2720</v>
      </c>
      <c r="AD176" s="15"/>
      <c r="AE176" s="12" t="s">
        <v>2720</v>
      </c>
      <c r="AF176" s="15"/>
      <c r="AG176" s="12" t="s">
        <v>2720</v>
      </c>
      <c r="AH176" s="15"/>
      <c r="AI176" s="12" t="s">
        <v>2720</v>
      </c>
      <c r="AJ176" s="15"/>
      <c r="AK176" s="12" t="s">
        <v>2720</v>
      </c>
      <c r="AL176" s="15"/>
      <c r="AM176" s="12" t="s">
        <v>2720</v>
      </c>
      <c r="AN176" s="15"/>
      <c r="AO176" s="12" t="s">
        <v>2720</v>
      </c>
      <c r="AP176" s="15"/>
      <c r="AQ176" s="12" t="s">
        <v>2720</v>
      </c>
      <c r="AR176" s="15"/>
      <c r="AS176" s="12" t="s">
        <v>2720</v>
      </c>
      <c r="AT176" s="15"/>
      <c r="AU176" s="12" t="s">
        <v>2720</v>
      </c>
      <c r="AV176" s="15"/>
      <c r="AW176" s="12" t="s">
        <v>2720</v>
      </c>
      <c r="AX176" s="15"/>
      <c r="AY176" s="12" t="s">
        <v>2720</v>
      </c>
      <c r="AZ176" s="15"/>
      <c r="BA176" s="12" t="s">
        <v>2720</v>
      </c>
      <c r="BB176" s="15"/>
      <c r="BC176" s="12" t="s">
        <v>2720</v>
      </c>
      <c r="BD176" s="15"/>
      <c r="BE176" s="12" t="s">
        <v>2720</v>
      </c>
      <c r="BF176" s="15"/>
      <c r="BG176" s="12" t="s">
        <v>2720</v>
      </c>
      <c r="BH176" s="15"/>
      <c r="BI176" s="12" t="s">
        <v>2720</v>
      </c>
    </row>
    <row r="177" spans="2:61">
      <c r="B177" s="15"/>
      <c r="C177" s="12" t="s">
        <v>2720</v>
      </c>
      <c r="D177" s="15"/>
      <c r="E177" s="12" t="s">
        <v>2720</v>
      </c>
      <c r="F177" s="15"/>
      <c r="G177" s="12" t="s">
        <v>2720</v>
      </c>
      <c r="H177" s="15"/>
      <c r="I177" s="12" t="s">
        <v>2720</v>
      </c>
      <c r="J177" s="15"/>
      <c r="K177" s="12" t="s">
        <v>2720</v>
      </c>
      <c r="L177" s="15"/>
      <c r="M177" s="12" t="s">
        <v>2720</v>
      </c>
      <c r="N177" s="15"/>
      <c r="O177" s="12" t="s">
        <v>2720</v>
      </c>
      <c r="P177" s="15"/>
      <c r="Q177" s="12" t="s">
        <v>2720</v>
      </c>
      <c r="R177" s="15"/>
      <c r="S177" s="12" t="s">
        <v>2720</v>
      </c>
      <c r="T177" s="15"/>
      <c r="U177" s="12" t="s">
        <v>2720</v>
      </c>
      <c r="V177" s="15"/>
      <c r="W177" s="12" t="s">
        <v>2720</v>
      </c>
      <c r="X177" s="15"/>
      <c r="Y177" s="12" t="s">
        <v>2720</v>
      </c>
      <c r="Z177" s="15"/>
      <c r="AA177" s="12" t="s">
        <v>2720</v>
      </c>
      <c r="AB177" s="15"/>
      <c r="AC177" s="12" t="s">
        <v>2720</v>
      </c>
      <c r="AD177" s="15"/>
      <c r="AE177" s="12" t="s">
        <v>2720</v>
      </c>
      <c r="AF177" s="15"/>
      <c r="AG177" s="12" t="s">
        <v>2720</v>
      </c>
      <c r="AH177" s="15"/>
      <c r="AI177" s="12" t="s">
        <v>2720</v>
      </c>
      <c r="AJ177" s="15"/>
      <c r="AK177" s="12" t="s">
        <v>2720</v>
      </c>
      <c r="AL177" s="15"/>
      <c r="AM177" s="12" t="s">
        <v>2720</v>
      </c>
      <c r="AN177" s="15"/>
      <c r="AO177" s="12" t="s">
        <v>2720</v>
      </c>
      <c r="AP177" s="15"/>
      <c r="AQ177" s="12" t="s">
        <v>2720</v>
      </c>
      <c r="AR177" s="15"/>
      <c r="AS177" s="12" t="s">
        <v>2720</v>
      </c>
      <c r="AT177" s="15"/>
      <c r="AU177" s="12" t="s">
        <v>2720</v>
      </c>
      <c r="AV177" s="15"/>
      <c r="AW177" s="12" t="s">
        <v>2720</v>
      </c>
      <c r="AX177" s="15"/>
      <c r="AY177" s="12" t="s">
        <v>2720</v>
      </c>
      <c r="AZ177" s="15"/>
      <c r="BA177" s="12" t="s">
        <v>2720</v>
      </c>
      <c r="BB177" s="15"/>
      <c r="BC177" s="12" t="s">
        <v>2720</v>
      </c>
      <c r="BD177" s="15"/>
      <c r="BE177" s="12" t="s">
        <v>2720</v>
      </c>
      <c r="BF177" s="15"/>
      <c r="BG177" s="12" t="s">
        <v>2720</v>
      </c>
      <c r="BH177" s="15"/>
      <c r="BI177" s="12" t="s">
        <v>2720</v>
      </c>
    </row>
    <row r="178" spans="2:61">
      <c r="B178" s="15"/>
      <c r="C178" s="12" t="s">
        <v>2720</v>
      </c>
      <c r="D178" s="15"/>
      <c r="E178" s="12" t="s">
        <v>2720</v>
      </c>
      <c r="F178" s="15"/>
      <c r="G178" s="12" t="s">
        <v>2720</v>
      </c>
      <c r="H178" s="15"/>
      <c r="I178" s="12" t="s">
        <v>2720</v>
      </c>
      <c r="J178" s="15"/>
      <c r="K178" s="12" t="s">
        <v>2720</v>
      </c>
      <c r="L178" s="15"/>
      <c r="M178" s="12" t="s">
        <v>2720</v>
      </c>
      <c r="N178" s="15"/>
      <c r="O178" s="12" t="s">
        <v>2720</v>
      </c>
      <c r="P178" s="15"/>
      <c r="Q178" s="12" t="s">
        <v>2720</v>
      </c>
      <c r="R178" s="15"/>
      <c r="S178" s="12" t="s">
        <v>2720</v>
      </c>
      <c r="T178" s="15"/>
      <c r="U178" s="12" t="s">
        <v>2720</v>
      </c>
      <c r="V178" s="15"/>
      <c r="W178" s="12" t="s">
        <v>2720</v>
      </c>
      <c r="X178" s="15"/>
      <c r="Y178" s="12" t="s">
        <v>2720</v>
      </c>
      <c r="Z178" s="15"/>
      <c r="AA178" s="12" t="s">
        <v>2720</v>
      </c>
      <c r="AB178" s="15"/>
      <c r="AC178" s="12" t="s">
        <v>2720</v>
      </c>
      <c r="AD178" s="15"/>
      <c r="AE178" s="12" t="s">
        <v>2720</v>
      </c>
      <c r="AF178" s="15"/>
      <c r="AG178" s="12" t="s">
        <v>2720</v>
      </c>
      <c r="AH178" s="15"/>
      <c r="AI178" s="12" t="s">
        <v>2720</v>
      </c>
      <c r="AJ178" s="15"/>
      <c r="AK178" s="12" t="s">
        <v>2720</v>
      </c>
      <c r="AL178" s="15"/>
      <c r="AM178" s="12" t="s">
        <v>2720</v>
      </c>
      <c r="AN178" s="15"/>
      <c r="AO178" s="12" t="s">
        <v>2720</v>
      </c>
      <c r="AP178" s="15"/>
      <c r="AQ178" s="12" t="s">
        <v>2720</v>
      </c>
      <c r="AR178" s="15"/>
      <c r="AS178" s="12" t="s">
        <v>2720</v>
      </c>
      <c r="AT178" s="15"/>
      <c r="AU178" s="12" t="s">
        <v>2720</v>
      </c>
      <c r="AV178" s="15"/>
      <c r="AW178" s="12" t="s">
        <v>2720</v>
      </c>
      <c r="AX178" s="15"/>
      <c r="AY178" s="12" t="s">
        <v>2720</v>
      </c>
      <c r="AZ178" s="15"/>
      <c r="BA178" s="12" t="s">
        <v>2720</v>
      </c>
      <c r="BB178" s="15"/>
      <c r="BC178" s="12" t="s">
        <v>2720</v>
      </c>
      <c r="BD178" s="15"/>
      <c r="BE178" s="12" t="s">
        <v>2720</v>
      </c>
      <c r="BF178" s="15"/>
      <c r="BG178" s="12" t="s">
        <v>2720</v>
      </c>
      <c r="BH178" s="15"/>
      <c r="BI178" s="12" t="s">
        <v>2720</v>
      </c>
    </row>
    <row r="179" spans="2:61">
      <c r="B179" s="15"/>
      <c r="C179" s="12" t="s">
        <v>2720</v>
      </c>
      <c r="D179" s="15"/>
      <c r="E179" s="12" t="s">
        <v>2720</v>
      </c>
      <c r="F179" s="15"/>
      <c r="G179" s="12" t="s">
        <v>2720</v>
      </c>
      <c r="H179" s="15"/>
      <c r="I179" s="12" t="s">
        <v>2720</v>
      </c>
      <c r="J179" s="15"/>
      <c r="K179" s="12" t="s">
        <v>2720</v>
      </c>
      <c r="L179" s="15"/>
      <c r="M179" s="12" t="s">
        <v>2720</v>
      </c>
      <c r="N179" s="15"/>
      <c r="O179" s="12" t="s">
        <v>2720</v>
      </c>
      <c r="P179" s="15"/>
      <c r="Q179" s="12" t="s">
        <v>2720</v>
      </c>
      <c r="R179" s="15"/>
      <c r="S179" s="12" t="s">
        <v>2720</v>
      </c>
      <c r="T179" s="15"/>
      <c r="U179" s="12" t="s">
        <v>2720</v>
      </c>
      <c r="V179" s="15"/>
      <c r="W179" s="12" t="s">
        <v>2720</v>
      </c>
      <c r="X179" s="15"/>
      <c r="Y179" s="12" t="s">
        <v>2720</v>
      </c>
      <c r="Z179" s="15"/>
      <c r="AA179" s="12" t="s">
        <v>2720</v>
      </c>
      <c r="AB179" s="15"/>
      <c r="AC179" s="12" t="s">
        <v>2720</v>
      </c>
      <c r="AD179" s="15"/>
      <c r="AE179" s="12" t="s">
        <v>2720</v>
      </c>
      <c r="AF179" s="15"/>
      <c r="AG179" s="12" t="s">
        <v>2720</v>
      </c>
      <c r="AH179" s="15"/>
      <c r="AI179" s="12" t="s">
        <v>2720</v>
      </c>
      <c r="AJ179" s="15"/>
      <c r="AK179" s="12" t="s">
        <v>2720</v>
      </c>
      <c r="AL179" s="15"/>
      <c r="AM179" s="12" t="s">
        <v>2720</v>
      </c>
      <c r="AN179" s="15"/>
      <c r="AO179" s="12" t="s">
        <v>2720</v>
      </c>
      <c r="AP179" s="15"/>
      <c r="AQ179" s="12" t="s">
        <v>2720</v>
      </c>
      <c r="AR179" s="15"/>
      <c r="AS179" s="12" t="s">
        <v>2720</v>
      </c>
      <c r="AT179" s="15"/>
      <c r="AU179" s="12" t="s">
        <v>2720</v>
      </c>
      <c r="AV179" s="15"/>
      <c r="AW179" s="12" t="s">
        <v>2720</v>
      </c>
      <c r="AX179" s="15"/>
      <c r="AY179" s="12" t="s">
        <v>2720</v>
      </c>
      <c r="AZ179" s="15"/>
      <c r="BA179" s="12" t="s">
        <v>2720</v>
      </c>
      <c r="BB179" s="15"/>
      <c r="BC179" s="12" t="s">
        <v>2720</v>
      </c>
      <c r="BD179" s="15"/>
      <c r="BE179" s="12" t="s">
        <v>2720</v>
      </c>
      <c r="BF179" s="15"/>
      <c r="BG179" s="12" t="s">
        <v>2720</v>
      </c>
      <c r="BH179" s="15"/>
      <c r="BI179" s="12" t="s">
        <v>2720</v>
      </c>
    </row>
    <row r="180" spans="2:61">
      <c r="B180" s="15"/>
      <c r="C180" s="12" t="s">
        <v>2720</v>
      </c>
      <c r="D180" s="15"/>
      <c r="E180" s="12" t="s">
        <v>2720</v>
      </c>
      <c r="F180" s="15"/>
      <c r="G180" s="12" t="s">
        <v>2720</v>
      </c>
      <c r="H180" s="15"/>
      <c r="I180" s="12" t="s">
        <v>2720</v>
      </c>
      <c r="J180" s="15"/>
      <c r="K180" s="12" t="s">
        <v>2720</v>
      </c>
      <c r="L180" s="15"/>
      <c r="M180" s="12" t="s">
        <v>2720</v>
      </c>
      <c r="N180" s="15"/>
      <c r="O180" s="12" t="s">
        <v>2720</v>
      </c>
      <c r="P180" s="15"/>
      <c r="Q180" s="12" t="s">
        <v>2720</v>
      </c>
      <c r="R180" s="15"/>
      <c r="S180" s="12" t="s">
        <v>2720</v>
      </c>
      <c r="T180" s="15"/>
      <c r="U180" s="12" t="s">
        <v>2720</v>
      </c>
      <c r="V180" s="15"/>
      <c r="W180" s="12" t="s">
        <v>2720</v>
      </c>
      <c r="X180" s="15"/>
      <c r="Y180" s="12" t="s">
        <v>2720</v>
      </c>
      <c r="Z180" s="15"/>
      <c r="AA180" s="12" t="s">
        <v>2720</v>
      </c>
      <c r="AB180" s="15"/>
      <c r="AC180" s="12" t="s">
        <v>2720</v>
      </c>
      <c r="AD180" s="15"/>
      <c r="AE180" s="12" t="s">
        <v>2720</v>
      </c>
      <c r="AF180" s="15"/>
      <c r="AG180" s="12" t="s">
        <v>2720</v>
      </c>
      <c r="AH180" s="15"/>
      <c r="AI180" s="12" t="s">
        <v>2720</v>
      </c>
      <c r="AJ180" s="15"/>
      <c r="AK180" s="12" t="s">
        <v>2720</v>
      </c>
      <c r="AL180" s="15"/>
      <c r="AM180" s="12" t="s">
        <v>2720</v>
      </c>
      <c r="AN180" s="15"/>
      <c r="AO180" s="12" t="s">
        <v>2720</v>
      </c>
      <c r="AP180" s="15"/>
      <c r="AQ180" s="12" t="s">
        <v>2720</v>
      </c>
      <c r="AR180" s="15"/>
      <c r="AS180" s="12" t="s">
        <v>2720</v>
      </c>
      <c r="AT180" s="15"/>
      <c r="AU180" s="12" t="s">
        <v>2720</v>
      </c>
      <c r="AV180" s="15"/>
      <c r="AW180" s="12" t="s">
        <v>2720</v>
      </c>
      <c r="AX180" s="15"/>
      <c r="AY180" s="12" t="s">
        <v>2720</v>
      </c>
      <c r="AZ180" s="15"/>
      <c r="BA180" s="12" t="s">
        <v>2720</v>
      </c>
      <c r="BB180" s="15"/>
      <c r="BC180" s="12" t="s">
        <v>2720</v>
      </c>
      <c r="BD180" s="15"/>
      <c r="BE180" s="12" t="s">
        <v>2720</v>
      </c>
      <c r="BF180" s="15"/>
      <c r="BG180" s="12" t="s">
        <v>2720</v>
      </c>
      <c r="BH180" s="15"/>
      <c r="BI180" s="12" t="s">
        <v>2720</v>
      </c>
    </row>
    <row r="181" spans="2:61">
      <c r="B181" s="15"/>
      <c r="C181" s="12" t="s">
        <v>2720</v>
      </c>
      <c r="D181" s="15"/>
      <c r="E181" s="12" t="s">
        <v>2720</v>
      </c>
      <c r="F181" s="15"/>
      <c r="G181" s="12" t="s">
        <v>2720</v>
      </c>
      <c r="H181" s="15"/>
      <c r="I181" s="12" t="s">
        <v>2720</v>
      </c>
      <c r="J181" s="15"/>
      <c r="K181" s="12" t="s">
        <v>2720</v>
      </c>
      <c r="L181" s="15"/>
      <c r="M181" s="12" t="s">
        <v>2720</v>
      </c>
      <c r="N181" s="15"/>
      <c r="O181" s="12" t="s">
        <v>2720</v>
      </c>
      <c r="P181" s="15"/>
      <c r="Q181" s="12" t="s">
        <v>2720</v>
      </c>
      <c r="R181" s="15"/>
      <c r="S181" s="12" t="s">
        <v>2720</v>
      </c>
      <c r="T181" s="15"/>
      <c r="U181" s="12" t="s">
        <v>2720</v>
      </c>
      <c r="V181" s="15"/>
      <c r="W181" s="12" t="s">
        <v>2720</v>
      </c>
      <c r="X181" s="15"/>
      <c r="Y181" s="12" t="s">
        <v>2720</v>
      </c>
      <c r="Z181" s="15"/>
      <c r="AA181" s="12" t="s">
        <v>2720</v>
      </c>
      <c r="AB181" s="15"/>
      <c r="AC181" s="12" t="s">
        <v>2720</v>
      </c>
      <c r="AD181" s="15"/>
      <c r="AE181" s="12" t="s">
        <v>2720</v>
      </c>
      <c r="AF181" s="15"/>
      <c r="AG181" s="12" t="s">
        <v>2720</v>
      </c>
      <c r="AH181" s="15"/>
      <c r="AI181" s="12" t="s">
        <v>2720</v>
      </c>
      <c r="AJ181" s="15"/>
      <c r="AK181" s="12" t="s">
        <v>2720</v>
      </c>
      <c r="AL181" s="15"/>
      <c r="AM181" s="12" t="s">
        <v>2720</v>
      </c>
      <c r="AN181" s="15"/>
      <c r="AO181" s="12" t="s">
        <v>2720</v>
      </c>
      <c r="AP181" s="15"/>
      <c r="AQ181" s="12" t="s">
        <v>2720</v>
      </c>
      <c r="AR181" s="15"/>
      <c r="AS181" s="12" t="s">
        <v>2720</v>
      </c>
      <c r="AT181" s="15"/>
      <c r="AU181" s="12" t="s">
        <v>2720</v>
      </c>
      <c r="AV181" s="15"/>
      <c r="AW181" s="12" t="s">
        <v>2720</v>
      </c>
      <c r="AX181" s="15"/>
      <c r="AY181" s="12" t="s">
        <v>2720</v>
      </c>
      <c r="AZ181" s="15"/>
      <c r="BA181" s="12" t="s">
        <v>2720</v>
      </c>
      <c r="BB181" s="15"/>
      <c r="BC181" s="12" t="s">
        <v>2720</v>
      </c>
      <c r="BD181" s="15"/>
      <c r="BE181" s="12" t="s">
        <v>2720</v>
      </c>
      <c r="BF181" s="15"/>
      <c r="BG181" s="12" t="s">
        <v>2720</v>
      </c>
      <c r="BH181" s="15"/>
      <c r="BI181" s="12" t="s">
        <v>2720</v>
      </c>
    </row>
    <row r="182" spans="2:61">
      <c r="B182" s="15"/>
      <c r="C182" s="12" t="s">
        <v>2720</v>
      </c>
      <c r="D182" s="15"/>
      <c r="E182" s="12" t="s">
        <v>2720</v>
      </c>
      <c r="F182" s="15"/>
      <c r="G182" s="12" t="s">
        <v>2720</v>
      </c>
      <c r="H182" s="15"/>
      <c r="I182" s="12" t="s">
        <v>2720</v>
      </c>
      <c r="J182" s="15"/>
      <c r="K182" s="12" t="s">
        <v>2720</v>
      </c>
      <c r="L182" s="15"/>
      <c r="M182" s="12" t="s">
        <v>2720</v>
      </c>
      <c r="N182" s="15"/>
      <c r="O182" s="12" t="s">
        <v>2720</v>
      </c>
      <c r="P182" s="15"/>
      <c r="Q182" s="12" t="s">
        <v>2720</v>
      </c>
      <c r="R182" s="15"/>
      <c r="S182" s="12" t="s">
        <v>2720</v>
      </c>
      <c r="T182" s="15"/>
      <c r="U182" s="12" t="s">
        <v>2720</v>
      </c>
      <c r="V182" s="15"/>
      <c r="W182" s="12" t="s">
        <v>2720</v>
      </c>
      <c r="X182" s="15"/>
      <c r="Y182" s="12" t="s">
        <v>2720</v>
      </c>
      <c r="Z182" s="15"/>
      <c r="AA182" s="12" t="s">
        <v>2720</v>
      </c>
      <c r="AB182" s="15"/>
      <c r="AC182" s="12" t="s">
        <v>2720</v>
      </c>
      <c r="AD182" s="15"/>
      <c r="AE182" s="12" t="s">
        <v>2720</v>
      </c>
      <c r="AF182" s="15"/>
      <c r="AG182" s="12" t="s">
        <v>2720</v>
      </c>
      <c r="AH182" s="15"/>
      <c r="AI182" s="12" t="s">
        <v>2720</v>
      </c>
      <c r="AJ182" s="15"/>
      <c r="AK182" s="12" t="s">
        <v>2720</v>
      </c>
      <c r="AL182" s="15"/>
      <c r="AM182" s="12" t="s">
        <v>2720</v>
      </c>
      <c r="AN182" s="15"/>
      <c r="AO182" s="12" t="s">
        <v>2720</v>
      </c>
      <c r="AP182" s="15"/>
      <c r="AQ182" s="12" t="s">
        <v>2720</v>
      </c>
      <c r="AR182" s="15"/>
      <c r="AS182" s="12" t="s">
        <v>2720</v>
      </c>
      <c r="AT182" s="15"/>
      <c r="AU182" s="12" t="s">
        <v>2720</v>
      </c>
      <c r="AV182" s="15"/>
      <c r="AW182" s="12" t="s">
        <v>2720</v>
      </c>
      <c r="AX182" s="15"/>
      <c r="AY182" s="12" t="s">
        <v>2720</v>
      </c>
      <c r="AZ182" s="15"/>
      <c r="BA182" s="12" t="s">
        <v>2720</v>
      </c>
      <c r="BB182" s="15"/>
      <c r="BC182" s="12" t="s">
        <v>2720</v>
      </c>
      <c r="BD182" s="15"/>
      <c r="BE182" s="12" t="s">
        <v>2720</v>
      </c>
      <c r="BF182" s="15"/>
      <c r="BG182" s="12" t="s">
        <v>2720</v>
      </c>
      <c r="BH182" s="15"/>
      <c r="BI182" s="12" t="s">
        <v>2720</v>
      </c>
    </row>
    <row r="183" spans="2:61">
      <c r="B183" s="15"/>
      <c r="C183" s="12" t="s">
        <v>2720</v>
      </c>
      <c r="D183" s="15"/>
      <c r="E183" s="12" t="s">
        <v>2720</v>
      </c>
      <c r="F183" s="15"/>
      <c r="G183" s="12" t="s">
        <v>2720</v>
      </c>
      <c r="H183" s="15"/>
      <c r="I183" s="12" t="s">
        <v>2720</v>
      </c>
      <c r="J183" s="15"/>
      <c r="K183" s="12" t="s">
        <v>2720</v>
      </c>
      <c r="L183" s="15"/>
      <c r="M183" s="12" t="s">
        <v>2720</v>
      </c>
      <c r="N183" s="15"/>
      <c r="O183" s="12" t="s">
        <v>2720</v>
      </c>
      <c r="P183" s="15"/>
      <c r="Q183" s="12" t="s">
        <v>2720</v>
      </c>
      <c r="R183" s="15"/>
      <c r="S183" s="12" t="s">
        <v>2720</v>
      </c>
      <c r="T183" s="15"/>
      <c r="U183" s="12" t="s">
        <v>2720</v>
      </c>
      <c r="V183" s="15"/>
      <c r="W183" s="12" t="s">
        <v>2720</v>
      </c>
      <c r="X183" s="15"/>
      <c r="Y183" s="12" t="s">
        <v>2720</v>
      </c>
      <c r="Z183" s="15"/>
      <c r="AA183" s="12" t="s">
        <v>2720</v>
      </c>
      <c r="AB183" s="15"/>
      <c r="AC183" s="12" t="s">
        <v>2720</v>
      </c>
      <c r="AD183" s="15"/>
      <c r="AE183" s="12" t="s">
        <v>2720</v>
      </c>
      <c r="AF183" s="15"/>
      <c r="AG183" s="12" t="s">
        <v>2720</v>
      </c>
      <c r="AH183" s="15"/>
      <c r="AI183" s="12" t="s">
        <v>2720</v>
      </c>
      <c r="AJ183" s="15"/>
      <c r="AK183" s="12" t="s">
        <v>2720</v>
      </c>
      <c r="AL183" s="15"/>
      <c r="AM183" s="12" t="s">
        <v>2720</v>
      </c>
      <c r="AN183" s="15"/>
      <c r="AO183" s="12" t="s">
        <v>2720</v>
      </c>
      <c r="AP183" s="15"/>
      <c r="AQ183" s="12" t="s">
        <v>2720</v>
      </c>
      <c r="AR183" s="15"/>
      <c r="AS183" s="12" t="s">
        <v>2720</v>
      </c>
      <c r="AT183" s="15"/>
      <c r="AU183" s="12" t="s">
        <v>2720</v>
      </c>
      <c r="AV183" s="15"/>
      <c r="AW183" s="12" t="s">
        <v>2720</v>
      </c>
      <c r="AX183" s="15"/>
      <c r="AY183" s="12" t="s">
        <v>2720</v>
      </c>
      <c r="AZ183" s="15"/>
      <c r="BA183" s="12" t="s">
        <v>2720</v>
      </c>
      <c r="BB183" s="15"/>
      <c r="BC183" s="12" t="s">
        <v>2720</v>
      </c>
      <c r="BD183" s="15"/>
      <c r="BE183" s="12" t="s">
        <v>2720</v>
      </c>
      <c r="BF183" s="15"/>
      <c r="BG183" s="12" t="s">
        <v>2720</v>
      </c>
      <c r="BH183" s="15"/>
      <c r="BI183" s="12" t="s">
        <v>2720</v>
      </c>
    </row>
    <row r="184" spans="2:61">
      <c r="B184" s="15"/>
      <c r="C184" s="12" t="s">
        <v>2720</v>
      </c>
      <c r="D184" s="15"/>
      <c r="E184" s="12" t="s">
        <v>2720</v>
      </c>
      <c r="F184" s="15"/>
      <c r="G184" s="12" t="s">
        <v>2720</v>
      </c>
      <c r="H184" s="15"/>
      <c r="I184" s="12" t="s">
        <v>2720</v>
      </c>
      <c r="J184" s="15"/>
      <c r="K184" s="12" t="s">
        <v>2720</v>
      </c>
      <c r="L184" s="15"/>
      <c r="M184" s="12" t="s">
        <v>2720</v>
      </c>
      <c r="N184" s="15"/>
      <c r="O184" s="12" t="s">
        <v>2720</v>
      </c>
      <c r="P184" s="15"/>
      <c r="Q184" s="12" t="s">
        <v>2720</v>
      </c>
      <c r="R184" s="15"/>
      <c r="S184" s="12" t="s">
        <v>2720</v>
      </c>
      <c r="T184" s="15"/>
      <c r="U184" s="12" t="s">
        <v>2720</v>
      </c>
      <c r="V184" s="15"/>
      <c r="W184" s="12" t="s">
        <v>2720</v>
      </c>
      <c r="X184" s="15"/>
      <c r="Y184" s="12" t="s">
        <v>2720</v>
      </c>
      <c r="Z184" s="15"/>
      <c r="AA184" s="12" t="s">
        <v>2720</v>
      </c>
      <c r="AB184" s="15"/>
      <c r="AC184" s="12" t="s">
        <v>2720</v>
      </c>
      <c r="AD184" s="15"/>
      <c r="AE184" s="12" t="s">
        <v>2720</v>
      </c>
      <c r="AF184" s="15"/>
      <c r="AG184" s="12" t="s">
        <v>2720</v>
      </c>
      <c r="AH184" s="15"/>
      <c r="AI184" s="12" t="s">
        <v>2720</v>
      </c>
      <c r="AJ184" s="15"/>
      <c r="AK184" s="12" t="s">
        <v>2720</v>
      </c>
      <c r="AL184" s="15"/>
      <c r="AM184" s="12" t="s">
        <v>2720</v>
      </c>
      <c r="AN184" s="15"/>
      <c r="AO184" s="12" t="s">
        <v>2720</v>
      </c>
      <c r="AP184" s="15"/>
      <c r="AQ184" s="12" t="s">
        <v>2720</v>
      </c>
      <c r="AR184" s="15"/>
      <c r="AS184" s="12" t="s">
        <v>2720</v>
      </c>
      <c r="AT184" s="15"/>
      <c r="AU184" s="12" t="s">
        <v>2720</v>
      </c>
      <c r="AV184" s="15"/>
      <c r="AW184" s="12" t="s">
        <v>2720</v>
      </c>
      <c r="AX184" s="15"/>
      <c r="AY184" s="12" t="s">
        <v>2720</v>
      </c>
      <c r="AZ184" s="15"/>
      <c r="BA184" s="12" t="s">
        <v>2720</v>
      </c>
      <c r="BB184" s="15"/>
      <c r="BC184" s="12" t="s">
        <v>2720</v>
      </c>
      <c r="BD184" s="15"/>
      <c r="BE184" s="12" t="s">
        <v>2720</v>
      </c>
      <c r="BF184" s="15"/>
      <c r="BG184" s="12" t="s">
        <v>2720</v>
      </c>
      <c r="BH184" s="15"/>
      <c r="BI184" s="12" t="s">
        <v>2720</v>
      </c>
    </row>
    <row r="185" spans="2:61">
      <c r="B185" s="15"/>
      <c r="C185" s="12" t="s">
        <v>2720</v>
      </c>
      <c r="D185" s="15"/>
      <c r="E185" s="12" t="s">
        <v>2720</v>
      </c>
      <c r="F185" s="15"/>
      <c r="G185" s="12" t="s">
        <v>2720</v>
      </c>
      <c r="H185" s="15"/>
      <c r="I185" s="12" t="s">
        <v>2720</v>
      </c>
      <c r="J185" s="15"/>
      <c r="K185" s="12" t="s">
        <v>2720</v>
      </c>
      <c r="L185" s="15"/>
      <c r="M185" s="12" t="s">
        <v>2720</v>
      </c>
      <c r="N185" s="15"/>
      <c r="O185" s="12" t="s">
        <v>2720</v>
      </c>
      <c r="P185" s="15"/>
      <c r="Q185" s="12" t="s">
        <v>2720</v>
      </c>
      <c r="R185" s="15"/>
      <c r="S185" s="12" t="s">
        <v>2720</v>
      </c>
      <c r="T185" s="15"/>
      <c r="U185" s="12" t="s">
        <v>2720</v>
      </c>
      <c r="V185" s="15"/>
      <c r="W185" s="12" t="s">
        <v>2720</v>
      </c>
      <c r="X185" s="15"/>
      <c r="Y185" s="12" t="s">
        <v>2720</v>
      </c>
      <c r="Z185" s="15"/>
      <c r="AA185" s="12" t="s">
        <v>2720</v>
      </c>
      <c r="AB185" s="15"/>
      <c r="AC185" s="12" t="s">
        <v>2720</v>
      </c>
      <c r="AD185" s="15"/>
      <c r="AE185" s="12" t="s">
        <v>2720</v>
      </c>
      <c r="AF185" s="15"/>
      <c r="AG185" s="12" t="s">
        <v>2720</v>
      </c>
      <c r="AH185" s="15"/>
      <c r="AI185" s="12" t="s">
        <v>2720</v>
      </c>
      <c r="AJ185" s="15"/>
      <c r="AK185" s="12" t="s">
        <v>2720</v>
      </c>
      <c r="AL185" s="15"/>
      <c r="AM185" s="12" t="s">
        <v>2720</v>
      </c>
      <c r="AN185" s="15"/>
      <c r="AO185" s="12" t="s">
        <v>2720</v>
      </c>
      <c r="AP185" s="15"/>
      <c r="AQ185" s="12" t="s">
        <v>2720</v>
      </c>
      <c r="AR185" s="15"/>
      <c r="AS185" s="12" t="s">
        <v>2720</v>
      </c>
      <c r="AT185" s="15"/>
      <c r="AU185" s="12" t="s">
        <v>2720</v>
      </c>
      <c r="AV185" s="15"/>
      <c r="AW185" s="12" t="s">
        <v>2720</v>
      </c>
      <c r="AX185" s="15"/>
      <c r="AY185" s="12" t="s">
        <v>2720</v>
      </c>
      <c r="AZ185" s="15"/>
      <c r="BA185" s="12" t="s">
        <v>2720</v>
      </c>
      <c r="BB185" s="15"/>
      <c r="BC185" s="12" t="s">
        <v>2720</v>
      </c>
      <c r="BD185" s="15"/>
      <c r="BE185" s="12" t="s">
        <v>2720</v>
      </c>
      <c r="BF185" s="15"/>
      <c r="BG185" s="12" t="s">
        <v>2720</v>
      </c>
      <c r="BH185" s="15"/>
      <c r="BI185" s="12" t="s">
        <v>2720</v>
      </c>
    </row>
    <row r="186" spans="2:61">
      <c r="B186" s="15"/>
      <c r="C186" s="12" t="s">
        <v>2720</v>
      </c>
      <c r="D186" s="15"/>
      <c r="E186" s="12" t="s">
        <v>2720</v>
      </c>
      <c r="F186" s="15"/>
      <c r="G186" s="12" t="s">
        <v>2720</v>
      </c>
      <c r="H186" s="15"/>
      <c r="I186" s="12" t="s">
        <v>2720</v>
      </c>
      <c r="J186" s="15"/>
      <c r="K186" s="12" t="s">
        <v>2720</v>
      </c>
      <c r="L186" s="15"/>
      <c r="M186" s="12" t="s">
        <v>2720</v>
      </c>
      <c r="N186" s="15"/>
      <c r="O186" s="12" t="s">
        <v>2720</v>
      </c>
      <c r="P186" s="15"/>
      <c r="Q186" s="12" t="s">
        <v>2720</v>
      </c>
      <c r="R186" s="15"/>
      <c r="S186" s="12" t="s">
        <v>2720</v>
      </c>
      <c r="T186" s="15"/>
      <c r="U186" s="12" t="s">
        <v>2720</v>
      </c>
      <c r="V186" s="15"/>
      <c r="W186" s="12" t="s">
        <v>2720</v>
      </c>
      <c r="X186" s="15"/>
      <c r="Y186" s="12" t="s">
        <v>2720</v>
      </c>
      <c r="Z186" s="15"/>
      <c r="AA186" s="12" t="s">
        <v>2720</v>
      </c>
      <c r="AB186" s="15"/>
      <c r="AC186" s="12" t="s">
        <v>2720</v>
      </c>
      <c r="AD186" s="15"/>
      <c r="AE186" s="12" t="s">
        <v>2720</v>
      </c>
      <c r="AF186" s="15"/>
      <c r="AG186" s="12" t="s">
        <v>2720</v>
      </c>
      <c r="AH186" s="15"/>
      <c r="AI186" s="12" t="s">
        <v>2720</v>
      </c>
      <c r="AJ186" s="15"/>
      <c r="AK186" s="12" t="s">
        <v>2720</v>
      </c>
      <c r="AL186" s="15"/>
      <c r="AM186" s="12" t="s">
        <v>2720</v>
      </c>
      <c r="AN186" s="15"/>
      <c r="AO186" s="12" t="s">
        <v>2720</v>
      </c>
      <c r="AP186" s="15"/>
      <c r="AQ186" s="12" t="s">
        <v>2720</v>
      </c>
      <c r="AR186" s="15"/>
      <c r="AS186" s="12" t="s">
        <v>2720</v>
      </c>
      <c r="AT186" s="15"/>
      <c r="AU186" s="12" t="s">
        <v>2720</v>
      </c>
      <c r="AV186" s="15"/>
      <c r="AW186" s="12" t="s">
        <v>2720</v>
      </c>
      <c r="AX186" s="15"/>
      <c r="AY186" s="12" t="s">
        <v>2720</v>
      </c>
      <c r="AZ186" s="15"/>
      <c r="BA186" s="12" t="s">
        <v>2720</v>
      </c>
      <c r="BB186" s="15"/>
      <c r="BC186" s="12" t="s">
        <v>2720</v>
      </c>
      <c r="BD186" s="15"/>
      <c r="BE186" s="12" t="s">
        <v>2720</v>
      </c>
      <c r="BF186" s="15"/>
      <c r="BG186" s="12" t="s">
        <v>2720</v>
      </c>
      <c r="BH186" s="15"/>
      <c r="BI186" s="12" t="s">
        <v>2720</v>
      </c>
    </row>
    <row r="187" spans="2:61">
      <c r="B187" s="15"/>
      <c r="C187" s="12" t="s">
        <v>2720</v>
      </c>
      <c r="D187" s="15"/>
      <c r="E187" s="12" t="s">
        <v>2720</v>
      </c>
      <c r="F187" s="15"/>
      <c r="G187" s="12" t="s">
        <v>2720</v>
      </c>
      <c r="H187" s="15"/>
      <c r="I187" s="12" t="s">
        <v>2720</v>
      </c>
      <c r="J187" s="15"/>
      <c r="K187" s="12" t="s">
        <v>2720</v>
      </c>
      <c r="L187" s="15"/>
      <c r="M187" s="12" t="s">
        <v>2720</v>
      </c>
      <c r="N187" s="15"/>
      <c r="O187" s="12" t="s">
        <v>2720</v>
      </c>
      <c r="P187" s="15"/>
      <c r="Q187" s="12" t="s">
        <v>2720</v>
      </c>
      <c r="R187" s="15"/>
      <c r="S187" s="12" t="s">
        <v>2720</v>
      </c>
      <c r="T187" s="15"/>
      <c r="U187" s="12" t="s">
        <v>2720</v>
      </c>
      <c r="V187" s="15"/>
      <c r="W187" s="12" t="s">
        <v>2720</v>
      </c>
      <c r="X187" s="15"/>
      <c r="Y187" s="12" t="s">
        <v>2720</v>
      </c>
      <c r="Z187" s="15"/>
      <c r="AA187" s="12" t="s">
        <v>2720</v>
      </c>
      <c r="AB187" s="15"/>
      <c r="AC187" s="12" t="s">
        <v>2720</v>
      </c>
      <c r="AD187" s="15"/>
      <c r="AE187" s="12" t="s">
        <v>2720</v>
      </c>
      <c r="AF187" s="15"/>
      <c r="AG187" s="12" t="s">
        <v>2720</v>
      </c>
      <c r="AH187" s="15"/>
      <c r="AI187" s="12" t="s">
        <v>2720</v>
      </c>
      <c r="AJ187" s="15"/>
      <c r="AK187" s="12" t="s">
        <v>2720</v>
      </c>
      <c r="AL187" s="15"/>
      <c r="AM187" s="12" t="s">
        <v>2720</v>
      </c>
      <c r="AN187" s="15"/>
      <c r="AO187" s="12" t="s">
        <v>2720</v>
      </c>
      <c r="AP187" s="15"/>
      <c r="AQ187" s="12" t="s">
        <v>2720</v>
      </c>
      <c r="AR187" s="15"/>
      <c r="AS187" s="12" t="s">
        <v>2720</v>
      </c>
      <c r="AT187" s="15"/>
      <c r="AU187" s="12" t="s">
        <v>2720</v>
      </c>
      <c r="AV187" s="15"/>
      <c r="AW187" s="12" t="s">
        <v>2720</v>
      </c>
      <c r="AX187" s="15"/>
      <c r="AY187" s="12" t="s">
        <v>2720</v>
      </c>
      <c r="AZ187" s="15"/>
      <c r="BA187" s="12" t="s">
        <v>2720</v>
      </c>
      <c r="BB187" s="15"/>
      <c r="BC187" s="12" t="s">
        <v>2720</v>
      </c>
      <c r="BD187" s="15"/>
      <c r="BE187" s="12" t="s">
        <v>2720</v>
      </c>
      <c r="BF187" s="15"/>
      <c r="BG187" s="12" t="s">
        <v>2720</v>
      </c>
      <c r="BH187" s="15"/>
      <c r="BI187" s="12" t="s">
        <v>2720</v>
      </c>
    </row>
    <row r="188" spans="2:61">
      <c r="B188" s="15"/>
      <c r="C188" s="12" t="s">
        <v>2720</v>
      </c>
      <c r="D188" s="15"/>
      <c r="E188" s="12" t="s">
        <v>2720</v>
      </c>
      <c r="F188" s="15"/>
      <c r="G188" s="12" t="s">
        <v>2720</v>
      </c>
      <c r="H188" s="15"/>
      <c r="I188" s="12" t="s">
        <v>2720</v>
      </c>
      <c r="J188" s="15"/>
      <c r="K188" s="12" t="s">
        <v>2720</v>
      </c>
      <c r="L188" s="15"/>
      <c r="M188" s="12" t="s">
        <v>2720</v>
      </c>
      <c r="N188" s="15"/>
      <c r="O188" s="12" t="s">
        <v>2720</v>
      </c>
      <c r="P188" s="15"/>
      <c r="Q188" s="12" t="s">
        <v>2720</v>
      </c>
      <c r="R188" s="15"/>
      <c r="S188" s="12" t="s">
        <v>2720</v>
      </c>
      <c r="T188" s="15"/>
      <c r="U188" s="12" t="s">
        <v>2720</v>
      </c>
      <c r="V188" s="15"/>
      <c r="W188" s="12" t="s">
        <v>2720</v>
      </c>
      <c r="X188" s="15"/>
      <c r="Y188" s="12" t="s">
        <v>2720</v>
      </c>
      <c r="Z188" s="15"/>
      <c r="AA188" s="12" t="s">
        <v>2720</v>
      </c>
      <c r="AB188" s="15"/>
      <c r="AC188" s="12" t="s">
        <v>2720</v>
      </c>
      <c r="AD188" s="15"/>
      <c r="AE188" s="12" t="s">
        <v>2720</v>
      </c>
      <c r="AF188" s="15"/>
      <c r="AG188" s="12" t="s">
        <v>2720</v>
      </c>
      <c r="AH188" s="15"/>
      <c r="AI188" s="12" t="s">
        <v>2720</v>
      </c>
      <c r="AJ188" s="15"/>
      <c r="AK188" s="12" t="s">
        <v>2720</v>
      </c>
      <c r="AL188" s="15"/>
      <c r="AM188" s="12" t="s">
        <v>2720</v>
      </c>
      <c r="AN188" s="15"/>
      <c r="AO188" s="12" t="s">
        <v>2720</v>
      </c>
      <c r="AP188" s="15"/>
      <c r="AQ188" s="12" t="s">
        <v>2720</v>
      </c>
      <c r="AR188" s="15"/>
      <c r="AS188" s="12" t="s">
        <v>2720</v>
      </c>
      <c r="AT188" s="15"/>
      <c r="AU188" s="12" t="s">
        <v>2720</v>
      </c>
      <c r="AV188" s="15"/>
      <c r="AW188" s="12" t="s">
        <v>2720</v>
      </c>
      <c r="AX188" s="15"/>
      <c r="AY188" s="12" t="s">
        <v>2720</v>
      </c>
      <c r="AZ188" s="15"/>
      <c r="BA188" s="12" t="s">
        <v>2720</v>
      </c>
      <c r="BB188" s="15"/>
      <c r="BC188" s="12" t="s">
        <v>2720</v>
      </c>
      <c r="BD188" s="15"/>
      <c r="BE188" s="12" t="s">
        <v>2720</v>
      </c>
      <c r="BF188" s="15"/>
      <c r="BG188" s="12" t="s">
        <v>2720</v>
      </c>
      <c r="BH188" s="15"/>
      <c r="BI188" s="12" t="s">
        <v>2720</v>
      </c>
    </row>
    <row r="189" spans="2:61">
      <c r="B189" s="15"/>
      <c r="C189" s="12" t="s">
        <v>2720</v>
      </c>
      <c r="D189" s="15"/>
      <c r="E189" s="12" t="s">
        <v>2720</v>
      </c>
      <c r="F189" s="15"/>
      <c r="G189" s="12" t="s">
        <v>2720</v>
      </c>
      <c r="H189" s="15"/>
      <c r="I189" s="12" t="s">
        <v>2720</v>
      </c>
      <c r="J189" s="15"/>
      <c r="K189" s="12" t="s">
        <v>2720</v>
      </c>
      <c r="L189" s="15"/>
      <c r="M189" s="12" t="s">
        <v>2720</v>
      </c>
      <c r="N189" s="15"/>
      <c r="O189" s="12" t="s">
        <v>2720</v>
      </c>
      <c r="P189" s="15"/>
      <c r="Q189" s="12" t="s">
        <v>2720</v>
      </c>
      <c r="R189" s="15"/>
      <c r="S189" s="12" t="s">
        <v>2720</v>
      </c>
      <c r="T189" s="15"/>
      <c r="U189" s="12" t="s">
        <v>2720</v>
      </c>
      <c r="V189" s="15"/>
      <c r="W189" s="12" t="s">
        <v>2720</v>
      </c>
      <c r="X189" s="15"/>
      <c r="Y189" s="12" t="s">
        <v>2720</v>
      </c>
      <c r="Z189" s="15"/>
      <c r="AA189" s="12" t="s">
        <v>2720</v>
      </c>
      <c r="AB189" s="15"/>
      <c r="AC189" s="12" t="s">
        <v>2720</v>
      </c>
      <c r="AD189" s="15"/>
      <c r="AE189" s="12" t="s">
        <v>2720</v>
      </c>
      <c r="AF189" s="15"/>
      <c r="AG189" s="12" t="s">
        <v>2720</v>
      </c>
      <c r="AH189" s="15"/>
      <c r="AI189" s="12" t="s">
        <v>2720</v>
      </c>
      <c r="AJ189" s="15"/>
      <c r="AK189" s="12" t="s">
        <v>2720</v>
      </c>
      <c r="AL189" s="15"/>
      <c r="AM189" s="12" t="s">
        <v>2720</v>
      </c>
      <c r="AN189" s="15"/>
      <c r="AO189" s="12" t="s">
        <v>2720</v>
      </c>
      <c r="AP189" s="15"/>
      <c r="AQ189" s="12" t="s">
        <v>2720</v>
      </c>
      <c r="AR189" s="15"/>
      <c r="AS189" s="12" t="s">
        <v>2720</v>
      </c>
      <c r="AT189" s="15"/>
      <c r="AU189" s="12" t="s">
        <v>2720</v>
      </c>
      <c r="AV189" s="15"/>
      <c r="AW189" s="12" t="s">
        <v>2720</v>
      </c>
      <c r="AX189" s="15"/>
      <c r="AY189" s="12" t="s">
        <v>2720</v>
      </c>
      <c r="AZ189" s="15"/>
      <c r="BA189" s="12" t="s">
        <v>2720</v>
      </c>
      <c r="BB189" s="15"/>
      <c r="BC189" s="12" t="s">
        <v>2720</v>
      </c>
      <c r="BD189" s="15"/>
      <c r="BE189" s="12" t="s">
        <v>2720</v>
      </c>
      <c r="BF189" s="15"/>
      <c r="BG189" s="12" t="s">
        <v>2720</v>
      </c>
      <c r="BH189" s="15"/>
      <c r="BI189" s="12" t="s">
        <v>2720</v>
      </c>
    </row>
    <row r="190" spans="2:61">
      <c r="B190" s="15"/>
      <c r="C190" s="12" t="s">
        <v>2720</v>
      </c>
      <c r="D190" s="15"/>
      <c r="E190" s="12" t="s">
        <v>2720</v>
      </c>
      <c r="F190" s="15"/>
      <c r="G190" s="12" t="s">
        <v>2720</v>
      </c>
      <c r="H190" s="15"/>
      <c r="I190" s="12" t="s">
        <v>2720</v>
      </c>
      <c r="J190" s="15"/>
      <c r="K190" s="12" t="s">
        <v>2720</v>
      </c>
      <c r="L190" s="15"/>
      <c r="M190" s="12" t="s">
        <v>2720</v>
      </c>
      <c r="N190" s="15"/>
      <c r="O190" s="12" t="s">
        <v>2720</v>
      </c>
      <c r="P190" s="15"/>
      <c r="Q190" s="12" t="s">
        <v>2720</v>
      </c>
      <c r="R190" s="15"/>
      <c r="S190" s="12" t="s">
        <v>2720</v>
      </c>
      <c r="T190" s="15"/>
      <c r="U190" s="12" t="s">
        <v>2720</v>
      </c>
      <c r="V190" s="15"/>
      <c r="W190" s="12" t="s">
        <v>2720</v>
      </c>
      <c r="X190" s="15"/>
      <c r="Y190" s="12" t="s">
        <v>2720</v>
      </c>
      <c r="Z190" s="15"/>
      <c r="AA190" s="12" t="s">
        <v>2720</v>
      </c>
      <c r="AB190" s="15"/>
      <c r="AC190" s="12" t="s">
        <v>2720</v>
      </c>
      <c r="AD190" s="15"/>
      <c r="AE190" s="12" t="s">
        <v>2720</v>
      </c>
      <c r="AF190" s="15"/>
      <c r="AG190" s="12" t="s">
        <v>2720</v>
      </c>
      <c r="AH190" s="15"/>
      <c r="AI190" s="12" t="s">
        <v>2720</v>
      </c>
      <c r="AJ190" s="15"/>
      <c r="AK190" s="12" t="s">
        <v>2720</v>
      </c>
      <c r="AL190" s="15"/>
      <c r="AM190" s="12" t="s">
        <v>2720</v>
      </c>
      <c r="AN190" s="15"/>
      <c r="AO190" s="12" t="s">
        <v>2720</v>
      </c>
      <c r="AP190" s="15"/>
      <c r="AQ190" s="12" t="s">
        <v>2720</v>
      </c>
      <c r="AR190" s="15"/>
      <c r="AS190" s="12" t="s">
        <v>2720</v>
      </c>
      <c r="AT190" s="15"/>
      <c r="AU190" s="12" t="s">
        <v>2720</v>
      </c>
      <c r="AV190" s="15"/>
      <c r="AW190" s="12" t="s">
        <v>2720</v>
      </c>
      <c r="AX190" s="15"/>
      <c r="AY190" s="12" t="s">
        <v>2720</v>
      </c>
      <c r="AZ190" s="15"/>
      <c r="BA190" s="12" t="s">
        <v>2720</v>
      </c>
      <c r="BB190" s="15"/>
      <c r="BC190" s="12" t="s">
        <v>2720</v>
      </c>
      <c r="BD190" s="15"/>
      <c r="BE190" s="12" t="s">
        <v>2720</v>
      </c>
      <c r="BF190" s="15"/>
      <c r="BG190" s="12" t="s">
        <v>2720</v>
      </c>
      <c r="BH190" s="15"/>
      <c r="BI190" s="12" t="s">
        <v>2720</v>
      </c>
    </row>
    <row r="191" spans="2:61">
      <c r="B191" s="15"/>
      <c r="C191" s="12" t="s">
        <v>2720</v>
      </c>
      <c r="D191" s="15"/>
      <c r="E191" s="12" t="s">
        <v>2720</v>
      </c>
      <c r="F191" s="15"/>
      <c r="G191" s="12" t="s">
        <v>2720</v>
      </c>
      <c r="H191" s="15"/>
      <c r="I191" s="12" t="s">
        <v>2720</v>
      </c>
      <c r="J191" s="15"/>
      <c r="K191" s="12" t="s">
        <v>2720</v>
      </c>
      <c r="L191" s="15"/>
      <c r="M191" s="12" t="s">
        <v>2720</v>
      </c>
      <c r="N191" s="15"/>
      <c r="O191" s="12" t="s">
        <v>2720</v>
      </c>
      <c r="P191" s="15"/>
      <c r="Q191" s="12" t="s">
        <v>2720</v>
      </c>
      <c r="R191" s="15"/>
      <c r="S191" s="12" t="s">
        <v>2720</v>
      </c>
      <c r="T191" s="15"/>
      <c r="U191" s="12" t="s">
        <v>2720</v>
      </c>
      <c r="V191" s="15"/>
      <c r="W191" s="12" t="s">
        <v>2720</v>
      </c>
      <c r="X191" s="15"/>
      <c r="Y191" s="12" t="s">
        <v>2720</v>
      </c>
      <c r="Z191" s="15"/>
      <c r="AA191" s="12" t="s">
        <v>2720</v>
      </c>
      <c r="AB191" s="15"/>
      <c r="AC191" s="12" t="s">
        <v>2720</v>
      </c>
      <c r="AD191" s="15"/>
      <c r="AE191" s="12" t="s">
        <v>2720</v>
      </c>
      <c r="AF191" s="15"/>
      <c r="AG191" s="12" t="s">
        <v>2720</v>
      </c>
      <c r="AH191" s="15"/>
      <c r="AI191" s="12" t="s">
        <v>2720</v>
      </c>
      <c r="AJ191" s="15"/>
      <c r="AK191" s="12" t="s">
        <v>2720</v>
      </c>
      <c r="AL191" s="15"/>
      <c r="AM191" s="12" t="s">
        <v>2720</v>
      </c>
      <c r="AN191" s="15"/>
      <c r="AO191" s="12" t="s">
        <v>2720</v>
      </c>
      <c r="AP191" s="15"/>
      <c r="AQ191" s="12" t="s">
        <v>2720</v>
      </c>
      <c r="AR191" s="15"/>
      <c r="AS191" s="12" t="s">
        <v>2720</v>
      </c>
      <c r="AT191" s="15"/>
      <c r="AU191" s="12" t="s">
        <v>2720</v>
      </c>
      <c r="AV191" s="15"/>
      <c r="AW191" s="12" t="s">
        <v>2720</v>
      </c>
      <c r="AX191" s="15"/>
      <c r="AY191" s="12" t="s">
        <v>2720</v>
      </c>
      <c r="AZ191" s="15"/>
      <c r="BA191" s="12" t="s">
        <v>2720</v>
      </c>
      <c r="BB191" s="15"/>
      <c r="BC191" s="12" t="s">
        <v>2720</v>
      </c>
      <c r="BD191" s="15"/>
      <c r="BE191" s="12" t="s">
        <v>2720</v>
      </c>
      <c r="BF191" s="15"/>
      <c r="BG191" s="12" t="s">
        <v>2720</v>
      </c>
      <c r="BH191" s="15"/>
      <c r="BI191" s="12" t="s">
        <v>2720</v>
      </c>
    </row>
    <row r="192" spans="2:61">
      <c r="B192" s="15"/>
      <c r="C192" s="12" t="s">
        <v>2720</v>
      </c>
      <c r="D192" s="15"/>
      <c r="E192" s="12" t="s">
        <v>2720</v>
      </c>
      <c r="F192" s="15"/>
      <c r="G192" s="12" t="s">
        <v>2720</v>
      </c>
      <c r="H192" s="15"/>
      <c r="I192" s="12" t="s">
        <v>2720</v>
      </c>
      <c r="J192" s="15"/>
      <c r="K192" s="12" t="s">
        <v>2720</v>
      </c>
      <c r="L192" s="15"/>
      <c r="M192" s="12" t="s">
        <v>2720</v>
      </c>
      <c r="N192" s="15"/>
      <c r="O192" s="12" t="s">
        <v>2720</v>
      </c>
      <c r="P192" s="15"/>
      <c r="Q192" s="12" t="s">
        <v>2720</v>
      </c>
      <c r="R192" s="15"/>
      <c r="S192" s="12" t="s">
        <v>2720</v>
      </c>
      <c r="T192" s="15"/>
      <c r="U192" s="12" t="s">
        <v>2720</v>
      </c>
      <c r="V192" s="15"/>
      <c r="W192" s="12" t="s">
        <v>2720</v>
      </c>
      <c r="X192" s="15"/>
      <c r="Y192" s="12" t="s">
        <v>2720</v>
      </c>
      <c r="Z192" s="15"/>
      <c r="AA192" s="12" t="s">
        <v>2720</v>
      </c>
      <c r="AB192" s="15"/>
      <c r="AC192" s="12" t="s">
        <v>2720</v>
      </c>
      <c r="AD192" s="15"/>
      <c r="AE192" s="12" t="s">
        <v>2720</v>
      </c>
      <c r="AF192" s="15"/>
      <c r="AG192" s="12" t="s">
        <v>2720</v>
      </c>
      <c r="AH192" s="15"/>
      <c r="AI192" s="12" t="s">
        <v>2720</v>
      </c>
      <c r="AJ192" s="15"/>
      <c r="AK192" s="12" t="s">
        <v>2720</v>
      </c>
      <c r="AL192" s="15"/>
      <c r="AM192" s="12" t="s">
        <v>2720</v>
      </c>
      <c r="AN192" s="15"/>
      <c r="AO192" s="12" t="s">
        <v>2720</v>
      </c>
      <c r="AP192" s="15"/>
      <c r="AQ192" s="12" t="s">
        <v>2720</v>
      </c>
      <c r="AR192" s="15"/>
      <c r="AS192" s="12" t="s">
        <v>2720</v>
      </c>
      <c r="AT192" s="15"/>
      <c r="AU192" s="12" t="s">
        <v>2720</v>
      </c>
      <c r="AV192" s="15"/>
      <c r="AW192" s="12" t="s">
        <v>2720</v>
      </c>
      <c r="AX192" s="15"/>
      <c r="AY192" s="12" t="s">
        <v>2720</v>
      </c>
      <c r="AZ192" s="15"/>
      <c r="BA192" s="12" t="s">
        <v>2720</v>
      </c>
      <c r="BB192" s="15"/>
      <c r="BC192" s="12" t="s">
        <v>2720</v>
      </c>
      <c r="BD192" s="15"/>
      <c r="BE192" s="12" t="s">
        <v>2720</v>
      </c>
      <c r="BF192" s="15"/>
      <c r="BG192" s="12" t="s">
        <v>2720</v>
      </c>
      <c r="BH192" s="15"/>
      <c r="BI192" s="12" t="s">
        <v>2720</v>
      </c>
    </row>
    <row r="193" spans="2:61">
      <c r="B193" s="15"/>
      <c r="C193" s="12" t="s">
        <v>2720</v>
      </c>
      <c r="D193" s="15"/>
      <c r="E193" s="12" t="s">
        <v>2720</v>
      </c>
      <c r="F193" s="15"/>
      <c r="G193" s="12" t="s">
        <v>2720</v>
      </c>
      <c r="H193" s="15"/>
      <c r="I193" s="12" t="s">
        <v>2720</v>
      </c>
      <c r="J193" s="15"/>
      <c r="K193" s="12" t="s">
        <v>2720</v>
      </c>
      <c r="L193" s="15"/>
      <c r="M193" s="12" t="s">
        <v>2720</v>
      </c>
      <c r="N193" s="15"/>
      <c r="O193" s="12" t="s">
        <v>2720</v>
      </c>
      <c r="P193" s="15"/>
      <c r="Q193" s="12" t="s">
        <v>2720</v>
      </c>
      <c r="R193" s="15"/>
      <c r="S193" s="12" t="s">
        <v>2720</v>
      </c>
      <c r="T193" s="15"/>
      <c r="U193" s="12" t="s">
        <v>2720</v>
      </c>
      <c r="V193" s="15"/>
      <c r="W193" s="12" t="s">
        <v>2720</v>
      </c>
      <c r="X193" s="15"/>
      <c r="Y193" s="12" t="s">
        <v>2720</v>
      </c>
      <c r="Z193" s="15"/>
      <c r="AA193" s="12" t="s">
        <v>2720</v>
      </c>
      <c r="AB193" s="15"/>
      <c r="AC193" s="12" t="s">
        <v>2720</v>
      </c>
      <c r="AD193" s="15"/>
      <c r="AE193" s="12" t="s">
        <v>2720</v>
      </c>
      <c r="AF193" s="15"/>
      <c r="AG193" s="12" t="s">
        <v>2720</v>
      </c>
      <c r="AH193" s="15"/>
      <c r="AI193" s="12" t="s">
        <v>2720</v>
      </c>
      <c r="AJ193" s="15"/>
      <c r="AK193" s="12" t="s">
        <v>2720</v>
      </c>
      <c r="AL193" s="15"/>
      <c r="AM193" s="12" t="s">
        <v>2720</v>
      </c>
      <c r="AN193" s="15"/>
      <c r="AO193" s="12" t="s">
        <v>2720</v>
      </c>
      <c r="AP193" s="15"/>
      <c r="AQ193" s="12" t="s">
        <v>2720</v>
      </c>
      <c r="AR193" s="15"/>
      <c r="AS193" s="12" t="s">
        <v>2720</v>
      </c>
      <c r="AT193" s="15"/>
      <c r="AU193" s="12" t="s">
        <v>2720</v>
      </c>
      <c r="AV193" s="15"/>
      <c r="AW193" s="12" t="s">
        <v>2720</v>
      </c>
      <c r="AX193" s="15"/>
      <c r="AY193" s="12" t="s">
        <v>2720</v>
      </c>
      <c r="AZ193" s="15"/>
      <c r="BA193" s="12" t="s">
        <v>2720</v>
      </c>
      <c r="BB193" s="15"/>
      <c r="BC193" s="12" t="s">
        <v>2720</v>
      </c>
      <c r="BD193" s="15"/>
      <c r="BE193" s="12" t="s">
        <v>2720</v>
      </c>
      <c r="BF193" s="15"/>
      <c r="BG193" s="12" t="s">
        <v>2720</v>
      </c>
      <c r="BH193" s="15"/>
      <c r="BI193" s="12" t="s">
        <v>2720</v>
      </c>
    </row>
    <row r="194" spans="2:61">
      <c r="B194" s="15"/>
      <c r="C194" s="12" t="s">
        <v>2720</v>
      </c>
      <c r="D194" s="15"/>
      <c r="E194" s="12" t="s">
        <v>2720</v>
      </c>
      <c r="F194" s="15"/>
      <c r="G194" s="12" t="s">
        <v>2720</v>
      </c>
      <c r="H194" s="15"/>
      <c r="I194" s="12" t="s">
        <v>2720</v>
      </c>
      <c r="J194" s="15"/>
      <c r="K194" s="12" t="s">
        <v>2720</v>
      </c>
      <c r="L194" s="15"/>
      <c r="M194" s="12" t="s">
        <v>2720</v>
      </c>
      <c r="N194" s="15"/>
      <c r="O194" s="12" t="s">
        <v>2720</v>
      </c>
      <c r="P194" s="15"/>
      <c r="Q194" s="12" t="s">
        <v>2720</v>
      </c>
      <c r="R194" s="15"/>
      <c r="S194" s="12" t="s">
        <v>2720</v>
      </c>
      <c r="T194" s="15"/>
      <c r="U194" s="12" t="s">
        <v>2720</v>
      </c>
      <c r="V194" s="15"/>
      <c r="W194" s="12" t="s">
        <v>2720</v>
      </c>
      <c r="X194" s="15"/>
      <c r="Y194" s="12" t="s">
        <v>2720</v>
      </c>
      <c r="Z194" s="15"/>
      <c r="AA194" s="12" t="s">
        <v>2720</v>
      </c>
      <c r="AB194" s="15"/>
      <c r="AC194" s="12" t="s">
        <v>2720</v>
      </c>
      <c r="AD194" s="15"/>
      <c r="AE194" s="12" t="s">
        <v>2720</v>
      </c>
      <c r="AF194" s="15"/>
      <c r="AG194" s="12" t="s">
        <v>2720</v>
      </c>
      <c r="AH194" s="15"/>
      <c r="AI194" s="12" t="s">
        <v>2720</v>
      </c>
      <c r="AJ194" s="15"/>
      <c r="AK194" s="12" t="s">
        <v>2720</v>
      </c>
      <c r="AL194" s="15"/>
      <c r="AM194" s="12" t="s">
        <v>2720</v>
      </c>
      <c r="AN194" s="15"/>
      <c r="AO194" s="12" t="s">
        <v>2720</v>
      </c>
      <c r="AP194" s="15"/>
      <c r="AQ194" s="12" t="s">
        <v>2720</v>
      </c>
      <c r="AR194" s="15"/>
      <c r="AS194" s="12" t="s">
        <v>2720</v>
      </c>
      <c r="AT194" s="15"/>
      <c r="AU194" s="12" t="s">
        <v>2720</v>
      </c>
      <c r="AV194" s="15"/>
      <c r="AW194" s="12" t="s">
        <v>2720</v>
      </c>
      <c r="AX194" s="15"/>
      <c r="AY194" s="12" t="s">
        <v>2720</v>
      </c>
      <c r="AZ194" s="15"/>
      <c r="BA194" s="12" t="s">
        <v>2720</v>
      </c>
      <c r="BB194" s="15"/>
      <c r="BC194" s="12" t="s">
        <v>2720</v>
      </c>
      <c r="BD194" s="15"/>
      <c r="BE194" s="12" t="s">
        <v>2720</v>
      </c>
      <c r="BF194" s="15"/>
      <c r="BG194" s="12" t="s">
        <v>2720</v>
      </c>
      <c r="BH194" s="15"/>
      <c r="BI194" s="12" t="s">
        <v>2720</v>
      </c>
    </row>
    <row r="195" spans="2:61">
      <c r="B195" s="15"/>
      <c r="C195" s="12" t="s">
        <v>2720</v>
      </c>
      <c r="D195" s="15"/>
      <c r="E195" s="12" t="s">
        <v>2720</v>
      </c>
      <c r="F195" s="15"/>
      <c r="G195" s="12" t="s">
        <v>2720</v>
      </c>
      <c r="H195" s="15"/>
      <c r="I195" s="12" t="s">
        <v>2720</v>
      </c>
      <c r="J195" s="15"/>
      <c r="K195" s="12" t="s">
        <v>2720</v>
      </c>
      <c r="L195" s="15"/>
      <c r="M195" s="12" t="s">
        <v>2720</v>
      </c>
      <c r="N195" s="15"/>
      <c r="O195" s="12" t="s">
        <v>2720</v>
      </c>
      <c r="P195" s="15"/>
      <c r="Q195" s="12" t="s">
        <v>2720</v>
      </c>
      <c r="R195" s="15"/>
      <c r="S195" s="12" t="s">
        <v>2720</v>
      </c>
      <c r="T195" s="15"/>
      <c r="U195" s="12" t="s">
        <v>2720</v>
      </c>
      <c r="V195" s="15"/>
      <c r="W195" s="12" t="s">
        <v>2720</v>
      </c>
      <c r="X195" s="15"/>
      <c r="Y195" s="12" t="s">
        <v>2720</v>
      </c>
      <c r="Z195" s="15"/>
      <c r="AA195" s="12" t="s">
        <v>2720</v>
      </c>
      <c r="AB195" s="15"/>
      <c r="AC195" s="12" t="s">
        <v>2720</v>
      </c>
      <c r="AD195" s="15"/>
      <c r="AE195" s="12" t="s">
        <v>2720</v>
      </c>
      <c r="AF195" s="15"/>
      <c r="AG195" s="12" t="s">
        <v>2720</v>
      </c>
      <c r="AH195" s="15"/>
      <c r="AI195" s="12" t="s">
        <v>2720</v>
      </c>
      <c r="AJ195" s="15"/>
      <c r="AK195" s="12" t="s">
        <v>2720</v>
      </c>
      <c r="AL195" s="15"/>
      <c r="AM195" s="12" t="s">
        <v>2720</v>
      </c>
      <c r="AN195" s="15"/>
      <c r="AO195" s="12" t="s">
        <v>2720</v>
      </c>
      <c r="AP195" s="15"/>
      <c r="AQ195" s="12" t="s">
        <v>2720</v>
      </c>
      <c r="AR195" s="15"/>
      <c r="AS195" s="12" t="s">
        <v>2720</v>
      </c>
      <c r="AT195" s="15"/>
      <c r="AU195" s="12" t="s">
        <v>2720</v>
      </c>
      <c r="AV195" s="15"/>
      <c r="AW195" s="12" t="s">
        <v>2720</v>
      </c>
      <c r="AX195" s="15"/>
      <c r="AY195" s="12" t="s">
        <v>2720</v>
      </c>
      <c r="AZ195" s="15"/>
      <c r="BA195" s="12" t="s">
        <v>2720</v>
      </c>
      <c r="BB195" s="15"/>
      <c r="BC195" s="12" t="s">
        <v>2720</v>
      </c>
      <c r="BD195" s="15"/>
      <c r="BE195" s="12" t="s">
        <v>2720</v>
      </c>
      <c r="BF195" s="15"/>
      <c r="BG195" s="12" t="s">
        <v>2720</v>
      </c>
      <c r="BH195" s="15"/>
      <c r="BI195" s="12" t="s">
        <v>2720</v>
      </c>
    </row>
    <row r="196" spans="2:61">
      <c r="B196" s="15"/>
      <c r="C196" s="12" t="s">
        <v>2720</v>
      </c>
      <c r="D196" s="15"/>
      <c r="E196" s="12" t="s">
        <v>2720</v>
      </c>
      <c r="F196" s="15"/>
      <c r="G196" s="12" t="s">
        <v>2720</v>
      </c>
      <c r="H196" s="15"/>
      <c r="I196" s="12" t="s">
        <v>2720</v>
      </c>
      <c r="J196" s="15"/>
      <c r="K196" s="12" t="s">
        <v>2720</v>
      </c>
      <c r="L196" s="15"/>
      <c r="M196" s="12" t="s">
        <v>2720</v>
      </c>
      <c r="N196" s="15"/>
      <c r="O196" s="12" t="s">
        <v>2720</v>
      </c>
      <c r="P196" s="15"/>
      <c r="Q196" s="12" t="s">
        <v>2720</v>
      </c>
      <c r="R196" s="15"/>
      <c r="S196" s="12" t="s">
        <v>2720</v>
      </c>
      <c r="T196" s="15"/>
      <c r="U196" s="12" t="s">
        <v>2720</v>
      </c>
      <c r="V196" s="15"/>
      <c r="W196" s="12" t="s">
        <v>2720</v>
      </c>
      <c r="X196" s="15"/>
      <c r="Y196" s="12" t="s">
        <v>2720</v>
      </c>
      <c r="Z196" s="15"/>
      <c r="AA196" s="12" t="s">
        <v>2720</v>
      </c>
      <c r="AB196" s="15"/>
      <c r="AC196" s="12" t="s">
        <v>2720</v>
      </c>
      <c r="AD196" s="15"/>
      <c r="AE196" s="12" t="s">
        <v>2720</v>
      </c>
      <c r="AF196" s="15"/>
      <c r="AG196" s="12" t="s">
        <v>2720</v>
      </c>
      <c r="AH196" s="15"/>
      <c r="AI196" s="12" t="s">
        <v>2720</v>
      </c>
      <c r="AJ196" s="15"/>
      <c r="AK196" s="12" t="s">
        <v>2720</v>
      </c>
      <c r="AL196" s="15"/>
      <c r="AM196" s="12" t="s">
        <v>2720</v>
      </c>
      <c r="AN196" s="15"/>
      <c r="AO196" s="12" t="s">
        <v>2720</v>
      </c>
      <c r="AP196" s="15"/>
      <c r="AQ196" s="12" t="s">
        <v>2720</v>
      </c>
      <c r="AR196" s="15"/>
      <c r="AS196" s="12" t="s">
        <v>2720</v>
      </c>
      <c r="AT196" s="15"/>
      <c r="AU196" s="12" t="s">
        <v>2720</v>
      </c>
      <c r="AV196" s="15"/>
      <c r="AW196" s="12" t="s">
        <v>2720</v>
      </c>
      <c r="AX196" s="15"/>
      <c r="AY196" s="12" t="s">
        <v>2720</v>
      </c>
      <c r="AZ196" s="15"/>
      <c r="BA196" s="12" t="s">
        <v>2720</v>
      </c>
      <c r="BB196" s="15"/>
      <c r="BC196" s="12" t="s">
        <v>2720</v>
      </c>
      <c r="BD196" s="15"/>
      <c r="BE196" s="12" t="s">
        <v>2720</v>
      </c>
      <c r="BF196" s="15"/>
      <c r="BG196" s="12" t="s">
        <v>2720</v>
      </c>
      <c r="BH196" s="15"/>
      <c r="BI196" s="12" t="s">
        <v>2720</v>
      </c>
    </row>
    <row r="197" spans="2:61">
      <c r="B197" s="15"/>
      <c r="C197" s="12" t="s">
        <v>2720</v>
      </c>
      <c r="D197" s="15"/>
      <c r="E197" s="12" t="s">
        <v>2720</v>
      </c>
      <c r="F197" s="15"/>
      <c r="G197" s="12" t="s">
        <v>2720</v>
      </c>
      <c r="H197" s="15"/>
      <c r="I197" s="12" t="s">
        <v>2720</v>
      </c>
      <c r="J197" s="15"/>
      <c r="K197" s="12" t="s">
        <v>2720</v>
      </c>
      <c r="L197" s="15"/>
      <c r="M197" s="12" t="s">
        <v>2720</v>
      </c>
      <c r="N197" s="15"/>
      <c r="O197" s="12" t="s">
        <v>2720</v>
      </c>
      <c r="P197" s="15"/>
      <c r="Q197" s="12" t="s">
        <v>2720</v>
      </c>
      <c r="R197" s="15"/>
      <c r="S197" s="12" t="s">
        <v>2720</v>
      </c>
      <c r="T197" s="15"/>
      <c r="U197" s="12" t="s">
        <v>2720</v>
      </c>
      <c r="V197" s="15"/>
      <c r="W197" s="12" t="s">
        <v>2720</v>
      </c>
      <c r="X197" s="15"/>
      <c r="Y197" s="12" t="s">
        <v>2720</v>
      </c>
      <c r="Z197" s="15"/>
      <c r="AA197" s="12" t="s">
        <v>2720</v>
      </c>
      <c r="AB197" s="15"/>
      <c r="AC197" s="12" t="s">
        <v>2720</v>
      </c>
      <c r="AD197" s="15"/>
      <c r="AE197" s="12" t="s">
        <v>2720</v>
      </c>
      <c r="AF197" s="15"/>
      <c r="AG197" s="12" t="s">
        <v>2720</v>
      </c>
      <c r="AH197" s="15"/>
      <c r="AI197" s="12" t="s">
        <v>2720</v>
      </c>
      <c r="AJ197" s="15"/>
      <c r="AK197" s="12" t="s">
        <v>2720</v>
      </c>
      <c r="AL197" s="15"/>
      <c r="AM197" s="12" t="s">
        <v>2720</v>
      </c>
      <c r="AN197" s="15"/>
      <c r="AO197" s="12" t="s">
        <v>2720</v>
      </c>
      <c r="AP197" s="15"/>
      <c r="AQ197" s="12" t="s">
        <v>2720</v>
      </c>
      <c r="AR197" s="15"/>
      <c r="AS197" s="12" t="s">
        <v>2720</v>
      </c>
      <c r="AT197" s="15"/>
      <c r="AU197" s="12" t="s">
        <v>2720</v>
      </c>
      <c r="AV197" s="15"/>
      <c r="AW197" s="12" t="s">
        <v>2720</v>
      </c>
      <c r="AX197" s="15"/>
      <c r="AY197" s="12" t="s">
        <v>2720</v>
      </c>
      <c r="AZ197" s="15"/>
      <c r="BA197" s="12" t="s">
        <v>2720</v>
      </c>
      <c r="BB197" s="15"/>
      <c r="BC197" s="12" t="s">
        <v>2720</v>
      </c>
      <c r="BD197" s="15"/>
      <c r="BE197" s="12" t="s">
        <v>2720</v>
      </c>
      <c r="BF197" s="15"/>
      <c r="BG197" s="12" t="s">
        <v>2720</v>
      </c>
      <c r="BH197" s="15"/>
      <c r="BI197" s="12" t="s">
        <v>2720</v>
      </c>
    </row>
    <row r="198" spans="2:61">
      <c r="B198" s="15"/>
      <c r="C198" s="12" t="s">
        <v>2720</v>
      </c>
      <c r="D198" s="15"/>
      <c r="E198" s="12" t="s">
        <v>2720</v>
      </c>
      <c r="F198" s="15"/>
      <c r="G198" s="12" t="s">
        <v>2720</v>
      </c>
      <c r="H198" s="15"/>
      <c r="I198" s="12" t="s">
        <v>2720</v>
      </c>
      <c r="J198" s="15"/>
      <c r="K198" s="12" t="s">
        <v>2720</v>
      </c>
      <c r="L198" s="15"/>
      <c r="M198" s="12" t="s">
        <v>2720</v>
      </c>
      <c r="N198" s="15"/>
      <c r="O198" s="12" t="s">
        <v>2720</v>
      </c>
      <c r="P198" s="15"/>
      <c r="Q198" s="12" t="s">
        <v>2720</v>
      </c>
      <c r="R198" s="15"/>
      <c r="S198" s="12" t="s">
        <v>2720</v>
      </c>
      <c r="T198" s="15"/>
      <c r="U198" s="12" t="s">
        <v>2720</v>
      </c>
      <c r="V198" s="15"/>
      <c r="W198" s="12" t="s">
        <v>2720</v>
      </c>
      <c r="X198" s="15"/>
      <c r="Y198" s="12" t="s">
        <v>2720</v>
      </c>
      <c r="Z198" s="15"/>
      <c r="AA198" s="12" t="s">
        <v>2720</v>
      </c>
      <c r="AB198" s="15"/>
      <c r="AC198" s="12" t="s">
        <v>2720</v>
      </c>
      <c r="AD198" s="15"/>
      <c r="AE198" s="12" t="s">
        <v>2720</v>
      </c>
      <c r="AF198" s="15"/>
      <c r="AG198" s="12" t="s">
        <v>2720</v>
      </c>
      <c r="AH198" s="15"/>
      <c r="AI198" s="12" t="s">
        <v>2720</v>
      </c>
      <c r="AJ198" s="15"/>
      <c r="AK198" s="12" t="s">
        <v>2720</v>
      </c>
      <c r="AL198" s="15"/>
      <c r="AM198" s="12" t="s">
        <v>2720</v>
      </c>
      <c r="AN198" s="15"/>
      <c r="AO198" s="12" t="s">
        <v>2720</v>
      </c>
      <c r="AP198" s="15"/>
      <c r="AQ198" s="12" t="s">
        <v>2720</v>
      </c>
      <c r="AR198" s="15"/>
      <c r="AS198" s="12" t="s">
        <v>2720</v>
      </c>
      <c r="AT198" s="15"/>
      <c r="AU198" s="12" t="s">
        <v>2720</v>
      </c>
      <c r="AV198" s="15"/>
      <c r="AW198" s="12" t="s">
        <v>2720</v>
      </c>
      <c r="AX198" s="15"/>
      <c r="AY198" s="12" t="s">
        <v>2720</v>
      </c>
      <c r="AZ198" s="15"/>
      <c r="BA198" s="12" t="s">
        <v>2720</v>
      </c>
      <c r="BB198" s="15"/>
      <c r="BC198" s="12" t="s">
        <v>2720</v>
      </c>
      <c r="BD198" s="15"/>
      <c r="BE198" s="12" t="s">
        <v>2720</v>
      </c>
      <c r="BF198" s="15"/>
      <c r="BG198" s="12" t="s">
        <v>2720</v>
      </c>
      <c r="BH198" s="15"/>
      <c r="BI198" s="12" t="s">
        <v>2720</v>
      </c>
    </row>
    <row r="199" spans="2:61">
      <c r="B199" s="15"/>
      <c r="C199" s="12" t="s">
        <v>2720</v>
      </c>
      <c r="D199" s="15"/>
      <c r="E199" s="12" t="s">
        <v>2720</v>
      </c>
      <c r="F199" s="15"/>
      <c r="G199" s="12" t="s">
        <v>2720</v>
      </c>
      <c r="H199" s="15"/>
      <c r="I199" s="12" t="s">
        <v>2720</v>
      </c>
      <c r="J199" s="15"/>
      <c r="K199" s="12" t="s">
        <v>2720</v>
      </c>
      <c r="L199" s="15"/>
      <c r="M199" s="12" t="s">
        <v>2720</v>
      </c>
      <c r="N199" s="15"/>
      <c r="O199" s="12" t="s">
        <v>2720</v>
      </c>
      <c r="P199" s="15"/>
      <c r="Q199" s="12" t="s">
        <v>2720</v>
      </c>
      <c r="R199" s="15"/>
      <c r="S199" s="12" t="s">
        <v>2720</v>
      </c>
      <c r="T199" s="15"/>
      <c r="U199" s="12" t="s">
        <v>2720</v>
      </c>
      <c r="V199" s="15"/>
      <c r="W199" s="12" t="s">
        <v>2720</v>
      </c>
      <c r="X199" s="15"/>
      <c r="Y199" s="12" t="s">
        <v>2720</v>
      </c>
      <c r="Z199" s="15"/>
      <c r="AA199" s="12" t="s">
        <v>2720</v>
      </c>
      <c r="AB199" s="15"/>
      <c r="AC199" s="12" t="s">
        <v>2720</v>
      </c>
      <c r="AD199" s="15"/>
      <c r="AE199" s="12" t="s">
        <v>2720</v>
      </c>
      <c r="AF199" s="15"/>
      <c r="AG199" s="12" t="s">
        <v>2720</v>
      </c>
      <c r="AH199" s="15"/>
      <c r="AI199" s="12" t="s">
        <v>2720</v>
      </c>
      <c r="AJ199" s="15"/>
      <c r="AK199" s="12" t="s">
        <v>2720</v>
      </c>
      <c r="AL199" s="15"/>
      <c r="AM199" s="12" t="s">
        <v>2720</v>
      </c>
      <c r="AN199" s="15"/>
      <c r="AO199" s="12" t="s">
        <v>2720</v>
      </c>
      <c r="AP199" s="15"/>
      <c r="AQ199" s="12" t="s">
        <v>2720</v>
      </c>
      <c r="AR199" s="15"/>
      <c r="AS199" s="12" t="s">
        <v>2720</v>
      </c>
      <c r="AT199" s="15"/>
      <c r="AU199" s="12" t="s">
        <v>2720</v>
      </c>
      <c r="AV199" s="15"/>
      <c r="AW199" s="12" t="s">
        <v>2720</v>
      </c>
      <c r="AX199" s="15"/>
      <c r="AY199" s="12" t="s">
        <v>2720</v>
      </c>
      <c r="AZ199" s="15"/>
      <c r="BA199" s="12" t="s">
        <v>2720</v>
      </c>
      <c r="BB199" s="15"/>
      <c r="BC199" s="12" t="s">
        <v>2720</v>
      </c>
      <c r="BD199" s="15"/>
      <c r="BE199" s="12" t="s">
        <v>2720</v>
      </c>
      <c r="BF199" s="15"/>
      <c r="BG199" s="12" t="s">
        <v>2720</v>
      </c>
      <c r="BH199" s="15"/>
      <c r="BI199" s="12" t="s">
        <v>2720</v>
      </c>
    </row>
    <row r="200" spans="2:61">
      <c r="B200" s="15"/>
      <c r="C200" s="12" t="s">
        <v>2720</v>
      </c>
      <c r="D200" s="15"/>
      <c r="E200" s="12" t="s">
        <v>2720</v>
      </c>
      <c r="F200" s="15"/>
      <c r="G200" s="12" t="s">
        <v>2720</v>
      </c>
      <c r="H200" s="15"/>
      <c r="I200" s="12" t="s">
        <v>2720</v>
      </c>
      <c r="J200" s="15"/>
      <c r="K200" s="12" t="s">
        <v>2720</v>
      </c>
      <c r="L200" s="15"/>
      <c r="M200" s="12" t="s">
        <v>2720</v>
      </c>
      <c r="N200" s="15"/>
      <c r="O200" s="12" t="s">
        <v>2720</v>
      </c>
      <c r="P200" s="15"/>
      <c r="Q200" s="12" t="s">
        <v>2720</v>
      </c>
      <c r="R200" s="15"/>
      <c r="S200" s="12" t="s">
        <v>2720</v>
      </c>
      <c r="T200" s="15"/>
      <c r="U200" s="12" t="s">
        <v>2720</v>
      </c>
      <c r="V200" s="15"/>
      <c r="W200" s="12" t="s">
        <v>2720</v>
      </c>
      <c r="X200" s="15"/>
      <c r="Y200" s="12" t="s">
        <v>2720</v>
      </c>
      <c r="Z200" s="15"/>
      <c r="AA200" s="12" t="s">
        <v>2720</v>
      </c>
      <c r="AB200" s="15"/>
      <c r="AC200" s="12" t="s">
        <v>2720</v>
      </c>
      <c r="AD200" s="15"/>
      <c r="AE200" s="12" t="s">
        <v>2720</v>
      </c>
      <c r="AF200" s="15"/>
      <c r="AG200" s="12" t="s">
        <v>2720</v>
      </c>
      <c r="AH200" s="15"/>
      <c r="AI200" s="12" t="s">
        <v>2720</v>
      </c>
      <c r="AJ200" s="15"/>
      <c r="AK200" s="12" t="s">
        <v>2720</v>
      </c>
      <c r="AL200" s="15"/>
      <c r="AM200" s="12" t="s">
        <v>2720</v>
      </c>
      <c r="AN200" s="15"/>
      <c r="AO200" s="12" t="s">
        <v>2720</v>
      </c>
      <c r="AP200" s="15"/>
      <c r="AQ200" s="12" t="s">
        <v>2720</v>
      </c>
      <c r="AR200" s="15"/>
      <c r="AS200" s="12" t="s">
        <v>2720</v>
      </c>
      <c r="AT200" s="15"/>
      <c r="AU200" s="12" t="s">
        <v>2720</v>
      </c>
      <c r="AV200" s="15"/>
      <c r="AW200" s="12" t="s">
        <v>2720</v>
      </c>
      <c r="AX200" s="15"/>
      <c r="AY200" s="12" t="s">
        <v>2720</v>
      </c>
      <c r="AZ200" s="15"/>
      <c r="BA200" s="12" t="s">
        <v>2720</v>
      </c>
      <c r="BB200" s="15"/>
      <c r="BC200" s="12" t="s">
        <v>2720</v>
      </c>
      <c r="BD200" s="15"/>
      <c r="BE200" s="12" t="s">
        <v>2720</v>
      </c>
      <c r="BF200" s="15"/>
      <c r="BG200" s="12" t="s">
        <v>2720</v>
      </c>
      <c r="BH200" s="15"/>
      <c r="BI200" s="12" t="s">
        <v>2720</v>
      </c>
    </row>
    <row r="201" spans="2:61">
      <c r="B201" s="15"/>
      <c r="C201" s="12" t="s">
        <v>2720</v>
      </c>
      <c r="D201" s="15"/>
      <c r="E201" s="12" t="s">
        <v>2720</v>
      </c>
      <c r="F201" s="15"/>
      <c r="G201" s="12" t="s">
        <v>2720</v>
      </c>
      <c r="H201" s="15"/>
      <c r="I201" s="12" t="s">
        <v>2720</v>
      </c>
      <c r="J201" s="15"/>
      <c r="K201" s="12" t="s">
        <v>2720</v>
      </c>
      <c r="L201" s="15"/>
      <c r="M201" s="12" t="s">
        <v>2720</v>
      </c>
      <c r="N201" s="15"/>
      <c r="O201" s="12" t="s">
        <v>2720</v>
      </c>
      <c r="P201" s="15"/>
      <c r="Q201" s="12" t="s">
        <v>2720</v>
      </c>
      <c r="R201" s="15"/>
      <c r="S201" s="12" t="s">
        <v>2720</v>
      </c>
      <c r="T201" s="15"/>
      <c r="U201" s="12" t="s">
        <v>2720</v>
      </c>
      <c r="V201" s="15"/>
      <c r="W201" s="12" t="s">
        <v>2720</v>
      </c>
      <c r="X201" s="15"/>
      <c r="Y201" s="12" t="s">
        <v>2720</v>
      </c>
      <c r="Z201" s="15"/>
      <c r="AA201" s="12" t="s">
        <v>2720</v>
      </c>
      <c r="AB201" s="15"/>
      <c r="AC201" s="12" t="s">
        <v>2720</v>
      </c>
      <c r="AD201" s="15"/>
      <c r="AE201" s="12" t="s">
        <v>2720</v>
      </c>
      <c r="AF201" s="15"/>
      <c r="AG201" s="12" t="s">
        <v>2720</v>
      </c>
      <c r="AH201" s="15"/>
      <c r="AI201" s="12" t="s">
        <v>2720</v>
      </c>
      <c r="AJ201" s="15"/>
      <c r="AK201" s="12" t="s">
        <v>2720</v>
      </c>
      <c r="AL201" s="15"/>
      <c r="AM201" s="12" t="s">
        <v>2720</v>
      </c>
      <c r="AN201" s="15"/>
      <c r="AO201" s="12" t="s">
        <v>2720</v>
      </c>
      <c r="AP201" s="15"/>
      <c r="AQ201" s="12" t="s">
        <v>2720</v>
      </c>
      <c r="AR201" s="15"/>
      <c r="AS201" s="12" t="s">
        <v>2720</v>
      </c>
      <c r="AT201" s="15"/>
      <c r="AU201" s="12" t="s">
        <v>2720</v>
      </c>
      <c r="AV201" s="15"/>
      <c r="AW201" s="12" t="s">
        <v>2720</v>
      </c>
      <c r="AX201" s="15"/>
      <c r="AY201" s="12" t="s">
        <v>2720</v>
      </c>
      <c r="AZ201" s="15"/>
      <c r="BA201" s="12" t="s">
        <v>2720</v>
      </c>
      <c r="BB201" s="15"/>
      <c r="BC201" s="12" t="s">
        <v>2720</v>
      </c>
      <c r="BD201" s="15"/>
      <c r="BE201" s="12" t="s">
        <v>2720</v>
      </c>
      <c r="BF201" s="15"/>
      <c r="BG201" s="12" t="s">
        <v>2720</v>
      </c>
      <c r="BH201" s="15"/>
      <c r="BI201" s="12" t="s">
        <v>2720</v>
      </c>
    </row>
    <row r="202" spans="2:61">
      <c r="B202" s="15"/>
      <c r="C202" s="12" t="s">
        <v>2720</v>
      </c>
      <c r="D202" s="15"/>
      <c r="E202" s="12" t="s">
        <v>2720</v>
      </c>
      <c r="F202" s="15"/>
      <c r="G202" s="12" t="s">
        <v>2720</v>
      </c>
      <c r="H202" s="15"/>
      <c r="I202" s="12" t="s">
        <v>2720</v>
      </c>
      <c r="J202" s="15"/>
      <c r="K202" s="12" t="s">
        <v>2720</v>
      </c>
      <c r="L202" s="15"/>
      <c r="M202" s="12" t="s">
        <v>2720</v>
      </c>
      <c r="N202" s="15"/>
      <c r="O202" s="12" t="s">
        <v>2720</v>
      </c>
      <c r="P202" s="15"/>
      <c r="Q202" s="12" t="s">
        <v>2720</v>
      </c>
      <c r="R202" s="15"/>
      <c r="S202" s="12" t="s">
        <v>2720</v>
      </c>
      <c r="T202" s="15"/>
      <c r="U202" s="12" t="s">
        <v>2720</v>
      </c>
      <c r="V202" s="15"/>
      <c r="W202" s="12" t="s">
        <v>2720</v>
      </c>
      <c r="X202" s="15"/>
      <c r="Y202" s="12" t="s">
        <v>2720</v>
      </c>
      <c r="Z202" s="15"/>
      <c r="AA202" s="12" t="s">
        <v>2720</v>
      </c>
      <c r="AB202" s="15"/>
      <c r="AC202" s="12" t="s">
        <v>2720</v>
      </c>
      <c r="AD202" s="15"/>
      <c r="AE202" s="12" t="s">
        <v>2720</v>
      </c>
      <c r="AF202" s="15"/>
      <c r="AG202" s="12" t="s">
        <v>2720</v>
      </c>
      <c r="AH202" s="15"/>
      <c r="AI202" s="12" t="s">
        <v>2720</v>
      </c>
      <c r="AJ202" s="15"/>
      <c r="AK202" s="12" t="s">
        <v>2720</v>
      </c>
      <c r="AL202" s="15"/>
      <c r="AM202" s="12" t="s">
        <v>2720</v>
      </c>
      <c r="AN202" s="15"/>
      <c r="AO202" s="12" t="s">
        <v>2720</v>
      </c>
      <c r="AP202" s="15"/>
      <c r="AQ202" s="12" t="s">
        <v>2720</v>
      </c>
      <c r="AR202" s="15"/>
      <c r="AS202" s="12" t="s">
        <v>2720</v>
      </c>
      <c r="AT202" s="15"/>
      <c r="AU202" s="12" t="s">
        <v>2720</v>
      </c>
      <c r="AV202" s="15"/>
      <c r="AW202" s="12" t="s">
        <v>2720</v>
      </c>
      <c r="AX202" s="15"/>
      <c r="AY202" s="12" t="s">
        <v>2720</v>
      </c>
      <c r="AZ202" s="15"/>
      <c r="BA202" s="12" t="s">
        <v>2720</v>
      </c>
      <c r="BB202" s="15"/>
      <c r="BC202" s="12" t="s">
        <v>2720</v>
      </c>
      <c r="BD202" s="15"/>
      <c r="BE202" s="12" t="s">
        <v>2720</v>
      </c>
      <c r="BF202" s="15"/>
      <c r="BG202" s="12" t="s">
        <v>2720</v>
      </c>
      <c r="BH202" s="15"/>
      <c r="BI202" s="12" t="s">
        <v>2720</v>
      </c>
    </row>
    <row r="203" spans="2:61">
      <c r="B203" s="15"/>
      <c r="C203" s="12" t="s">
        <v>2720</v>
      </c>
      <c r="D203" s="15"/>
      <c r="E203" s="12" t="s">
        <v>2720</v>
      </c>
      <c r="F203" s="15"/>
      <c r="G203" s="12" t="s">
        <v>2720</v>
      </c>
      <c r="H203" s="15"/>
      <c r="I203" s="12" t="s">
        <v>2720</v>
      </c>
      <c r="J203" s="15"/>
      <c r="K203" s="12" t="s">
        <v>2720</v>
      </c>
      <c r="L203" s="15"/>
      <c r="M203" s="12" t="s">
        <v>2720</v>
      </c>
      <c r="N203" s="15"/>
      <c r="O203" s="12" t="s">
        <v>2720</v>
      </c>
      <c r="P203" s="15"/>
      <c r="Q203" s="12" t="s">
        <v>2720</v>
      </c>
      <c r="R203" s="15"/>
      <c r="S203" s="12" t="s">
        <v>2720</v>
      </c>
      <c r="T203" s="15"/>
      <c r="U203" s="12" t="s">
        <v>2720</v>
      </c>
      <c r="V203" s="15"/>
      <c r="W203" s="12" t="s">
        <v>2720</v>
      </c>
      <c r="X203" s="15"/>
      <c r="Y203" s="12" t="s">
        <v>2720</v>
      </c>
      <c r="Z203" s="15"/>
      <c r="AA203" s="12" t="s">
        <v>2720</v>
      </c>
      <c r="AB203" s="15"/>
      <c r="AC203" s="12" t="s">
        <v>2720</v>
      </c>
      <c r="AD203" s="15"/>
      <c r="AE203" s="12" t="s">
        <v>2720</v>
      </c>
      <c r="AF203" s="15"/>
      <c r="AG203" s="12" t="s">
        <v>2720</v>
      </c>
      <c r="AH203" s="15"/>
      <c r="AI203" s="12" t="s">
        <v>2720</v>
      </c>
      <c r="AJ203" s="15"/>
      <c r="AK203" s="12" t="s">
        <v>2720</v>
      </c>
      <c r="AL203" s="15"/>
      <c r="AM203" s="12" t="s">
        <v>2720</v>
      </c>
      <c r="AN203" s="15"/>
      <c r="AO203" s="12" t="s">
        <v>2720</v>
      </c>
      <c r="AP203" s="15"/>
      <c r="AQ203" s="12" t="s">
        <v>2720</v>
      </c>
      <c r="AR203" s="15"/>
      <c r="AS203" s="12" t="s">
        <v>2720</v>
      </c>
      <c r="AT203" s="15"/>
      <c r="AU203" s="12" t="s">
        <v>2720</v>
      </c>
      <c r="AV203" s="15"/>
      <c r="AW203" s="12" t="s">
        <v>2720</v>
      </c>
      <c r="AX203" s="15"/>
      <c r="AY203" s="12" t="s">
        <v>2720</v>
      </c>
      <c r="AZ203" s="15"/>
      <c r="BA203" s="12" t="s">
        <v>2720</v>
      </c>
      <c r="BB203" s="15"/>
      <c r="BC203" s="12" t="s">
        <v>2720</v>
      </c>
      <c r="BD203" s="15"/>
      <c r="BE203" s="12" t="s">
        <v>2720</v>
      </c>
      <c r="BF203" s="15"/>
      <c r="BG203" s="12" t="s">
        <v>2720</v>
      </c>
      <c r="BH203" s="15"/>
      <c r="BI203" s="12" t="s">
        <v>2720</v>
      </c>
    </row>
    <row r="204" spans="2:61">
      <c r="B204" s="15"/>
      <c r="C204" s="12" t="s">
        <v>2720</v>
      </c>
      <c r="D204" s="15"/>
      <c r="E204" s="12" t="s">
        <v>2720</v>
      </c>
      <c r="F204" s="15"/>
      <c r="G204" s="12" t="s">
        <v>2720</v>
      </c>
      <c r="H204" s="15"/>
      <c r="I204" s="12" t="s">
        <v>2720</v>
      </c>
      <c r="J204" s="15"/>
      <c r="K204" s="12" t="s">
        <v>2720</v>
      </c>
      <c r="L204" s="15"/>
      <c r="M204" s="12" t="s">
        <v>2720</v>
      </c>
      <c r="N204" s="15"/>
      <c r="O204" s="12" t="s">
        <v>2720</v>
      </c>
      <c r="P204" s="15"/>
      <c r="Q204" s="12" t="s">
        <v>2720</v>
      </c>
      <c r="R204" s="15"/>
      <c r="S204" s="12" t="s">
        <v>2720</v>
      </c>
      <c r="T204" s="15"/>
      <c r="U204" s="12" t="s">
        <v>2720</v>
      </c>
      <c r="V204" s="15"/>
      <c r="W204" s="12" t="s">
        <v>2720</v>
      </c>
      <c r="X204" s="15"/>
      <c r="Y204" s="12" t="s">
        <v>2720</v>
      </c>
      <c r="Z204" s="15"/>
      <c r="AA204" s="12" t="s">
        <v>2720</v>
      </c>
      <c r="AB204" s="15"/>
      <c r="AC204" s="12" t="s">
        <v>2720</v>
      </c>
      <c r="AD204" s="15"/>
      <c r="AE204" s="12" t="s">
        <v>2720</v>
      </c>
      <c r="AF204" s="15"/>
      <c r="AG204" s="12" t="s">
        <v>2720</v>
      </c>
      <c r="AH204" s="15"/>
      <c r="AI204" s="12" t="s">
        <v>2720</v>
      </c>
      <c r="AJ204" s="15"/>
      <c r="AK204" s="12" t="s">
        <v>2720</v>
      </c>
      <c r="AL204" s="15"/>
      <c r="AM204" s="12" t="s">
        <v>2720</v>
      </c>
      <c r="AN204" s="15"/>
      <c r="AO204" s="12" t="s">
        <v>2720</v>
      </c>
      <c r="AP204" s="15"/>
      <c r="AQ204" s="12" t="s">
        <v>2720</v>
      </c>
      <c r="AR204" s="15"/>
      <c r="AS204" s="12" t="s">
        <v>2720</v>
      </c>
      <c r="AT204" s="15"/>
      <c r="AU204" s="12" t="s">
        <v>2720</v>
      </c>
      <c r="AV204" s="15"/>
      <c r="AW204" s="12" t="s">
        <v>2720</v>
      </c>
      <c r="AX204" s="15"/>
      <c r="AY204" s="12" t="s">
        <v>2720</v>
      </c>
      <c r="AZ204" s="15"/>
      <c r="BA204" s="12" t="s">
        <v>2720</v>
      </c>
      <c r="BB204" s="15"/>
      <c r="BC204" s="12" t="s">
        <v>2720</v>
      </c>
      <c r="BD204" s="15"/>
      <c r="BE204" s="12" t="s">
        <v>2720</v>
      </c>
      <c r="BF204" s="15"/>
      <c r="BG204" s="12" t="s">
        <v>2720</v>
      </c>
      <c r="BH204" s="15"/>
      <c r="BI204" s="12" t="s">
        <v>2720</v>
      </c>
    </row>
    <row r="205" spans="2:61">
      <c r="B205" s="17"/>
      <c r="D205" s="17"/>
      <c r="F205" s="17"/>
      <c r="H205" s="17"/>
      <c r="J205" s="17"/>
      <c r="L205" s="17"/>
      <c r="N205" s="17"/>
      <c r="P205" s="17"/>
      <c r="R205" s="17"/>
      <c r="T205" s="17"/>
      <c r="V205" s="17"/>
      <c r="X205" s="17"/>
      <c r="Z205" s="17"/>
      <c r="AB205" s="17"/>
      <c r="AD205" s="17"/>
      <c r="AF205" s="17"/>
      <c r="AH205" s="17"/>
      <c r="AJ205" s="17"/>
      <c r="AL205" s="17"/>
      <c r="AN205" s="17"/>
      <c r="AP205" s="17"/>
      <c r="AR205" s="17"/>
      <c r="AT205" s="17"/>
      <c r="AV205" s="17"/>
      <c r="AX205" s="17"/>
      <c r="AZ205" s="17"/>
      <c r="BB205" s="17"/>
      <c r="BD205" s="17"/>
      <c r="BF205" s="17"/>
      <c r="BH205" s="17"/>
    </row>
    <row r="206" spans="2:61">
      <c r="B206" s="17"/>
      <c r="D206" s="17"/>
      <c r="F206" s="17"/>
      <c r="H206" s="17"/>
      <c r="J206" s="17"/>
      <c r="L206" s="17"/>
      <c r="N206" s="17"/>
      <c r="P206" s="17"/>
      <c r="R206" s="17"/>
      <c r="T206" s="17"/>
      <c r="V206" s="17"/>
      <c r="X206" s="17"/>
      <c r="Z206" s="17"/>
      <c r="AB206" s="17"/>
      <c r="AD206" s="17"/>
      <c r="AF206" s="17"/>
      <c r="AH206" s="17"/>
      <c r="AJ206" s="17"/>
      <c r="AL206" s="17"/>
      <c r="AN206" s="17"/>
      <c r="AP206" s="17"/>
      <c r="AR206" s="17"/>
      <c r="AT206" s="17"/>
      <c r="AV206" s="17"/>
      <c r="AX206" s="17"/>
      <c r="AZ206" s="17"/>
      <c r="BB206" s="17"/>
      <c r="BD206" s="17"/>
      <c r="BF206" s="17"/>
      <c r="BH206" s="17"/>
    </row>
    <row r="207" spans="2:61">
      <c r="B207" s="17"/>
      <c r="D207" s="17"/>
      <c r="F207" s="17"/>
      <c r="H207" s="17"/>
      <c r="J207" s="17"/>
      <c r="L207" s="17"/>
      <c r="N207" s="17"/>
      <c r="P207" s="17"/>
      <c r="R207" s="17"/>
      <c r="T207" s="17"/>
      <c r="V207" s="17"/>
      <c r="X207" s="17"/>
      <c r="Z207" s="17"/>
      <c r="AB207" s="17"/>
      <c r="AD207" s="17"/>
      <c r="AF207" s="17"/>
      <c r="AH207" s="17"/>
      <c r="AJ207" s="17"/>
      <c r="AL207" s="17"/>
      <c r="AN207" s="17"/>
      <c r="AP207" s="17"/>
      <c r="AR207" s="17"/>
      <c r="AT207" s="17"/>
      <c r="AV207" s="17"/>
      <c r="AX207" s="17"/>
      <c r="AZ207" s="17"/>
      <c r="BB207" s="17"/>
      <c r="BD207" s="17"/>
      <c r="BF207" s="17"/>
      <c r="BH207" s="17"/>
    </row>
    <row r="208" spans="2:61">
      <c r="B208" s="17"/>
      <c r="D208" s="17"/>
      <c r="F208" s="17"/>
      <c r="H208" s="17"/>
      <c r="J208" s="17"/>
      <c r="L208" s="17"/>
      <c r="N208" s="17"/>
      <c r="P208" s="17"/>
      <c r="R208" s="17"/>
      <c r="T208" s="17"/>
      <c r="V208" s="17"/>
      <c r="X208" s="17"/>
      <c r="Z208" s="17"/>
      <c r="AB208" s="17"/>
      <c r="AD208" s="17"/>
      <c r="AF208" s="17"/>
      <c r="AH208" s="17"/>
      <c r="AJ208" s="17"/>
      <c r="AL208" s="17"/>
      <c r="AN208" s="17"/>
      <c r="AP208" s="17"/>
      <c r="AR208" s="17"/>
      <c r="AT208" s="17"/>
      <c r="AV208" s="17"/>
      <c r="AX208" s="17"/>
      <c r="AZ208" s="17"/>
      <c r="BB208" s="17"/>
      <c r="BD208" s="17"/>
      <c r="BF208" s="17"/>
      <c r="BH208" s="17"/>
    </row>
    <row r="209" spans="2:60">
      <c r="B209" s="17"/>
      <c r="D209" s="17"/>
      <c r="F209" s="17"/>
      <c r="H209" s="17"/>
      <c r="J209" s="17"/>
      <c r="L209" s="17"/>
      <c r="N209" s="17"/>
      <c r="P209" s="17"/>
      <c r="R209" s="17"/>
      <c r="T209" s="17"/>
      <c r="V209" s="17"/>
      <c r="X209" s="17"/>
      <c r="Z209" s="17"/>
      <c r="AB209" s="17"/>
      <c r="AD209" s="17"/>
      <c r="AF209" s="17"/>
      <c r="AH209" s="17"/>
      <c r="AJ209" s="17"/>
      <c r="AL209" s="17"/>
      <c r="AN209" s="17"/>
      <c r="AP209" s="17"/>
      <c r="AR209" s="17"/>
      <c r="AT209" s="17"/>
      <c r="AV209" s="17"/>
      <c r="AX209" s="17"/>
      <c r="AZ209" s="17"/>
      <c r="BB209" s="17"/>
      <c r="BD209" s="17"/>
      <c r="BF209" s="17"/>
      <c r="BH209" s="17"/>
    </row>
    <row r="210" spans="2:60">
      <c r="B210" s="17"/>
      <c r="D210" s="17"/>
      <c r="F210" s="17"/>
      <c r="H210" s="17"/>
      <c r="J210" s="17"/>
      <c r="L210" s="17"/>
      <c r="N210" s="17"/>
      <c r="P210" s="17"/>
      <c r="R210" s="17"/>
      <c r="T210" s="17"/>
      <c r="V210" s="17"/>
      <c r="X210" s="17"/>
      <c r="Z210" s="17"/>
      <c r="AB210" s="17"/>
      <c r="AD210" s="17"/>
      <c r="AF210" s="17"/>
      <c r="AH210" s="17"/>
      <c r="AJ210" s="17"/>
      <c r="AL210" s="17"/>
      <c r="AN210" s="17"/>
      <c r="AP210" s="17"/>
      <c r="AR210" s="17"/>
      <c r="AT210" s="17"/>
      <c r="AV210" s="17"/>
      <c r="AX210" s="17"/>
      <c r="AZ210" s="17"/>
      <c r="BB210" s="17"/>
      <c r="BD210" s="17"/>
      <c r="BF210" s="17"/>
      <c r="BH210" s="17"/>
    </row>
    <row r="211" spans="2:60">
      <c r="B211" s="17"/>
      <c r="D211" s="17"/>
      <c r="F211" s="17"/>
      <c r="H211" s="17"/>
      <c r="J211" s="17"/>
      <c r="L211" s="17"/>
      <c r="N211" s="17"/>
      <c r="P211" s="17"/>
      <c r="R211" s="17"/>
      <c r="T211" s="17"/>
      <c r="V211" s="17"/>
      <c r="X211" s="17"/>
      <c r="Z211" s="17"/>
      <c r="AB211" s="17"/>
      <c r="AD211" s="17"/>
      <c r="AF211" s="17"/>
      <c r="AH211" s="17"/>
      <c r="AJ211" s="17"/>
      <c r="AL211" s="17"/>
      <c r="AN211" s="17"/>
      <c r="AP211" s="17"/>
      <c r="AR211" s="17"/>
      <c r="AT211" s="17"/>
      <c r="AV211" s="17"/>
      <c r="AX211" s="17"/>
      <c r="AZ211" s="17"/>
      <c r="BB211" s="17"/>
      <c r="BD211" s="17"/>
      <c r="BF211" s="17"/>
      <c r="BH211" s="17"/>
    </row>
    <row r="212" spans="2:60">
      <c r="B212" s="17"/>
      <c r="D212" s="17"/>
      <c r="F212" s="17"/>
      <c r="H212" s="17"/>
      <c r="J212" s="17"/>
      <c r="L212" s="17"/>
      <c r="N212" s="17"/>
      <c r="P212" s="17"/>
      <c r="R212" s="17"/>
      <c r="T212" s="17"/>
      <c r="V212" s="17"/>
      <c r="X212" s="17"/>
      <c r="Z212" s="17"/>
      <c r="AB212" s="17"/>
      <c r="AD212" s="17"/>
      <c r="AF212" s="17"/>
      <c r="AH212" s="17"/>
      <c r="AJ212" s="17"/>
      <c r="AL212" s="17"/>
      <c r="AN212" s="17"/>
      <c r="AP212" s="17"/>
      <c r="AR212" s="17"/>
      <c r="AT212" s="17"/>
      <c r="AV212" s="17"/>
      <c r="AX212" s="17"/>
      <c r="AZ212" s="17"/>
      <c r="BB212" s="17"/>
      <c r="BD212" s="17"/>
      <c r="BF212" s="17"/>
      <c r="BH212" s="17"/>
    </row>
    <row r="213" spans="2:60">
      <c r="B213" s="17"/>
      <c r="D213" s="17"/>
      <c r="F213" s="17"/>
      <c r="H213" s="17"/>
      <c r="J213" s="17"/>
      <c r="L213" s="17"/>
      <c r="N213" s="17"/>
      <c r="P213" s="17"/>
      <c r="R213" s="17"/>
      <c r="T213" s="17"/>
      <c r="V213" s="17"/>
      <c r="X213" s="17"/>
      <c r="Z213" s="17"/>
      <c r="AB213" s="17"/>
      <c r="AD213" s="17"/>
      <c r="AF213" s="17"/>
      <c r="AH213" s="17"/>
      <c r="AJ213" s="17"/>
      <c r="AL213" s="17"/>
      <c r="AN213" s="17"/>
      <c r="AP213" s="17"/>
      <c r="AR213" s="17"/>
      <c r="AT213" s="17"/>
      <c r="AV213" s="17"/>
      <c r="AX213" s="17"/>
      <c r="AZ213" s="17"/>
      <c r="BB213" s="17"/>
      <c r="BD213" s="17"/>
      <c r="BF213" s="17"/>
      <c r="BH213" s="17"/>
    </row>
    <row r="214" spans="2:60">
      <c r="B214" s="17"/>
      <c r="D214" s="17"/>
      <c r="F214" s="17"/>
      <c r="H214" s="17"/>
      <c r="J214" s="17"/>
      <c r="L214" s="17"/>
      <c r="N214" s="17"/>
      <c r="P214" s="17"/>
      <c r="R214" s="17"/>
      <c r="T214" s="17"/>
      <c r="V214" s="17"/>
      <c r="X214" s="17"/>
      <c r="Z214" s="17"/>
      <c r="AB214" s="17"/>
      <c r="AD214" s="17"/>
      <c r="AF214" s="17"/>
      <c r="AH214" s="17"/>
      <c r="AJ214" s="17"/>
      <c r="AL214" s="17"/>
      <c r="AN214" s="17"/>
      <c r="AP214" s="17"/>
      <c r="AR214" s="17"/>
      <c r="AT214" s="17"/>
      <c r="AV214" s="17"/>
      <c r="AX214" s="17"/>
      <c r="AZ214" s="17"/>
      <c r="BB214" s="17"/>
      <c r="BD214" s="17"/>
      <c r="BF214" s="17"/>
      <c r="BH214" s="17"/>
    </row>
    <row r="215" spans="2:60">
      <c r="B215" s="17"/>
      <c r="D215" s="17"/>
      <c r="F215" s="17"/>
      <c r="H215" s="17"/>
      <c r="J215" s="17"/>
      <c r="L215" s="17"/>
      <c r="N215" s="17"/>
      <c r="P215" s="17"/>
      <c r="R215" s="17"/>
      <c r="T215" s="17"/>
      <c r="V215" s="17"/>
      <c r="X215" s="17"/>
      <c r="Z215" s="17"/>
      <c r="AB215" s="17"/>
      <c r="AD215" s="17"/>
      <c r="AF215" s="17"/>
      <c r="AH215" s="17"/>
      <c r="AJ215" s="17"/>
      <c r="AL215" s="17"/>
      <c r="AN215" s="17"/>
      <c r="AP215" s="17"/>
      <c r="AR215" s="17"/>
      <c r="AT215" s="17"/>
      <c r="AV215" s="17"/>
      <c r="AX215" s="17"/>
      <c r="AZ215" s="17"/>
      <c r="BB215" s="17"/>
      <c r="BD215" s="17"/>
      <c r="BF215" s="17"/>
      <c r="BH215" s="17"/>
    </row>
    <row r="216" spans="2:60">
      <c r="B216" s="17"/>
      <c r="D216" s="17"/>
      <c r="F216" s="17"/>
      <c r="H216" s="17"/>
      <c r="J216" s="17"/>
      <c r="L216" s="17"/>
      <c r="N216" s="17"/>
      <c r="P216" s="17"/>
      <c r="R216" s="17"/>
      <c r="T216" s="17"/>
      <c r="V216" s="17"/>
      <c r="X216" s="17"/>
      <c r="Z216" s="17"/>
      <c r="AB216" s="17"/>
      <c r="AD216" s="17"/>
      <c r="AF216" s="17"/>
      <c r="AH216" s="17"/>
      <c r="AJ216" s="17"/>
      <c r="AL216" s="17"/>
      <c r="AN216" s="17"/>
      <c r="AP216" s="17"/>
      <c r="AR216" s="17"/>
      <c r="AT216" s="17"/>
      <c r="AV216" s="17"/>
      <c r="AX216" s="17"/>
      <c r="AZ216" s="17"/>
      <c r="BB216" s="17"/>
      <c r="BD216" s="17"/>
      <c r="BF216" s="17"/>
      <c r="BH216" s="17"/>
    </row>
    <row r="217" spans="2:60">
      <c r="B217" s="17"/>
      <c r="D217" s="17"/>
      <c r="F217" s="17"/>
      <c r="H217" s="17"/>
      <c r="J217" s="17"/>
      <c r="L217" s="17"/>
      <c r="N217" s="17"/>
      <c r="P217" s="17"/>
      <c r="R217" s="17"/>
      <c r="T217" s="17"/>
      <c r="V217" s="17"/>
      <c r="X217" s="17"/>
      <c r="Z217" s="17"/>
      <c r="AB217" s="17"/>
      <c r="AD217" s="17"/>
      <c r="AF217" s="17"/>
      <c r="AH217" s="17"/>
      <c r="AJ217" s="17"/>
      <c r="AL217" s="17"/>
      <c r="AN217" s="17"/>
      <c r="AP217" s="17"/>
      <c r="AR217" s="17"/>
      <c r="AT217" s="17"/>
      <c r="AV217" s="17"/>
      <c r="AX217" s="17"/>
      <c r="AZ217" s="17"/>
      <c r="BB217" s="17"/>
      <c r="BD217" s="17"/>
      <c r="BF217" s="17"/>
      <c r="BH217" s="17"/>
    </row>
    <row r="218" spans="2:60">
      <c r="B218" s="17"/>
      <c r="D218" s="17"/>
      <c r="F218" s="17"/>
      <c r="H218" s="17"/>
      <c r="J218" s="17"/>
      <c r="L218" s="17"/>
      <c r="N218" s="17"/>
      <c r="P218" s="17"/>
      <c r="R218" s="17"/>
      <c r="T218" s="17"/>
      <c r="V218" s="17"/>
      <c r="X218" s="17"/>
      <c r="Z218" s="17"/>
      <c r="AB218" s="17"/>
      <c r="AD218" s="17"/>
      <c r="AF218" s="17"/>
      <c r="AH218" s="17"/>
      <c r="AJ218" s="17"/>
      <c r="AL218" s="17"/>
      <c r="AN218" s="17"/>
      <c r="AP218" s="17"/>
      <c r="AR218" s="17"/>
      <c r="AT218" s="17"/>
      <c r="AV218" s="17"/>
      <c r="AX218" s="17"/>
      <c r="AZ218" s="17"/>
      <c r="BB218" s="17"/>
      <c r="BD218" s="17"/>
      <c r="BF218" s="17"/>
      <c r="BH218" s="17"/>
    </row>
    <row r="219" spans="2:60">
      <c r="B219" s="17"/>
      <c r="D219" s="17"/>
      <c r="F219" s="17"/>
      <c r="H219" s="17"/>
      <c r="J219" s="17"/>
      <c r="L219" s="17"/>
      <c r="N219" s="17"/>
      <c r="P219" s="17"/>
      <c r="R219" s="17"/>
      <c r="T219" s="17"/>
      <c r="V219" s="17"/>
      <c r="X219" s="17"/>
      <c r="Z219" s="17"/>
      <c r="AB219" s="17"/>
      <c r="AD219" s="17"/>
      <c r="AF219" s="17"/>
      <c r="AH219" s="17"/>
      <c r="AJ219" s="17"/>
      <c r="AL219" s="17"/>
      <c r="AN219" s="17"/>
      <c r="AP219" s="17"/>
      <c r="AR219" s="17"/>
      <c r="AT219" s="17"/>
      <c r="AV219" s="17"/>
      <c r="AX219" s="17"/>
      <c r="AZ219" s="17"/>
      <c r="BB219" s="17"/>
      <c r="BD219" s="17"/>
      <c r="BF219" s="17"/>
      <c r="BH219" s="17"/>
    </row>
    <row r="220" spans="2:60">
      <c r="B220" s="17"/>
      <c r="D220" s="17"/>
      <c r="F220" s="17"/>
      <c r="H220" s="17"/>
      <c r="J220" s="17"/>
      <c r="L220" s="17"/>
      <c r="N220" s="17"/>
      <c r="P220" s="17"/>
      <c r="R220" s="17"/>
      <c r="T220" s="17"/>
      <c r="V220" s="17"/>
      <c r="X220" s="17"/>
      <c r="Z220" s="17"/>
      <c r="AB220" s="17"/>
      <c r="AD220" s="17"/>
      <c r="AF220" s="17"/>
      <c r="AH220" s="17"/>
      <c r="AJ220" s="17"/>
      <c r="AL220" s="17"/>
      <c r="AN220" s="17"/>
      <c r="AP220" s="17"/>
      <c r="AR220" s="17"/>
      <c r="AT220" s="17"/>
      <c r="AV220" s="17"/>
      <c r="AX220" s="17"/>
      <c r="AZ220" s="17"/>
      <c r="BB220" s="17"/>
      <c r="BD220" s="17"/>
      <c r="BF220" s="17"/>
      <c r="BH220" s="17"/>
    </row>
    <row r="221" spans="2:60">
      <c r="B221" s="17"/>
      <c r="D221" s="17"/>
      <c r="F221" s="17"/>
      <c r="H221" s="17"/>
      <c r="J221" s="17"/>
      <c r="L221" s="17"/>
      <c r="N221" s="17"/>
      <c r="P221" s="17"/>
      <c r="R221" s="17"/>
      <c r="T221" s="17"/>
      <c r="V221" s="17"/>
      <c r="X221" s="17"/>
      <c r="Z221" s="17"/>
      <c r="AB221" s="17"/>
      <c r="AD221" s="17"/>
      <c r="AF221" s="17"/>
      <c r="AH221" s="17"/>
      <c r="AJ221" s="17"/>
      <c r="AL221" s="17"/>
      <c r="AN221" s="17"/>
      <c r="AP221" s="17"/>
      <c r="AR221" s="17"/>
      <c r="AT221" s="17"/>
      <c r="AV221" s="17"/>
      <c r="AX221" s="17"/>
      <c r="AZ221" s="17"/>
      <c r="BB221" s="17"/>
      <c r="BD221" s="17"/>
      <c r="BF221" s="17"/>
      <c r="BH221" s="17"/>
    </row>
    <row r="222" spans="2:60">
      <c r="B222" s="17"/>
      <c r="D222" s="17"/>
      <c r="F222" s="17"/>
      <c r="H222" s="17"/>
      <c r="J222" s="17"/>
      <c r="L222" s="17"/>
      <c r="N222" s="17"/>
      <c r="P222" s="17"/>
      <c r="R222" s="17"/>
      <c r="T222" s="17"/>
      <c r="V222" s="17"/>
      <c r="X222" s="17"/>
      <c r="Z222" s="17"/>
      <c r="AB222" s="17"/>
      <c r="AD222" s="17"/>
      <c r="AF222" s="17"/>
      <c r="AH222" s="17"/>
      <c r="AJ222" s="17"/>
      <c r="AL222" s="17"/>
      <c r="AN222" s="17"/>
      <c r="AP222" s="17"/>
      <c r="AR222" s="17"/>
      <c r="AT222" s="17"/>
      <c r="AV222" s="17"/>
      <c r="AX222" s="17"/>
      <c r="AZ222" s="17"/>
      <c r="BB222" s="17"/>
      <c r="BD222" s="17"/>
      <c r="BF222" s="17"/>
      <c r="BH222" s="17"/>
    </row>
    <row r="223" spans="2:60">
      <c r="B223" s="17"/>
      <c r="D223" s="17"/>
      <c r="F223" s="17"/>
      <c r="H223" s="17"/>
      <c r="J223" s="17"/>
      <c r="L223" s="17"/>
      <c r="N223" s="17"/>
      <c r="P223" s="17"/>
      <c r="R223" s="17"/>
      <c r="T223" s="17"/>
      <c r="V223" s="17"/>
      <c r="X223" s="17"/>
      <c r="Z223" s="17"/>
      <c r="AB223" s="17"/>
      <c r="AD223" s="17"/>
      <c r="AF223" s="17"/>
      <c r="AH223" s="17"/>
      <c r="AJ223" s="17"/>
      <c r="AL223" s="17"/>
      <c r="AN223" s="17"/>
      <c r="AP223" s="17"/>
      <c r="AR223" s="17"/>
      <c r="AT223" s="17"/>
      <c r="AV223" s="17"/>
      <c r="AX223" s="17"/>
      <c r="AZ223" s="17"/>
      <c r="BB223" s="17"/>
      <c r="BD223" s="17"/>
      <c r="BF223" s="17"/>
      <c r="BH223" s="17"/>
    </row>
    <row r="224" spans="2:60">
      <c r="B224" s="17"/>
      <c r="D224" s="17"/>
      <c r="F224" s="17"/>
      <c r="H224" s="17"/>
      <c r="J224" s="17"/>
      <c r="L224" s="17"/>
      <c r="N224" s="17"/>
      <c r="P224" s="17"/>
      <c r="R224" s="17"/>
      <c r="T224" s="17"/>
      <c r="V224" s="17"/>
      <c r="X224" s="17"/>
      <c r="Z224" s="17"/>
      <c r="AB224" s="17"/>
      <c r="AD224" s="17"/>
      <c r="AF224" s="17"/>
      <c r="AH224" s="17"/>
      <c r="AJ224" s="17"/>
      <c r="AL224" s="17"/>
      <c r="AN224" s="17"/>
      <c r="AP224" s="17"/>
      <c r="AR224" s="17"/>
      <c r="AT224" s="17"/>
      <c r="AV224" s="17"/>
      <c r="AX224" s="17"/>
      <c r="AZ224" s="17"/>
      <c r="BB224" s="17"/>
      <c r="BD224" s="17"/>
      <c r="BF224" s="17"/>
      <c r="BH224" s="17"/>
    </row>
    <row r="225" spans="2:60">
      <c r="B225" s="17"/>
      <c r="D225" s="17"/>
      <c r="F225" s="17"/>
      <c r="H225" s="17"/>
      <c r="J225" s="17"/>
      <c r="L225" s="17"/>
      <c r="N225" s="17"/>
      <c r="P225" s="17"/>
      <c r="R225" s="17"/>
      <c r="T225" s="17"/>
      <c r="V225" s="17"/>
      <c r="X225" s="17"/>
      <c r="Z225" s="17"/>
      <c r="AB225" s="17"/>
      <c r="AD225" s="17"/>
      <c r="AF225" s="17"/>
      <c r="AH225" s="17"/>
      <c r="AJ225" s="17"/>
      <c r="AL225" s="17"/>
      <c r="AN225" s="17"/>
      <c r="AP225" s="17"/>
      <c r="AR225" s="17"/>
      <c r="AT225" s="17"/>
      <c r="AV225" s="17"/>
      <c r="AX225" s="17"/>
      <c r="AZ225" s="17"/>
      <c r="BB225" s="17"/>
      <c r="BD225" s="17"/>
      <c r="BF225" s="17"/>
      <c r="BH225" s="17"/>
    </row>
    <row r="226" spans="2:60">
      <c r="B226" s="17"/>
      <c r="D226" s="17"/>
      <c r="F226" s="17"/>
      <c r="H226" s="17"/>
      <c r="J226" s="17"/>
      <c r="L226" s="17"/>
      <c r="N226" s="17"/>
      <c r="P226" s="17"/>
      <c r="R226" s="17"/>
      <c r="T226" s="17"/>
      <c r="V226" s="17"/>
      <c r="X226" s="17"/>
      <c r="Z226" s="17"/>
      <c r="AB226" s="17"/>
      <c r="AD226" s="17"/>
      <c r="AF226" s="17"/>
      <c r="AH226" s="17"/>
      <c r="AJ226" s="17"/>
      <c r="AL226" s="17"/>
      <c r="AN226" s="17"/>
      <c r="AP226" s="17"/>
      <c r="AR226" s="17"/>
      <c r="AT226" s="17"/>
      <c r="AV226" s="17"/>
      <c r="AX226" s="17"/>
      <c r="AZ226" s="17"/>
      <c r="BB226" s="17"/>
      <c r="BD226" s="17"/>
      <c r="BF226" s="17"/>
      <c r="BH226" s="17"/>
    </row>
    <row r="227" spans="2:60">
      <c r="B227" s="17"/>
      <c r="D227" s="17"/>
      <c r="F227" s="17"/>
      <c r="H227" s="17"/>
      <c r="J227" s="17"/>
      <c r="L227" s="17"/>
      <c r="N227" s="17"/>
      <c r="P227" s="17"/>
      <c r="R227" s="17"/>
      <c r="T227" s="17"/>
      <c r="V227" s="17"/>
      <c r="X227" s="17"/>
      <c r="Z227" s="17"/>
      <c r="AB227" s="17"/>
      <c r="AD227" s="17"/>
      <c r="AF227" s="17"/>
      <c r="AH227" s="17"/>
      <c r="AJ227" s="17"/>
      <c r="AL227" s="17"/>
      <c r="AN227" s="17"/>
      <c r="AP227" s="17"/>
      <c r="AR227" s="17"/>
      <c r="AT227" s="17"/>
      <c r="AV227" s="17"/>
      <c r="AX227" s="17"/>
      <c r="AZ227" s="17"/>
      <c r="BB227" s="17"/>
      <c r="BD227" s="17"/>
      <c r="BF227" s="17"/>
      <c r="BH227" s="17"/>
    </row>
    <row r="228" spans="2:60">
      <c r="B228" s="17"/>
      <c r="D228" s="17"/>
      <c r="F228" s="17"/>
      <c r="H228" s="17"/>
      <c r="J228" s="17"/>
      <c r="L228" s="17"/>
      <c r="N228" s="17"/>
      <c r="P228" s="17"/>
      <c r="R228" s="17"/>
      <c r="T228" s="17"/>
      <c r="V228" s="17"/>
      <c r="X228" s="17"/>
      <c r="Z228" s="17"/>
      <c r="AB228" s="17"/>
      <c r="AD228" s="17"/>
      <c r="AF228" s="17"/>
      <c r="AH228" s="17"/>
      <c r="AJ228" s="17"/>
      <c r="AL228" s="17"/>
      <c r="AN228" s="17"/>
      <c r="AP228" s="17"/>
      <c r="AR228" s="17"/>
      <c r="AT228" s="17"/>
      <c r="AV228" s="17"/>
      <c r="AX228" s="17"/>
      <c r="AZ228" s="17"/>
      <c r="BB228" s="17"/>
      <c r="BD228" s="17"/>
      <c r="BF228" s="17"/>
      <c r="BH228" s="17"/>
    </row>
    <row r="229" spans="2:60">
      <c r="B229" s="17"/>
      <c r="D229" s="17"/>
      <c r="F229" s="17"/>
      <c r="H229" s="17"/>
      <c r="J229" s="17"/>
      <c r="L229" s="17"/>
      <c r="N229" s="17"/>
      <c r="P229" s="17"/>
      <c r="R229" s="17"/>
      <c r="T229" s="17"/>
      <c r="V229" s="17"/>
      <c r="X229" s="17"/>
      <c r="Z229" s="17"/>
      <c r="AB229" s="17"/>
      <c r="AD229" s="17"/>
      <c r="AF229" s="17"/>
      <c r="AH229" s="17"/>
      <c r="AJ229" s="17"/>
      <c r="AL229" s="17"/>
      <c r="AN229" s="17"/>
      <c r="AP229" s="17"/>
      <c r="AR229" s="17"/>
      <c r="AT229" s="17"/>
      <c r="AV229" s="17"/>
      <c r="AX229" s="17"/>
      <c r="AZ229" s="17"/>
      <c r="BB229" s="17"/>
      <c r="BD229" s="17"/>
      <c r="BF229" s="17"/>
      <c r="BH229" s="17"/>
    </row>
    <row r="230" spans="2:60">
      <c r="B230" s="17"/>
      <c r="D230" s="17"/>
      <c r="F230" s="17"/>
      <c r="H230" s="17"/>
      <c r="J230" s="17"/>
      <c r="L230" s="17"/>
      <c r="N230" s="17"/>
      <c r="P230" s="17"/>
      <c r="R230" s="17"/>
      <c r="T230" s="17"/>
      <c r="V230" s="17"/>
      <c r="X230" s="17"/>
      <c r="Z230" s="17"/>
      <c r="AB230" s="17"/>
      <c r="AD230" s="17"/>
      <c r="AF230" s="17"/>
      <c r="AH230" s="17"/>
      <c r="AJ230" s="17"/>
      <c r="AL230" s="17"/>
      <c r="AN230" s="17"/>
      <c r="AP230" s="17"/>
      <c r="AR230" s="17"/>
      <c r="AT230" s="17"/>
      <c r="AV230" s="17"/>
      <c r="AX230" s="17"/>
      <c r="AZ230" s="17"/>
      <c r="BB230" s="17"/>
      <c r="BD230" s="17"/>
      <c r="BF230" s="17"/>
      <c r="BH230" s="17"/>
    </row>
    <row r="231" spans="2:60">
      <c r="B231" s="17"/>
      <c r="D231" s="17"/>
      <c r="F231" s="17"/>
      <c r="H231" s="17"/>
      <c r="J231" s="17"/>
      <c r="L231" s="17"/>
      <c r="N231" s="17"/>
      <c r="P231" s="17"/>
      <c r="R231" s="17"/>
      <c r="T231" s="17"/>
      <c r="V231" s="17"/>
      <c r="X231" s="17"/>
      <c r="Z231" s="17"/>
      <c r="AB231" s="17"/>
      <c r="AD231" s="17"/>
      <c r="AF231" s="17"/>
      <c r="AH231" s="17"/>
      <c r="AJ231" s="17"/>
      <c r="AL231" s="17"/>
      <c r="AN231" s="17"/>
      <c r="AP231" s="17"/>
      <c r="AR231" s="17"/>
      <c r="AT231" s="17"/>
      <c r="AV231" s="17"/>
      <c r="AX231" s="17"/>
      <c r="AZ231" s="17"/>
      <c r="BB231" s="17"/>
      <c r="BD231" s="17"/>
      <c r="BF231" s="17"/>
      <c r="BH231" s="17"/>
    </row>
    <row r="232" spans="2:60">
      <c r="B232" s="17"/>
      <c r="D232" s="17"/>
      <c r="F232" s="17"/>
      <c r="H232" s="17"/>
      <c r="J232" s="17"/>
      <c r="L232" s="17"/>
      <c r="N232" s="17"/>
      <c r="P232" s="17"/>
      <c r="R232" s="17"/>
      <c r="T232" s="17"/>
      <c r="V232" s="17"/>
      <c r="X232" s="17"/>
      <c r="Z232" s="17"/>
      <c r="AB232" s="17"/>
      <c r="AD232" s="17"/>
      <c r="AF232" s="17"/>
      <c r="AH232" s="17"/>
      <c r="AJ232" s="17"/>
      <c r="AL232" s="17"/>
      <c r="AN232" s="17"/>
      <c r="AP232" s="17"/>
      <c r="AR232" s="17"/>
      <c r="AT232" s="17"/>
      <c r="AV232" s="17"/>
      <c r="AX232" s="17"/>
      <c r="AZ232" s="17"/>
      <c r="BB232" s="17"/>
      <c r="BD232" s="17"/>
      <c r="BF232" s="17"/>
      <c r="BH232" s="17"/>
    </row>
    <row r="233" spans="2:60">
      <c r="B233" s="17"/>
      <c r="D233" s="17"/>
      <c r="F233" s="17"/>
      <c r="H233" s="17"/>
      <c r="J233" s="17"/>
      <c r="L233" s="17"/>
      <c r="N233" s="17"/>
      <c r="P233" s="17"/>
      <c r="R233" s="17"/>
      <c r="T233" s="17"/>
      <c r="V233" s="17"/>
      <c r="X233" s="17"/>
      <c r="Z233" s="17"/>
      <c r="AB233" s="17"/>
      <c r="AD233" s="17"/>
      <c r="AF233" s="17"/>
      <c r="AH233" s="17"/>
      <c r="AJ233" s="17"/>
      <c r="AL233" s="17"/>
      <c r="AN233" s="17"/>
      <c r="AP233" s="17"/>
      <c r="AR233" s="17"/>
      <c r="AT233" s="17"/>
      <c r="AV233" s="17"/>
      <c r="AX233" s="17"/>
      <c r="AZ233" s="17"/>
      <c r="BB233" s="17"/>
      <c r="BD233" s="17"/>
      <c r="BF233" s="17"/>
      <c r="BH233" s="17"/>
    </row>
    <row r="234" spans="2:60">
      <c r="B234" s="17"/>
      <c r="D234" s="17"/>
      <c r="F234" s="17"/>
      <c r="H234" s="17"/>
      <c r="J234" s="17"/>
      <c r="L234" s="17"/>
      <c r="N234" s="17"/>
      <c r="P234" s="17"/>
      <c r="R234" s="17"/>
      <c r="T234" s="17"/>
      <c r="V234" s="17"/>
      <c r="X234" s="17"/>
      <c r="Z234" s="17"/>
      <c r="AB234" s="17"/>
      <c r="AD234" s="17"/>
      <c r="AF234" s="17"/>
      <c r="AH234" s="17"/>
      <c r="AJ234" s="17"/>
      <c r="AL234" s="17"/>
      <c r="AN234" s="17"/>
      <c r="AP234" s="17"/>
      <c r="AR234" s="17"/>
      <c r="AT234" s="17"/>
      <c r="AV234" s="17"/>
      <c r="AX234" s="17"/>
      <c r="AZ234" s="17"/>
      <c r="BB234" s="17"/>
      <c r="BD234" s="17"/>
      <c r="BF234" s="17"/>
      <c r="BH234" s="17"/>
    </row>
    <row r="235" spans="2:60">
      <c r="B235" s="17"/>
      <c r="D235" s="17"/>
      <c r="F235" s="17"/>
      <c r="H235" s="17"/>
      <c r="J235" s="17"/>
      <c r="L235" s="17"/>
      <c r="N235" s="17"/>
      <c r="P235" s="17"/>
      <c r="R235" s="17"/>
      <c r="T235" s="17"/>
      <c r="V235" s="17"/>
      <c r="X235" s="17"/>
      <c r="Z235" s="17"/>
      <c r="AB235" s="17"/>
      <c r="AD235" s="17"/>
      <c r="AF235" s="17"/>
      <c r="AH235" s="17"/>
      <c r="AJ235" s="17"/>
      <c r="AL235" s="17"/>
      <c r="AN235" s="17"/>
      <c r="AP235" s="17"/>
      <c r="AR235" s="17"/>
      <c r="AT235" s="17"/>
      <c r="AV235" s="17"/>
      <c r="AX235" s="17"/>
      <c r="AZ235" s="17"/>
      <c r="BB235" s="17"/>
      <c r="BD235" s="17"/>
      <c r="BF235" s="17"/>
      <c r="BH235" s="17"/>
    </row>
    <row r="236" spans="2:60">
      <c r="B236" s="17"/>
      <c r="D236" s="17"/>
      <c r="F236" s="17"/>
      <c r="H236" s="17"/>
      <c r="J236" s="17"/>
      <c r="L236" s="17"/>
      <c r="N236" s="17"/>
      <c r="P236" s="17"/>
      <c r="R236" s="17"/>
      <c r="T236" s="17"/>
      <c r="V236" s="17"/>
      <c r="X236" s="17"/>
      <c r="Z236" s="17"/>
      <c r="AB236" s="17"/>
      <c r="AD236" s="17"/>
      <c r="AF236" s="17"/>
      <c r="AH236" s="17"/>
      <c r="AJ236" s="17"/>
      <c r="AL236" s="17"/>
      <c r="AN236" s="17"/>
      <c r="AP236" s="17"/>
      <c r="AR236" s="17"/>
      <c r="AT236" s="17"/>
      <c r="AV236" s="17"/>
      <c r="AX236" s="17"/>
      <c r="AZ236" s="17"/>
      <c r="BB236" s="17"/>
      <c r="BD236" s="17"/>
      <c r="BF236" s="17"/>
      <c r="BH236" s="17"/>
    </row>
    <row r="237" spans="2:60">
      <c r="B237" s="17"/>
      <c r="D237" s="17"/>
      <c r="F237" s="17"/>
      <c r="H237" s="17"/>
      <c r="J237" s="17"/>
      <c r="L237" s="17"/>
      <c r="N237" s="17"/>
      <c r="P237" s="17"/>
      <c r="R237" s="17"/>
      <c r="T237" s="17"/>
      <c r="V237" s="17"/>
      <c r="X237" s="17"/>
      <c r="Z237" s="17"/>
      <c r="AB237" s="17"/>
      <c r="AD237" s="17"/>
      <c r="AF237" s="17"/>
      <c r="AH237" s="17"/>
      <c r="AJ237" s="17"/>
      <c r="AL237" s="17"/>
      <c r="AN237" s="17"/>
      <c r="AP237" s="17"/>
      <c r="AR237" s="17"/>
      <c r="AT237" s="17"/>
      <c r="AV237" s="17"/>
      <c r="AX237" s="17"/>
      <c r="AZ237" s="17"/>
      <c r="BB237" s="17"/>
      <c r="BD237" s="17"/>
      <c r="BF237" s="17"/>
      <c r="BH237" s="17"/>
    </row>
    <row r="238" spans="2:60">
      <c r="B238" s="17"/>
      <c r="D238" s="17"/>
      <c r="F238" s="17"/>
      <c r="H238" s="17"/>
      <c r="J238" s="17"/>
      <c r="L238" s="17"/>
      <c r="N238" s="17"/>
      <c r="P238" s="17"/>
      <c r="R238" s="17"/>
      <c r="T238" s="17"/>
      <c r="V238" s="17"/>
      <c r="X238" s="17"/>
      <c r="Z238" s="17"/>
      <c r="AB238" s="17"/>
      <c r="AD238" s="17"/>
      <c r="AF238" s="17"/>
      <c r="AH238" s="17"/>
      <c r="AJ238" s="17"/>
      <c r="AL238" s="17"/>
      <c r="AN238" s="17"/>
      <c r="AP238" s="17"/>
      <c r="AR238" s="17"/>
      <c r="AT238" s="17"/>
      <c r="AV238" s="17"/>
      <c r="AX238" s="17"/>
      <c r="AZ238" s="17"/>
      <c r="BB238" s="17"/>
      <c r="BD238" s="17"/>
      <c r="BF238" s="17"/>
      <c r="BH238" s="17"/>
    </row>
    <row r="239" spans="2:60">
      <c r="B239" s="17"/>
      <c r="D239" s="17"/>
      <c r="F239" s="17"/>
      <c r="H239" s="17"/>
      <c r="J239" s="17"/>
      <c r="L239" s="17"/>
      <c r="N239" s="17"/>
      <c r="P239" s="17"/>
      <c r="R239" s="17"/>
      <c r="T239" s="17"/>
      <c r="V239" s="17"/>
      <c r="X239" s="17"/>
      <c r="Z239" s="17"/>
      <c r="AB239" s="17"/>
      <c r="AD239" s="17"/>
      <c r="AF239" s="17"/>
      <c r="AH239" s="17"/>
      <c r="AJ239" s="17"/>
      <c r="AL239" s="17"/>
      <c r="AN239" s="17"/>
      <c r="AP239" s="17"/>
      <c r="AR239" s="17"/>
      <c r="AT239" s="17"/>
      <c r="AV239" s="17"/>
      <c r="AX239" s="17"/>
      <c r="AZ239" s="17"/>
      <c r="BB239" s="17"/>
      <c r="BD239" s="17"/>
      <c r="BF239" s="17"/>
      <c r="BH239" s="17"/>
    </row>
    <row r="240" spans="2:60">
      <c r="B240" s="17"/>
      <c r="D240" s="17"/>
      <c r="F240" s="17"/>
      <c r="H240" s="17"/>
      <c r="J240" s="17"/>
      <c r="L240" s="17"/>
      <c r="N240" s="17"/>
      <c r="P240" s="17"/>
      <c r="R240" s="17"/>
      <c r="T240" s="17"/>
      <c r="V240" s="17"/>
      <c r="X240" s="17"/>
      <c r="Z240" s="17"/>
      <c r="AB240" s="17"/>
      <c r="AD240" s="17"/>
      <c r="AF240" s="17"/>
      <c r="AH240" s="17"/>
      <c r="AJ240" s="17"/>
      <c r="AL240" s="17"/>
      <c r="AN240" s="17"/>
      <c r="AP240" s="17"/>
      <c r="AR240" s="17"/>
      <c r="AT240" s="17"/>
      <c r="AV240" s="17"/>
      <c r="AX240" s="17"/>
      <c r="AZ240" s="17"/>
      <c r="BB240" s="17"/>
      <c r="BD240" s="17"/>
      <c r="BF240" s="17"/>
      <c r="BH240" s="17"/>
    </row>
    <row r="241" spans="2:60">
      <c r="B241" s="17"/>
      <c r="D241" s="17"/>
      <c r="F241" s="17"/>
      <c r="H241" s="17"/>
      <c r="J241" s="17"/>
      <c r="L241" s="17"/>
      <c r="N241" s="17"/>
      <c r="P241" s="17"/>
      <c r="R241" s="17"/>
      <c r="T241" s="17"/>
      <c r="V241" s="17"/>
      <c r="X241" s="17"/>
      <c r="Z241" s="17"/>
      <c r="AB241" s="17"/>
      <c r="AD241" s="17"/>
      <c r="AF241" s="17"/>
      <c r="AH241" s="17"/>
      <c r="AJ241" s="17"/>
      <c r="AL241" s="17"/>
      <c r="AN241" s="17"/>
      <c r="AP241" s="17"/>
      <c r="AR241" s="17"/>
      <c r="AT241" s="17"/>
      <c r="AV241" s="17"/>
      <c r="AX241" s="17"/>
      <c r="AZ241" s="17"/>
      <c r="BB241" s="17"/>
      <c r="BD241" s="17"/>
      <c r="BF241" s="17"/>
      <c r="BH241" s="17"/>
    </row>
    <row r="242" spans="2:60">
      <c r="B242" s="17"/>
      <c r="D242" s="17"/>
      <c r="F242" s="17"/>
      <c r="H242" s="17"/>
      <c r="J242" s="17"/>
      <c r="L242" s="17"/>
      <c r="N242" s="17"/>
      <c r="P242" s="17"/>
      <c r="R242" s="17"/>
      <c r="T242" s="17"/>
      <c r="V242" s="17"/>
      <c r="X242" s="17"/>
      <c r="Z242" s="17"/>
      <c r="AB242" s="17"/>
      <c r="AD242" s="17"/>
      <c r="AF242" s="17"/>
      <c r="AH242" s="17"/>
      <c r="AJ242" s="17"/>
      <c r="AL242" s="17"/>
      <c r="AN242" s="17"/>
      <c r="AP242" s="17"/>
      <c r="AR242" s="17"/>
      <c r="AT242" s="17"/>
      <c r="AV242" s="17"/>
      <c r="AX242" s="17"/>
      <c r="AZ242" s="17"/>
      <c r="BB242" s="17"/>
      <c r="BD242" s="17"/>
      <c r="BF242" s="17"/>
      <c r="BH242" s="17"/>
    </row>
    <row r="243" spans="2:60">
      <c r="B243" s="17"/>
      <c r="D243" s="17"/>
      <c r="F243" s="17"/>
      <c r="H243" s="17"/>
      <c r="J243" s="17"/>
      <c r="L243" s="17"/>
      <c r="N243" s="17"/>
      <c r="P243" s="17"/>
      <c r="R243" s="17"/>
      <c r="T243" s="17"/>
      <c r="V243" s="17"/>
      <c r="X243" s="17"/>
      <c r="Z243" s="17"/>
      <c r="AB243" s="17"/>
      <c r="AD243" s="17"/>
      <c r="AF243" s="17"/>
      <c r="AH243" s="17"/>
      <c r="AJ243" s="17"/>
      <c r="AL243" s="17"/>
      <c r="AN243" s="17"/>
      <c r="AP243" s="17"/>
      <c r="AR243" s="17"/>
      <c r="AT243" s="17"/>
      <c r="AV243" s="17"/>
      <c r="AX243" s="17"/>
      <c r="AZ243" s="17"/>
      <c r="BB243" s="17"/>
      <c r="BD243" s="17"/>
      <c r="BF243" s="17"/>
      <c r="BH243" s="17"/>
    </row>
    <row r="244" spans="2:60">
      <c r="B244" s="17"/>
      <c r="D244" s="17"/>
      <c r="F244" s="17"/>
      <c r="H244" s="17"/>
      <c r="J244" s="17"/>
      <c r="L244" s="17"/>
      <c r="N244" s="17"/>
      <c r="P244" s="17"/>
      <c r="R244" s="17"/>
      <c r="T244" s="17"/>
      <c r="V244" s="17"/>
      <c r="X244" s="17"/>
      <c r="Z244" s="17"/>
      <c r="AB244" s="17"/>
      <c r="AD244" s="17"/>
      <c r="AF244" s="17"/>
      <c r="AH244" s="17"/>
      <c r="AJ244" s="17"/>
      <c r="AL244" s="17"/>
      <c r="AN244" s="17"/>
      <c r="AP244" s="17"/>
      <c r="AR244" s="17"/>
      <c r="AT244" s="17"/>
      <c r="AV244" s="17"/>
      <c r="AX244" s="17"/>
      <c r="AZ244" s="17"/>
      <c r="BB244" s="17"/>
      <c r="BD244" s="17"/>
      <c r="BF244" s="17"/>
      <c r="BH244" s="17"/>
    </row>
    <row r="245" spans="2:60">
      <c r="B245" s="17"/>
      <c r="D245" s="17"/>
      <c r="F245" s="17"/>
      <c r="H245" s="17"/>
      <c r="J245" s="17"/>
      <c r="L245" s="17"/>
      <c r="N245" s="17"/>
      <c r="P245" s="17"/>
      <c r="R245" s="17"/>
      <c r="T245" s="17"/>
      <c r="V245" s="17"/>
      <c r="X245" s="17"/>
      <c r="Z245" s="17"/>
      <c r="AB245" s="17"/>
      <c r="AD245" s="17"/>
      <c r="AF245" s="17"/>
      <c r="AH245" s="17"/>
      <c r="AJ245" s="17"/>
      <c r="AL245" s="17"/>
      <c r="AN245" s="17"/>
      <c r="AP245" s="17"/>
      <c r="AR245" s="17"/>
      <c r="AT245" s="17"/>
      <c r="AV245" s="17"/>
      <c r="AX245" s="17"/>
      <c r="AZ245" s="17"/>
      <c r="BB245" s="17"/>
      <c r="BD245" s="17"/>
      <c r="BF245" s="17"/>
      <c r="BH245" s="17"/>
    </row>
    <row r="246" spans="2:60">
      <c r="B246" s="17"/>
      <c r="D246" s="17"/>
      <c r="F246" s="17"/>
      <c r="H246" s="17"/>
      <c r="J246" s="17"/>
      <c r="L246" s="17"/>
      <c r="N246" s="17"/>
      <c r="P246" s="17"/>
      <c r="R246" s="17"/>
      <c r="T246" s="17"/>
      <c r="V246" s="17"/>
      <c r="X246" s="17"/>
      <c r="Z246" s="17"/>
      <c r="AB246" s="17"/>
      <c r="AD246" s="17"/>
      <c r="AF246" s="17"/>
      <c r="AH246" s="17"/>
      <c r="AJ246" s="17"/>
      <c r="AL246" s="17"/>
      <c r="AN246" s="17"/>
      <c r="AP246" s="17"/>
      <c r="AR246" s="17"/>
      <c r="AT246" s="17"/>
      <c r="AV246" s="17"/>
      <c r="AX246" s="17"/>
      <c r="AZ246" s="17"/>
      <c r="BB246" s="17"/>
      <c r="BD246" s="17"/>
      <c r="BF246" s="17"/>
      <c r="BH246" s="17"/>
    </row>
    <row r="247" spans="2:60">
      <c r="B247" s="17"/>
      <c r="D247" s="17"/>
      <c r="F247" s="17"/>
      <c r="H247" s="17"/>
      <c r="J247" s="17"/>
      <c r="L247" s="17"/>
      <c r="N247" s="17"/>
      <c r="P247" s="17"/>
      <c r="R247" s="17"/>
      <c r="T247" s="17"/>
      <c r="V247" s="17"/>
      <c r="X247" s="17"/>
      <c r="Z247" s="17"/>
      <c r="AB247" s="17"/>
      <c r="AD247" s="17"/>
      <c r="AF247" s="17"/>
      <c r="AH247" s="17"/>
      <c r="AJ247" s="17"/>
      <c r="AL247" s="17"/>
      <c r="AN247" s="17"/>
      <c r="AP247" s="17"/>
      <c r="AR247" s="17"/>
      <c r="AT247" s="17"/>
      <c r="AV247" s="17"/>
      <c r="AX247" s="17"/>
      <c r="AZ247" s="17"/>
      <c r="BB247" s="17"/>
      <c r="BD247" s="17"/>
      <c r="BF247" s="17"/>
      <c r="BH247" s="17"/>
    </row>
    <row r="248" spans="2:60">
      <c r="B248" s="17"/>
      <c r="D248" s="17"/>
      <c r="F248" s="17"/>
      <c r="H248" s="17"/>
      <c r="J248" s="17"/>
      <c r="L248" s="17"/>
      <c r="N248" s="17"/>
      <c r="P248" s="17"/>
      <c r="R248" s="17"/>
      <c r="T248" s="17"/>
      <c r="V248" s="17"/>
      <c r="X248" s="17"/>
      <c r="Z248" s="17"/>
      <c r="AB248" s="17"/>
      <c r="AD248" s="17"/>
      <c r="AF248" s="17"/>
      <c r="AH248" s="17"/>
      <c r="AJ248" s="17"/>
      <c r="AL248" s="17"/>
      <c r="AN248" s="17"/>
      <c r="AP248" s="17"/>
      <c r="AR248" s="17"/>
      <c r="AT248" s="17"/>
      <c r="AV248" s="17"/>
      <c r="AX248" s="17"/>
      <c r="AZ248" s="17"/>
      <c r="BB248" s="17"/>
      <c r="BD248" s="17"/>
      <c r="BF248" s="17"/>
      <c r="BH248" s="17"/>
    </row>
    <row r="249" spans="2:60">
      <c r="B249" s="17"/>
      <c r="D249" s="17"/>
      <c r="F249" s="17"/>
      <c r="H249" s="17"/>
      <c r="J249" s="17"/>
      <c r="L249" s="17"/>
      <c r="N249" s="17"/>
      <c r="P249" s="17"/>
      <c r="R249" s="17"/>
      <c r="T249" s="17"/>
      <c r="V249" s="17"/>
      <c r="X249" s="17"/>
      <c r="Z249" s="17"/>
      <c r="AB249" s="17"/>
      <c r="AD249" s="17"/>
      <c r="AF249" s="17"/>
      <c r="AH249" s="17"/>
      <c r="AJ249" s="17"/>
      <c r="AL249" s="17"/>
      <c r="AN249" s="17"/>
      <c r="AP249" s="17"/>
      <c r="AR249" s="17"/>
      <c r="AT249" s="17"/>
      <c r="AV249" s="17"/>
      <c r="AX249" s="17"/>
      <c r="AZ249" s="17"/>
      <c r="BB249" s="17"/>
      <c r="BD249" s="17"/>
      <c r="BF249" s="17"/>
      <c r="BH249" s="17"/>
    </row>
    <row r="250" spans="2:60">
      <c r="B250" s="17"/>
      <c r="D250" s="17"/>
      <c r="F250" s="17"/>
      <c r="H250" s="17"/>
      <c r="J250" s="17"/>
      <c r="L250" s="17"/>
      <c r="N250" s="17"/>
      <c r="P250" s="17"/>
      <c r="R250" s="17"/>
      <c r="T250" s="17"/>
      <c r="V250" s="17"/>
      <c r="X250" s="17"/>
      <c r="Z250" s="17"/>
      <c r="AB250" s="17"/>
      <c r="AD250" s="17"/>
      <c r="AF250" s="17"/>
      <c r="AH250" s="17"/>
      <c r="AJ250" s="17"/>
      <c r="AL250" s="17"/>
      <c r="AN250" s="17"/>
      <c r="AP250" s="17"/>
      <c r="AR250" s="17"/>
      <c r="AT250" s="17"/>
      <c r="AV250" s="17"/>
      <c r="AX250" s="17"/>
      <c r="AZ250" s="17"/>
      <c r="BB250" s="17"/>
      <c r="BD250" s="17"/>
      <c r="BF250" s="17"/>
      <c r="BH250" s="17"/>
    </row>
    <row r="251" spans="2:60">
      <c r="B251" s="17"/>
      <c r="D251" s="17"/>
      <c r="F251" s="17"/>
      <c r="H251" s="17"/>
      <c r="J251" s="17"/>
      <c r="L251" s="17"/>
      <c r="N251" s="17"/>
      <c r="P251" s="17"/>
      <c r="R251" s="17"/>
      <c r="T251" s="17"/>
      <c r="V251" s="17"/>
      <c r="X251" s="17"/>
      <c r="Z251" s="17"/>
      <c r="AB251" s="17"/>
      <c r="AD251" s="17"/>
      <c r="AF251" s="17"/>
      <c r="AH251" s="17"/>
      <c r="AJ251" s="17"/>
      <c r="AL251" s="17"/>
      <c r="AN251" s="17"/>
      <c r="AP251" s="17"/>
      <c r="AR251" s="17"/>
      <c r="AT251" s="17"/>
      <c r="AV251" s="17"/>
      <c r="AX251" s="17"/>
      <c r="AZ251" s="17"/>
      <c r="BB251" s="17"/>
      <c r="BD251" s="17"/>
      <c r="BF251" s="17"/>
      <c r="BH251" s="17"/>
    </row>
    <row r="252" spans="2:60">
      <c r="B252" s="17"/>
      <c r="D252" s="17"/>
      <c r="F252" s="17"/>
      <c r="H252" s="17"/>
      <c r="J252" s="17"/>
      <c r="L252" s="17"/>
      <c r="N252" s="17"/>
      <c r="P252" s="17"/>
      <c r="R252" s="17"/>
      <c r="T252" s="17"/>
      <c r="V252" s="17"/>
      <c r="X252" s="17"/>
      <c r="Z252" s="17"/>
      <c r="AB252" s="17"/>
      <c r="AD252" s="17"/>
      <c r="AF252" s="17"/>
      <c r="AH252" s="17"/>
      <c r="AJ252" s="17"/>
      <c r="AL252" s="17"/>
      <c r="AN252" s="17"/>
      <c r="AP252" s="17"/>
      <c r="AR252" s="17"/>
      <c r="AT252" s="17"/>
      <c r="AV252" s="17"/>
      <c r="AX252" s="17"/>
      <c r="AZ252" s="17"/>
      <c r="BB252" s="17"/>
      <c r="BD252" s="17"/>
      <c r="BF252" s="17"/>
      <c r="BH252" s="17"/>
    </row>
    <row r="253" spans="2:60">
      <c r="B253" s="17"/>
      <c r="D253" s="17"/>
      <c r="F253" s="17"/>
      <c r="H253" s="17"/>
      <c r="J253" s="17"/>
      <c r="L253" s="17"/>
      <c r="N253" s="17"/>
      <c r="P253" s="17"/>
      <c r="R253" s="17"/>
      <c r="T253" s="17"/>
      <c r="V253" s="17"/>
      <c r="X253" s="17"/>
      <c r="Z253" s="17"/>
      <c r="AB253" s="17"/>
      <c r="AD253" s="17"/>
      <c r="AF253" s="17"/>
      <c r="AH253" s="17"/>
      <c r="AJ253" s="17"/>
      <c r="AL253" s="17"/>
      <c r="AN253" s="17"/>
      <c r="AP253" s="17"/>
      <c r="AR253" s="17"/>
      <c r="AT253" s="17"/>
      <c r="AV253" s="17"/>
      <c r="AX253" s="17"/>
      <c r="AZ253" s="17"/>
      <c r="BB253" s="17"/>
      <c r="BD253" s="17"/>
      <c r="BF253" s="17"/>
      <c r="BH253" s="17"/>
    </row>
    <row r="254" spans="2:60">
      <c r="B254" s="17"/>
      <c r="D254" s="17"/>
      <c r="F254" s="17"/>
      <c r="H254" s="17"/>
      <c r="J254" s="17"/>
      <c r="L254" s="17"/>
      <c r="N254" s="17"/>
      <c r="P254" s="17"/>
      <c r="R254" s="17"/>
      <c r="T254" s="17"/>
      <c r="V254" s="17"/>
      <c r="X254" s="17"/>
      <c r="Z254" s="17"/>
      <c r="AB254" s="17"/>
      <c r="AD254" s="17"/>
      <c r="AF254" s="17"/>
      <c r="AH254" s="17"/>
      <c r="AJ254" s="17"/>
      <c r="AL254" s="17"/>
      <c r="AN254" s="17"/>
      <c r="AP254" s="17"/>
      <c r="AR254" s="17"/>
      <c r="AT254" s="17"/>
      <c r="AV254" s="17"/>
      <c r="AX254" s="17"/>
      <c r="AZ254" s="17"/>
      <c r="BB254" s="17"/>
      <c r="BD254" s="17"/>
      <c r="BF254" s="17"/>
      <c r="BH254" s="17"/>
    </row>
    <row r="255" spans="2:60">
      <c r="B255" s="17"/>
      <c r="D255" s="17"/>
      <c r="F255" s="17"/>
      <c r="H255" s="17"/>
      <c r="J255" s="17"/>
      <c r="L255" s="17"/>
      <c r="N255" s="17"/>
      <c r="P255" s="17"/>
      <c r="R255" s="17"/>
      <c r="T255" s="17"/>
      <c r="V255" s="17"/>
      <c r="X255" s="17"/>
      <c r="Z255" s="17"/>
      <c r="AB255" s="17"/>
      <c r="AD255" s="17"/>
      <c r="AF255" s="17"/>
      <c r="AH255" s="17"/>
      <c r="AJ255" s="17"/>
      <c r="AL255" s="17"/>
      <c r="AN255" s="17"/>
      <c r="AP255" s="17"/>
      <c r="AR255" s="17"/>
      <c r="AT255" s="17"/>
      <c r="AV255" s="17"/>
      <c r="AX255" s="17"/>
      <c r="AZ255" s="17"/>
      <c r="BB255" s="17"/>
      <c r="BD255" s="17"/>
      <c r="BF255" s="17"/>
      <c r="BH255" s="17"/>
    </row>
    <row r="256" spans="2:60">
      <c r="B256" s="17"/>
      <c r="D256" s="17"/>
      <c r="F256" s="17"/>
      <c r="H256" s="17"/>
      <c r="J256" s="17"/>
      <c r="L256" s="17"/>
      <c r="N256" s="17"/>
      <c r="P256" s="17"/>
      <c r="R256" s="17"/>
      <c r="T256" s="17"/>
      <c r="V256" s="17"/>
      <c r="X256" s="17"/>
      <c r="Z256" s="17"/>
      <c r="AB256" s="17"/>
      <c r="AD256" s="17"/>
      <c r="AF256" s="17"/>
      <c r="AH256" s="17"/>
      <c r="AJ256" s="17"/>
      <c r="AL256" s="17"/>
      <c r="AN256" s="17"/>
      <c r="AP256" s="17"/>
      <c r="AR256" s="17"/>
      <c r="AT256" s="17"/>
      <c r="AV256" s="17"/>
      <c r="AX256" s="17"/>
      <c r="AZ256" s="17"/>
      <c r="BB256" s="17"/>
      <c r="BD256" s="17"/>
      <c r="BF256" s="17"/>
      <c r="BH256" s="17"/>
    </row>
    <row r="257" spans="2:60">
      <c r="B257" s="17"/>
      <c r="D257" s="17"/>
      <c r="F257" s="17"/>
      <c r="H257" s="17"/>
      <c r="J257" s="17"/>
      <c r="L257" s="17"/>
      <c r="N257" s="17"/>
      <c r="P257" s="17"/>
      <c r="R257" s="17"/>
      <c r="T257" s="17"/>
      <c r="V257" s="17"/>
      <c r="X257" s="17"/>
      <c r="Z257" s="17"/>
      <c r="AB257" s="17"/>
      <c r="AD257" s="17"/>
      <c r="AF257" s="17"/>
      <c r="AH257" s="17"/>
      <c r="AJ257" s="17"/>
      <c r="AL257" s="17"/>
      <c r="AN257" s="17"/>
      <c r="AP257" s="17"/>
      <c r="AR257" s="17"/>
      <c r="AT257" s="17"/>
      <c r="AV257" s="17"/>
      <c r="AX257" s="17"/>
      <c r="AZ257" s="17"/>
      <c r="BB257" s="17"/>
      <c r="BD257" s="17"/>
      <c r="BF257" s="17"/>
      <c r="BH257" s="17"/>
    </row>
    <row r="258" spans="2:60">
      <c r="B258" s="17"/>
      <c r="D258" s="17"/>
      <c r="F258" s="17"/>
      <c r="H258" s="17"/>
      <c r="J258" s="17"/>
      <c r="L258" s="17"/>
      <c r="N258" s="17"/>
      <c r="P258" s="17"/>
      <c r="R258" s="17"/>
      <c r="T258" s="17"/>
      <c r="V258" s="17"/>
      <c r="X258" s="17"/>
      <c r="Z258" s="17"/>
      <c r="AB258" s="17"/>
      <c r="AD258" s="17"/>
      <c r="AF258" s="17"/>
      <c r="AH258" s="17"/>
      <c r="AJ258" s="17"/>
      <c r="AL258" s="17"/>
      <c r="AN258" s="17"/>
      <c r="AP258" s="17"/>
      <c r="AR258" s="17"/>
      <c r="AT258" s="17"/>
      <c r="AV258" s="17"/>
      <c r="AX258" s="17"/>
      <c r="AZ258" s="17"/>
      <c r="BB258" s="17"/>
      <c r="BD258" s="17"/>
      <c r="BF258" s="17"/>
      <c r="BH258" s="17"/>
    </row>
    <row r="259" spans="2:60">
      <c r="B259" s="17"/>
      <c r="D259" s="17"/>
      <c r="F259" s="17"/>
      <c r="H259" s="17"/>
      <c r="J259" s="17"/>
      <c r="L259" s="17"/>
      <c r="N259" s="17"/>
      <c r="P259" s="17"/>
      <c r="R259" s="17"/>
      <c r="T259" s="17"/>
      <c r="V259" s="17"/>
      <c r="X259" s="17"/>
      <c r="Z259" s="17"/>
      <c r="AB259" s="17"/>
      <c r="AD259" s="17"/>
      <c r="AF259" s="17"/>
      <c r="AH259" s="17"/>
      <c r="AJ259" s="17"/>
      <c r="AL259" s="17"/>
      <c r="AN259" s="17"/>
      <c r="AP259" s="17"/>
      <c r="AR259" s="17"/>
      <c r="AT259" s="17"/>
      <c r="AV259" s="17"/>
      <c r="AX259" s="17"/>
      <c r="AZ259" s="17"/>
      <c r="BB259" s="17"/>
      <c r="BD259" s="17"/>
      <c r="BF259" s="17"/>
      <c r="BH259" s="17"/>
    </row>
    <row r="260" spans="2:60">
      <c r="B260" s="17"/>
      <c r="D260" s="17"/>
      <c r="F260" s="17"/>
      <c r="H260" s="17"/>
      <c r="J260" s="17"/>
      <c r="L260" s="17"/>
      <c r="N260" s="17"/>
      <c r="P260" s="17"/>
      <c r="R260" s="17"/>
      <c r="T260" s="17"/>
      <c r="V260" s="17"/>
      <c r="X260" s="17"/>
      <c r="Z260" s="17"/>
      <c r="AB260" s="17"/>
      <c r="AD260" s="17"/>
      <c r="AF260" s="17"/>
      <c r="AH260" s="17"/>
      <c r="AJ260" s="17"/>
      <c r="AL260" s="17"/>
      <c r="AN260" s="17"/>
      <c r="AP260" s="17"/>
      <c r="AR260" s="17"/>
      <c r="AT260" s="17"/>
      <c r="AV260" s="17"/>
      <c r="AX260" s="17"/>
      <c r="AZ260" s="17"/>
      <c r="BB260" s="17"/>
      <c r="BD260" s="17"/>
      <c r="BF260" s="17"/>
      <c r="BH260" s="17"/>
    </row>
    <row r="261" spans="2:60">
      <c r="B261" s="17"/>
      <c r="D261" s="17"/>
      <c r="F261" s="17"/>
      <c r="H261" s="17"/>
      <c r="J261" s="17"/>
      <c r="L261" s="17"/>
      <c r="N261" s="17"/>
      <c r="P261" s="17"/>
      <c r="R261" s="17"/>
      <c r="T261" s="17"/>
      <c r="V261" s="17"/>
      <c r="X261" s="17"/>
      <c r="Z261" s="17"/>
      <c r="AB261" s="17"/>
      <c r="AD261" s="17"/>
      <c r="AF261" s="17"/>
      <c r="AH261" s="17"/>
      <c r="AJ261" s="17"/>
      <c r="AL261" s="17"/>
      <c r="AN261" s="17"/>
      <c r="AP261" s="17"/>
      <c r="AR261" s="17"/>
      <c r="AT261" s="17"/>
      <c r="AV261" s="17"/>
      <c r="AX261" s="17"/>
      <c r="AZ261" s="17"/>
      <c r="BB261" s="17"/>
      <c r="BD261" s="17"/>
      <c r="BF261" s="17"/>
      <c r="BH261" s="17"/>
    </row>
    <row r="262" spans="2:60">
      <c r="B262" s="17"/>
      <c r="D262" s="17"/>
      <c r="F262" s="17"/>
      <c r="H262" s="17"/>
      <c r="J262" s="17"/>
      <c r="L262" s="17"/>
      <c r="N262" s="17"/>
      <c r="P262" s="17"/>
      <c r="R262" s="17"/>
      <c r="T262" s="17"/>
      <c r="V262" s="17"/>
      <c r="X262" s="17"/>
      <c r="Z262" s="17"/>
      <c r="AB262" s="17"/>
      <c r="AD262" s="17"/>
      <c r="AF262" s="17"/>
      <c r="AH262" s="17"/>
      <c r="AJ262" s="17"/>
      <c r="AL262" s="17"/>
      <c r="AN262" s="17"/>
      <c r="AP262" s="17"/>
      <c r="AR262" s="17"/>
      <c r="AT262" s="17"/>
      <c r="AV262" s="17"/>
      <c r="AX262" s="17"/>
      <c r="AZ262" s="17"/>
      <c r="BB262" s="17"/>
      <c r="BD262" s="17"/>
      <c r="BF262" s="17"/>
      <c r="BH262" s="17"/>
    </row>
    <row r="263" spans="2:60">
      <c r="B263" s="17"/>
      <c r="D263" s="17"/>
      <c r="F263" s="17"/>
      <c r="H263" s="17"/>
      <c r="J263" s="17"/>
      <c r="L263" s="17"/>
      <c r="N263" s="17"/>
      <c r="P263" s="17"/>
      <c r="R263" s="17"/>
      <c r="T263" s="17"/>
      <c r="V263" s="17"/>
      <c r="X263" s="17"/>
      <c r="Z263" s="17"/>
      <c r="AB263" s="17"/>
      <c r="AD263" s="17"/>
      <c r="AF263" s="17"/>
      <c r="AH263" s="17"/>
      <c r="AJ263" s="17"/>
      <c r="AL263" s="17"/>
      <c r="AN263" s="17"/>
      <c r="AP263" s="17"/>
      <c r="AR263" s="17"/>
      <c r="AT263" s="17"/>
      <c r="AV263" s="17"/>
      <c r="AX263" s="17"/>
      <c r="AZ263" s="17"/>
      <c r="BB263" s="17"/>
      <c r="BD263" s="17"/>
      <c r="BF263" s="17"/>
      <c r="BH263" s="17"/>
    </row>
    <row r="264" spans="2:60">
      <c r="B264" s="17"/>
      <c r="D264" s="17"/>
      <c r="F264" s="17"/>
      <c r="H264" s="17"/>
      <c r="J264" s="17"/>
      <c r="L264" s="17"/>
      <c r="N264" s="17"/>
      <c r="P264" s="17"/>
      <c r="R264" s="17"/>
      <c r="T264" s="17"/>
      <c r="V264" s="17"/>
      <c r="X264" s="17"/>
      <c r="Z264" s="17"/>
      <c r="AB264" s="17"/>
      <c r="AD264" s="17"/>
      <c r="AF264" s="17"/>
      <c r="AH264" s="17"/>
      <c r="AJ264" s="17"/>
      <c r="AL264" s="17"/>
      <c r="AN264" s="17"/>
      <c r="AP264" s="17"/>
      <c r="AR264" s="17"/>
      <c r="AT264" s="17"/>
      <c r="AV264" s="17"/>
      <c r="AX264" s="17"/>
      <c r="AZ264" s="17"/>
      <c r="BB264" s="17"/>
      <c r="BD264" s="17"/>
      <c r="BF264" s="17"/>
      <c r="BH264" s="17"/>
    </row>
    <row r="265" spans="2:60">
      <c r="B265" s="17"/>
      <c r="D265" s="17"/>
      <c r="F265" s="17"/>
      <c r="H265" s="17"/>
      <c r="J265" s="17"/>
      <c r="L265" s="17"/>
      <c r="N265" s="17"/>
      <c r="P265" s="17"/>
      <c r="R265" s="17"/>
      <c r="T265" s="17"/>
      <c r="V265" s="17"/>
      <c r="X265" s="17"/>
      <c r="Z265" s="17"/>
      <c r="AB265" s="17"/>
      <c r="AD265" s="17"/>
      <c r="AF265" s="17"/>
      <c r="AH265" s="17"/>
      <c r="AJ265" s="17"/>
      <c r="AL265" s="17"/>
      <c r="AN265" s="17"/>
      <c r="AP265" s="17"/>
      <c r="AR265" s="17"/>
      <c r="AT265" s="17"/>
      <c r="AV265" s="17"/>
      <c r="AX265" s="17"/>
      <c r="AZ265" s="17"/>
      <c r="BB265" s="17"/>
      <c r="BD265" s="17"/>
      <c r="BF265" s="17"/>
      <c r="BH265" s="17"/>
    </row>
    <row r="266" spans="2:60">
      <c r="B266" s="17"/>
      <c r="D266" s="17"/>
      <c r="F266" s="17"/>
      <c r="H266" s="17"/>
      <c r="J266" s="17"/>
      <c r="L266" s="17"/>
      <c r="N266" s="17"/>
      <c r="P266" s="17"/>
      <c r="R266" s="17"/>
      <c r="T266" s="17"/>
      <c r="V266" s="17"/>
      <c r="X266" s="17"/>
      <c r="Z266" s="17"/>
      <c r="AB266" s="17"/>
      <c r="AD266" s="17"/>
      <c r="AF266" s="17"/>
      <c r="AH266" s="17"/>
      <c r="AJ266" s="17"/>
      <c r="AL266" s="17"/>
      <c r="AN266" s="17"/>
      <c r="AP266" s="17"/>
      <c r="AR266" s="17"/>
      <c r="AT266" s="17"/>
      <c r="AV266" s="17"/>
      <c r="AX266" s="17"/>
      <c r="AZ266" s="17"/>
      <c r="BB266" s="17"/>
      <c r="BD266" s="17"/>
      <c r="BF266" s="17"/>
      <c r="BH266" s="17"/>
    </row>
    <row r="267" spans="2:60">
      <c r="B267" s="17"/>
      <c r="D267" s="17"/>
      <c r="F267" s="17"/>
      <c r="H267" s="17"/>
      <c r="J267" s="17"/>
      <c r="L267" s="17"/>
      <c r="N267" s="17"/>
      <c r="P267" s="17"/>
      <c r="R267" s="17"/>
      <c r="T267" s="17"/>
      <c r="V267" s="17"/>
      <c r="X267" s="17"/>
      <c r="Z267" s="17"/>
      <c r="AB267" s="17"/>
      <c r="AD267" s="17"/>
      <c r="AF267" s="17"/>
      <c r="AH267" s="17"/>
      <c r="AJ267" s="17"/>
      <c r="AL267" s="17"/>
      <c r="AN267" s="17"/>
      <c r="AP267" s="17"/>
      <c r="AR267" s="17"/>
      <c r="AT267" s="17"/>
      <c r="AV267" s="17"/>
      <c r="AX267" s="17"/>
      <c r="AZ267" s="17"/>
      <c r="BB267" s="17"/>
      <c r="BD267" s="17"/>
      <c r="BF267" s="17"/>
      <c r="BH267" s="17"/>
    </row>
    <row r="268" spans="2:60">
      <c r="B268" s="17"/>
      <c r="D268" s="17"/>
      <c r="F268" s="17"/>
      <c r="H268" s="17"/>
      <c r="J268" s="17"/>
      <c r="L268" s="17"/>
      <c r="N268" s="17"/>
      <c r="P268" s="17"/>
      <c r="R268" s="17"/>
      <c r="T268" s="17"/>
      <c r="V268" s="17"/>
      <c r="X268" s="17"/>
      <c r="Z268" s="17"/>
      <c r="AB268" s="17"/>
      <c r="AD268" s="17"/>
      <c r="AF268" s="17"/>
      <c r="AH268" s="17"/>
      <c r="AJ268" s="17"/>
      <c r="AL268" s="17"/>
      <c r="AN268" s="17"/>
      <c r="AP268" s="17"/>
      <c r="AR268" s="17"/>
      <c r="AT268" s="17"/>
      <c r="AV268" s="17"/>
      <c r="AX268" s="17"/>
      <c r="AZ268" s="17"/>
      <c r="BB268" s="17"/>
      <c r="BD268" s="17"/>
      <c r="BF268" s="17"/>
      <c r="BH268" s="17"/>
    </row>
    <row r="269" spans="2:60">
      <c r="B269" s="17"/>
      <c r="D269" s="17"/>
      <c r="F269" s="17"/>
      <c r="H269" s="17"/>
      <c r="J269" s="17"/>
      <c r="L269" s="17"/>
      <c r="N269" s="17"/>
      <c r="P269" s="17"/>
      <c r="R269" s="17"/>
      <c r="T269" s="17"/>
      <c r="V269" s="17"/>
      <c r="X269" s="17"/>
      <c r="Z269" s="17"/>
      <c r="AB269" s="17"/>
      <c r="AD269" s="17"/>
      <c r="AF269" s="17"/>
      <c r="AH269" s="17"/>
      <c r="AJ269" s="17"/>
      <c r="AL269" s="17"/>
      <c r="AN269" s="17"/>
      <c r="AP269" s="17"/>
      <c r="AR269" s="17"/>
      <c r="AT269" s="17"/>
      <c r="AV269" s="17"/>
      <c r="AX269" s="17"/>
      <c r="AZ269" s="17"/>
      <c r="BB269" s="17"/>
      <c r="BD269" s="17"/>
      <c r="BF269" s="17"/>
      <c r="BH269" s="17"/>
    </row>
    <row r="270" spans="2:60">
      <c r="B270" s="17"/>
      <c r="D270" s="17"/>
      <c r="F270" s="17"/>
      <c r="H270" s="17"/>
      <c r="J270" s="17"/>
      <c r="L270" s="17"/>
      <c r="N270" s="17"/>
      <c r="P270" s="17"/>
      <c r="R270" s="17"/>
      <c r="T270" s="17"/>
      <c r="V270" s="17"/>
      <c r="X270" s="17"/>
      <c r="Z270" s="17"/>
      <c r="AB270" s="17"/>
      <c r="AD270" s="17"/>
      <c r="AF270" s="17"/>
      <c r="AH270" s="17"/>
      <c r="AJ270" s="17"/>
      <c r="AL270" s="17"/>
      <c r="AN270" s="17"/>
      <c r="AP270" s="17"/>
      <c r="AR270" s="17"/>
      <c r="AT270" s="17"/>
      <c r="AV270" s="17"/>
      <c r="AX270" s="17"/>
      <c r="AZ270" s="17"/>
      <c r="BB270" s="17"/>
      <c r="BD270" s="17"/>
      <c r="BF270" s="17"/>
      <c r="BH270" s="17"/>
    </row>
    <row r="271" spans="2:60">
      <c r="B271" s="17"/>
      <c r="D271" s="17"/>
      <c r="F271" s="17"/>
      <c r="H271" s="17"/>
      <c r="J271" s="17"/>
      <c r="L271" s="17"/>
      <c r="N271" s="17"/>
      <c r="P271" s="17"/>
      <c r="R271" s="17"/>
      <c r="T271" s="17"/>
      <c r="V271" s="17"/>
      <c r="X271" s="17"/>
      <c r="Z271" s="17"/>
      <c r="AB271" s="17"/>
      <c r="AD271" s="17"/>
      <c r="AF271" s="17"/>
      <c r="AH271" s="17"/>
      <c r="AJ271" s="17"/>
      <c r="AL271" s="17"/>
      <c r="AN271" s="17"/>
      <c r="AP271" s="17"/>
      <c r="AR271" s="17"/>
      <c r="AT271" s="17"/>
      <c r="AV271" s="17"/>
      <c r="AX271" s="17"/>
      <c r="AZ271" s="17"/>
      <c r="BB271" s="17"/>
      <c r="BD271" s="17"/>
      <c r="BF271" s="17"/>
      <c r="BH271" s="17"/>
    </row>
    <row r="272" spans="2:60">
      <c r="B272" s="17"/>
      <c r="D272" s="17"/>
      <c r="F272" s="17"/>
      <c r="H272" s="17"/>
      <c r="J272" s="17"/>
      <c r="L272" s="17"/>
      <c r="N272" s="17"/>
      <c r="P272" s="17"/>
      <c r="R272" s="17"/>
      <c r="T272" s="17"/>
      <c r="V272" s="17"/>
      <c r="X272" s="17"/>
      <c r="Z272" s="17"/>
      <c r="AB272" s="17"/>
      <c r="AD272" s="17"/>
      <c r="AF272" s="17"/>
      <c r="AH272" s="17"/>
      <c r="AJ272" s="17"/>
      <c r="AL272" s="17"/>
      <c r="AN272" s="17"/>
      <c r="AP272" s="17"/>
      <c r="AR272" s="17"/>
      <c r="AT272" s="17"/>
      <c r="AV272" s="17"/>
      <c r="AX272" s="17"/>
      <c r="AZ272" s="17"/>
      <c r="BB272" s="17"/>
      <c r="BD272" s="17"/>
      <c r="BF272" s="17"/>
      <c r="BH272" s="17"/>
    </row>
    <row r="273" spans="2:60">
      <c r="B273" s="17"/>
      <c r="D273" s="17"/>
      <c r="F273" s="17"/>
      <c r="H273" s="17"/>
      <c r="J273" s="17"/>
      <c r="L273" s="17"/>
      <c r="N273" s="17"/>
      <c r="P273" s="17"/>
      <c r="R273" s="17"/>
      <c r="T273" s="17"/>
      <c r="V273" s="17"/>
      <c r="X273" s="17"/>
      <c r="Z273" s="17"/>
      <c r="AB273" s="17"/>
      <c r="AD273" s="17"/>
      <c r="AF273" s="17"/>
      <c r="AH273" s="17"/>
      <c r="AJ273" s="17"/>
      <c r="AL273" s="17"/>
      <c r="AN273" s="17"/>
      <c r="AP273" s="17"/>
      <c r="AR273" s="17"/>
      <c r="AT273" s="17"/>
      <c r="AV273" s="17"/>
      <c r="AX273" s="17"/>
      <c r="AZ273" s="17"/>
      <c r="BB273" s="17"/>
      <c r="BD273" s="17"/>
      <c r="BF273" s="17"/>
      <c r="BH273" s="17"/>
    </row>
    <row r="274" spans="2:60">
      <c r="B274" s="17"/>
      <c r="D274" s="17"/>
      <c r="F274" s="17"/>
      <c r="H274" s="17"/>
      <c r="J274" s="17"/>
      <c r="L274" s="17"/>
      <c r="N274" s="17"/>
      <c r="P274" s="17"/>
      <c r="R274" s="17"/>
      <c r="T274" s="17"/>
      <c r="V274" s="17"/>
      <c r="X274" s="17"/>
      <c r="Z274" s="17"/>
      <c r="AB274" s="17"/>
      <c r="AD274" s="17"/>
      <c r="AF274" s="17"/>
      <c r="AH274" s="17"/>
      <c r="AJ274" s="17"/>
      <c r="AL274" s="17"/>
      <c r="AN274" s="17"/>
      <c r="AP274" s="17"/>
      <c r="AR274" s="17"/>
      <c r="AT274" s="17"/>
      <c r="AV274" s="17"/>
      <c r="AX274" s="17"/>
      <c r="AZ274" s="17"/>
      <c r="BB274" s="17"/>
      <c r="BD274" s="17"/>
      <c r="BF274" s="17"/>
      <c r="BH274" s="17"/>
    </row>
    <row r="275" spans="2:60">
      <c r="B275" s="17"/>
      <c r="D275" s="17"/>
      <c r="F275" s="17"/>
      <c r="H275" s="17"/>
      <c r="J275" s="17"/>
      <c r="L275" s="17"/>
      <c r="N275" s="17"/>
      <c r="P275" s="17"/>
      <c r="R275" s="17"/>
      <c r="T275" s="17"/>
      <c r="V275" s="17"/>
      <c r="X275" s="17"/>
      <c r="Z275" s="17"/>
      <c r="AB275" s="17"/>
      <c r="AD275" s="17"/>
      <c r="AF275" s="17"/>
      <c r="AH275" s="17"/>
      <c r="AJ275" s="17"/>
      <c r="AL275" s="17"/>
      <c r="AN275" s="17"/>
      <c r="AP275" s="17"/>
      <c r="AR275" s="17"/>
      <c r="AT275" s="17"/>
      <c r="AV275" s="17"/>
      <c r="AX275" s="17"/>
      <c r="AZ275" s="17"/>
      <c r="BB275" s="17"/>
      <c r="BD275" s="17"/>
      <c r="BF275" s="17"/>
      <c r="BH275" s="17"/>
    </row>
    <row r="276" spans="2:60">
      <c r="B276" s="17"/>
      <c r="D276" s="17"/>
      <c r="F276" s="17"/>
      <c r="H276" s="17"/>
      <c r="J276" s="17"/>
      <c r="L276" s="17"/>
      <c r="N276" s="17"/>
      <c r="P276" s="17"/>
      <c r="R276" s="17"/>
      <c r="T276" s="17"/>
      <c r="V276" s="17"/>
      <c r="X276" s="17"/>
      <c r="Z276" s="17"/>
      <c r="AB276" s="17"/>
      <c r="AD276" s="17"/>
      <c r="AF276" s="17"/>
      <c r="AH276" s="17"/>
      <c r="AJ276" s="17"/>
      <c r="AL276" s="17"/>
      <c r="AN276" s="17"/>
      <c r="AP276" s="17"/>
      <c r="AR276" s="17"/>
      <c r="AT276" s="17"/>
      <c r="AV276" s="17"/>
      <c r="AX276" s="17"/>
      <c r="AZ276" s="17"/>
      <c r="BB276" s="17"/>
      <c r="BD276" s="17"/>
      <c r="BF276" s="17"/>
      <c r="BH276" s="17"/>
    </row>
    <row r="277" spans="2:60">
      <c r="B277" s="17"/>
      <c r="D277" s="17"/>
      <c r="F277" s="17"/>
      <c r="H277" s="17"/>
      <c r="J277" s="17"/>
      <c r="L277" s="17"/>
      <c r="N277" s="17"/>
      <c r="P277" s="17"/>
      <c r="R277" s="17"/>
      <c r="T277" s="17"/>
      <c r="V277" s="17"/>
      <c r="X277" s="17"/>
      <c r="Z277" s="17"/>
      <c r="AB277" s="17"/>
      <c r="AD277" s="17"/>
      <c r="AF277" s="17"/>
      <c r="AH277" s="17"/>
      <c r="AJ277" s="17"/>
      <c r="AL277" s="17"/>
      <c r="AN277" s="17"/>
      <c r="AP277" s="17"/>
      <c r="AR277" s="17"/>
      <c r="AT277" s="17"/>
      <c r="AV277" s="17"/>
      <c r="AX277" s="17"/>
      <c r="AZ277" s="17"/>
      <c r="BB277" s="17"/>
      <c r="BD277" s="17"/>
      <c r="BF277" s="17"/>
      <c r="BH277" s="17"/>
    </row>
    <row r="278" spans="2:60">
      <c r="B278" s="17"/>
      <c r="D278" s="17"/>
      <c r="F278" s="17"/>
      <c r="H278" s="17"/>
      <c r="J278" s="17"/>
      <c r="L278" s="17"/>
      <c r="N278" s="17"/>
      <c r="P278" s="17"/>
      <c r="R278" s="17"/>
      <c r="T278" s="17"/>
      <c r="V278" s="17"/>
      <c r="X278" s="17"/>
      <c r="Z278" s="17"/>
      <c r="AB278" s="17"/>
      <c r="AD278" s="17"/>
      <c r="AF278" s="17"/>
      <c r="AH278" s="17"/>
      <c r="AJ278" s="17"/>
      <c r="AL278" s="17"/>
      <c r="AN278" s="17"/>
      <c r="AP278" s="17"/>
      <c r="AR278" s="17"/>
      <c r="AT278" s="17"/>
      <c r="AV278" s="17"/>
      <c r="AX278" s="17"/>
      <c r="AZ278" s="17"/>
      <c r="BB278" s="17"/>
      <c r="BD278" s="17"/>
      <c r="BF278" s="17"/>
      <c r="BH278" s="17"/>
    </row>
    <row r="279" spans="2:60">
      <c r="B279" s="17"/>
      <c r="D279" s="17"/>
      <c r="F279" s="17"/>
      <c r="H279" s="17"/>
      <c r="J279" s="17"/>
      <c r="L279" s="17"/>
      <c r="N279" s="17"/>
      <c r="P279" s="17"/>
      <c r="R279" s="17"/>
      <c r="T279" s="17"/>
      <c r="V279" s="17"/>
      <c r="X279" s="17"/>
      <c r="Z279" s="17"/>
      <c r="AB279" s="17"/>
      <c r="AD279" s="17"/>
      <c r="AF279" s="17"/>
      <c r="AH279" s="17"/>
      <c r="AJ279" s="17"/>
      <c r="AL279" s="17"/>
      <c r="AN279" s="17"/>
      <c r="AP279" s="17"/>
      <c r="AR279" s="17"/>
      <c r="AT279" s="17"/>
      <c r="AV279" s="17"/>
      <c r="AX279" s="17"/>
      <c r="AZ279" s="17"/>
      <c r="BB279" s="17"/>
      <c r="BD279" s="17"/>
      <c r="BF279" s="17"/>
      <c r="BH279" s="17"/>
    </row>
    <row r="280" spans="2:60">
      <c r="B280" s="17"/>
      <c r="D280" s="17"/>
      <c r="F280" s="17"/>
      <c r="H280" s="17"/>
      <c r="J280" s="17"/>
      <c r="L280" s="17"/>
      <c r="N280" s="17"/>
      <c r="P280" s="17"/>
      <c r="R280" s="17"/>
      <c r="T280" s="17"/>
      <c r="V280" s="17"/>
      <c r="X280" s="17"/>
      <c r="Z280" s="17"/>
      <c r="AB280" s="17"/>
      <c r="AD280" s="17"/>
      <c r="AF280" s="17"/>
      <c r="AH280" s="17"/>
      <c r="AJ280" s="17"/>
      <c r="AL280" s="17"/>
      <c r="AN280" s="17"/>
      <c r="AP280" s="17"/>
      <c r="AR280" s="17"/>
      <c r="AT280" s="17"/>
      <c r="AV280" s="17"/>
      <c r="AX280" s="17"/>
      <c r="AZ280" s="17"/>
      <c r="BB280" s="17"/>
      <c r="BD280" s="17"/>
      <c r="BF280" s="17"/>
      <c r="BH280" s="17"/>
    </row>
    <row r="281" spans="2:60">
      <c r="B281" s="17"/>
      <c r="D281" s="17"/>
      <c r="F281" s="17"/>
      <c r="H281" s="17"/>
      <c r="J281" s="17"/>
      <c r="L281" s="17"/>
      <c r="N281" s="17"/>
      <c r="P281" s="17"/>
      <c r="R281" s="17"/>
      <c r="T281" s="17"/>
      <c r="V281" s="17"/>
      <c r="X281" s="17"/>
      <c r="Z281" s="17"/>
      <c r="AB281" s="17"/>
      <c r="AD281" s="17"/>
      <c r="AF281" s="17"/>
      <c r="AH281" s="17"/>
      <c r="AJ281" s="17"/>
      <c r="AL281" s="17"/>
      <c r="AN281" s="17"/>
      <c r="AP281" s="17"/>
      <c r="AR281" s="17"/>
      <c r="AT281" s="17"/>
      <c r="AV281" s="17"/>
      <c r="AX281" s="17"/>
      <c r="AZ281" s="17"/>
      <c r="BB281" s="17"/>
      <c r="BD281" s="17"/>
      <c r="BF281" s="17"/>
      <c r="BH281" s="17"/>
    </row>
    <row r="282" spans="2:60">
      <c r="B282" s="17"/>
      <c r="D282" s="17"/>
      <c r="F282" s="17"/>
      <c r="H282" s="17"/>
      <c r="J282" s="17"/>
      <c r="L282" s="17"/>
      <c r="N282" s="17"/>
      <c r="P282" s="17"/>
      <c r="R282" s="17"/>
      <c r="T282" s="17"/>
      <c r="V282" s="17"/>
      <c r="X282" s="17"/>
      <c r="Z282" s="17"/>
      <c r="AB282" s="17"/>
      <c r="AD282" s="17"/>
      <c r="AF282" s="17"/>
      <c r="AH282" s="17"/>
      <c r="AJ282" s="17"/>
      <c r="AL282" s="17"/>
      <c r="AN282" s="17"/>
      <c r="AP282" s="17"/>
      <c r="AR282" s="17"/>
      <c r="AT282" s="17"/>
      <c r="AV282" s="17"/>
      <c r="AX282" s="17"/>
      <c r="AZ282" s="17"/>
      <c r="BB282" s="17"/>
      <c r="BD282" s="17"/>
      <c r="BF282" s="17"/>
      <c r="BH282" s="17"/>
    </row>
    <row r="283" spans="2:60">
      <c r="B283" s="17"/>
      <c r="D283" s="17"/>
      <c r="F283" s="17"/>
      <c r="H283" s="17"/>
      <c r="J283" s="17"/>
      <c r="L283" s="17"/>
      <c r="N283" s="17"/>
      <c r="P283" s="17"/>
      <c r="R283" s="17"/>
      <c r="T283" s="17"/>
      <c r="V283" s="17"/>
      <c r="X283" s="17"/>
      <c r="Z283" s="17"/>
      <c r="AB283" s="17"/>
      <c r="AD283" s="17"/>
      <c r="AF283" s="17"/>
      <c r="AH283" s="17"/>
      <c r="AJ283" s="17"/>
      <c r="AL283" s="17"/>
      <c r="AN283" s="17"/>
      <c r="AP283" s="17"/>
      <c r="AR283" s="17"/>
      <c r="AT283" s="17"/>
      <c r="AV283" s="17"/>
      <c r="AX283" s="17"/>
      <c r="AZ283" s="17"/>
      <c r="BB283" s="17"/>
      <c r="BD283" s="17"/>
      <c r="BF283" s="17"/>
      <c r="BH283" s="17"/>
    </row>
    <row r="284" spans="2:60">
      <c r="B284" s="17"/>
      <c r="D284" s="17"/>
      <c r="F284" s="17"/>
      <c r="H284" s="17"/>
      <c r="J284" s="17"/>
      <c r="L284" s="17"/>
      <c r="N284" s="17"/>
      <c r="P284" s="17"/>
      <c r="R284" s="17"/>
      <c r="T284" s="17"/>
      <c r="V284" s="17"/>
      <c r="X284" s="17"/>
      <c r="Z284" s="17"/>
      <c r="AB284" s="17"/>
      <c r="AD284" s="17"/>
      <c r="AF284" s="17"/>
      <c r="AH284" s="17"/>
      <c r="AJ284" s="17"/>
      <c r="AL284" s="17"/>
      <c r="AN284" s="17"/>
      <c r="AP284" s="17"/>
      <c r="AR284" s="17"/>
      <c r="AT284" s="17"/>
      <c r="AV284" s="17"/>
      <c r="AX284" s="17"/>
      <c r="AZ284" s="17"/>
      <c r="BB284" s="17"/>
      <c r="BD284" s="17"/>
      <c r="BF284" s="17"/>
      <c r="BH284" s="17"/>
    </row>
    <row r="285" spans="2:60">
      <c r="B285" s="17"/>
      <c r="D285" s="17"/>
      <c r="F285" s="17"/>
      <c r="H285" s="17"/>
      <c r="J285" s="17"/>
      <c r="L285" s="17"/>
      <c r="N285" s="17"/>
      <c r="P285" s="17"/>
      <c r="R285" s="17"/>
      <c r="T285" s="17"/>
      <c r="V285" s="17"/>
      <c r="X285" s="17"/>
      <c r="Z285" s="17"/>
      <c r="AB285" s="17"/>
      <c r="AD285" s="17"/>
      <c r="AF285" s="17"/>
      <c r="AH285" s="17"/>
      <c r="AJ285" s="17"/>
      <c r="AL285" s="17"/>
      <c r="AN285" s="17"/>
      <c r="AP285" s="17"/>
      <c r="AR285" s="17"/>
      <c r="AT285" s="17"/>
      <c r="AV285" s="17"/>
      <c r="AX285" s="17"/>
      <c r="AZ285" s="17"/>
      <c r="BB285" s="17"/>
      <c r="BD285" s="17"/>
      <c r="BF285" s="17"/>
      <c r="BH285" s="17"/>
    </row>
    <row r="286" spans="2:60">
      <c r="B286" s="17"/>
      <c r="D286" s="17"/>
      <c r="F286" s="17"/>
      <c r="H286" s="17"/>
      <c r="J286" s="17"/>
      <c r="L286" s="17"/>
      <c r="N286" s="17"/>
      <c r="P286" s="17"/>
      <c r="R286" s="17"/>
      <c r="T286" s="17"/>
      <c r="V286" s="17"/>
      <c r="X286" s="17"/>
      <c r="Z286" s="17"/>
      <c r="AB286" s="17"/>
      <c r="AD286" s="17"/>
      <c r="AF286" s="17"/>
      <c r="AH286" s="17"/>
      <c r="AJ286" s="17"/>
      <c r="AL286" s="17"/>
      <c r="AN286" s="17"/>
      <c r="AP286" s="17"/>
      <c r="AR286" s="17"/>
      <c r="AT286" s="17"/>
      <c r="AV286" s="17"/>
      <c r="AX286" s="17"/>
      <c r="AZ286" s="17"/>
      <c r="BB286" s="17"/>
      <c r="BD286" s="17"/>
      <c r="BF286" s="17"/>
      <c r="BH286" s="17"/>
    </row>
    <row r="287" spans="2:60">
      <c r="B287" s="17"/>
      <c r="D287" s="17"/>
      <c r="F287" s="17"/>
      <c r="H287" s="17"/>
      <c r="J287" s="17"/>
      <c r="L287" s="17"/>
      <c r="N287" s="17"/>
      <c r="P287" s="17"/>
      <c r="R287" s="17"/>
      <c r="T287" s="17"/>
      <c r="V287" s="17"/>
      <c r="X287" s="17"/>
      <c r="Z287" s="17"/>
      <c r="AB287" s="17"/>
      <c r="AD287" s="17"/>
      <c r="AF287" s="17"/>
      <c r="AH287" s="17"/>
      <c r="AJ287" s="17"/>
      <c r="AL287" s="17"/>
      <c r="AN287" s="17"/>
      <c r="AP287" s="17"/>
      <c r="AR287" s="17"/>
      <c r="AT287" s="17"/>
      <c r="AV287" s="17"/>
      <c r="AX287" s="17"/>
      <c r="AZ287" s="17"/>
      <c r="BB287" s="17"/>
      <c r="BD287" s="17"/>
      <c r="BF287" s="17"/>
      <c r="BH287" s="17"/>
    </row>
    <row r="288" spans="2:60">
      <c r="B288" s="17"/>
      <c r="D288" s="17"/>
      <c r="F288" s="17"/>
      <c r="H288" s="17"/>
      <c r="J288" s="17"/>
      <c r="L288" s="17"/>
      <c r="N288" s="17"/>
      <c r="P288" s="17"/>
      <c r="R288" s="17"/>
      <c r="T288" s="17"/>
      <c r="V288" s="17"/>
      <c r="X288" s="17"/>
      <c r="Z288" s="17"/>
      <c r="AB288" s="17"/>
      <c r="AD288" s="17"/>
      <c r="AF288" s="17"/>
      <c r="AH288" s="17"/>
      <c r="AJ288" s="17"/>
      <c r="AL288" s="17"/>
      <c r="AN288" s="17"/>
      <c r="AP288" s="17"/>
      <c r="AR288" s="17"/>
      <c r="AT288" s="17"/>
      <c r="AV288" s="17"/>
      <c r="AX288" s="17"/>
      <c r="AZ288" s="17"/>
      <c r="BB288" s="17"/>
      <c r="BD288" s="17"/>
      <c r="BF288" s="17"/>
      <c r="BH288" s="17"/>
    </row>
    <row r="289" spans="2:60">
      <c r="B289" s="17"/>
      <c r="D289" s="17"/>
      <c r="F289" s="17"/>
      <c r="H289" s="17"/>
      <c r="J289" s="17"/>
      <c r="L289" s="17"/>
      <c r="N289" s="17"/>
      <c r="P289" s="17"/>
      <c r="R289" s="17"/>
      <c r="T289" s="17"/>
      <c r="V289" s="17"/>
      <c r="X289" s="17"/>
      <c r="Z289" s="17"/>
      <c r="AB289" s="17"/>
      <c r="AD289" s="17"/>
      <c r="AF289" s="17"/>
      <c r="AH289" s="17"/>
      <c r="AJ289" s="17"/>
      <c r="AL289" s="17"/>
      <c r="AN289" s="17"/>
      <c r="AP289" s="17"/>
      <c r="AR289" s="17"/>
      <c r="AT289" s="17"/>
      <c r="AV289" s="17"/>
      <c r="AX289" s="17"/>
      <c r="AZ289" s="17"/>
      <c r="BB289" s="17"/>
      <c r="BD289" s="17"/>
      <c r="BF289" s="17"/>
      <c r="BH289" s="17"/>
    </row>
    <row r="290" spans="2:60">
      <c r="B290" s="17"/>
      <c r="D290" s="17"/>
      <c r="F290" s="17"/>
      <c r="H290" s="17"/>
      <c r="J290" s="17"/>
      <c r="L290" s="17"/>
      <c r="N290" s="17"/>
      <c r="P290" s="17"/>
      <c r="R290" s="17"/>
      <c r="T290" s="17"/>
      <c r="V290" s="17"/>
      <c r="X290" s="17"/>
      <c r="Z290" s="17"/>
      <c r="AB290" s="17"/>
      <c r="AD290" s="17"/>
      <c r="AF290" s="17"/>
      <c r="AH290" s="17"/>
      <c r="AJ290" s="17"/>
      <c r="AL290" s="17"/>
      <c r="AN290" s="17"/>
      <c r="AP290" s="17"/>
      <c r="AR290" s="17"/>
      <c r="AT290" s="17"/>
      <c r="AV290" s="17"/>
      <c r="AX290" s="17"/>
      <c r="AZ290" s="17"/>
      <c r="BB290" s="17"/>
      <c r="BD290" s="17"/>
      <c r="BF290" s="17"/>
      <c r="BH290" s="17"/>
    </row>
    <row r="291" spans="2:60">
      <c r="B291" s="17"/>
      <c r="D291" s="17"/>
      <c r="F291" s="17"/>
      <c r="H291" s="17"/>
      <c r="J291" s="17"/>
      <c r="L291" s="17"/>
      <c r="N291" s="17"/>
      <c r="P291" s="17"/>
      <c r="R291" s="17"/>
      <c r="T291" s="17"/>
      <c r="V291" s="17"/>
      <c r="X291" s="17"/>
      <c r="Z291" s="17"/>
      <c r="AB291" s="17"/>
      <c r="AD291" s="17"/>
      <c r="AF291" s="17"/>
      <c r="AH291" s="17"/>
      <c r="AJ291" s="17"/>
      <c r="AL291" s="17"/>
      <c r="AN291" s="17"/>
      <c r="AP291" s="17"/>
      <c r="AR291" s="17"/>
      <c r="AT291" s="17"/>
      <c r="AV291" s="17"/>
      <c r="AX291" s="17"/>
      <c r="AZ291" s="17"/>
      <c r="BB291" s="17"/>
      <c r="BD291" s="17"/>
      <c r="BF291" s="17"/>
      <c r="BH291" s="17"/>
    </row>
    <row r="292" spans="2:60">
      <c r="B292" s="17"/>
      <c r="D292" s="17"/>
      <c r="F292" s="17"/>
      <c r="H292" s="17"/>
      <c r="J292" s="17"/>
      <c r="L292" s="17"/>
      <c r="N292" s="17"/>
      <c r="P292" s="17"/>
      <c r="R292" s="17"/>
      <c r="T292" s="17"/>
      <c r="V292" s="17"/>
      <c r="X292" s="17"/>
      <c r="Z292" s="17"/>
      <c r="AB292" s="17"/>
      <c r="AD292" s="17"/>
      <c r="AF292" s="17"/>
      <c r="AH292" s="17"/>
      <c r="AJ292" s="17"/>
      <c r="AL292" s="17"/>
      <c r="AN292" s="17"/>
      <c r="AP292" s="17"/>
      <c r="AR292" s="17"/>
      <c r="AT292" s="17"/>
      <c r="AV292" s="17"/>
      <c r="AX292" s="17"/>
      <c r="AZ292" s="17"/>
      <c r="BB292" s="17"/>
      <c r="BD292" s="17"/>
      <c r="BF292" s="17"/>
      <c r="BH292" s="17"/>
    </row>
    <row r="293" spans="2:60">
      <c r="B293" s="17"/>
      <c r="D293" s="17"/>
      <c r="F293" s="17"/>
      <c r="H293" s="17"/>
      <c r="J293" s="17"/>
      <c r="L293" s="17"/>
      <c r="N293" s="17"/>
      <c r="P293" s="17"/>
      <c r="R293" s="17"/>
      <c r="T293" s="17"/>
      <c r="V293" s="17"/>
      <c r="X293" s="17"/>
      <c r="Z293" s="17"/>
      <c r="AB293" s="17"/>
      <c r="AD293" s="17"/>
      <c r="AF293" s="17"/>
      <c r="AH293" s="17"/>
      <c r="AJ293" s="17"/>
      <c r="AL293" s="17"/>
      <c r="AN293" s="17"/>
      <c r="AP293" s="17"/>
      <c r="AR293" s="17"/>
      <c r="AT293" s="17"/>
      <c r="AV293" s="17"/>
      <c r="AX293" s="17"/>
      <c r="AZ293" s="17"/>
      <c r="BB293" s="17"/>
      <c r="BD293" s="17"/>
      <c r="BF293" s="17"/>
      <c r="BH293" s="17"/>
    </row>
    <row r="294" spans="2:60">
      <c r="B294" s="17"/>
      <c r="D294" s="17"/>
      <c r="F294" s="17"/>
      <c r="H294" s="17"/>
      <c r="J294" s="17"/>
      <c r="L294" s="17"/>
      <c r="N294" s="17"/>
      <c r="P294" s="17"/>
      <c r="R294" s="17"/>
      <c r="T294" s="17"/>
      <c r="V294" s="17"/>
      <c r="X294" s="17"/>
      <c r="Z294" s="17"/>
      <c r="AB294" s="17"/>
      <c r="AD294" s="17"/>
      <c r="AF294" s="17"/>
      <c r="AH294" s="17"/>
      <c r="AJ294" s="17"/>
      <c r="AL294" s="17"/>
      <c r="AN294" s="17"/>
      <c r="AP294" s="17"/>
      <c r="AR294" s="17"/>
      <c r="AT294" s="17"/>
      <c r="AV294" s="17"/>
      <c r="AX294" s="17"/>
      <c r="AZ294" s="17"/>
      <c r="BB294" s="17"/>
      <c r="BD294" s="17"/>
      <c r="BF294" s="17"/>
      <c r="BH294" s="17"/>
    </row>
    <row r="295" spans="2:60">
      <c r="B295" s="17"/>
      <c r="D295" s="17"/>
      <c r="F295" s="17"/>
      <c r="H295" s="17"/>
      <c r="J295" s="17"/>
      <c r="L295" s="17"/>
      <c r="N295" s="17"/>
      <c r="P295" s="17"/>
      <c r="R295" s="17"/>
      <c r="T295" s="17"/>
      <c r="V295" s="17"/>
      <c r="X295" s="17"/>
      <c r="Z295" s="17"/>
      <c r="AB295" s="17"/>
      <c r="AD295" s="17"/>
      <c r="AF295" s="17"/>
      <c r="AH295" s="17"/>
      <c r="AJ295" s="17"/>
      <c r="AL295" s="17"/>
      <c r="AN295" s="17"/>
      <c r="AP295" s="17"/>
      <c r="AR295" s="17"/>
      <c r="AT295" s="17"/>
      <c r="AV295" s="17"/>
      <c r="AX295" s="17"/>
      <c r="AZ295" s="17"/>
      <c r="BB295" s="17"/>
      <c r="BD295" s="17"/>
      <c r="BF295" s="17"/>
      <c r="BH295" s="17"/>
    </row>
    <row r="296" spans="2:60">
      <c r="B296" s="17"/>
      <c r="D296" s="17"/>
      <c r="F296" s="17"/>
      <c r="H296" s="17"/>
      <c r="J296" s="17"/>
      <c r="L296" s="17"/>
      <c r="N296" s="17"/>
      <c r="P296" s="17"/>
      <c r="R296" s="17"/>
      <c r="T296" s="17"/>
      <c r="V296" s="17"/>
      <c r="X296" s="17"/>
      <c r="Z296" s="17"/>
      <c r="AB296" s="17"/>
      <c r="AD296" s="17"/>
      <c r="AF296" s="17"/>
      <c r="AH296" s="17"/>
      <c r="AJ296" s="17"/>
      <c r="AL296" s="17"/>
      <c r="AN296" s="17"/>
      <c r="AP296" s="17"/>
      <c r="AR296" s="17"/>
      <c r="AT296" s="17"/>
      <c r="AV296" s="17"/>
      <c r="AX296" s="17"/>
      <c r="AZ296" s="17"/>
      <c r="BB296" s="17"/>
      <c r="BD296" s="17"/>
      <c r="BF296" s="17"/>
      <c r="BH296" s="17"/>
    </row>
    <row r="297" spans="2:60">
      <c r="B297" s="17"/>
      <c r="D297" s="17"/>
      <c r="F297" s="17"/>
      <c r="H297" s="17"/>
      <c r="J297" s="17"/>
      <c r="L297" s="17"/>
      <c r="N297" s="17"/>
      <c r="P297" s="17"/>
      <c r="R297" s="17"/>
      <c r="T297" s="17"/>
      <c r="V297" s="17"/>
      <c r="X297" s="17"/>
      <c r="Z297" s="17"/>
      <c r="AB297" s="17"/>
      <c r="AD297" s="17"/>
      <c r="AF297" s="17"/>
      <c r="AH297" s="17"/>
      <c r="AJ297" s="17"/>
      <c r="AL297" s="17"/>
      <c r="AN297" s="17"/>
      <c r="AP297" s="17"/>
      <c r="AR297" s="17"/>
      <c r="AT297" s="17"/>
      <c r="AV297" s="17"/>
      <c r="AX297" s="17"/>
      <c r="AZ297" s="17"/>
      <c r="BB297" s="17"/>
      <c r="BD297" s="17"/>
      <c r="BF297" s="17"/>
      <c r="BH297" s="17"/>
    </row>
    <row r="298" spans="2:60">
      <c r="B298" s="17"/>
      <c r="D298" s="17"/>
      <c r="F298" s="17"/>
      <c r="H298" s="17"/>
      <c r="J298" s="17"/>
      <c r="L298" s="17"/>
      <c r="N298" s="17"/>
      <c r="P298" s="17"/>
      <c r="R298" s="17"/>
      <c r="T298" s="17"/>
      <c r="V298" s="17"/>
      <c r="X298" s="17"/>
      <c r="Z298" s="17"/>
      <c r="AB298" s="17"/>
      <c r="AD298" s="17"/>
      <c r="AF298" s="17"/>
      <c r="AH298" s="17"/>
      <c r="AJ298" s="17"/>
      <c r="AL298" s="17"/>
      <c r="AN298" s="17"/>
      <c r="AP298" s="17"/>
      <c r="AR298" s="17"/>
      <c r="AT298" s="17"/>
      <c r="AV298" s="17"/>
      <c r="AX298" s="17"/>
      <c r="AZ298" s="17"/>
      <c r="BB298" s="17"/>
      <c r="BD298" s="17"/>
      <c r="BF298" s="17"/>
      <c r="BH298" s="17"/>
    </row>
    <row r="299" spans="2:60">
      <c r="B299" s="17"/>
      <c r="D299" s="17"/>
      <c r="F299" s="17"/>
      <c r="H299" s="17"/>
      <c r="J299" s="17"/>
      <c r="L299" s="17"/>
      <c r="N299" s="17"/>
      <c r="P299" s="17"/>
      <c r="R299" s="17"/>
      <c r="T299" s="17"/>
      <c r="V299" s="17"/>
      <c r="X299" s="17"/>
      <c r="Z299" s="17"/>
      <c r="AB299" s="17"/>
      <c r="AD299" s="17"/>
      <c r="AF299" s="17"/>
      <c r="AH299" s="17"/>
      <c r="AJ299" s="17"/>
      <c r="AL299" s="17"/>
      <c r="AN299" s="17"/>
      <c r="AP299" s="17"/>
      <c r="AR299" s="17"/>
      <c r="AT299" s="17"/>
      <c r="AV299" s="17"/>
      <c r="AX299" s="17"/>
      <c r="AZ299" s="17"/>
      <c r="BB299" s="17"/>
      <c r="BD299" s="17"/>
      <c r="BF299" s="17"/>
      <c r="BH299" s="17"/>
    </row>
    <row r="300" spans="2:60">
      <c r="B300" s="17"/>
      <c r="D300" s="17"/>
      <c r="F300" s="17"/>
      <c r="H300" s="17"/>
      <c r="J300" s="17"/>
      <c r="L300" s="17"/>
      <c r="N300" s="17"/>
      <c r="P300" s="17"/>
      <c r="R300" s="17"/>
      <c r="T300" s="17"/>
      <c r="V300" s="17"/>
      <c r="X300" s="17"/>
      <c r="Z300" s="17"/>
      <c r="AB300" s="17"/>
      <c r="AD300" s="17"/>
      <c r="AF300" s="17"/>
      <c r="AH300" s="17"/>
      <c r="AJ300" s="17"/>
      <c r="AL300" s="17"/>
      <c r="AN300" s="17"/>
      <c r="AP300" s="17"/>
      <c r="AR300" s="17"/>
      <c r="AT300" s="17"/>
      <c r="AV300" s="17"/>
      <c r="AX300" s="17"/>
      <c r="AZ300" s="17"/>
      <c r="BB300" s="17"/>
      <c r="BD300" s="17"/>
      <c r="BF300" s="17"/>
      <c r="BH300" s="17"/>
    </row>
    <row r="301" spans="2:60">
      <c r="B301" s="17"/>
      <c r="D301" s="17"/>
      <c r="F301" s="17"/>
      <c r="H301" s="17"/>
      <c r="J301" s="17"/>
      <c r="L301" s="17"/>
      <c r="N301" s="17"/>
      <c r="P301" s="17"/>
      <c r="R301" s="17"/>
      <c r="T301" s="17"/>
      <c r="V301" s="17"/>
      <c r="X301" s="17"/>
      <c r="Z301" s="17"/>
      <c r="AB301" s="17"/>
      <c r="AD301" s="17"/>
      <c r="AF301" s="17"/>
      <c r="AH301" s="17"/>
      <c r="AJ301" s="17"/>
      <c r="AL301" s="17"/>
      <c r="AN301" s="17"/>
      <c r="AP301" s="17"/>
      <c r="AR301" s="17"/>
      <c r="AT301" s="17"/>
      <c r="AV301" s="17"/>
      <c r="AX301" s="17"/>
      <c r="AZ301" s="17"/>
      <c r="BB301" s="17"/>
      <c r="BD301" s="17"/>
      <c r="BF301" s="17"/>
      <c r="BH301" s="17"/>
    </row>
    <row r="302" spans="2:60">
      <c r="B302" s="17"/>
      <c r="D302" s="17"/>
      <c r="F302" s="17"/>
      <c r="H302" s="17"/>
      <c r="J302" s="17"/>
      <c r="L302" s="17"/>
      <c r="N302" s="17"/>
      <c r="P302" s="17"/>
      <c r="R302" s="17"/>
      <c r="T302" s="17"/>
      <c r="V302" s="17"/>
      <c r="X302" s="17"/>
      <c r="Z302" s="17"/>
      <c r="AB302" s="17"/>
      <c r="AD302" s="17"/>
      <c r="AF302" s="17"/>
      <c r="AH302" s="17"/>
      <c r="AJ302" s="17"/>
      <c r="AL302" s="17"/>
      <c r="AN302" s="17"/>
      <c r="AP302" s="17"/>
      <c r="AR302" s="17"/>
      <c r="AT302" s="17"/>
      <c r="AV302" s="17"/>
      <c r="AX302" s="17"/>
      <c r="AZ302" s="17"/>
      <c r="BB302" s="17"/>
      <c r="BD302" s="17"/>
      <c r="BF302" s="17"/>
      <c r="BH302" s="17"/>
    </row>
    <row r="303" spans="2:60">
      <c r="B303" s="17"/>
      <c r="D303" s="17"/>
      <c r="F303" s="17"/>
      <c r="H303" s="17"/>
      <c r="J303" s="17"/>
      <c r="L303" s="17"/>
      <c r="N303" s="17"/>
      <c r="P303" s="17"/>
      <c r="R303" s="17"/>
      <c r="T303" s="17"/>
      <c r="V303" s="17"/>
      <c r="X303" s="17"/>
      <c r="Z303" s="17"/>
      <c r="AB303" s="17"/>
      <c r="AD303" s="17"/>
      <c r="AF303" s="17"/>
      <c r="AH303" s="17"/>
      <c r="AJ303" s="17"/>
      <c r="AL303" s="17"/>
      <c r="AN303" s="17"/>
      <c r="AP303" s="17"/>
      <c r="AR303" s="17"/>
      <c r="AT303" s="17"/>
      <c r="AV303" s="17"/>
      <c r="AX303" s="17"/>
      <c r="AZ303" s="17"/>
      <c r="BB303" s="17"/>
      <c r="BD303" s="17"/>
      <c r="BF303" s="17"/>
      <c r="BH303" s="17"/>
    </row>
    <row r="304" spans="2:60">
      <c r="B304" s="17"/>
      <c r="D304" s="17"/>
      <c r="F304" s="17"/>
      <c r="H304" s="17"/>
      <c r="J304" s="17"/>
      <c r="L304" s="17"/>
      <c r="N304" s="17"/>
      <c r="P304" s="17"/>
      <c r="R304" s="17"/>
      <c r="T304" s="17"/>
      <c r="V304" s="17"/>
      <c r="X304" s="17"/>
      <c r="Z304" s="17"/>
      <c r="AB304" s="17"/>
      <c r="AD304" s="17"/>
      <c r="AF304" s="17"/>
      <c r="AH304" s="17"/>
      <c r="AJ304" s="17"/>
      <c r="AL304" s="17"/>
      <c r="AN304" s="17"/>
      <c r="AP304" s="17"/>
      <c r="AR304" s="17"/>
      <c r="AT304" s="17"/>
      <c r="AV304" s="17"/>
      <c r="AX304" s="17"/>
      <c r="AZ304" s="17"/>
      <c r="BB304" s="17"/>
      <c r="BD304" s="17"/>
      <c r="BF304" s="17"/>
      <c r="BH304" s="17"/>
    </row>
    <row r="305" spans="2:60">
      <c r="B305" s="17"/>
      <c r="D305" s="17"/>
      <c r="F305" s="17"/>
      <c r="H305" s="17"/>
      <c r="J305" s="17"/>
      <c r="L305" s="17"/>
      <c r="N305" s="17"/>
      <c r="P305" s="17"/>
      <c r="R305" s="17"/>
      <c r="T305" s="17"/>
      <c r="V305" s="17"/>
      <c r="X305" s="17"/>
      <c r="Z305" s="17"/>
      <c r="AB305" s="17"/>
      <c r="AD305" s="17"/>
      <c r="AF305" s="17"/>
      <c r="AH305" s="17"/>
      <c r="AJ305" s="17"/>
      <c r="AL305" s="17"/>
      <c r="AN305" s="17"/>
      <c r="AP305" s="17"/>
      <c r="AR305" s="17"/>
      <c r="AT305" s="17"/>
      <c r="AV305" s="17"/>
      <c r="AX305" s="17"/>
      <c r="AZ305" s="17"/>
      <c r="BB305" s="17"/>
      <c r="BD305" s="17"/>
      <c r="BF305" s="17"/>
      <c r="BH305" s="17"/>
    </row>
    <row r="306" spans="2:60">
      <c r="B306" s="17"/>
      <c r="D306" s="17"/>
      <c r="F306" s="17"/>
      <c r="H306" s="17"/>
      <c r="J306" s="17"/>
      <c r="L306" s="17"/>
      <c r="N306" s="17"/>
      <c r="P306" s="17"/>
      <c r="R306" s="17"/>
      <c r="T306" s="17"/>
      <c r="V306" s="17"/>
      <c r="X306" s="17"/>
      <c r="Z306" s="17"/>
      <c r="AB306" s="17"/>
      <c r="AD306" s="17"/>
      <c r="AF306" s="17"/>
      <c r="AH306" s="17"/>
      <c r="AJ306" s="17"/>
      <c r="AL306" s="17"/>
      <c r="AN306" s="17"/>
      <c r="AP306" s="17"/>
      <c r="AR306" s="17"/>
      <c r="AT306" s="17"/>
      <c r="AV306" s="17"/>
      <c r="AX306" s="17"/>
      <c r="AZ306" s="17"/>
      <c r="BB306" s="17"/>
      <c r="BD306" s="17"/>
      <c r="BF306" s="17"/>
      <c r="BH306" s="17"/>
    </row>
    <row r="307" spans="2:60">
      <c r="B307" s="17"/>
      <c r="D307" s="17"/>
      <c r="F307" s="17"/>
      <c r="H307" s="17"/>
      <c r="J307" s="17"/>
      <c r="L307" s="17"/>
      <c r="N307" s="17"/>
      <c r="P307" s="17"/>
      <c r="R307" s="17"/>
      <c r="T307" s="17"/>
      <c r="V307" s="17"/>
      <c r="X307" s="17"/>
      <c r="Z307" s="17"/>
      <c r="AB307" s="17"/>
      <c r="AD307" s="17"/>
      <c r="AF307" s="17"/>
      <c r="AH307" s="17"/>
      <c r="AJ307" s="17"/>
      <c r="AL307" s="17"/>
      <c r="AN307" s="17"/>
      <c r="AP307" s="17"/>
      <c r="AR307" s="17"/>
      <c r="AT307" s="17"/>
      <c r="AV307" s="17"/>
      <c r="AX307" s="17"/>
      <c r="AZ307" s="17"/>
      <c r="BB307" s="17"/>
      <c r="BD307" s="17"/>
      <c r="BF307" s="17"/>
      <c r="BH307" s="17"/>
    </row>
    <row r="308" spans="2:60">
      <c r="B308" s="17"/>
      <c r="D308" s="17"/>
      <c r="F308" s="17"/>
      <c r="H308" s="17"/>
      <c r="J308" s="17"/>
      <c r="L308" s="17"/>
      <c r="N308" s="17"/>
      <c r="P308" s="17"/>
      <c r="R308" s="17"/>
      <c r="T308" s="17"/>
      <c r="V308" s="17"/>
      <c r="X308" s="17"/>
      <c r="Z308" s="17"/>
      <c r="AB308" s="17"/>
      <c r="AD308" s="17"/>
      <c r="AF308" s="17"/>
      <c r="AH308" s="17"/>
      <c r="AJ308" s="17"/>
      <c r="AL308" s="17"/>
      <c r="AN308" s="17"/>
      <c r="AP308" s="17"/>
      <c r="AR308" s="17"/>
      <c r="AT308" s="17"/>
      <c r="AV308" s="17"/>
      <c r="AX308" s="17"/>
      <c r="AZ308" s="17"/>
      <c r="BB308" s="17"/>
      <c r="BD308" s="17"/>
      <c r="BF308" s="17"/>
      <c r="BH308" s="17"/>
    </row>
    <row r="309" spans="2:60">
      <c r="B309" s="17"/>
      <c r="D309" s="17"/>
      <c r="F309" s="17"/>
      <c r="H309" s="17"/>
      <c r="J309" s="17"/>
      <c r="L309" s="17"/>
      <c r="N309" s="17"/>
      <c r="P309" s="17"/>
      <c r="R309" s="17"/>
      <c r="T309" s="17"/>
      <c r="V309" s="17"/>
      <c r="X309" s="17"/>
      <c r="Z309" s="17"/>
      <c r="AB309" s="17"/>
      <c r="AD309" s="17"/>
      <c r="AF309" s="17"/>
      <c r="AH309" s="17"/>
      <c r="AJ309" s="17"/>
      <c r="AL309" s="17"/>
      <c r="AN309" s="17"/>
      <c r="AP309" s="17"/>
      <c r="AR309" s="17"/>
      <c r="AT309" s="17"/>
      <c r="AV309" s="17"/>
      <c r="AX309" s="17"/>
      <c r="AZ309" s="17"/>
      <c r="BB309" s="17"/>
      <c r="BD309" s="17"/>
      <c r="BF309" s="17"/>
      <c r="BH309" s="17"/>
    </row>
    <row r="310" spans="2:60">
      <c r="B310" s="17"/>
      <c r="D310" s="17"/>
      <c r="F310" s="17"/>
      <c r="H310" s="17"/>
      <c r="J310" s="17"/>
      <c r="L310" s="17"/>
      <c r="N310" s="17"/>
      <c r="P310" s="17"/>
      <c r="R310" s="17"/>
      <c r="T310" s="17"/>
      <c r="V310" s="17"/>
      <c r="X310" s="17"/>
      <c r="Z310" s="17"/>
      <c r="AB310" s="17"/>
      <c r="AD310" s="17"/>
      <c r="AF310" s="17"/>
      <c r="AH310" s="17"/>
      <c r="AJ310" s="17"/>
      <c r="AL310" s="17"/>
      <c r="AN310" s="17"/>
      <c r="AP310" s="17"/>
      <c r="AR310" s="17"/>
      <c r="AT310" s="17"/>
      <c r="AV310" s="17"/>
      <c r="AX310" s="17"/>
      <c r="AZ310" s="17"/>
      <c r="BB310" s="17"/>
      <c r="BD310" s="17"/>
      <c r="BF310" s="17"/>
      <c r="BH310" s="17"/>
    </row>
    <row r="311" spans="2:60">
      <c r="B311" s="17"/>
      <c r="D311" s="17"/>
      <c r="F311" s="17"/>
      <c r="H311" s="17"/>
      <c r="J311" s="17"/>
      <c r="L311" s="17"/>
      <c r="N311" s="17"/>
      <c r="P311" s="17"/>
      <c r="R311" s="17"/>
      <c r="T311" s="17"/>
      <c r="V311" s="17"/>
      <c r="X311" s="17"/>
      <c r="Z311" s="17"/>
      <c r="AB311" s="17"/>
      <c r="AD311" s="17"/>
      <c r="AF311" s="17"/>
      <c r="AH311" s="17"/>
      <c r="AJ311" s="17"/>
      <c r="AL311" s="17"/>
      <c r="AN311" s="17"/>
      <c r="AP311" s="17"/>
      <c r="AR311" s="17"/>
      <c r="AT311" s="17"/>
      <c r="AV311" s="17"/>
      <c r="AX311" s="17"/>
      <c r="AZ311" s="17"/>
      <c r="BB311" s="17"/>
      <c r="BD311" s="17"/>
      <c r="BF311" s="17"/>
      <c r="BH311" s="17"/>
    </row>
    <row r="312" spans="2:60">
      <c r="B312" s="17"/>
      <c r="D312" s="17"/>
      <c r="F312" s="17"/>
      <c r="H312" s="17"/>
      <c r="J312" s="17"/>
      <c r="L312" s="17"/>
      <c r="N312" s="17"/>
      <c r="P312" s="17"/>
      <c r="R312" s="17"/>
      <c r="T312" s="17"/>
      <c r="V312" s="17"/>
      <c r="X312" s="17"/>
      <c r="Z312" s="17"/>
      <c r="AB312" s="17"/>
      <c r="AD312" s="17"/>
      <c r="AF312" s="17"/>
      <c r="AH312" s="17"/>
      <c r="AJ312" s="17"/>
      <c r="AL312" s="17"/>
      <c r="AN312" s="17"/>
      <c r="AP312" s="17"/>
      <c r="AR312" s="17"/>
      <c r="AT312" s="17"/>
      <c r="AV312" s="17"/>
      <c r="AX312" s="17"/>
      <c r="AZ312" s="17"/>
      <c r="BB312" s="17"/>
      <c r="BD312" s="17"/>
      <c r="BF312" s="17"/>
      <c r="BH312" s="17"/>
    </row>
    <row r="313" spans="2:60">
      <c r="B313" s="17"/>
      <c r="D313" s="17"/>
      <c r="F313" s="17"/>
      <c r="H313" s="17"/>
      <c r="J313" s="17"/>
      <c r="L313" s="17"/>
      <c r="N313" s="17"/>
      <c r="P313" s="17"/>
      <c r="R313" s="17"/>
      <c r="T313" s="17"/>
      <c r="V313" s="17"/>
      <c r="X313" s="17"/>
      <c r="Z313" s="17"/>
      <c r="AB313" s="17"/>
      <c r="AD313" s="17"/>
      <c r="AF313" s="17"/>
      <c r="AH313" s="17"/>
      <c r="AJ313" s="17"/>
      <c r="AL313" s="17"/>
      <c r="AN313" s="17"/>
      <c r="AP313" s="17"/>
      <c r="AR313" s="17"/>
      <c r="AT313" s="17"/>
      <c r="AV313" s="17"/>
      <c r="AX313" s="17"/>
      <c r="AZ313" s="17"/>
      <c r="BB313" s="17"/>
      <c r="BD313" s="17"/>
      <c r="BF313" s="17"/>
      <c r="BH313" s="17"/>
    </row>
    <row r="314" spans="2:60">
      <c r="B314" s="17"/>
      <c r="D314" s="17"/>
      <c r="F314" s="17"/>
      <c r="H314" s="17"/>
      <c r="J314" s="17"/>
      <c r="L314" s="17"/>
      <c r="N314" s="17"/>
      <c r="P314" s="17"/>
      <c r="R314" s="17"/>
      <c r="T314" s="17"/>
      <c r="V314" s="17"/>
      <c r="X314" s="17"/>
      <c r="Z314" s="17"/>
      <c r="AB314" s="17"/>
      <c r="AD314" s="17"/>
      <c r="AF314" s="17"/>
      <c r="AH314" s="17"/>
      <c r="AJ314" s="17"/>
      <c r="AL314" s="17"/>
      <c r="AN314" s="17"/>
      <c r="AP314" s="17"/>
      <c r="AR314" s="17"/>
      <c r="AT314" s="17"/>
      <c r="AV314" s="17"/>
      <c r="AX314" s="17"/>
      <c r="AZ314" s="17"/>
      <c r="BB314" s="17"/>
      <c r="BD314" s="17"/>
      <c r="BF314" s="17"/>
      <c r="BH314" s="17"/>
    </row>
    <row r="315" spans="2:60">
      <c r="B315" s="17"/>
      <c r="D315" s="17"/>
      <c r="F315" s="17"/>
      <c r="H315" s="17"/>
      <c r="J315" s="17"/>
      <c r="L315" s="17"/>
      <c r="N315" s="17"/>
      <c r="P315" s="17"/>
      <c r="R315" s="17"/>
      <c r="T315" s="17"/>
      <c r="V315" s="17"/>
      <c r="X315" s="17"/>
      <c r="Z315" s="17"/>
      <c r="AB315" s="17"/>
      <c r="AD315" s="17"/>
      <c r="AF315" s="17"/>
      <c r="AH315" s="17"/>
      <c r="AJ315" s="17"/>
      <c r="AL315" s="17"/>
      <c r="AN315" s="17"/>
      <c r="AP315" s="17"/>
      <c r="AR315" s="17"/>
      <c r="AT315" s="17"/>
      <c r="AV315" s="17"/>
      <c r="AX315" s="17"/>
      <c r="AZ315" s="17"/>
      <c r="BB315" s="17"/>
      <c r="BD315" s="17"/>
      <c r="BF315" s="17"/>
      <c r="BH315" s="17"/>
    </row>
    <row r="316" spans="2:60">
      <c r="B316" s="17"/>
      <c r="D316" s="17"/>
      <c r="F316" s="17"/>
      <c r="H316" s="17"/>
      <c r="J316" s="17"/>
      <c r="L316" s="17"/>
      <c r="N316" s="17"/>
      <c r="P316" s="17"/>
      <c r="R316" s="17"/>
      <c r="T316" s="17"/>
      <c r="V316" s="17"/>
      <c r="X316" s="17"/>
      <c r="Z316" s="17"/>
      <c r="AB316" s="17"/>
      <c r="AD316" s="17"/>
      <c r="AF316" s="17"/>
      <c r="AH316" s="17"/>
      <c r="AJ316" s="17"/>
      <c r="AL316" s="17"/>
      <c r="AN316" s="17"/>
      <c r="AP316" s="17"/>
      <c r="AR316" s="17"/>
      <c r="AT316" s="17"/>
      <c r="AV316" s="17"/>
      <c r="AX316" s="17"/>
      <c r="AZ316" s="17"/>
      <c r="BB316" s="17"/>
      <c r="BD316" s="17"/>
      <c r="BF316" s="17"/>
      <c r="BH316" s="17"/>
    </row>
    <row r="317" spans="2:60">
      <c r="B317" s="17"/>
      <c r="D317" s="17"/>
      <c r="F317" s="17"/>
      <c r="H317" s="17"/>
      <c r="J317" s="17"/>
      <c r="L317" s="17"/>
      <c r="N317" s="17"/>
      <c r="P317" s="17"/>
      <c r="R317" s="17"/>
      <c r="T317" s="17"/>
      <c r="V317" s="17"/>
      <c r="X317" s="17"/>
      <c r="Z317" s="17"/>
      <c r="AB317" s="17"/>
      <c r="AD317" s="17"/>
      <c r="AF317" s="17"/>
      <c r="AH317" s="17"/>
      <c r="AJ317" s="17"/>
      <c r="AL317" s="17"/>
      <c r="AN317" s="17"/>
      <c r="AP317" s="17"/>
      <c r="AR317" s="17"/>
      <c r="AT317" s="17"/>
      <c r="AV317" s="17"/>
      <c r="AX317" s="17"/>
      <c r="AZ317" s="17"/>
      <c r="BB317" s="17"/>
      <c r="BD317" s="17"/>
      <c r="BF317" s="17"/>
      <c r="BH317" s="17"/>
    </row>
    <row r="318" spans="2:60">
      <c r="B318" s="17"/>
      <c r="D318" s="17"/>
      <c r="F318" s="17"/>
      <c r="H318" s="17"/>
      <c r="J318" s="17"/>
      <c r="L318" s="17"/>
      <c r="N318" s="17"/>
      <c r="P318" s="17"/>
      <c r="R318" s="17"/>
      <c r="T318" s="17"/>
      <c r="V318" s="17"/>
      <c r="X318" s="17"/>
      <c r="Z318" s="17"/>
      <c r="AB318" s="17"/>
      <c r="AD318" s="17"/>
      <c r="AF318" s="17"/>
      <c r="AH318" s="17"/>
      <c r="AJ318" s="17"/>
      <c r="AL318" s="17"/>
      <c r="AN318" s="17"/>
      <c r="AP318" s="17"/>
      <c r="AR318" s="17"/>
      <c r="AT318" s="17"/>
      <c r="AV318" s="17"/>
      <c r="AX318" s="17"/>
      <c r="AZ318" s="17"/>
      <c r="BB318" s="17"/>
      <c r="BD318" s="17"/>
      <c r="BF318" s="17"/>
      <c r="BH318" s="17"/>
    </row>
    <row r="319" spans="2:60">
      <c r="B319" s="17"/>
      <c r="D319" s="17"/>
      <c r="F319" s="17"/>
      <c r="H319" s="17"/>
      <c r="J319" s="17"/>
      <c r="L319" s="17"/>
      <c r="N319" s="17"/>
      <c r="P319" s="17"/>
      <c r="R319" s="17"/>
      <c r="T319" s="17"/>
      <c r="V319" s="17"/>
      <c r="X319" s="17"/>
      <c r="Z319" s="17"/>
      <c r="AB319" s="17"/>
      <c r="AD319" s="17"/>
      <c r="AF319" s="17"/>
      <c r="AH319" s="17"/>
      <c r="AJ319" s="17"/>
      <c r="AL319" s="17"/>
      <c r="AN319" s="17"/>
      <c r="AP319" s="17"/>
      <c r="AR319" s="17"/>
      <c r="AT319" s="17"/>
      <c r="AV319" s="17"/>
      <c r="AX319" s="17"/>
      <c r="AZ319" s="17"/>
      <c r="BB319" s="17"/>
      <c r="BD319" s="17"/>
      <c r="BF319" s="17"/>
      <c r="BH319" s="17"/>
    </row>
    <row r="320" spans="2:60">
      <c r="B320" s="17"/>
      <c r="D320" s="17"/>
      <c r="F320" s="17"/>
      <c r="H320" s="17"/>
      <c r="J320" s="17"/>
      <c r="L320" s="17"/>
      <c r="N320" s="17"/>
      <c r="P320" s="17"/>
      <c r="R320" s="17"/>
      <c r="T320" s="17"/>
      <c r="V320" s="17"/>
      <c r="X320" s="17"/>
      <c r="Z320" s="17"/>
      <c r="AB320" s="17"/>
      <c r="AD320" s="17"/>
      <c r="AF320" s="17"/>
      <c r="AH320" s="17"/>
      <c r="AJ320" s="17"/>
      <c r="AL320" s="17"/>
      <c r="AN320" s="17"/>
      <c r="AP320" s="17"/>
      <c r="AR320" s="17"/>
      <c r="AT320" s="17"/>
      <c r="AV320" s="17"/>
      <c r="AX320" s="17"/>
      <c r="AZ320" s="17"/>
      <c r="BB320" s="17"/>
      <c r="BD320" s="17"/>
      <c r="BF320" s="17"/>
      <c r="BH320" s="17"/>
    </row>
    <row r="321" spans="2:60">
      <c r="B321" s="17"/>
      <c r="D321" s="17"/>
      <c r="F321" s="17"/>
      <c r="H321" s="17"/>
      <c r="J321" s="17"/>
      <c r="L321" s="17"/>
      <c r="N321" s="17"/>
      <c r="P321" s="17"/>
      <c r="R321" s="17"/>
      <c r="T321" s="17"/>
      <c r="V321" s="17"/>
      <c r="X321" s="17"/>
      <c r="Z321" s="17"/>
      <c r="AB321" s="17"/>
      <c r="AD321" s="17"/>
      <c r="AF321" s="17"/>
      <c r="AH321" s="17"/>
      <c r="AJ321" s="17"/>
      <c r="AL321" s="17"/>
      <c r="AN321" s="17"/>
      <c r="AP321" s="17"/>
      <c r="AR321" s="17"/>
      <c r="AT321" s="17"/>
      <c r="AV321" s="17"/>
      <c r="AX321" s="17"/>
      <c r="AZ321" s="17"/>
      <c r="BB321" s="17"/>
      <c r="BD321" s="17"/>
      <c r="BF321" s="17"/>
      <c r="BH321" s="17"/>
    </row>
    <row r="322" spans="2:60">
      <c r="B322" s="17"/>
      <c r="D322" s="17"/>
      <c r="F322" s="17"/>
      <c r="H322" s="17"/>
      <c r="J322" s="17"/>
      <c r="L322" s="17"/>
      <c r="N322" s="17"/>
      <c r="P322" s="17"/>
      <c r="R322" s="17"/>
      <c r="T322" s="17"/>
      <c r="V322" s="17"/>
      <c r="X322" s="17"/>
      <c r="Z322" s="17"/>
      <c r="AB322" s="17"/>
      <c r="AD322" s="17"/>
      <c r="AF322" s="17"/>
      <c r="AH322" s="17"/>
      <c r="AJ322" s="17"/>
      <c r="AL322" s="17"/>
      <c r="AN322" s="17"/>
      <c r="AP322" s="17"/>
      <c r="AR322" s="17"/>
      <c r="AT322" s="17"/>
      <c r="AV322" s="17"/>
      <c r="AX322" s="17"/>
      <c r="AZ322" s="17"/>
      <c r="BB322" s="17"/>
      <c r="BD322" s="17"/>
      <c r="BF322" s="17"/>
      <c r="BH322" s="17"/>
    </row>
    <row r="323" spans="2:60">
      <c r="B323" s="17"/>
      <c r="D323" s="17"/>
      <c r="F323" s="17"/>
      <c r="H323" s="17"/>
      <c r="J323" s="17"/>
      <c r="L323" s="17"/>
      <c r="N323" s="17"/>
      <c r="P323" s="17"/>
      <c r="R323" s="17"/>
      <c r="T323" s="17"/>
      <c r="V323" s="17"/>
      <c r="X323" s="17"/>
      <c r="Z323" s="17"/>
      <c r="AB323" s="17"/>
      <c r="AD323" s="17"/>
      <c r="AF323" s="17"/>
      <c r="AH323" s="17"/>
      <c r="AJ323" s="17"/>
      <c r="AL323" s="17"/>
      <c r="AN323" s="17"/>
      <c r="AP323" s="17"/>
      <c r="AR323" s="17"/>
      <c r="AT323" s="17"/>
      <c r="AV323" s="17"/>
      <c r="AX323" s="17"/>
      <c r="AZ323" s="17"/>
      <c r="BB323" s="17"/>
      <c r="BD323" s="17"/>
      <c r="BF323" s="17"/>
      <c r="BH323" s="17"/>
    </row>
    <row r="324" spans="2:60">
      <c r="B324" s="17"/>
      <c r="D324" s="17"/>
      <c r="F324" s="17"/>
      <c r="H324" s="17"/>
      <c r="J324" s="17"/>
      <c r="L324" s="17"/>
      <c r="N324" s="17"/>
      <c r="P324" s="17"/>
      <c r="R324" s="17"/>
      <c r="T324" s="17"/>
      <c r="V324" s="17"/>
      <c r="X324" s="17"/>
      <c r="Z324" s="17"/>
      <c r="AB324" s="17"/>
      <c r="AD324" s="17"/>
      <c r="AF324" s="17"/>
      <c r="AH324" s="17"/>
      <c r="AJ324" s="17"/>
      <c r="AL324" s="17"/>
      <c r="AN324" s="17"/>
      <c r="AP324" s="17"/>
      <c r="AR324" s="17"/>
      <c r="AT324" s="17"/>
      <c r="AV324" s="17"/>
      <c r="AX324" s="17"/>
      <c r="AZ324" s="17"/>
      <c r="BB324" s="17"/>
      <c r="BD324" s="17"/>
      <c r="BF324" s="17"/>
      <c r="BH324" s="17"/>
    </row>
    <row r="325" spans="2:60">
      <c r="B325" s="17"/>
      <c r="D325" s="17"/>
      <c r="F325" s="17"/>
      <c r="H325" s="17"/>
      <c r="J325" s="17"/>
      <c r="L325" s="17"/>
      <c r="N325" s="17"/>
      <c r="P325" s="17"/>
      <c r="R325" s="17"/>
      <c r="T325" s="17"/>
      <c r="V325" s="17"/>
      <c r="X325" s="17"/>
      <c r="Z325" s="17"/>
      <c r="AB325" s="17"/>
      <c r="AD325" s="17"/>
      <c r="AF325" s="17"/>
      <c r="AH325" s="17"/>
      <c r="AJ325" s="17"/>
      <c r="AL325" s="17"/>
      <c r="AN325" s="17"/>
      <c r="AP325" s="17"/>
      <c r="AR325" s="17"/>
      <c r="AT325" s="17"/>
      <c r="AV325" s="17"/>
      <c r="AX325" s="17"/>
      <c r="AZ325" s="17"/>
      <c r="BB325" s="17"/>
      <c r="BD325" s="17"/>
      <c r="BF325" s="17"/>
      <c r="BH325" s="17"/>
    </row>
    <row r="326" spans="2:60">
      <c r="B326" s="17"/>
      <c r="D326" s="17"/>
      <c r="F326" s="17"/>
      <c r="H326" s="17"/>
      <c r="J326" s="17"/>
      <c r="L326" s="17"/>
      <c r="N326" s="17"/>
      <c r="P326" s="17"/>
      <c r="R326" s="17"/>
      <c r="T326" s="17"/>
      <c r="V326" s="17"/>
      <c r="X326" s="17"/>
      <c r="Z326" s="17"/>
      <c r="AB326" s="17"/>
      <c r="AD326" s="17"/>
      <c r="AF326" s="17"/>
      <c r="AH326" s="17"/>
      <c r="AJ326" s="17"/>
      <c r="AL326" s="17"/>
      <c r="AN326" s="17"/>
      <c r="AP326" s="17"/>
      <c r="AR326" s="17"/>
      <c r="AT326" s="17"/>
      <c r="AV326" s="17"/>
      <c r="AX326" s="17"/>
      <c r="AZ326" s="17"/>
      <c r="BB326" s="17"/>
      <c r="BD326" s="17"/>
      <c r="BF326" s="17"/>
      <c r="BH326" s="17"/>
    </row>
    <row r="327" spans="2:60">
      <c r="B327" s="17"/>
      <c r="D327" s="17"/>
      <c r="F327" s="17"/>
      <c r="H327" s="17"/>
      <c r="J327" s="17"/>
      <c r="L327" s="17"/>
      <c r="N327" s="17"/>
      <c r="P327" s="17"/>
      <c r="R327" s="17"/>
      <c r="T327" s="17"/>
      <c r="V327" s="17"/>
      <c r="X327" s="17"/>
      <c r="Z327" s="17"/>
      <c r="AB327" s="17"/>
      <c r="AD327" s="17"/>
      <c r="AF327" s="17"/>
      <c r="AH327" s="17"/>
      <c r="AJ327" s="17"/>
      <c r="AL327" s="17"/>
      <c r="AN327" s="17"/>
      <c r="AP327" s="17"/>
      <c r="AR327" s="17"/>
      <c r="AT327" s="17"/>
      <c r="AV327" s="17"/>
      <c r="AX327" s="17"/>
      <c r="AZ327" s="17"/>
      <c r="BB327" s="17"/>
      <c r="BD327" s="17"/>
      <c r="BF327" s="17"/>
      <c r="BH327" s="17"/>
    </row>
    <row r="328" spans="2:60">
      <c r="B328" s="17"/>
      <c r="D328" s="17"/>
      <c r="F328" s="17"/>
      <c r="H328" s="17"/>
      <c r="J328" s="17"/>
      <c r="L328" s="17"/>
      <c r="N328" s="17"/>
      <c r="P328" s="17"/>
      <c r="R328" s="17"/>
      <c r="T328" s="17"/>
      <c r="V328" s="17"/>
      <c r="X328" s="17"/>
      <c r="Z328" s="17"/>
      <c r="AB328" s="17"/>
      <c r="AD328" s="17"/>
      <c r="AF328" s="17"/>
      <c r="AH328" s="17"/>
      <c r="AJ328" s="17"/>
      <c r="AL328" s="17"/>
      <c r="AN328" s="17"/>
      <c r="AP328" s="17"/>
      <c r="AR328" s="17"/>
      <c r="AT328" s="17"/>
      <c r="AV328" s="17"/>
      <c r="AX328" s="17"/>
      <c r="AZ328" s="17"/>
      <c r="BB328" s="17"/>
      <c r="BD328" s="17"/>
      <c r="BF328" s="17"/>
      <c r="BH328" s="17"/>
    </row>
    <row r="329" spans="2:60">
      <c r="B329" s="17"/>
      <c r="D329" s="17"/>
      <c r="F329" s="17"/>
      <c r="H329" s="17"/>
      <c r="J329" s="17"/>
      <c r="L329" s="17"/>
      <c r="N329" s="17"/>
      <c r="P329" s="17"/>
      <c r="R329" s="17"/>
      <c r="T329" s="17"/>
      <c r="V329" s="17"/>
      <c r="X329" s="17"/>
      <c r="Z329" s="17"/>
      <c r="AB329" s="17"/>
      <c r="AD329" s="17"/>
      <c r="AF329" s="17"/>
      <c r="AH329" s="17"/>
      <c r="AJ329" s="17"/>
      <c r="AL329" s="17"/>
      <c r="AN329" s="17"/>
      <c r="AP329" s="17"/>
      <c r="AR329" s="17"/>
      <c r="AT329" s="17"/>
      <c r="AV329" s="17"/>
      <c r="AX329" s="17"/>
      <c r="AZ329" s="17"/>
      <c r="BB329" s="17"/>
      <c r="BD329" s="17"/>
      <c r="BF329" s="17"/>
      <c r="BH329" s="17"/>
    </row>
    <row r="330" spans="2:60">
      <c r="B330" s="17"/>
      <c r="D330" s="17"/>
      <c r="F330" s="17"/>
      <c r="H330" s="17"/>
      <c r="J330" s="17"/>
      <c r="L330" s="17"/>
      <c r="N330" s="17"/>
      <c r="P330" s="17"/>
      <c r="R330" s="17"/>
      <c r="T330" s="17"/>
      <c r="V330" s="17"/>
      <c r="X330" s="17"/>
      <c r="Z330" s="17"/>
      <c r="AB330" s="17"/>
      <c r="AD330" s="17"/>
      <c r="AF330" s="17"/>
      <c r="AH330" s="17"/>
      <c r="AJ330" s="17"/>
      <c r="AL330" s="17"/>
      <c r="AN330" s="17"/>
      <c r="AP330" s="17"/>
      <c r="AR330" s="17"/>
      <c r="AT330" s="17"/>
      <c r="AV330" s="17"/>
      <c r="AX330" s="17"/>
      <c r="AZ330" s="17"/>
      <c r="BB330" s="17"/>
      <c r="BD330" s="17"/>
      <c r="BF330" s="17"/>
      <c r="BH330" s="17"/>
    </row>
    <row r="331" spans="2:60">
      <c r="B331" s="17"/>
      <c r="D331" s="17"/>
      <c r="F331" s="17"/>
      <c r="H331" s="17"/>
      <c r="J331" s="17"/>
      <c r="L331" s="17"/>
      <c r="N331" s="17"/>
      <c r="P331" s="17"/>
      <c r="R331" s="17"/>
      <c r="T331" s="17"/>
      <c r="V331" s="17"/>
      <c r="X331" s="17"/>
      <c r="Z331" s="17"/>
      <c r="AB331" s="17"/>
      <c r="AD331" s="17"/>
      <c r="AF331" s="17"/>
      <c r="AH331" s="17"/>
      <c r="AJ331" s="17"/>
      <c r="AL331" s="17"/>
      <c r="AN331" s="17"/>
      <c r="AP331" s="17"/>
      <c r="AR331" s="17"/>
      <c r="AT331" s="17"/>
      <c r="AV331" s="17"/>
      <c r="AX331" s="17"/>
      <c r="AZ331" s="17"/>
      <c r="BB331" s="17"/>
      <c r="BD331" s="17"/>
      <c r="BF331" s="17"/>
      <c r="BH331" s="17"/>
    </row>
    <row r="332" spans="2:60">
      <c r="B332" s="17"/>
      <c r="D332" s="17"/>
      <c r="F332" s="17"/>
      <c r="H332" s="17"/>
      <c r="J332" s="17"/>
      <c r="L332" s="17"/>
      <c r="N332" s="17"/>
      <c r="P332" s="17"/>
      <c r="R332" s="17"/>
      <c r="T332" s="17"/>
      <c r="V332" s="17"/>
      <c r="X332" s="17"/>
      <c r="Z332" s="17"/>
      <c r="AB332" s="17"/>
      <c r="AD332" s="17"/>
      <c r="AF332" s="17"/>
      <c r="AH332" s="17"/>
      <c r="AJ332" s="17"/>
      <c r="AL332" s="17"/>
      <c r="AN332" s="17"/>
      <c r="AP332" s="17"/>
      <c r="AR332" s="17"/>
      <c r="AT332" s="17"/>
      <c r="AV332" s="17"/>
      <c r="AX332" s="17"/>
      <c r="AZ332" s="17"/>
      <c r="BB332" s="17"/>
      <c r="BD332" s="17"/>
      <c r="BF332" s="17"/>
      <c r="BH332" s="17"/>
    </row>
    <row r="333" spans="2:60">
      <c r="B333" s="17"/>
      <c r="D333" s="17"/>
      <c r="F333" s="17"/>
      <c r="H333" s="17"/>
      <c r="J333" s="17"/>
      <c r="L333" s="17"/>
      <c r="N333" s="17"/>
      <c r="P333" s="17"/>
      <c r="R333" s="17"/>
      <c r="T333" s="17"/>
      <c r="V333" s="17"/>
      <c r="X333" s="17"/>
      <c r="Z333" s="17"/>
      <c r="AB333" s="17"/>
      <c r="AD333" s="17"/>
      <c r="AF333" s="17"/>
      <c r="AH333" s="17"/>
      <c r="AJ333" s="17"/>
      <c r="AL333" s="17"/>
      <c r="AN333" s="17"/>
      <c r="AP333" s="17"/>
      <c r="AR333" s="17"/>
      <c r="AT333" s="17"/>
      <c r="AV333" s="17"/>
      <c r="AX333" s="17"/>
      <c r="AZ333" s="17"/>
      <c r="BB333" s="17"/>
      <c r="BD333" s="17"/>
      <c r="BF333" s="17"/>
      <c r="BH333" s="17"/>
    </row>
    <row r="334" spans="2:60">
      <c r="B334" s="17"/>
      <c r="D334" s="17"/>
      <c r="F334" s="17"/>
      <c r="H334" s="17"/>
      <c r="J334" s="17"/>
      <c r="L334" s="17"/>
      <c r="N334" s="17"/>
      <c r="P334" s="17"/>
      <c r="R334" s="17"/>
      <c r="T334" s="17"/>
      <c r="V334" s="17"/>
      <c r="X334" s="17"/>
      <c r="Z334" s="17"/>
      <c r="AB334" s="17"/>
      <c r="AD334" s="17"/>
      <c r="AF334" s="17"/>
      <c r="AH334" s="17"/>
      <c r="AJ334" s="17"/>
      <c r="AL334" s="17"/>
      <c r="AN334" s="17"/>
      <c r="AP334" s="17"/>
      <c r="AR334" s="17"/>
      <c r="AT334" s="17"/>
      <c r="AV334" s="17"/>
      <c r="AX334" s="17"/>
      <c r="AZ334" s="17"/>
      <c r="BB334" s="17"/>
      <c r="BD334" s="17"/>
      <c r="BF334" s="17"/>
      <c r="BH334" s="17"/>
    </row>
    <row r="335" spans="2:60">
      <c r="B335" s="17"/>
      <c r="D335" s="17"/>
      <c r="F335" s="17"/>
      <c r="H335" s="17"/>
      <c r="J335" s="17"/>
      <c r="L335" s="17"/>
      <c r="N335" s="17"/>
      <c r="P335" s="17"/>
      <c r="R335" s="17"/>
      <c r="T335" s="17"/>
      <c r="V335" s="17"/>
      <c r="X335" s="17"/>
      <c r="Z335" s="17"/>
      <c r="AB335" s="17"/>
      <c r="AD335" s="17"/>
      <c r="AF335" s="17"/>
      <c r="AH335" s="17"/>
      <c r="AJ335" s="17"/>
      <c r="AL335" s="17"/>
      <c r="AN335" s="17"/>
      <c r="AP335" s="17"/>
      <c r="AR335" s="17"/>
      <c r="AT335" s="17"/>
      <c r="AV335" s="17"/>
      <c r="AX335" s="17"/>
      <c r="AZ335" s="17"/>
      <c r="BB335" s="17"/>
      <c r="BD335" s="17"/>
      <c r="BF335" s="17"/>
      <c r="BH335" s="17"/>
    </row>
    <row r="336" spans="2:60">
      <c r="B336" s="17"/>
      <c r="D336" s="17"/>
      <c r="F336" s="17"/>
      <c r="H336" s="17"/>
      <c r="J336" s="17"/>
      <c r="L336" s="17"/>
      <c r="N336" s="17"/>
      <c r="P336" s="17"/>
      <c r="R336" s="17"/>
      <c r="T336" s="17"/>
      <c r="V336" s="17"/>
      <c r="X336" s="17"/>
      <c r="Z336" s="17"/>
      <c r="AB336" s="17"/>
      <c r="AD336" s="17"/>
      <c r="AF336" s="17"/>
      <c r="AH336" s="17"/>
      <c r="AJ336" s="17"/>
      <c r="AL336" s="17"/>
      <c r="AN336" s="17"/>
      <c r="AP336" s="17"/>
      <c r="AR336" s="17"/>
      <c r="AT336" s="17"/>
      <c r="AV336" s="17"/>
      <c r="AX336" s="17"/>
      <c r="AZ336" s="17"/>
      <c r="BB336" s="17"/>
      <c r="BD336" s="17"/>
      <c r="BF336" s="17"/>
      <c r="BH336" s="17"/>
    </row>
    <row r="337" spans="2:60">
      <c r="B337" s="17"/>
      <c r="D337" s="17"/>
      <c r="F337" s="17"/>
      <c r="H337" s="17"/>
      <c r="J337" s="17"/>
      <c r="L337" s="17"/>
      <c r="N337" s="17"/>
      <c r="P337" s="17"/>
      <c r="R337" s="17"/>
      <c r="T337" s="17"/>
      <c r="V337" s="17"/>
      <c r="X337" s="17"/>
      <c r="Z337" s="17"/>
      <c r="AB337" s="17"/>
      <c r="AD337" s="17"/>
      <c r="AF337" s="17"/>
      <c r="AH337" s="17"/>
      <c r="AJ337" s="17"/>
      <c r="AL337" s="17"/>
      <c r="AN337" s="17"/>
      <c r="AP337" s="17"/>
      <c r="AR337" s="17"/>
      <c r="AT337" s="17"/>
      <c r="AV337" s="17"/>
      <c r="AX337" s="17"/>
      <c r="AZ337" s="17"/>
      <c r="BB337" s="17"/>
      <c r="BD337" s="17"/>
      <c r="BF337" s="17"/>
      <c r="BH337" s="17"/>
    </row>
    <row r="338" spans="2:60">
      <c r="B338" s="17"/>
      <c r="D338" s="17"/>
      <c r="F338" s="17"/>
      <c r="H338" s="17"/>
      <c r="J338" s="17"/>
      <c r="L338" s="17"/>
      <c r="N338" s="17"/>
      <c r="P338" s="17"/>
      <c r="R338" s="17"/>
      <c r="T338" s="17"/>
      <c r="V338" s="17"/>
      <c r="X338" s="17"/>
      <c r="Z338" s="17"/>
      <c r="AB338" s="17"/>
      <c r="AD338" s="17"/>
      <c r="AF338" s="17"/>
      <c r="AH338" s="17"/>
      <c r="AJ338" s="17"/>
      <c r="AL338" s="17"/>
      <c r="AN338" s="17"/>
      <c r="AP338" s="17"/>
      <c r="AR338" s="17"/>
      <c r="AT338" s="17"/>
      <c r="AV338" s="17"/>
      <c r="AX338" s="17"/>
      <c r="AZ338" s="17"/>
      <c r="BB338" s="17"/>
      <c r="BD338" s="17"/>
      <c r="BF338" s="17"/>
      <c r="BH338" s="17"/>
    </row>
    <row r="339" spans="2:60">
      <c r="B339" s="17"/>
      <c r="D339" s="17"/>
      <c r="F339" s="17"/>
      <c r="H339" s="17"/>
      <c r="J339" s="17"/>
      <c r="L339" s="17"/>
      <c r="N339" s="17"/>
      <c r="P339" s="17"/>
      <c r="R339" s="17"/>
      <c r="T339" s="17"/>
      <c r="V339" s="17"/>
      <c r="X339" s="17"/>
      <c r="Z339" s="17"/>
      <c r="AB339" s="17"/>
      <c r="AD339" s="17"/>
      <c r="AF339" s="17"/>
      <c r="AH339" s="17"/>
      <c r="AJ339" s="17"/>
      <c r="AL339" s="17"/>
      <c r="AN339" s="17"/>
      <c r="AP339" s="17"/>
      <c r="AR339" s="17"/>
      <c r="AT339" s="17"/>
      <c r="AV339" s="17"/>
      <c r="AX339" s="17"/>
      <c r="AZ339" s="17"/>
      <c r="BB339" s="17"/>
      <c r="BD339" s="17"/>
      <c r="BF339" s="17"/>
      <c r="BH339" s="17"/>
    </row>
    <row r="340" spans="2:60">
      <c r="B340" s="17"/>
      <c r="D340" s="17"/>
      <c r="F340" s="17"/>
      <c r="H340" s="17"/>
      <c r="J340" s="17"/>
      <c r="L340" s="17"/>
      <c r="N340" s="17"/>
      <c r="P340" s="17"/>
      <c r="R340" s="17"/>
      <c r="T340" s="17"/>
      <c r="V340" s="17"/>
      <c r="X340" s="17"/>
      <c r="Z340" s="17"/>
      <c r="AB340" s="17"/>
      <c r="AD340" s="17"/>
      <c r="AF340" s="17"/>
      <c r="AH340" s="17"/>
      <c r="AJ340" s="17"/>
      <c r="AL340" s="17"/>
      <c r="AN340" s="17"/>
      <c r="AP340" s="17"/>
      <c r="AR340" s="17"/>
      <c r="AT340" s="17"/>
      <c r="AV340" s="17"/>
      <c r="AX340" s="17"/>
      <c r="AZ340" s="17"/>
      <c r="BB340" s="17"/>
      <c r="BD340" s="17"/>
      <c r="BF340" s="17"/>
      <c r="BH340" s="17"/>
    </row>
    <row r="341" spans="2:60">
      <c r="B341" s="17"/>
      <c r="D341" s="17"/>
      <c r="F341" s="17"/>
      <c r="H341" s="17"/>
      <c r="J341" s="17"/>
      <c r="L341" s="17"/>
      <c r="N341" s="17"/>
      <c r="P341" s="17"/>
      <c r="R341" s="17"/>
      <c r="T341" s="17"/>
      <c r="V341" s="17"/>
      <c r="X341" s="17"/>
      <c r="Z341" s="17"/>
      <c r="AB341" s="17"/>
      <c r="AD341" s="17"/>
      <c r="AF341" s="17"/>
      <c r="AH341" s="17"/>
      <c r="AJ341" s="17"/>
      <c r="AL341" s="17"/>
      <c r="AN341" s="17"/>
      <c r="AP341" s="17"/>
      <c r="AR341" s="17"/>
      <c r="AT341" s="17"/>
      <c r="AV341" s="17"/>
      <c r="AX341" s="17"/>
      <c r="AZ341" s="17"/>
      <c r="BB341" s="17"/>
      <c r="BD341" s="17"/>
      <c r="BF341" s="17"/>
      <c r="BH341" s="17"/>
    </row>
    <row r="342" spans="2:60">
      <c r="B342" s="17"/>
      <c r="D342" s="17"/>
      <c r="F342" s="17"/>
      <c r="H342" s="17"/>
      <c r="J342" s="17"/>
      <c r="L342" s="17"/>
      <c r="N342" s="17"/>
      <c r="P342" s="17"/>
      <c r="R342" s="17"/>
      <c r="T342" s="17"/>
      <c r="V342" s="17"/>
      <c r="X342" s="17"/>
      <c r="Z342" s="17"/>
      <c r="AB342" s="17"/>
      <c r="AD342" s="17"/>
      <c r="AF342" s="17"/>
      <c r="AH342" s="17"/>
      <c r="AJ342" s="17"/>
      <c r="AL342" s="17"/>
      <c r="AN342" s="17"/>
      <c r="AP342" s="17"/>
      <c r="AR342" s="17"/>
      <c r="AT342" s="17"/>
      <c r="AV342" s="17"/>
      <c r="AX342" s="17"/>
      <c r="AZ342" s="17"/>
      <c r="BB342" s="17"/>
      <c r="BD342" s="17"/>
      <c r="BF342" s="17"/>
      <c r="BH342" s="17"/>
    </row>
    <row r="343" spans="2:60">
      <c r="B343" s="17"/>
      <c r="D343" s="17"/>
      <c r="F343" s="17"/>
      <c r="H343" s="17"/>
      <c r="J343" s="17"/>
      <c r="L343" s="17"/>
      <c r="N343" s="17"/>
      <c r="P343" s="17"/>
      <c r="R343" s="17"/>
      <c r="T343" s="17"/>
      <c r="V343" s="17"/>
      <c r="X343" s="17"/>
      <c r="Z343" s="17"/>
      <c r="AB343" s="17"/>
      <c r="AD343" s="17"/>
      <c r="AF343" s="17"/>
      <c r="AH343" s="17"/>
      <c r="AJ343" s="17"/>
      <c r="AL343" s="17"/>
      <c r="AN343" s="17"/>
      <c r="AP343" s="17"/>
      <c r="AR343" s="17"/>
      <c r="AT343" s="17"/>
      <c r="AV343" s="17"/>
      <c r="AX343" s="17"/>
      <c r="AZ343" s="17"/>
      <c r="BB343" s="17"/>
      <c r="BD343" s="17"/>
      <c r="BF343" s="17"/>
      <c r="BH343" s="17"/>
    </row>
    <row r="344" spans="2:60">
      <c r="B344" s="17"/>
      <c r="D344" s="17"/>
      <c r="F344" s="17"/>
      <c r="H344" s="17"/>
      <c r="J344" s="17"/>
      <c r="L344" s="17"/>
      <c r="N344" s="17"/>
      <c r="P344" s="17"/>
      <c r="R344" s="17"/>
      <c r="T344" s="17"/>
      <c r="V344" s="17"/>
      <c r="X344" s="17"/>
      <c r="Z344" s="17"/>
      <c r="AB344" s="17"/>
      <c r="AD344" s="17"/>
      <c r="AF344" s="17"/>
      <c r="AH344" s="17"/>
      <c r="AJ344" s="17"/>
      <c r="AL344" s="17"/>
      <c r="AN344" s="17"/>
      <c r="AP344" s="17"/>
      <c r="AR344" s="17"/>
      <c r="AT344" s="17"/>
      <c r="AV344" s="17"/>
      <c r="AX344" s="17"/>
      <c r="AZ344" s="17"/>
      <c r="BB344" s="17"/>
      <c r="BD344" s="17"/>
      <c r="BF344" s="17"/>
      <c r="BH344" s="17"/>
    </row>
    <row r="345" spans="2:60">
      <c r="B345" s="17"/>
      <c r="D345" s="17"/>
      <c r="F345" s="17"/>
      <c r="H345" s="17"/>
      <c r="J345" s="17"/>
      <c r="L345" s="17"/>
      <c r="N345" s="17"/>
      <c r="P345" s="17"/>
      <c r="R345" s="17"/>
      <c r="T345" s="17"/>
      <c r="V345" s="17"/>
      <c r="X345" s="17"/>
      <c r="Z345" s="17"/>
      <c r="AB345" s="17"/>
      <c r="AD345" s="17"/>
      <c r="AF345" s="17"/>
      <c r="AH345" s="17"/>
      <c r="AJ345" s="17"/>
      <c r="AL345" s="17"/>
      <c r="AN345" s="17"/>
      <c r="AP345" s="17"/>
      <c r="AR345" s="17"/>
      <c r="AT345" s="17"/>
      <c r="AV345" s="17"/>
      <c r="AX345" s="17"/>
      <c r="AZ345" s="17"/>
      <c r="BB345" s="17"/>
      <c r="BD345" s="17"/>
      <c r="BF345" s="17"/>
      <c r="BH345" s="17"/>
    </row>
    <row r="346" spans="2:60">
      <c r="B346" s="17"/>
      <c r="D346" s="17"/>
      <c r="F346" s="17"/>
      <c r="H346" s="17"/>
      <c r="J346" s="17"/>
      <c r="L346" s="17"/>
      <c r="N346" s="17"/>
      <c r="P346" s="17"/>
      <c r="R346" s="17"/>
      <c r="T346" s="17"/>
      <c r="V346" s="17"/>
      <c r="X346" s="17"/>
      <c r="Z346" s="17"/>
      <c r="AB346" s="17"/>
      <c r="AD346" s="17"/>
      <c r="AF346" s="17"/>
      <c r="AH346" s="17"/>
      <c r="AJ346" s="17"/>
      <c r="AL346" s="17"/>
      <c r="AN346" s="17"/>
      <c r="AP346" s="17"/>
      <c r="AR346" s="17"/>
      <c r="AT346" s="17"/>
      <c r="AV346" s="17"/>
      <c r="AX346" s="17"/>
      <c r="AZ346" s="17"/>
      <c r="BB346" s="17"/>
      <c r="BD346" s="17"/>
      <c r="BF346" s="17"/>
      <c r="BH346" s="17"/>
    </row>
    <row r="347" spans="2:60">
      <c r="B347" s="17"/>
      <c r="D347" s="17"/>
      <c r="F347" s="17"/>
      <c r="H347" s="17"/>
      <c r="J347" s="17"/>
      <c r="L347" s="17"/>
      <c r="N347" s="17"/>
      <c r="P347" s="17"/>
      <c r="R347" s="17"/>
      <c r="T347" s="17"/>
      <c r="V347" s="17"/>
      <c r="X347" s="17"/>
      <c r="Z347" s="17"/>
      <c r="AB347" s="17"/>
      <c r="AD347" s="17"/>
      <c r="AF347" s="17"/>
      <c r="AH347" s="17"/>
      <c r="AJ347" s="17"/>
      <c r="AL347" s="17"/>
      <c r="AN347" s="17"/>
      <c r="AP347" s="17"/>
      <c r="AR347" s="17"/>
      <c r="AT347" s="17"/>
      <c r="AV347" s="17"/>
      <c r="AX347" s="17"/>
      <c r="AZ347" s="17"/>
      <c r="BB347" s="17"/>
      <c r="BD347" s="17"/>
      <c r="BF347" s="17"/>
      <c r="BH347" s="17"/>
    </row>
    <row r="348" spans="2:60">
      <c r="B348" s="17"/>
      <c r="D348" s="17"/>
      <c r="F348" s="17"/>
      <c r="H348" s="17"/>
      <c r="J348" s="17"/>
      <c r="L348" s="17"/>
      <c r="N348" s="17"/>
      <c r="P348" s="17"/>
      <c r="R348" s="17"/>
      <c r="T348" s="17"/>
      <c r="V348" s="17"/>
      <c r="X348" s="17"/>
      <c r="Z348" s="17"/>
      <c r="AB348" s="17"/>
      <c r="AD348" s="17"/>
      <c r="AF348" s="17"/>
      <c r="AH348" s="17"/>
      <c r="AJ348" s="17"/>
      <c r="AL348" s="17"/>
      <c r="AN348" s="17"/>
      <c r="AP348" s="17"/>
      <c r="AR348" s="17"/>
      <c r="AT348" s="17"/>
      <c r="AV348" s="17"/>
      <c r="AX348" s="17"/>
      <c r="AZ348" s="17"/>
      <c r="BB348" s="17"/>
      <c r="BD348" s="17"/>
      <c r="BF348" s="17"/>
      <c r="BH348" s="17"/>
    </row>
    <row r="349" spans="2:60">
      <c r="B349" s="17"/>
      <c r="D349" s="17"/>
      <c r="F349" s="17"/>
      <c r="H349" s="17"/>
      <c r="J349" s="17"/>
      <c r="L349" s="17"/>
      <c r="N349" s="17"/>
      <c r="P349" s="17"/>
      <c r="R349" s="17"/>
      <c r="T349" s="17"/>
      <c r="V349" s="17"/>
      <c r="X349" s="17"/>
      <c r="Z349" s="17"/>
      <c r="AB349" s="17"/>
      <c r="AD349" s="17"/>
      <c r="AF349" s="17"/>
      <c r="AH349" s="17"/>
      <c r="AJ349" s="17"/>
      <c r="AL349" s="17"/>
      <c r="AN349" s="17"/>
      <c r="AP349" s="17"/>
      <c r="AR349" s="17"/>
      <c r="AT349" s="17"/>
      <c r="AV349" s="17"/>
      <c r="AX349" s="17"/>
      <c r="AZ349" s="17"/>
      <c r="BB349" s="17"/>
      <c r="BD349" s="17"/>
      <c r="BF349" s="17"/>
      <c r="BH349" s="17"/>
    </row>
    <row r="350" spans="2:60">
      <c r="B350" s="17"/>
      <c r="D350" s="17"/>
      <c r="F350" s="17"/>
      <c r="H350" s="17"/>
      <c r="J350" s="17"/>
      <c r="L350" s="17"/>
      <c r="N350" s="17"/>
      <c r="P350" s="17"/>
      <c r="R350" s="17"/>
      <c r="T350" s="17"/>
      <c r="V350" s="17"/>
      <c r="X350" s="17"/>
      <c r="Z350" s="17"/>
      <c r="AB350" s="17"/>
      <c r="AD350" s="17"/>
      <c r="AF350" s="17"/>
      <c r="AH350" s="17"/>
      <c r="AJ350" s="17"/>
      <c r="AL350" s="17"/>
      <c r="AN350" s="17"/>
      <c r="AP350" s="17"/>
      <c r="AR350" s="17"/>
      <c r="AT350" s="17"/>
      <c r="AV350" s="17"/>
      <c r="AX350" s="17"/>
      <c r="AZ350" s="17"/>
      <c r="BB350" s="17"/>
      <c r="BD350" s="17"/>
      <c r="BF350" s="17"/>
      <c r="BH350" s="17"/>
    </row>
    <row r="351" spans="2:60">
      <c r="B351" s="17"/>
      <c r="D351" s="17"/>
      <c r="F351" s="17"/>
      <c r="H351" s="17"/>
      <c r="J351" s="17"/>
      <c r="L351" s="17"/>
      <c r="N351" s="17"/>
      <c r="P351" s="17"/>
      <c r="R351" s="17"/>
      <c r="T351" s="17"/>
      <c r="V351" s="17"/>
      <c r="X351" s="17"/>
      <c r="Z351" s="17"/>
      <c r="AB351" s="17"/>
      <c r="AD351" s="17"/>
      <c r="AF351" s="17"/>
      <c r="AH351" s="17"/>
      <c r="AJ351" s="17"/>
      <c r="AL351" s="17"/>
      <c r="AN351" s="17"/>
      <c r="AP351" s="17"/>
      <c r="AR351" s="17"/>
      <c r="AT351" s="17"/>
      <c r="AV351" s="17"/>
      <c r="AX351" s="17"/>
      <c r="AZ351" s="17"/>
      <c r="BB351" s="17"/>
      <c r="BD351" s="17"/>
      <c r="BF351" s="17"/>
      <c r="BH351" s="17"/>
    </row>
    <row r="352" spans="2:60">
      <c r="B352" s="17"/>
      <c r="D352" s="17"/>
      <c r="F352" s="17"/>
      <c r="H352" s="17"/>
      <c r="J352" s="17"/>
      <c r="L352" s="17"/>
      <c r="N352" s="17"/>
      <c r="P352" s="17"/>
      <c r="R352" s="17"/>
      <c r="T352" s="17"/>
      <c r="V352" s="17"/>
      <c r="X352" s="17"/>
      <c r="Z352" s="17"/>
      <c r="AB352" s="17"/>
      <c r="AD352" s="17"/>
      <c r="AF352" s="17"/>
      <c r="AH352" s="17"/>
      <c r="AJ352" s="17"/>
      <c r="AL352" s="17"/>
      <c r="AN352" s="17"/>
      <c r="AP352" s="17"/>
      <c r="AR352" s="17"/>
      <c r="AT352" s="17"/>
      <c r="AV352" s="17"/>
      <c r="AX352" s="17"/>
      <c r="AZ352" s="17"/>
      <c r="BB352" s="17"/>
      <c r="BD352" s="17"/>
      <c r="BF352" s="17"/>
      <c r="BH352" s="17"/>
    </row>
    <row r="353" spans="2:60">
      <c r="B353" s="17"/>
      <c r="D353" s="17"/>
      <c r="F353" s="17"/>
      <c r="H353" s="17"/>
      <c r="J353" s="17"/>
      <c r="L353" s="17"/>
      <c r="N353" s="17"/>
      <c r="P353" s="17"/>
      <c r="R353" s="17"/>
      <c r="T353" s="17"/>
      <c r="V353" s="17"/>
      <c r="X353" s="17"/>
      <c r="Z353" s="17"/>
      <c r="AB353" s="17"/>
      <c r="AD353" s="17"/>
      <c r="AF353" s="17"/>
      <c r="AH353" s="17"/>
      <c r="AJ353" s="17"/>
      <c r="AL353" s="17"/>
      <c r="AN353" s="17"/>
      <c r="AP353" s="17"/>
      <c r="AR353" s="17"/>
      <c r="AT353" s="17"/>
      <c r="AV353" s="17"/>
      <c r="AX353" s="17"/>
      <c r="AZ353" s="17"/>
      <c r="BB353" s="17"/>
      <c r="BD353" s="17"/>
      <c r="BF353" s="17"/>
      <c r="BH353" s="17"/>
    </row>
    <row r="354" spans="2:60">
      <c r="B354" s="17"/>
      <c r="D354" s="17"/>
      <c r="F354" s="17"/>
      <c r="H354" s="17"/>
      <c r="J354" s="17"/>
      <c r="L354" s="17"/>
      <c r="N354" s="17"/>
      <c r="P354" s="17"/>
      <c r="R354" s="17"/>
      <c r="T354" s="17"/>
      <c r="V354" s="17"/>
      <c r="X354" s="17"/>
      <c r="Z354" s="17"/>
      <c r="AB354" s="17"/>
      <c r="AD354" s="17"/>
      <c r="AF354" s="17"/>
      <c r="AH354" s="17"/>
      <c r="AJ354" s="17"/>
      <c r="AL354" s="17"/>
      <c r="AN354" s="17"/>
      <c r="AP354" s="17"/>
      <c r="AR354" s="17"/>
      <c r="AT354" s="17"/>
      <c r="AV354" s="17"/>
      <c r="AX354" s="17"/>
      <c r="AZ354" s="17"/>
      <c r="BB354" s="17"/>
      <c r="BD354" s="17"/>
      <c r="BF354" s="17"/>
      <c r="BH354" s="17"/>
    </row>
    <row r="355" spans="2:60">
      <c r="B355" s="17"/>
      <c r="D355" s="17"/>
      <c r="F355" s="17"/>
      <c r="H355" s="17"/>
      <c r="J355" s="17"/>
      <c r="L355" s="17"/>
      <c r="N355" s="17"/>
      <c r="P355" s="17"/>
      <c r="R355" s="17"/>
      <c r="T355" s="17"/>
      <c r="V355" s="17"/>
      <c r="X355" s="17"/>
      <c r="Z355" s="17"/>
      <c r="AB355" s="17"/>
      <c r="AD355" s="17"/>
      <c r="AF355" s="17"/>
      <c r="AH355" s="17"/>
      <c r="AJ355" s="17"/>
      <c r="AL355" s="17"/>
      <c r="AN355" s="17"/>
      <c r="AP355" s="17"/>
      <c r="AR355" s="17"/>
      <c r="AT355" s="17"/>
      <c r="AV355" s="17"/>
      <c r="AX355" s="17"/>
      <c r="AZ355" s="17"/>
      <c r="BB355" s="17"/>
      <c r="BD355" s="17"/>
      <c r="BF355" s="17"/>
      <c r="BH355" s="17"/>
    </row>
    <row r="356" spans="2:60">
      <c r="B356" s="17"/>
      <c r="D356" s="17"/>
      <c r="F356" s="17"/>
      <c r="H356" s="17"/>
      <c r="J356" s="17"/>
      <c r="L356" s="17"/>
      <c r="N356" s="17"/>
      <c r="P356" s="17"/>
      <c r="R356" s="17"/>
      <c r="T356" s="17"/>
      <c r="V356" s="17"/>
      <c r="X356" s="17"/>
      <c r="Z356" s="17"/>
      <c r="AB356" s="17"/>
      <c r="AD356" s="17"/>
      <c r="AF356" s="17"/>
      <c r="AH356" s="17"/>
      <c r="AJ356" s="17"/>
      <c r="AL356" s="17"/>
      <c r="AN356" s="17"/>
      <c r="AP356" s="17"/>
      <c r="AR356" s="17"/>
      <c r="AT356" s="17"/>
      <c r="AV356" s="17"/>
      <c r="AX356" s="17"/>
      <c r="AZ356" s="17"/>
      <c r="BB356" s="17"/>
      <c r="BD356" s="17"/>
      <c r="BF356" s="17"/>
      <c r="BH356" s="17"/>
    </row>
    <row r="357" spans="2:60">
      <c r="B357" s="17"/>
      <c r="D357" s="17"/>
      <c r="F357" s="17"/>
      <c r="H357" s="17"/>
      <c r="J357" s="17"/>
      <c r="L357" s="17"/>
      <c r="N357" s="17"/>
      <c r="P357" s="17"/>
      <c r="R357" s="17"/>
      <c r="T357" s="17"/>
      <c r="V357" s="17"/>
      <c r="X357" s="17"/>
      <c r="Z357" s="17"/>
      <c r="AB357" s="17"/>
      <c r="AD357" s="17"/>
      <c r="AF357" s="17"/>
      <c r="AH357" s="17"/>
      <c r="AJ357" s="17"/>
      <c r="AL357" s="17"/>
      <c r="AN357" s="17"/>
      <c r="AP357" s="17"/>
      <c r="AR357" s="17"/>
      <c r="AT357" s="17"/>
      <c r="AV357" s="17"/>
      <c r="AX357" s="17"/>
      <c r="AZ357" s="17"/>
      <c r="BB357" s="17"/>
      <c r="BD357" s="17"/>
      <c r="BF357" s="17"/>
      <c r="BH357" s="17"/>
    </row>
    <row r="358" spans="2:60">
      <c r="B358" s="17"/>
      <c r="D358" s="17"/>
      <c r="F358" s="17"/>
      <c r="H358" s="17"/>
      <c r="J358" s="17"/>
      <c r="L358" s="17"/>
      <c r="N358" s="17"/>
      <c r="P358" s="17"/>
      <c r="R358" s="17"/>
      <c r="T358" s="17"/>
      <c r="V358" s="17"/>
      <c r="X358" s="17"/>
      <c r="Z358" s="17"/>
      <c r="AB358" s="17"/>
      <c r="AD358" s="17"/>
      <c r="AF358" s="17"/>
      <c r="AH358" s="17"/>
      <c r="AJ358" s="17"/>
      <c r="AL358" s="17"/>
      <c r="AN358" s="17"/>
      <c r="AP358" s="17"/>
      <c r="AR358" s="17"/>
      <c r="AT358" s="17"/>
      <c r="AV358" s="17"/>
      <c r="AX358" s="17"/>
      <c r="AZ358" s="17"/>
      <c r="BB358" s="17"/>
      <c r="BD358" s="17"/>
      <c r="BF358" s="17"/>
      <c r="BH358" s="17"/>
    </row>
    <row r="359" spans="2:60">
      <c r="B359" s="17"/>
      <c r="D359" s="17"/>
      <c r="F359" s="17"/>
      <c r="H359" s="17"/>
      <c r="J359" s="17"/>
      <c r="L359" s="17"/>
      <c r="N359" s="17"/>
      <c r="P359" s="17"/>
      <c r="R359" s="17"/>
      <c r="T359" s="17"/>
      <c r="V359" s="17"/>
      <c r="X359" s="17"/>
      <c r="Z359" s="17"/>
      <c r="AB359" s="17"/>
      <c r="AD359" s="17"/>
      <c r="AF359" s="17"/>
      <c r="AH359" s="17"/>
      <c r="AJ359" s="17"/>
      <c r="AL359" s="17"/>
      <c r="AN359" s="17"/>
      <c r="AP359" s="17"/>
      <c r="AR359" s="17"/>
      <c r="AT359" s="17"/>
      <c r="AV359" s="17"/>
      <c r="AX359" s="17"/>
      <c r="AZ359" s="17"/>
      <c r="BB359" s="17"/>
      <c r="BD359" s="17"/>
      <c r="BF359" s="17"/>
      <c r="BH359" s="17"/>
    </row>
    <row r="360" spans="2:60">
      <c r="B360" s="17"/>
      <c r="D360" s="17"/>
      <c r="F360" s="17"/>
      <c r="H360" s="17"/>
      <c r="J360" s="17"/>
      <c r="L360" s="17"/>
      <c r="N360" s="17"/>
      <c r="P360" s="17"/>
      <c r="R360" s="17"/>
      <c r="T360" s="17"/>
      <c r="V360" s="17"/>
      <c r="X360" s="17"/>
      <c r="Z360" s="17"/>
      <c r="AB360" s="17"/>
      <c r="AD360" s="17"/>
      <c r="AF360" s="17"/>
      <c r="AH360" s="17"/>
      <c r="AJ360" s="17"/>
      <c r="AL360" s="17"/>
      <c r="AN360" s="17"/>
      <c r="AP360" s="17"/>
      <c r="AR360" s="17"/>
      <c r="AT360" s="17"/>
      <c r="AV360" s="17"/>
      <c r="AX360" s="17"/>
      <c r="AZ360" s="17"/>
      <c r="BB360" s="17"/>
      <c r="BD360" s="17"/>
      <c r="BF360" s="17"/>
      <c r="BH360" s="17"/>
    </row>
    <row r="361" spans="2:60">
      <c r="B361" s="17"/>
      <c r="D361" s="17"/>
      <c r="F361" s="17"/>
      <c r="H361" s="17"/>
      <c r="J361" s="17"/>
      <c r="L361" s="17"/>
      <c r="N361" s="17"/>
      <c r="P361" s="17"/>
      <c r="R361" s="17"/>
      <c r="T361" s="17"/>
      <c r="V361" s="17"/>
      <c r="X361" s="17"/>
      <c r="Z361" s="17"/>
      <c r="AB361" s="17"/>
      <c r="AD361" s="17"/>
      <c r="AF361" s="17"/>
      <c r="AH361" s="17"/>
      <c r="AJ361" s="17"/>
      <c r="AL361" s="17"/>
      <c r="AN361" s="17"/>
      <c r="AP361" s="17"/>
      <c r="AR361" s="17"/>
      <c r="AT361" s="17"/>
      <c r="AV361" s="17"/>
      <c r="AX361" s="17"/>
      <c r="AZ361" s="17"/>
      <c r="BB361" s="17"/>
      <c r="BD361" s="17"/>
      <c r="BF361" s="17"/>
      <c r="BH361" s="17"/>
    </row>
    <row r="362" spans="2:60">
      <c r="B362" s="17"/>
      <c r="D362" s="17"/>
      <c r="F362" s="17"/>
      <c r="H362" s="17"/>
      <c r="J362" s="17"/>
      <c r="L362" s="17"/>
      <c r="N362" s="17"/>
      <c r="P362" s="17"/>
      <c r="R362" s="17"/>
      <c r="T362" s="17"/>
      <c r="V362" s="17"/>
      <c r="X362" s="17"/>
      <c r="Z362" s="17"/>
      <c r="AB362" s="17"/>
      <c r="AD362" s="17"/>
      <c r="AF362" s="17"/>
      <c r="AH362" s="17"/>
      <c r="AJ362" s="17"/>
      <c r="AL362" s="17"/>
      <c r="AN362" s="17"/>
      <c r="AP362" s="17"/>
      <c r="AR362" s="17"/>
      <c r="AT362" s="17"/>
      <c r="AV362" s="17"/>
      <c r="AX362" s="17"/>
      <c r="AZ362" s="17"/>
      <c r="BB362" s="17"/>
      <c r="BD362" s="17"/>
      <c r="BF362" s="17"/>
      <c r="BH362" s="17"/>
    </row>
    <row r="363" spans="2:60">
      <c r="B363" s="17"/>
      <c r="D363" s="17"/>
      <c r="F363" s="17"/>
      <c r="H363" s="17"/>
      <c r="J363" s="17"/>
      <c r="L363" s="17"/>
      <c r="N363" s="17"/>
      <c r="P363" s="17"/>
      <c r="R363" s="17"/>
      <c r="T363" s="17"/>
      <c r="V363" s="17"/>
      <c r="X363" s="17"/>
      <c r="Z363" s="17"/>
      <c r="AB363" s="17"/>
      <c r="AD363" s="17"/>
      <c r="AF363" s="17"/>
      <c r="AH363" s="17"/>
      <c r="AJ363" s="17"/>
      <c r="AL363" s="17"/>
      <c r="AN363" s="17"/>
      <c r="AP363" s="17"/>
      <c r="AR363" s="17"/>
      <c r="AT363" s="17"/>
      <c r="AV363" s="17"/>
      <c r="AX363" s="17"/>
      <c r="AZ363" s="17"/>
      <c r="BB363" s="17"/>
      <c r="BD363" s="17"/>
      <c r="BF363" s="17"/>
      <c r="BH363" s="17"/>
    </row>
    <row r="364" spans="2:60">
      <c r="B364" s="17"/>
      <c r="D364" s="17"/>
      <c r="F364" s="17"/>
      <c r="H364" s="17"/>
      <c r="J364" s="17"/>
      <c r="L364" s="17"/>
      <c r="N364" s="17"/>
      <c r="P364" s="17"/>
      <c r="R364" s="17"/>
      <c r="T364" s="17"/>
      <c r="V364" s="17"/>
      <c r="X364" s="17"/>
      <c r="Z364" s="17"/>
      <c r="AB364" s="17"/>
      <c r="AD364" s="17"/>
      <c r="AF364" s="17"/>
      <c r="AH364" s="17"/>
      <c r="AJ364" s="17"/>
      <c r="AL364" s="17"/>
      <c r="AN364" s="17"/>
      <c r="AP364" s="17"/>
      <c r="AR364" s="17"/>
      <c r="AT364" s="17"/>
      <c r="AV364" s="17"/>
      <c r="AX364" s="17"/>
      <c r="AZ364" s="17"/>
      <c r="BB364" s="17"/>
      <c r="BD364" s="17"/>
      <c r="BF364" s="17"/>
      <c r="BH364" s="17"/>
    </row>
    <row r="365" spans="2:60">
      <c r="B365" s="17"/>
      <c r="D365" s="17"/>
      <c r="F365" s="17"/>
      <c r="H365" s="17"/>
      <c r="J365" s="17"/>
      <c r="L365" s="17"/>
      <c r="N365" s="17"/>
      <c r="P365" s="17"/>
      <c r="R365" s="17"/>
      <c r="T365" s="17"/>
      <c r="V365" s="17"/>
      <c r="X365" s="17"/>
      <c r="Z365" s="17"/>
      <c r="AB365" s="17"/>
      <c r="AD365" s="17"/>
      <c r="AF365" s="17"/>
      <c r="AH365" s="17"/>
      <c r="AJ365" s="17"/>
      <c r="AL365" s="17"/>
      <c r="AN365" s="17"/>
      <c r="AP365" s="17"/>
      <c r="AR365" s="17"/>
      <c r="AT365" s="17"/>
      <c r="AV365" s="17"/>
      <c r="AX365" s="17"/>
      <c r="AZ365" s="17"/>
      <c r="BB365" s="17"/>
      <c r="BD365" s="17"/>
      <c r="BF365" s="17"/>
      <c r="BH365" s="17"/>
    </row>
    <row r="366" spans="2:60">
      <c r="B366" s="17"/>
      <c r="D366" s="17"/>
      <c r="F366" s="17"/>
      <c r="H366" s="17"/>
      <c r="J366" s="17"/>
      <c r="L366" s="17"/>
      <c r="N366" s="17"/>
      <c r="P366" s="17"/>
      <c r="R366" s="17"/>
      <c r="T366" s="17"/>
      <c r="V366" s="17"/>
      <c r="X366" s="17"/>
      <c r="Z366" s="17"/>
      <c r="AB366" s="17"/>
      <c r="AD366" s="17"/>
      <c r="AF366" s="17"/>
      <c r="AH366" s="17"/>
      <c r="AJ366" s="17"/>
      <c r="AL366" s="17"/>
      <c r="AN366" s="17"/>
      <c r="AP366" s="17"/>
      <c r="AR366" s="17"/>
      <c r="AT366" s="17"/>
      <c r="AV366" s="17"/>
      <c r="AX366" s="17"/>
      <c r="AZ366" s="17"/>
      <c r="BB366" s="17"/>
      <c r="BD366" s="17"/>
      <c r="BF366" s="17"/>
      <c r="BH366" s="17"/>
    </row>
    <row r="367" spans="2:60">
      <c r="B367" s="17"/>
      <c r="D367" s="17"/>
      <c r="F367" s="17"/>
      <c r="H367" s="17"/>
      <c r="J367" s="17"/>
      <c r="L367" s="17"/>
      <c r="N367" s="17"/>
      <c r="P367" s="17"/>
      <c r="R367" s="17"/>
      <c r="T367" s="17"/>
      <c r="V367" s="17"/>
      <c r="X367" s="17"/>
      <c r="Z367" s="17"/>
      <c r="AB367" s="17"/>
      <c r="AD367" s="17"/>
      <c r="AF367" s="17"/>
      <c r="AH367" s="17"/>
      <c r="AJ367" s="17"/>
      <c r="AL367" s="17"/>
      <c r="AN367" s="17"/>
      <c r="AP367" s="17"/>
      <c r="AR367" s="17"/>
      <c r="AT367" s="17"/>
      <c r="AV367" s="17"/>
      <c r="AX367" s="17"/>
      <c r="AZ367" s="17"/>
      <c r="BB367" s="17"/>
      <c r="BD367" s="17"/>
      <c r="BF367" s="17"/>
      <c r="BH367" s="17"/>
    </row>
    <row r="368" spans="2:60">
      <c r="B368" s="17"/>
      <c r="D368" s="17"/>
      <c r="F368" s="17"/>
      <c r="H368" s="17"/>
      <c r="J368" s="17"/>
      <c r="L368" s="17"/>
      <c r="N368" s="17"/>
      <c r="P368" s="17"/>
      <c r="R368" s="17"/>
      <c r="T368" s="17"/>
      <c r="V368" s="17"/>
      <c r="X368" s="17"/>
      <c r="Z368" s="17"/>
      <c r="AB368" s="17"/>
      <c r="AD368" s="17"/>
      <c r="AF368" s="17"/>
      <c r="AH368" s="17"/>
      <c r="AJ368" s="17"/>
      <c r="AL368" s="17"/>
      <c r="AN368" s="17"/>
      <c r="AP368" s="17"/>
      <c r="AR368" s="17"/>
      <c r="AT368" s="17"/>
      <c r="AV368" s="17"/>
      <c r="AX368" s="17"/>
      <c r="AZ368" s="17"/>
      <c r="BB368" s="17"/>
      <c r="BD368" s="17"/>
      <c r="BF368" s="17"/>
      <c r="BH368" s="17"/>
    </row>
    <row r="369" spans="2:60">
      <c r="B369" s="17"/>
      <c r="D369" s="17"/>
      <c r="F369" s="17"/>
      <c r="H369" s="17"/>
      <c r="J369" s="17"/>
      <c r="L369" s="17"/>
      <c r="N369" s="17"/>
      <c r="P369" s="17"/>
      <c r="R369" s="17"/>
      <c r="T369" s="17"/>
      <c r="V369" s="17"/>
      <c r="X369" s="17"/>
      <c r="Z369" s="17"/>
      <c r="AB369" s="17"/>
      <c r="AD369" s="17"/>
      <c r="AF369" s="17"/>
      <c r="AH369" s="17"/>
      <c r="AJ369" s="17"/>
      <c r="AL369" s="17"/>
      <c r="AN369" s="17"/>
      <c r="AP369" s="17"/>
      <c r="AR369" s="17"/>
      <c r="AT369" s="17"/>
      <c r="AV369" s="17"/>
      <c r="AX369" s="17"/>
      <c r="AZ369" s="17"/>
      <c r="BB369" s="17"/>
      <c r="BD369" s="17"/>
      <c r="BF369" s="17"/>
      <c r="BH369" s="17"/>
    </row>
    <row r="370" spans="2:60">
      <c r="B370" s="17"/>
      <c r="D370" s="17"/>
      <c r="F370" s="17"/>
      <c r="H370" s="17"/>
      <c r="J370" s="17"/>
      <c r="L370" s="17"/>
      <c r="N370" s="17"/>
      <c r="P370" s="17"/>
      <c r="R370" s="17"/>
      <c r="T370" s="17"/>
      <c r="V370" s="17"/>
      <c r="X370" s="17"/>
      <c r="Z370" s="17"/>
      <c r="AB370" s="17"/>
      <c r="AD370" s="17"/>
      <c r="AF370" s="17"/>
      <c r="AH370" s="17"/>
      <c r="AJ370" s="17"/>
      <c r="AL370" s="17"/>
      <c r="AN370" s="17"/>
      <c r="AP370" s="17"/>
      <c r="AR370" s="17"/>
      <c r="AT370" s="17"/>
      <c r="AV370" s="17"/>
      <c r="AX370" s="17"/>
      <c r="AZ370" s="17"/>
      <c r="BB370" s="17"/>
      <c r="BD370" s="17"/>
      <c r="BF370" s="17"/>
      <c r="BH370" s="17"/>
    </row>
    <row r="371" spans="2:60">
      <c r="B371" s="17"/>
      <c r="D371" s="17"/>
      <c r="F371" s="17"/>
      <c r="H371" s="17"/>
      <c r="J371" s="17"/>
      <c r="L371" s="17"/>
      <c r="N371" s="17"/>
      <c r="P371" s="17"/>
      <c r="R371" s="17"/>
      <c r="T371" s="17"/>
      <c r="V371" s="17"/>
      <c r="X371" s="17"/>
      <c r="Z371" s="17"/>
      <c r="AB371" s="17"/>
      <c r="AD371" s="17"/>
      <c r="AF371" s="17"/>
      <c r="AH371" s="17"/>
      <c r="AJ371" s="17"/>
      <c r="AL371" s="17"/>
      <c r="AN371" s="17"/>
      <c r="AP371" s="17"/>
      <c r="AR371" s="17"/>
      <c r="AT371" s="17"/>
      <c r="AV371" s="17"/>
      <c r="AX371" s="17"/>
      <c r="AZ371" s="17"/>
      <c r="BB371" s="17"/>
      <c r="BD371" s="17"/>
      <c r="BF371" s="17"/>
      <c r="BH371" s="17"/>
    </row>
    <row r="372" spans="2:60">
      <c r="B372" s="17"/>
      <c r="D372" s="17"/>
      <c r="F372" s="17"/>
      <c r="H372" s="17"/>
      <c r="J372" s="17"/>
      <c r="L372" s="17"/>
      <c r="N372" s="17"/>
      <c r="P372" s="17"/>
      <c r="R372" s="17"/>
      <c r="T372" s="17"/>
      <c r="V372" s="17"/>
      <c r="X372" s="17"/>
      <c r="Z372" s="17"/>
      <c r="AB372" s="17"/>
      <c r="AD372" s="17"/>
      <c r="AF372" s="17"/>
      <c r="AH372" s="17"/>
      <c r="AJ372" s="17"/>
      <c r="AL372" s="17"/>
      <c r="AN372" s="17"/>
      <c r="AP372" s="17"/>
      <c r="AR372" s="17"/>
      <c r="AT372" s="17"/>
      <c r="AV372" s="17"/>
      <c r="AX372" s="17"/>
      <c r="AZ372" s="17"/>
      <c r="BB372" s="17"/>
      <c r="BD372" s="17"/>
      <c r="BF372" s="17"/>
      <c r="BH372" s="17"/>
    </row>
    <row r="373" spans="2:60">
      <c r="B373" s="17"/>
      <c r="D373" s="17"/>
      <c r="F373" s="17"/>
      <c r="H373" s="17"/>
      <c r="J373" s="17"/>
      <c r="L373" s="17"/>
      <c r="N373" s="17"/>
      <c r="P373" s="17"/>
      <c r="R373" s="17"/>
      <c r="T373" s="17"/>
      <c r="V373" s="17"/>
      <c r="X373" s="17"/>
      <c r="Z373" s="17"/>
      <c r="AB373" s="17"/>
      <c r="AD373" s="17"/>
      <c r="AF373" s="17"/>
      <c r="AH373" s="17"/>
      <c r="AJ373" s="17"/>
      <c r="AL373" s="17"/>
      <c r="AN373" s="17"/>
      <c r="AP373" s="17"/>
      <c r="AR373" s="17"/>
      <c r="AT373" s="17"/>
      <c r="AV373" s="17"/>
      <c r="AX373" s="17"/>
      <c r="AZ373" s="17"/>
      <c r="BB373" s="17"/>
      <c r="BD373" s="17"/>
      <c r="BF373" s="17"/>
      <c r="BH373" s="17"/>
    </row>
    <row r="374" spans="2:60">
      <c r="B374" s="17"/>
      <c r="D374" s="17"/>
      <c r="F374" s="17"/>
      <c r="H374" s="17"/>
      <c r="J374" s="17"/>
      <c r="L374" s="17"/>
      <c r="N374" s="17"/>
      <c r="P374" s="17"/>
      <c r="R374" s="17"/>
      <c r="T374" s="17"/>
      <c r="V374" s="17"/>
      <c r="X374" s="17"/>
      <c r="Z374" s="17"/>
      <c r="AB374" s="17"/>
      <c r="AD374" s="17"/>
      <c r="AF374" s="17"/>
      <c r="AH374" s="17"/>
      <c r="AJ374" s="17"/>
      <c r="AL374" s="17"/>
      <c r="AN374" s="17"/>
      <c r="AP374" s="17"/>
      <c r="AR374" s="17"/>
      <c r="AT374" s="17"/>
      <c r="AV374" s="17"/>
      <c r="AX374" s="17"/>
      <c r="AZ374" s="17"/>
      <c r="BB374" s="17"/>
      <c r="BD374" s="17"/>
      <c r="BF374" s="17"/>
      <c r="BH374" s="17"/>
    </row>
    <row r="375" spans="2:60">
      <c r="B375" s="17"/>
      <c r="D375" s="17"/>
      <c r="F375" s="17"/>
      <c r="H375" s="17"/>
      <c r="J375" s="17"/>
      <c r="L375" s="17"/>
      <c r="N375" s="17"/>
      <c r="P375" s="17"/>
      <c r="R375" s="17"/>
      <c r="T375" s="17"/>
      <c r="V375" s="17"/>
      <c r="X375" s="17"/>
      <c r="Z375" s="17"/>
      <c r="AB375" s="17"/>
      <c r="AD375" s="17"/>
      <c r="AF375" s="17"/>
      <c r="AH375" s="17"/>
      <c r="AJ375" s="17"/>
      <c r="AL375" s="17"/>
      <c r="AN375" s="17"/>
      <c r="AP375" s="17"/>
      <c r="AR375" s="17"/>
      <c r="AT375" s="17"/>
      <c r="AV375" s="17"/>
      <c r="AX375" s="17"/>
      <c r="AZ375" s="17"/>
      <c r="BB375" s="17"/>
      <c r="BD375" s="17"/>
      <c r="BF375" s="17"/>
      <c r="BH375" s="17"/>
    </row>
    <row r="376" spans="2:60">
      <c r="B376" s="17"/>
      <c r="D376" s="17"/>
      <c r="F376" s="17"/>
      <c r="H376" s="17"/>
      <c r="J376" s="17"/>
      <c r="L376" s="17"/>
      <c r="N376" s="17"/>
      <c r="P376" s="17"/>
      <c r="R376" s="17"/>
      <c r="T376" s="17"/>
      <c r="V376" s="17"/>
      <c r="X376" s="17"/>
      <c r="Z376" s="17"/>
      <c r="AB376" s="17"/>
      <c r="AD376" s="17"/>
      <c r="AF376" s="17"/>
      <c r="AH376" s="17"/>
      <c r="AJ376" s="17"/>
      <c r="AL376" s="17"/>
      <c r="AN376" s="17"/>
      <c r="AP376" s="17"/>
      <c r="AR376" s="17"/>
      <c r="AT376" s="17"/>
      <c r="AV376" s="17"/>
      <c r="AX376" s="17"/>
      <c r="AZ376" s="17"/>
      <c r="BB376" s="17"/>
      <c r="BD376" s="17"/>
      <c r="BF376" s="17"/>
      <c r="BH376" s="17"/>
    </row>
    <row r="377" spans="2:60">
      <c r="B377" s="17"/>
      <c r="D377" s="17"/>
      <c r="F377" s="17"/>
      <c r="H377" s="17"/>
      <c r="J377" s="17"/>
      <c r="L377" s="17"/>
      <c r="N377" s="17"/>
      <c r="P377" s="17"/>
      <c r="R377" s="17"/>
      <c r="T377" s="17"/>
      <c r="V377" s="17"/>
      <c r="X377" s="17"/>
      <c r="Z377" s="17"/>
      <c r="AB377" s="17"/>
      <c r="AD377" s="17"/>
      <c r="AF377" s="17"/>
      <c r="AH377" s="17"/>
      <c r="AJ377" s="17"/>
      <c r="AL377" s="17"/>
      <c r="AN377" s="17"/>
      <c r="AP377" s="17"/>
      <c r="AR377" s="17"/>
      <c r="AT377" s="17"/>
      <c r="AV377" s="17"/>
      <c r="AX377" s="17"/>
      <c r="AZ377" s="17"/>
      <c r="BB377" s="17"/>
      <c r="BD377" s="17"/>
      <c r="BF377" s="17"/>
      <c r="BH377" s="17"/>
    </row>
    <row r="378" spans="2:60">
      <c r="B378" s="17"/>
      <c r="D378" s="17"/>
      <c r="F378" s="17"/>
      <c r="H378" s="17"/>
      <c r="J378" s="17"/>
      <c r="L378" s="17"/>
      <c r="N378" s="17"/>
      <c r="P378" s="17"/>
      <c r="R378" s="17"/>
      <c r="T378" s="17"/>
      <c r="V378" s="17"/>
      <c r="X378" s="17"/>
      <c r="Z378" s="17"/>
      <c r="AB378" s="17"/>
      <c r="AD378" s="17"/>
      <c r="AF378" s="17"/>
      <c r="AH378" s="17"/>
      <c r="AJ378" s="17"/>
      <c r="AL378" s="17"/>
      <c r="AN378" s="17"/>
      <c r="AP378" s="17"/>
      <c r="AR378" s="17"/>
      <c r="AT378" s="17"/>
      <c r="AV378" s="17"/>
      <c r="AX378" s="17"/>
      <c r="AZ378" s="17"/>
      <c r="BB378" s="17"/>
      <c r="BD378" s="17"/>
      <c r="BF378" s="17"/>
      <c r="BH378" s="17"/>
    </row>
    <row r="379" spans="2:60">
      <c r="B379" s="17"/>
      <c r="D379" s="17"/>
      <c r="F379" s="17"/>
      <c r="H379" s="17"/>
      <c r="J379" s="17"/>
      <c r="L379" s="17"/>
      <c r="N379" s="17"/>
      <c r="P379" s="17"/>
      <c r="R379" s="17"/>
      <c r="T379" s="17"/>
      <c r="V379" s="17"/>
      <c r="X379" s="17"/>
      <c r="Z379" s="17"/>
      <c r="AB379" s="17"/>
      <c r="AD379" s="17"/>
      <c r="AF379" s="17"/>
      <c r="AH379" s="17"/>
      <c r="AJ379" s="17"/>
      <c r="AL379" s="17"/>
      <c r="AN379" s="17"/>
      <c r="AP379" s="17"/>
      <c r="AR379" s="17"/>
      <c r="AT379" s="17"/>
      <c r="AV379" s="17"/>
      <c r="AX379" s="17"/>
      <c r="AZ379" s="17"/>
      <c r="BB379" s="17"/>
      <c r="BD379" s="17"/>
      <c r="BF379" s="17"/>
      <c r="BH379" s="17"/>
    </row>
    <row r="380" spans="2:60">
      <c r="B380" s="17"/>
      <c r="D380" s="17"/>
      <c r="F380" s="17"/>
      <c r="H380" s="17"/>
      <c r="J380" s="17"/>
      <c r="L380" s="17"/>
      <c r="N380" s="17"/>
      <c r="P380" s="17"/>
      <c r="R380" s="17"/>
      <c r="T380" s="17"/>
      <c r="V380" s="17"/>
      <c r="X380" s="17"/>
      <c r="Z380" s="17"/>
      <c r="AB380" s="17"/>
      <c r="AD380" s="17"/>
      <c r="AF380" s="17"/>
      <c r="AH380" s="17"/>
      <c r="AJ380" s="17"/>
      <c r="AL380" s="17"/>
      <c r="AN380" s="17"/>
      <c r="AP380" s="17"/>
      <c r="AR380" s="17"/>
      <c r="AT380" s="17"/>
      <c r="AV380" s="17"/>
      <c r="AX380" s="17"/>
      <c r="AZ380" s="17"/>
      <c r="BB380" s="17"/>
      <c r="BD380" s="17"/>
      <c r="BF380" s="17"/>
      <c r="BH380" s="17"/>
    </row>
    <row r="381" spans="2:60">
      <c r="B381" s="17"/>
      <c r="D381" s="17"/>
      <c r="F381" s="17"/>
      <c r="H381" s="17"/>
      <c r="J381" s="17"/>
      <c r="L381" s="17"/>
      <c r="N381" s="17"/>
      <c r="P381" s="17"/>
      <c r="R381" s="17"/>
      <c r="T381" s="17"/>
      <c r="V381" s="17"/>
      <c r="X381" s="17"/>
      <c r="Z381" s="17"/>
      <c r="AB381" s="17"/>
      <c r="AD381" s="17"/>
      <c r="AF381" s="17"/>
      <c r="AH381" s="17"/>
      <c r="AJ381" s="17"/>
      <c r="AL381" s="17"/>
      <c r="AN381" s="17"/>
      <c r="AP381" s="17"/>
      <c r="AR381" s="17"/>
      <c r="AT381" s="17"/>
      <c r="AV381" s="17"/>
      <c r="AX381" s="17"/>
      <c r="AZ381" s="17"/>
      <c r="BB381" s="17"/>
      <c r="BD381" s="17"/>
      <c r="BF381" s="17"/>
      <c r="BH381" s="17"/>
    </row>
    <row r="382" spans="2:60">
      <c r="B382" s="17"/>
      <c r="D382" s="17"/>
      <c r="F382" s="17"/>
      <c r="H382" s="17"/>
      <c r="J382" s="17"/>
      <c r="L382" s="17"/>
      <c r="N382" s="17"/>
      <c r="P382" s="17"/>
      <c r="R382" s="17"/>
      <c r="T382" s="17"/>
      <c r="V382" s="17"/>
      <c r="X382" s="17"/>
      <c r="Z382" s="17"/>
      <c r="AB382" s="17"/>
      <c r="AD382" s="17"/>
      <c r="AF382" s="17"/>
      <c r="AH382" s="17"/>
      <c r="AJ382" s="17"/>
      <c r="AL382" s="17"/>
      <c r="AN382" s="17"/>
      <c r="AP382" s="17"/>
      <c r="AR382" s="17"/>
      <c r="AT382" s="17"/>
      <c r="AV382" s="17"/>
      <c r="AX382" s="17"/>
      <c r="AZ382" s="17"/>
      <c r="BB382" s="17"/>
      <c r="BD382" s="17"/>
      <c r="BF382" s="17"/>
      <c r="BH382" s="17"/>
    </row>
    <row r="383" spans="2:60">
      <c r="B383" s="17"/>
      <c r="D383" s="17"/>
      <c r="F383" s="17"/>
      <c r="H383" s="17"/>
      <c r="J383" s="17"/>
      <c r="L383" s="17"/>
      <c r="N383" s="17"/>
      <c r="P383" s="17"/>
      <c r="R383" s="17"/>
      <c r="T383" s="17"/>
      <c r="V383" s="17"/>
      <c r="X383" s="17"/>
      <c r="Z383" s="17"/>
      <c r="AB383" s="17"/>
      <c r="AD383" s="17"/>
      <c r="AF383" s="17"/>
      <c r="AH383" s="17"/>
      <c r="AJ383" s="17"/>
      <c r="AL383" s="17"/>
      <c r="AN383" s="17"/>
      <c r="AP383" s="17"/>
      <c r="AR383" s="17"/>
      <c r="AT383" s="17"/>
      <c r="AV383" s="17"/>
      <c r="AX383" s="17"/>
      <c r="AZ383" s="17"/>
      <c r="BB383" s="17"/>
      <c r="BD383" s="17"/>
      <c r="BF383" s="17"/>
      <c r="BH383" s="17"/>
    </row>
    <row r="384" spans="2:60">
      <c r="B384" s="17"/>
      <c r="D384" s="17"/>
      <c r="F384" s="17"/>
      <c r="H384" s="17"/>
      <c r="J384" s="17"/>
      <c r="L384" s="17"/>
      <c r="N384" s="17"/>
      <c r="P384" s="17"/>
      <c r="R384" s="17"/>
      <c r="T384" s="17"/>
      <c r="V384" s="17"/>
      <c r="X384" s="17"/>
      <c r="Z384" s="17"/>
      <c r="AB384" s="17"/>
      <c r="AD384" s="17"/>
      <c r="AF384" s="17"/>
      <c r="AH384" s="17"/>
      <c r="AJ384" s="17"/>
      <c r="AL384" s="17"/>
      <c r="AN384" s="17"/>
      <c r="AP384" s="17"/>
      <c r="AR384" s="17"/>
      <c r="AT384" s="17"/>
      <c r="AV384" s="17"/>
      <c r="AX384" s="17"/>
      <c r="AZ384" s="17"/>
      <c r="BB384" s="17"/>
      <c r="BD384" s="17"/>
      <c r="BF384" s="17"/>
      <c r="BH384" s="17"/>
    </row>
    <row r="385" spans="2:60">
      <c r="B385" s="17"/>
      <c r="D385" s="17"/>
      <c r="F385" s="17"/>
      <c r="H385" s="17"/>
      <c r="J385" s="17"/>
      <c r="L385" s="17"/>
      <c r="N385" s="17"/>
      <c r="P385" s="17"/>
      <c r="R385" s="17"/>
      <c r="T385" s="17"/>
      <c r="V385" s="17"/>
      <c r="X385" s="17"/>
      <c r="Z385" s="17"/>
      <c r="AB385" s="17"/>
      <c r="AD385" s="17"/>
      <c r="AF385" s="17"/>
      <c r="AH385" s="17"/>
      <c r="AJ385" s="17"/>
      <c r="AL385" s="17"/>
      <c r="AN385" s="17"/>
      <c r="AP385" s="17"/>
      <c r="AR385" s="17"/>
      <c r="AT385" s="17"/>
      <c r="AV385" s="17"/>
      <c r="AX385" s="17"/>
      <c r="AZ385" s="17"/>
      <c r="BB385" s="17"/>
      <c r="BD385" s="17"/>
      <c r="BF385" s="17"/>
      <c r="BH385" s="17"/>
    </row>
    <row r="386" spans="2:60">
      <c r="B386" s="17"/>
      <c r="D386" s="17"/>
      <c r="F386" s="17"/>
      <c r="H386" s="17"/>
      <c r="J386" s="17"/>
      <c r="L386" s="17"/>
      <c r="N386" s="17"/>
      <c r="P386" s="17"/>
      <c r="R386" s="17"/>
      <c r="T386" s="17"/>
      <c r="V386" s="17"/>
      <c r="X386" s="17"/>
      <c r="Z386" s="17"/>
      <c r="AB386" s="17"/>
      <c r="AD386" s="17"/>
      <c r="AF386" s="17"/>
      <c r="AH386" s="17"/>
      <c r="AJ386" s="17"/>
      <c r="AL386" s="17"/>
      <c r="AN386" s="17"/>
      <c r="AP386" s="17"/>
      <c r="AR386" s="17"/>
      <c r="AT386" s="17"/>
      <c r="AV386" s="17"/>
      <c r="AX386" s="17"/>
      <c r="AZ386" s="17"/>
      <c r="BB386" s="17"/>
      <c r="BD386" s="17"/>
      <c r="BF386" s="17"/>
      <c r="BH386" s="17"/>
    </row>
    <row r="387" spans="2:60">
      <c r="B387" s="17"/>
      <c r="D387" s="17"/>
      <c r="F387" s="17"/>
      <c r="H387" s="17"/>
      <c r="J387" s="17"/>
      <c r="L387" s="17"/>
      <c r="N387" s="17"/>
      <c r="P387" s="17"/>
      <c r="R387" s="17"/>
      <c r="T387" s="17"/>
      <c r="V387" s="17"/>
      <c r="X387" s="17"/>
      <c r="Z387" s="17"/>
      <c r="AB387" s="17"/>
      <c r="AD387" s="17"/>
      <c r="AF387" s="17"/>
      <c r="AH387" s="17"/>
      <c r="AJ387" s="17"/>
      <c r="AL387" s="17"/>
      <c r="AN387" s="17"/>
      <c r="AP387" s="17"/>
      <c r="AR387" s="17"/>
      <c r="AT387" s="17"/>
      <c r="AV387" s="17"/>
      <c r="AX387" s="17"/>
      <c r="AZ387" s="17"/>
      <c r="BB387" s="17"/>
      <c r="BD387" s="17"/>
      <c r="BF387" s="17"/>
      <c r="BH387" s="17"/>
    </row>
    <row r="388" spans="2:60">
      <c r="B388" s="17"/>
      <c r="D388" s="17"/>
      <c r="F388" s="17"/>
      <c r="H388" s="17"/>
      <c r="J388" s="17"/>
      <c r="L388" s="17"/>
      <c r="N388" s="17"/>
      <c r="P388" s="17"/>
      <c r="R388" s="17"/>
      <c r="T388" s="17"/>
      <c r="V388" s="17"/>
      <c r="X388" s="17"/>
      <c r="Z388" s="17"/>
      <c r="AB388" s="17"/>
      <c r="AD388" s="17"/>
      <c r="AF388" s="17"/>
      <c r="AH388" s="17"/>
      <c r="AJ388" s="17"/>
      <c r="AL388" s="17"/>
      <c r="AN388" s="17"/>
      <c r="AP388" s="17"/>
      <c r="AR388" s="17"/>
      <c r="AT388" s="17"/>
      <c r="AV388" s="17"/>
      <c r="AX388" s="17"/>
      <c r="AZ388" s="17"/>
      <c r="BB388" s="17"/>
      <c r="BD388" s="17"/>
      <c r="BF388" s="17"/>
      <c r="BH388" s="17"/>
    </row>
    <row r="389" spans="2:60">
      <c r="B389" s="17"/>
      <c r="D389" s="17"/>
      <c r="F389" s="17"/>
      <c r="H389" s="17"/>
      <c r="J389" s="17"/>
      <c r="L389" s="17"/>
      <c r="N389" s="17"/>
      <c r="P389" s="17"/>
      <c r="R389" s="17"/>
      <c r="T389" s="17"/>
      <c r="V389" s="17"/>
      <c r="X389" s="17"/>
      <c r="Z389" s="17"/>
      <c r="AB389" s="17"/>
      <c r="AD389" s="17"/>
      <c r="AF389" s="17"/>
      <c r="AH389" s="17"/>
      <c r="AJ389" s="17"/>
      <c r="AL389" s="17"/>
      <c r="AN389" s="17"/>
      <c r="AP389" s="17"/>
      <c r="AR389" s="17"/>
      <c r="AT389" s="17"/>
      <c r="AV389" s="17"/>
      <c r="AX389" s="17"/>
      <c r="AZ389" s="17"/>
      <c r="BB389" s="17"/>
      <c r="BD389" s="17"/>
      <c r="BF389" s="17"/>
      <c r="BH389" s="17"/>
    </row>
    <row r="390" spans="2:60">
      <c r="B390" s="17"/>
      <c r="D390" s="17"/>
      <c r="F390" s="17"/>
      <c r="H390" s="17"/>
      <c r="J390" s="17"/>
      <c r="L390" s="17"/>
      <c r="N390" s="17"/>
      <c r="P390" s="17"/>
      <c r="R390" s="17"/>
      <c r="T390" s="17"/>
      <c r="V390" s="17"/>
      <c r="X390" s="17"/>
      <c r="Z390" s="17"/>
      <c r="AB390" s="17"/>
      <c r="AD390" s="17"/>
      <c r="AF390" s="17"/>
      <c r="AH390" s="17"/>
      <c r="AJ390" s="17"/>
      <c r="AL390" s="17"/>
      <c r="AN390" s="17"/>
      <c r="AP390" s="17"/>
      <c r="AR390" s="17"/>
      <c r="AT390" s="17"/>
      <c r="AV390" s="17"/>
      <c r="AX390" s="17"/>
      <c r="AZ390" s="17"/>
      <c r="BB390" s="17"/>
      <c r="BD390" s="17"/>
      <c r="BF390" s="17"/>
      <c r="BH390" s="17"/>
    </row>
    <row r="391" spans="2:60">
      <c r="B391" s="17"/>
      <c r="D391" s="17"/>
      <c r="F391" s="17"/>
      <c r="H391" s="17"/>
      <c r="J391" s="17"/>
      <c r="L391" s="17"/>
      <c r="N391" s="17"/>
      <c r="P391" s="17"/>
      <c r="R391" s="17"/>
      <c r="T391" s="17"/>
      <c r="V391" s="17"/>
      <c r="X391" s="17"/>
      <c r="Z391" s="17"/>
      <c r="AB391" s="17"/>
      <c r="AD391" s="17"/>
      <c r="AF391" s="17"/>
      <c r="AH391" s="17"/>
      <c r="AJ391" s="17"/>
      <c r="AL391" s="17"/>
      <c r="AN391" s="17"/>
      <c r="AP391" s="17"/>
      <c r="AR391" s="17"/>
      <c r="AT391" s="17"/>
      <c r="AV391" s="17"/>
      <c r="AX391" s="17"/>
      <c r="AZ391" s="17"/>
      <c r="BB391" s="17"/>
      <c r="BD391" s="17"/>
      <c r="BF391" s="17"/>
      <c r="BH391" s="17"/>
    </row>
    <row r="392" spans="2:60">
      <c r="B392" s="17"/>
      <c r="D392" s="17"/>
      <c r="F392" s="17"/>
      <c r="H392" s="17"/>
      <c r="J392" s="17"/>
      <c r="L392" s="17"/>
      <c r="N392" s="17"/>
      <c r="P392" s="17"/>
      <c r="R392" s="17"/>
      <c r="T392" s="17"/>
      <c r="V392" s="17"/>
      <c r="X392" s="17"/>
      <c r="Z392" s="17"/>
      <c r="AB392" s="17"/>
      <c r="AD392" s="17"/>
      <c r="AF392" s="17"/>
      <c r="AH392" s="17"/>
      <c r="AJ392" s="17"/>
      <c r="AL392" s="17"/>
      <c r="AN392" s="17"/>
      <c r="AP392" s="17"/>
      <c r="AR392" s="17"/>
      <c r="AT392" s="17"/>
      <c r="AV392" s="17"/>
      <c r="AX392" s="17"/>
      <c r="AZ392" s="17"/>
      <c r="BB392" s="17"/>
      <c r="BD392" s="17"/>
      <c r="BF392" s="17"/>
      <c r="BH392" s="17"/>
    </row>
    <row r="393" spans="2:60">
      <c r="B393" s="17"/>
      <c r="D393" s="17"/>
      <c r="F393" s="17"/>
      <c r="H393" s="17"/>
      <c r="J393" s="17"/>
      <c r="L393" s="17"/>
      <c r="N393" s="17"/>
      <c r="P393" s="17"/>
      <c r="R393" s="17"/>
      <c r="T393" s="17"/>
      <c r="V393" s="17"/>
      <c r="X393" s="17"/>
      <c r="Z393" s="17"/>
      <c r="AB393" s="17"/>
      <c r="AD393" s="17"/>
      <c r="AF393" s="17"/>
      <c r="AH393" s="17"/>
      <c r="AJ393" s="17"/>
      <c r="AL393" s="17"/>
      <c r="AN393" s="17"/>
      <c r="AP393" s="17"/>
      <c r="AR393" s="17"/>
      <c r="AT393" s="17"/>
      <c r="AV393" s="17"/>
      <c r="AX393" s="17"/>
      <c r="AZ393" s="17"/>
      <c r="BB393" s="17"/>
      <c r="BD393" s="17"/>
      <c r="BF393" s="17"/>
      <c r="BH393" s="17"/>
    </row>
    <row r="394" spans="2:60">
      <c r="B394" s="17"/>
      <c r="D394" s="17"/>
      <c r="F394" s="17"/>
      <c r="H394" s="17"/>
      <c r="J394" s="17"/>
      <c r="L394" s="17"/>
      <c r="N394" s="17"/>
      <c r="P394" s="17"/>
      <c r="R394" s="17"/>
      <c r="T394" s="17"/>
      <c r="V394" s="17"/>
      <c r="X394" s="17"/>
      <c r="Z394" s="17"/>
      <c r="AB394" s="17"/>
      <c r="AD394" s="17"/>
      <c r="AF394" s="17"/>
      <c r="AH394" s="17"/>
      <c r="AJ394" s="17"/>
      <c r="AL394" s="17"/>
      <c r="AN394" s="17"/>
      <c r="AP394" s="17"/>
      <c r="AR394" s="17"/>
      <c r="AT394" s="17"/>
      <c r="AV394" s="17"/>
      <c r="AX394" s="17"/>
      <c r="AZ394" s="17"/>
      <c r="BB394" s="17"/>
      <c r="BD394" s="17"/>
      <c r="BF394" s="17"/>
      <c r="BH394" s="17"/>
    </row>
    <row r="395" spans="2:60">
      <c r="B395" s="17"/>
      <c r="D395" s="17"/>
      <c r="F395" s="17"/>
      <c r="H395" s="17"/>
      <c r="J395" s="17"/>
      <c r="L395" s="17"/>
      <c r="N395" s="17"/>
      <c r="P395" s="17"/>
      <c r="R395" s="17"/>
      <c r="T395" s="17"/>
      <c r="V395" s="17"/>
      <c r="X395" s="17"/>
      <c r="Z395" s="17"/>
      <c r="AB395" s="17"/>
      <c r="AD395" s="17"/>
      <c r="AF395" s="17"/>
      <c r="AH395" s="17"/>
      <c r="AJ395" s="17"/>
      <c r="AL395" s="17"/>
      <c r="AN395" s="17"/>
      <c r="AP395" s="17"/>
      <c r="AR395" s="17"/>
      <c r="AT395" s="17"/>
      <c r="AV395" s="17"/>
      <c r="AX395" s="17"/>
      <c r="AZ395" s="17"/>
      <c r="BB395" s="17"/>
      <c r="BD395" s="17"/>
      <c r="BF395" s="17"/>
      <c r="BH395" s="17"/>
    </row>
    <row r="396" spans="2:60">
      <c r="B396" s="17"/>
      <c r="D396" s="17"/>
      <c r="F396" s="17"/>
      <c r="H396" s="17"/>
      <c r="J396" s="17"/>
      <c r="L396" s="17"/>
      <c r="N396" s="17"/>
      <c r="P396" s="17"/>
      <c r="R396" s="17"/>
      <c r="T396" s="17"/>
      <c r="V396" s="17"/>
      <c r="X396" s="17"/>
      <c r="Z396" s="17"/>
      <c r="AB396" s="17"/>
      <c r="AD396" s="17"/>
      <c r="AF396" s="17"/>
      <c r="AH396" s="17"/>
      <c r="AJ396" s="17"/>
      <c r="AL396" s="17"/>
      <c r="AN396" s="17"/>
      <c r="AP396" s="17"/>
      <c r="AR396" s="17"/>
      <c r="AT396" s="17"/>
      <c r="AV396" s="17"/>
      <c r="AX396" s="17"/>
      <c r="AZ396" s="17"/>
      <c r="BB396" s="17"/>
      <c r="BD396" s="17"/>
      <c r="BF396" s="17"/>
      <c r="BH396" s="17"/>
    </row>
    <row r="397" spans="2:60">
      <c r="B397" s="17"/>
      <c r="D397" s="17"/>
      <c r="F397" s="17"/>
      <c r="H397" s="17"/>
      <c r="J397" s="17"/>
      <c r="L397" s="17"/>
      <c r="N397" s="17"/>
      <c r="P397" s="17"/>
      <c r="R397" s="17"/>
      <c r="T397" s="17"/>
      <c r="V397" s="17"/>
      <c r="X397" s="17"/>
      <c r="Z397" s="17"/>
      <c r="AB397" s="17"/>
      <c r="AD397" s="17"/>
      <c r="AF397" s="17"/>
      <c r="AH397" s="17"/>
      <c r="AJ397" s="17"/>
      <c r="AL397" s="17"/>
      <c r="AN397" s="17"/>
      <c r="AP397" s="17"/>
      <c r="AR397" s="17"/>
      <c r="AT397" s="17"/>
      <c r="AV397" s="17"/>
      <c r="AX397" s="17"/>
      <c r="AZ397" s="17"/>
      <c r="BB397" s="17"/>
      <c r="BD397" s="17"/>
      <c r="BF397" s="17"/>
      <c r="BH397" s="17"/>
    </row>
    <row r="398" spans="2:60">
      <c r="B398" s="17"/>
      <c r="D398" s="17"/>
      <c r="F398" s="17"/>
      <c r="H398" s="17"/>
      <c r="J398" s="17"/>
      <c r="L398" s="17"/>
      <c r="N398" s="17"/>
      <c r="P398" s="17"/>
      <c r="R398" s="17"/>
      <c r="T398" s="17"/>
      <c r="V398" s="17"/>
      <c r="X398" s="17"/>
      <c r="Z398" s="17"/>
      <c r="AB398" s="17"/>
      <c r="AD398" s="17"/>
      <c r="AF398" s="17"/>
      <c r="AH398" s="17"/>
      <c r="AJ398" s="17"/>
      <c r="AL398" s="17"/>
      <c r="AN398" s="17"/>
      <c r="AP398" s="17"/>
      <c r="AR398" s="17"/>
      <c r="AT398" s="17"/>
      <c r="AV398" s="17"/>
      <c r="AX398" s="17"/>
      <c r="AZ398" s="17"/>
      <c r="BB398" s="17"/>
      <c r="BD398" s="17"/>
      <c r="BF398" s="17"/>
      <c r="BH398" s="17"/>
    </row>
    <row r="399" spans="2:60">
      <c r="B399" s="17"/>
      <c r="D399" s="17"/>
      <c r="F399" s="17"/>
      <c r="H399" s="17"/>
      <c r="J399" s="17"/>
      <c r="L399" s="17"/>
      <c r="N399" s="17"/>
      <c r="P399" s="17"/>
      <c r="R399" s="17"/>
      <c r="T399" s="17"/>
      <c r="V399" s="17"/>
      <c r="X399" s="17"/>
      <c r="Z399" s="17"/>
      <c r="AB399" s="17"/>
      <c r="AD399" s="17"/>
      <c r="AF399" s="17"/>
      <c r="AH399" s="17"/>
      <c r="AJ399" s="17"/>
      <c r="AL399" s="17"/>
      <c r="AN399" s="17"/>
      <c r="AP399" s="17"/>
      <c r="AR399" s="17"/>
      <c r="AT399" s="17"/>
      <c r="AV399" s="17"/>
      <c r="AX399" s="17"/>
      <c r="AZ399" s="17"/>
      <c r="BB399" s="17"/>
      <c r="BD399" s="17"/>
      <c r="BF399" s="17"/>
      <c r="BH399" s="17"/>
    </row>
    <row r="400" spans="2:60">
      <c r="B400" s="17"/>
      <c r="D400" s="17"/>
      <c r="F400" s="17"/>
      <c r="H400" s="17"/>
      <c r="J400" s="17"/>
      <c r="L400" s="17"/>
      <c r="N400" s="17"/>
      <c r="P400" s="17"/>
      <c r="R400" s="17"/>
      <c r="T400" s="17"/>
      <c r="V400" s="17"/>
      <c r="X400" s="17"/>
      <c r="Z400" s="17"/>
      <c r="AB400" s="17"/>
      <c r="AD400" s="17"/>
      <c r="AF400" s="17"/>
      <c r="AH400" s="17"/>
      <c r="AJ400" s="17"/>
      <c r="AL400" s="17"/>
      <c r="AN400" s="17"/>
      <c r="AP400" s="17"/>
      <c r="AR400" s="17"/>
      <c r="AT400" s="17"/>
      <c r="AV400" s="17"/>
      <c r="AX400" s="17"/>
      <c r="AZ400" s="17"/>
      <c r="BB400" s="17"/>
      <c r="BD400" s="17"/>
      <c r="BF400" s="17"/>
      <c r="BH400" s="17"/>
    </row>
    <row r="401" spans="2:60">
      <c r="B401" s="17"/>
      <c r="D401" s="17"/>
      <c r="F401" s="17"/>
      <c r="H401" s="17"/>
      <c r="J401" s="17"/>
      <c r="L401" s="17"/>
      <c r="N401" s="17"/>
      <c r="P401" s="17"/>
      <c r="R401" s="17"/>
      <c r="T401" s="17"/>
      <c r="V401" s="17"/>
      <c r="X401" s="17"/>
      <c r="Z401" s="17"/>
      <c r="AB401" s="17"/>
      <c r="AD401" s="17"/>
      <c r="AF401" s="17"/>
      <c r="AH401" s="17"/>
      <c r="AJ401" s="17"/>
      <c r="AL401" s="17"/>
      <c r="AN401" s="17"/>
      <c r="AP401" s="17"/>
      <c r="AR401" s="17"/>
      <c r="AT401" s="17"/>
      <c r="AV401" s="17"/>
      <c r="AX401" s="17"/>
      <c r="AZ401" s="17"/>
      <c r="BB401" s="17"/>
      <c r="BD401" s="17"/>
      <c r="BF401" s="17"/>
      <c r="BH401" s="17"/>
    </row>
    <row r="402" spans="2:60">
      <c r="B402" s="17"/>
      <c r="D402" s="17"/>
      <c r="F402" s="17"/>
      <c r="H402" s="17"/>
      <c r="J402" s="17"/>
      <c r="L402" s="17"/>
      <c r="N402" s="17"/>
      <c r="P402" s="17"/>
      <c r="R402" s="17"/>
      <c r="T402" s="17"/>
      <c r="V402" s="17"/>
      <c r="X402" s="17"/>
      <c r="Z402" s="17"/>
      <c r="AB402" s="17"/>
      <c r="AD402" s="17"/>
      <c r="AF402" s="17"/>
      <c r="AH402" s="17"/>
      <c r="AJ402" s="17"/>
      <c r="AL402" s="17"/>
      <c r="AN402" s="17"/>
      <c r="AP402" s="17"/>
      <c r="AR402" s="17"/>
      <c r="AT402" s="17"/>
      <c r="AV402" s="17"/>
      <c r="AX402" s="17"/>
      <c r="AZ402" s="17"/>
      <c r="BB402" s="17"/>
      <c r="BD402" s="17"/>
      <c r="BF402" s="17"/>
      <c r="BH402" s="17"/>
    </row>
    <row r="403" spans="2:60">
      <c r="B403" s="17"/>
      <c r="D403" s="17"/>
      <c r="F403" s="17"/>
      <c r="H403" s="17"/>
      <c r="J403" s="17"/>
      <c r="L403" s="17"/>
      <c r="N403" s="17"/>
      <c r="P403" s="17"/>
      <c r="R403" s="17"/>
      <c r="T403" s="17"/>
      <c r="V403" s="17"/>
      <c r="X403" s="17"/>
      <c r="Z403" s="17"/>
      <c r="AB403" s="17"/>
      <c r="AD403" s="17"/>
      <c r="AF403" s="17"/>
      <c r="AH403" s="17"/>
      <c r="AJ403" s="17"/>
      <c r="AL403" s="17"/>
      <c r="AN403" s="17"/>
      <c r="AP403" s="17"/>
      <c r="AR403" s="17"/>
      <c r="AT403" s="17"/>
      <c r="AV403" s="17"/>
      <c r="AX403" s="17"/>
      <c r="AZ403" s="17"/>
      <c r="BB403" s="17"/>
      <c r="BD403" s="17"/>
      <c r="BF403" s="17"/>
      <c r="BH403" s="17"/>
    </row>
    <row r="404" spans="2:60">
      <c r="B404" s="17"/>
      <c r="D404" s="17"/>
      <c r="F404" s="17"/>
      <c r="H404" s="17"/>
      <c r="J404" s="17"/>
      <c r="L404" s="17"/>
      <c r="N404" s="17"/>
      <c r="P404" s="17"/>
      <c r="R404" s="17"/>
      <c r="T404" s="17"/>
      <c r="V404" s="17"/>
      <c r="X404" s="17"/>
      <c r="Z404" s="17"/>
      <c r="AB404" s="17"/>
      <c r="AD404" s="17"/>
      <c r="AF404" s="17"/>
      <c r="AH404" s="17"/>
      <c r="AJ404" s="17"/>
      <c r="AL404" s="17"/>
      <c r="AN404" s="17"/>
      <c r="AP404" s="17"/>
      <c r="AR404" s="17"/>
      <c r="AT404" s="17"/>
      <c r="AV404" s="17"/>
      <c r="AX404" s="17"/>
      <c r="AZ404" s="17"/>
      <c r="BB404" s="17"/>
      <c r="BD404" s="17"/>
      <c r="BF404" s="17"/>
      <c r="BH404" s="17"/>
    </row>
    <row r="405" spans="2:60">
      <c r="B405" s="17"/>
      <c r="D405" s="17"/>
      <c r="F405" s="17"/>
      <c r="H405" s="17"/>
      <c r="J405" s="17"/>
      <c r="L405" s="17"/>
      <c r="N405" s="17"/>
      <c r="P405" s="17"/>
      <c r="R405" s="17"/>
      <c r="T405" s="17"/>
      <c r="V405" s="17"/>
      <c r="X405" s="17"/>
      <c r="Z405" s="17"/>
      <c r="AB405" s="17"/>
      <c r="AD405" s="17"/>
      <c r="AF405" s="17"/>
      <c r="AH405" s="17"/>
      <c r="AJ405" s="17"/>
      <c r="AL405" s="17"/>
      <c r="AN405" s="17"/>
      <c r="AP405" s="17"/>
      <c r="AR405" s="17"/>
      <c r="AT405" s="17"/>
      <c r="AV405" s="17"/>
      <c r="AX405" s="17"/>
      <c r="AZ405" s="17"/>
      <c r="BB405" s="17"/>
      <c r="BD405" s="17"/>
      <c r="BF405" s="17"/>
      <c r="BH405" s="17"/>
    </row>
    <row r="406" spans="2:60">
      <c r="B406" s="17"/>
      <c r="D406" s="17"/>
      <c r="F406" s="17"/>
      <c r="H406" s="17"/>
      <c r="J406" s="17"/>
      <c r="L406" s="17"/>
      <c r="N406" s="17"/>
      <c r="P406" s="17"/>
      <c r="R406" s="17"/>
      <c r="T406" s="17"/>
      <c r="V406" s="17"/>
      <c r="X406" s="17"/>
      <c r="Z406" s="17"/>
      <c r="AB406" s="17"/>
      <c r="AD406" s="17"/>
      <c r="AF406" s="17"/>
      <c r="AH406" s="17"/>
      <c r="AJ406" s="17"/>
      <c r="AL406" s="17"/>
      <c r="AN406" s="17"/>
      <c r="AP406" s="17"/>
      <c r="AR406" s="17"/>
      <c r="AT406" s="17"/>
      <c r="AV406" s="17"/>
      <c r="AX406" s="17"/>
      <c r="AZ406" s="17"/>
      <c r="BB406" s="17"/>
      <c r="BD406" s="17"/>
      <c r="BF406" s="17"/>
      <c r="BH406" s="17"/>
    </row>
    <row r="407" spans="2:60">
      <c r="B407" s="17"/>
      <c r="D407" s="17"/>
      <c r="F407" s="17"/>
      <c r="H407" s="17"/>
      <c r="J407" s="17"/>
      <c r="L407" s="17"/>
      <c r="N407" s="17"/>
      <c r="P407" s="17"/>
      <c r="R407" s="17"/>
      <c r="T407" s="17"/>
      <c r="V407" s="17"/>
      <c r="X407" s="17"/>
      <c r="Z407" s="17"/>
      <c r="AB407" s="17"/>
      <c r="AD407" s="17"/>
      <c r="AF407" s="17"/>
      <c r="AH407" s="17"/>
      <c r="AJ407" s="17"/>
      <c r="AL407" s="17"/>
      <c r="AN407" s="17"/>
      <c r="AP407" s="17"/>
      <c r="AR407" s="17"/>
      <c r="AT407" s="17"/>
      <c r="AV407" s="17"/>
      <c r="AX407" s="17"/>
      <c r="AZ407" s="17"/>
      <c r="BB407" s="17"/>
      <c r="BD407" s="17"/>
      <c r="BF407" s="17"/>
      <c r="BH407" s="17"/>
    </row>
    <row r="408" spans="2:60">
      <c r="B408" s="17"/>
      <c r="D408" s="17"/>
      <c r="F408" s="17"/>
      <c r="H408" s="17"/>
      <c r="J408" s="17"/>
      <c r="L408" s="17"/>
      <c r="N408" s="17"/>
      <c r="P408" s="17"/>
      <c r="R408" s="17"/>
      <c r="T408" s="17"/>
      <c r="V408" s="17"/>
      <c r="X408" s="17"/>
      <c r="Z408" s="17"/>
      <c r="AB408" s="17"/>
      <c r="AD408" s="17"/>
      <c r="AF408" s="17"/>
      <c r="AH408" s="17"/>
      <c r="AJ408" s="17"/>
      <c r="AL408" s="17"/>
      <c r="AN408" s="17"/>
      <c r="AP408" s="17"/>
      <c r="AR408" s="17"/>
      <c r="AT408" s="17"/>
      <c r="AV408" s="17"/>
      <c r="AX408" s="17"/>
      <c r="AZ408" s="17"/>
      <c r="BB408" s="17"/>
      <c r="BD408" s="17"/>
      <c r="BF408" s="17"/>
      <c r="BH408" s="17"/>
    </row>
    <row r="409" spans="2:60">
      <c r="B409" s="17"/>
      <c r="D409" s="17"/>
      <c r="F409" s="17"/>
      <c r="H409" s="17"/>
      <c r="J409" s="17"/>
      <c r="L409" s="17"/>
      <c r="N409" s="17"/>
      <c r="P409" s="17"/>
      <c r="R409" s="17"/>
      <c r="T409" s="17"/>
      <c r="V409" s="17"/>
      <c r="X409" s="17"/>
      <c r="Z409" s="17"/>
      <c r="AB409" s="17"/>
      <c r="AD409" s="17"/>
      <c r="AF409" s="17"/>
      <c r="AH409" s="17"/>
      <c r="AJ409" s="17"/>
      <c r="AL409" s="17"/>
      <c r="AN409" s="17"/>
      <c r="AP409" s="17"/>
      <c r="AR409" s="17"/>
      <c r="AT409" s="17"/>
      <c r="AV409" s="17"/>
      <c r="AX409" s="17"/>
      <c r="AZ409" s="17"/>
      <c r="BB409" s="17"/>
      <c r="BD409" s="17"/>
      <c r="BF409" s="17"/>
      <c r="BH409" s="17"/>
    </row>
    <row r="410" spans="2:60">
      <c r="B410" s="17"/>
      <c r="D410" s="17"/>
      <c r="F410" s="17"/>
      <c r="H410" s="17"/>
      <c r="J410" s="17"/>
      <c r="L410" s="17"/>
      <c r="N410" s="17"/>
      <c r="P410" s="17"/>
      <c r="R410" s="17"/>
      <c r="T410" s="17"/>
      <c r="V410" s="17"/>
      <c r="X410" s="17"/>
      <c r="Z410" s="17"/>
      <c r="AB410" s="17"/>
      <c r="AD410" s="17"/>
      <c r="AF410" s="17"/>
      <c r="AH410" s="17"/>
      <c r="AJ410" s="17"/>
      <c r="AL410" s="17"/>
      <c r="AN410" s="17"/>
      <c r="AP410" s="17"/>
      <c r="AR410" s="17"/>
      <c r="AT410" s="17"/>
      <c r="AV410" s="17"/>
      <c r="AX410" s="17"/>
      <c r="AZ410" s="17"/>
      <c r="BB410" s="17"/>
      <c r="BD410" s="17"/>
      <c r="BF410" s="17"/>
      <c r="BH410" s="17"/>
    </row>
    <row r="411" spans="2:60">
      <c r="B411" s="17"/>
      <c r="D411" s="17"/>
      <c r="F411" s="17"/>
      <c r="H411" s="17"/>
      <c r="J411" s="17"/>
      <c r="L411" s="17"/>
      <c r="N411" s="17"/>
      <c r="P411" s="17"/>
      <c r="R411" s="17"/>
      <c r="T411" s="17"/>
      <c r="V411" s="17"/>
      <c r="X411" s="17"/>
      <c r="Z411" s="17"/>
      <c r="AB411" s="17"/>
      <c r="AD411" s="17"/>
      <c r="AF411" s="17"/>
      <c r="AH411" s="17"/>
      <c r="AJ411" s="17"/>
      <c r="AL411" s="17"/>
      <c r="AN411" s="17"/>
      <c r="AP411" s="17"/>
      <c r="AR411" s="17"/>
      <c r="AT411" s="17"/>
      <c r="AV411" s="17"/>
      <c r="AX411" s="17"/>
      <c r="AZ411" s="17"/>
      <c r="BB411" s="17"/>
      <c r="BD411" s="17"/>
      <c r="BF411" s="17"/>
      <c r="BH411" s="17"/>
    </row>
    <row r="412" spans="2:60">
      <c r="B412" s="17"/>
      <c r="D412" s="17"/>
      <c r="F412" s="17"/>
      <c r="H412" s="17"/>
      <c r="J412" s="17"/>
      <c r="L412" s="17"/>
      <c r="N412" s="17"/>
      <c r="P412" s="17"/>
      <c r="R412" s="17"/>
      <c r="T412" s="17"/>
      <c r="V412" s="17"/>
      <c r="X412" s="17"/>
      <c r="Z412" s="17"/>
      <c r="AB412" s="17"/>
      <c r="AD412" s="17"/>
      <c r="AF412" s="17"/>
      <c r="AH412" s="17"/>
      <c r="AJ412" s="17"/>
      <c r="AL412" s="17"/>
      <c r="AN412" s="17"/>
      <c r="AP412" s="17"/>
      <c r="AR412" s="17"/>
      <c r="AT412" s="17"/>
      <c r="AV412" s="17"/>
      <c r="AX412" s="17"/>
      <c r="AZ412" s="17"/>
      <c r="BB412" s="17"/>
      <c r="BD412" s="17"/>
      <c r="BF412" s="17"/>
      <c r="BH412" s="17"/>
    </row>
    <row r="413" spans="2:60">
      <c r="B413" s="17"/>
      <c r="D413" s="17"/>
      <c r="F413" s="17"/>
      <c r="H413" s="17"/>
      <c r="J413" s="17"/>
      <c r="L413" s="17"/>
      <c r="N413" s="17"/>
      <c r="P413" s="17"/>
      <c r="R413" s="17"/>
      <c r="T413" s="17"/>
      <c r="V413" s="17"/>
      <c r="X413" s="17"/>
      <c r="Z413" s="17"/>
      <c r="AB413" s="17"/>
      <c r="AD413" s="17"/>
      <c r="AF413" s="17"/>
      <c r="AH413" s="17"/>
      <c r="AJ413" s="17"/>
      <c r="AL413" s="17"/>
      <c r="AN413" s="17"/>
      <c r="AP413" s="17"/>
      <c r="AR413" s="17"/>
      <c r="AT413" s="17"/>
      <c r="AV413" s="17"/>
      <c r="AX413" s="17"/>
      <c r="AZ413" s="17"/>
      <c r="BB413" s="17"/>
      <c r="BD413" s="17"/>
      <c r="BF413" s="17"/>
      <c r="BH413" s="17"/>
    </row>
    <row r="414" spans="2:60">
      <c r="B414" s="17"/>
      <c r="D414" s="17"/>
      <c r="F414" s="17"/>
      <c r="H414" s="17"/>
      <c r="J414" s="17"/>
      <c r="L414" s="17"/>
      <c r="N414" s="17"/>
      <c r="P414" s="17"/>
      <c r="R414" s="17"/>
      <c r="T414" s="17"/>
      <c r="V414" s="17"/>
      <c r="X414" s="17"/>
      <c r="Z414" s="17"/>
      <c r="AB414" s="17"/>
      <c r="AD414" s="17"/>
      <c r="AF414" s="17"/>
      <c r="AH414" s="17"/>
      <c r="AJ414" s="17"/>
      <c r="AL414" s="17"/>
      <c r="AN414" s="17"/>
      <c r="AP414" s="17"/>
      <c r="AR414" s="17"/>
      <c r="AT414" s="17"/>
      <c r="AV414" s="17"/>
      <c r="AX414" s="17"/>
      <c r="AZ414" s="17"/>
      <c r="BB414" s="17"/>
      <c r="BD414" s="17"/>
      <c r="BF414" s="17"/>
      <c r="BH414" s="17"/>
    </row>
    <row r="415" spans="2:60">
      <c r="B415" s="17"/>
      <c r="D415" s="17"/>
      <c r="F415" s="17"/>
      <c r="H415" s="17"/>
      <c r="J415" s="17"/>
      <c r="L415" s="17"/>
      <c r="N415" s="17"/>
      <c r="P415" s="17"/>
      <c r="R415" s="17"/>
      <c r="T415" s="17"/>
      <c r="V415" s="17"/>
      <c r="X415" s="17"/>
      <c r="Z415" s="17"/>
      <c r="AB415" s="17"/>
      <c r="AD415" s="17"/>
      <c r="AF415" s="17"/>
      <c r="AH415" s="17"/>
      <c r="AJ415" s="17"/>
      <c r="AL415" s="17"/>
      <c r="AN415" s="17"/>
      <c r="AP415" s="17"/>
      <c r="AR415" s="17"/>
      <c r="AT415" s="17"/>
      <c r="AV415" s="17"/>
      <c r="AX415" s="17"/>
      <c r="AZ415" s="17"/>
      <c r="BB415" s="17"/>
      <c r="BD415" s="17"/>
      <c r="BF415" s="17"/>
      <c r="BH415" s="17"/>
    </row>
    <row r="416" spans="2:60">
      <c r="B416" s="17"/>
      <c r="D416" s="17"/>
      <c r="F416" s="17"/>
      <c r="H416" s="17"/>
      <c r="J416" s="17"/>
      <c r="L416" s="17"/>
      <c r="N416" s="17"/>
      <c r="P416" s="17"/>
      <c r="R416" s="17"/>
      <c r="T416" s="17"/>
      <c r="V416" s="17"/>
      <c r="X416" s="17"/>
      <c r="Z416" s="17"/>
      <c r="AB416" s="17"/>
      <c r="AD416" s="17"/>
      <c r="AF416" s="17"/>
      <c r="AH416" s="17"/>
      <c r="AJ416" s="17"/>
      <c r="AL416" s="17"/>
      <c r="AN416" s="17"/>
      <c r="AP416" s="17"/>
      <c r="AR416" s="17"/>
      <c r="AT416" s="17"/>
      <c r="AV416" s="17"/>
      <c r="AX416" s="17"/>
      <c r="AZ416" s="17"/>
      <c r="BB416" s="17"/>
      <c r="BD416" s="17"/>
      <c r="BF416" s="17"/>
      <c r="BH416" s="17"/>
    </row>
    <row r="417" spans="2:60">
      <c r="B417" s="17"/>
      <c r="D417" s="17"/>
      <c r="F417" s="17"/>
      <c r="H417" s="17"/>
      <c r="J417" s="17"/>
      <c r="L417" s="17"/>
      <c r="N417" s="17"/>
      <c r="P417" s="17"/>
      <c r="R417" s="17"/>
      <c r="T417" s="17"/>
      <c r="V417" s="17"/>
      <c r="X417" s="17"/>
      <c r="Z417" s="17"/>
      <c r="AB417" s="17"/>
      <c r="AD417" s="17"/>
      <c r="AF417" s="17"/>
      <c r="AH417" s="17"/>
      <c r="AJ417" s="17"/>
      <c r="AL417" s="17"/>
      <c r="AN417" s="17"/>
      <c r="AP417" s="17"/>
      <c r="AR417" s="17"/>
      <c r="AT417" s="17"/>
      <c r="AV417" s="17"/>
      <c r="AX417" s="17"/>
      <c r="AZ417" s="17"/>
      <c r="BB417" s="17"/>
      <c r="BD417" s="17"/>
      <c r="BF417" s="17"/>
      <c r="BH417" s="17"/>
    </row>
    <row r="418" spans="2:60">
      <c r="B418" s="17"/>
      <c r="D418" s="17"/>
      <c r="F418" s="17"/>
      <c r="H418" s="17"/>
      <c r="J418" s="17"/>
      <c r="L418" s="17"/>
      <c r="N418" s="17"/>
      <c r="P418" s="17"/>
      <c r="R418" s="17"/>
      <c r="T418" s="17"/>
      <c r="V418" s="17"/>
      <c r="X418" s="17"/>
      <c r="Z418" s="17"/>
      <c r="AB418" s="17"/>
      <c r="AD418" s="17"/>
      <c r="AF418" s="17"/>
      <c r="AH418" s="17"/>
      <c r="AJ418" s="17"/>
      <c r="AL418" s="17"/>
      <c r="AN418" s="17"/>
      <c r="AP418" s="17"/>
      <c r="AR418" s="17"/>
      <c r="AT418" s="17"/>
      <c r="AV418" s="17"/>
      <c r="AX418" s="17"/>
      <c r="AZ418" s="17"/>
      <c r="BB418" s="17"/>
      <c r="BD418" s="17"/>
      <c r="BF418" s="17"/>
      <c r="BH418" s="17"/>
    </row>
    <row r="419" spans="2:60">
      <c r="B419" s="17"/>
      <c r="D419" s="17"/>
      <c r="F419" s="17"/>
      <c r="H419" s="17"/>
      <c r="J419" s="17"/>
      <c r="L419" s="17"/>
      <c r="N419" s="17"/>
      <c r="P419" s="17"/>
      <c r="R419" s="17"/>
      <c r="T419" s="17"/>
      <c r="V419" s="17"/>
      <c r="X419" s="17"/>
      <c r="Z419" s="17"/>
      <c r="AB419" s="17"/>
      <c r="AD419" s="17"/>
      <c r="AF419" s="17"/>
      <c r="AH419" s="17"/>
      <c r="AJ419" s="17"/>
      <c r="AL419" s="17"/>
      <c r="AN419" s="17"/>
      <c r="AP419" s="17"/>
      <c r="AR419" s="17"/>
      <c r="AT419" s="17"/>
      <c r="AV419" s="17"/>
      <c r="AX419" s="17"/>
      <c r="AZ419" s="17"/>
      <c r="BB419" s="17"/>
      <c r="BD419" s="17"/>
      <c r="BF419" s="17"/>
      <c r="BH419" s="17"/>
    </row>
    <row r="420" spans="2:60">
      <c r="B420" s="17"/>
      <c r="D420" s="17"/>
      <c r="F420" s="17"/>
      <c r="H420" s="17"/>
      <c r="J420" s="17"/>
      <c r="L420" s="17"/>
      <c r="N420" s="17"/>
      <c r="P420" s="17"/>
      <c r="R420" s="17"/>
      <c r="T420" s="17"/>
      <c r="V420" s="17"/>
      <c r="X420" s="17"/>
      <c r="Z420" s="17"/>
      <c r="AB420" s="17"/>
      <c r="AD420" s="17"/>
      <c r="AF420" s="17"/>
      <c r="AH420" s="17"/>
      <c r="AJ420" s="17"/>
      <c r="AL420" s="17"/>
      <c r="AN420" s="17"/>
      <c r="AP420" s="17"/>
      <c r="AR420" s="17"/>
      <c r="AT420" s="17"/>
      <c r="AV420" s="17"/>
      <c r="AX420" s="17"/>
      <c r="AZ420" s="17"/>
      <c r="BB420" s="17"/>
      <c r="BD420" s="17"/>
      <c r="BF420" s="17"/>
      <c r="BH420" s="17"/>
    </row>
    <row r="421" spans="2:60">
      <c r="B421" s="17"/>
      <c r="D421" s="17"/>
      <c r="F421" s="17"/>
      <c r="H421" s="17"/>
      <c r="J421" s="17"/>
      <c r="L421" s="17"/>
      <c r="N421" s="17"/>
      <c r="P421" s="17"/>
      <c r="R421" s="17"/>
      <c r="T421" s="17"/>
      <c r="V421" s="17"/>
      <c r="X421" s="17"/>
      <c r="Z421" s="17"/>
      <c r="AB421" s="17"/>
      <c r="AD421" s="17"/>
      <c r="AF421" s="17"/>
      <c r="AH421" s="17"/>
      <c r="AJ421" s="17"/>
      <c r="AL421" s="17"/>
      <c r="AN421" s="17"/>
      <c r="AP421" s="17"/>
      <c r="AR421" s="17"/>
      <c r="AT421" s="17"/>
      <c r="AV421" s="17"/>
      <c r="AX421" s="17"/>
      <c r="AZ421" s="17"/>
      <c r="BB421" s="17"/>
      <c r="BD421" s="17"/>
      <c r="BF421" s="17"/>
      <c r="BH421" s="17"/>
    </row>
    <row r="422" spans="2:60">
      <c r="B422" s="17"/>
      <c r="D422" s="17"/>
      <c r="F422" s="17"/>
      <c r="H422" s="17"/>
      <c r="J422" s="17"/>
      <c r="L422" s="17"/>
      <c r="N422" s="17"/>
      <c r="P422" s="17"/>
      <c r="R422" s="17"/>
      <c r="T422" s="17"/>
      <c r="V422" s="17"/>
      <c r="X422" s="17"/>
      <c r="Z422" s="17"/>
      <c r="AB422" s="17"/>
      <c r="AD422" s="17"/>
      <c r="AF422" s="17"/>
      <c r="AH422" s="17"/>
      <c r="AJ422" s="17"/>
      <c r="AL422" s="17"/>
      <c r="AN422" s="17"/>
      <c r="AP422" s="17"/>
      <c r="AR422" s="17"/>
      <c r="AT422" s="17"/>
      <c r="AV422" s="17"/>
      <c r="AX422" s="17"/>
      <c r="AZ422" s="17"/>
      <c r="BB422" s="17"/>
      <c r="BD422" s="17"/>
      <c r="BF422" s="17"/>
      <c r="BH422" s="17"/>
    </row>
    <row r="423" spans="2:60">
      <c r="B423" s="17"/>
      <c r="D423" s="17"/>
      <c r="F423" s="17"/>
      <c r="H423" s="17"/>
      <c r="J423" s="17"/>
      <c r="L423" s="17"/>
      <c r="N423" s="17"/>
      <c r="P423" s="17"/>
      <c r="R423" s="17"/>
      <c r="T423" s="17"/>
      <c r="V423" s="17"/>
      <c r="X423" s="17"/>
      <c r="Z423" s="17"/>
      <c r="AB423" s="17"/>
      <c r="AD423" s="17"/>
      <c r="AF423" s="17"/>
      <c r="AH423" s="17"/>
      <c r="AJ423" s="17"/>
      <c r="AL423" s="17"/>
      <c r="AN423" s="17"/>
      <c r="AP423" s="17"/>
      <c r="AR423" s="17"/>
      <c r="AT423" s="17"/>
      <c r="AV423" s="17"/>
      <c r="AX423" s="17"/>
      <c r="AZ423" s="17"/>
      <c r="BB423" s="17"/>
      <c r="BD423" s="17"/>
      <c r="BF423" s="17"/>
      <c r="BH423" s="17"/>
    </row>
    <row r="424" spans="2:60">
      <c r="B424" s="17"/>
      <c r="D424" s="17"/>
      <c r="F424" s="17"/>
      <c r="H424" s="17"/>
      <c r="J424" s="17"/>
      <c r="L424" s="17"/>
      <c r="N424" s="17"/>
      <c r="P424" s="17"/>
      <c r="R424" s="17"/>
      <c r="T424" s="17"/>
      <c r="V424" s="17"/>
      <c r="X424" s="17"/>
      <c r="Z424" s="17"/>
      <c r="AB424" s="17"/>
      <c r="AD424" s="17"/>
      <c r="AF424" s="17"/>
      <c r="AH424" s="17"/>
      <c r="AJ424" s="17"/>
      <c r="AL424" s="17"/>
      <c r="AN424" s="17"/>
      <c r="AP424" s="17"/>
      <c r="AR424" s="17"/>
      <c r="AT424" s="17"/>
      <c r="AV424" s="17"/>
      <c r="AX424" s="17"/>
      <c r="AZ424" s="17"/>
      <c r="BB424" s="17"/>
      <c r="BD424" s="17"/>
      <c r="BF424" s="17"/>
      <c r="BH424" s="17"/>
    </row>
    <row r="425" spans="2:60">
      <c r="B425" s="17"/>
      <c r="D425" s="17"/>
      <c r="F425" s="17"/>
      <c r="H425" s="17"/>
      <c r="J425" s="17"/>
      <c r="L425" s="17"/>
      <c r="N425" s="17"/>
      <c r="P425" s="17"/>
      <c r="R425" s="17"/>
      <c r="T425" s="17"/>
      <c r="V425" s="17"/>
      <c r="X425" s="17"/>
      <c r="Z425" s="17"/>
      <c r="AB425" s="17"/>
      <c r="AD425" s="17"/>
      <c r="AF425" s="17"/>
      <c r="AH425" s="17"/>
      <c r="AJ425" s="17"/>
      <c r="AL425" s="17"/>
      <c r="AN425" s="17"/>
      <c r="AP425" s="17"/>
      <c r="AR425" s="17"/>
      <c r="AT425" s="17"/>
      <c r="AV425" s="17"/>
      <c r="AX425" s="17"/>
      <c r="AZ425" s="17"/>
      <c r="BB425" s="17"/>
      <c r="BD425" s="17"/>
      <c r="BF425" s="17"/>
      <c r="BH425" s="17"/>
    </row>
    <row r="426" spans="2:60">
      <c r="B426" s="17"/>
      <c r="D426" s="17"/>
      <c r="F426" s="17"/>
      <c r="H426" s="17"/>
      <c r="J426" s="17"/>
      <c r="L426" s="17"/>
      <c r="N426" s="17"/>
      <c r="P426" s="17"/>
      <c r="R426" s="17"/>
      <c r="T426" s="17"/>
      <c r="V426" s="17"/>
      <c r="X426" s="17"/>
      <c r="Z426" s="17"/>
      <c r="AB426" s="17"/>
      <c r="AD426" s="17"/>
      <c r="AF426" s="17"/>
      <c r="AH426" s="17"/>
      <c r="AJ426" s="17"/>
      <c r="AL426" s="17"/>
      <c r="AN426" s="17"/>
      <c r="AP426" s="17"/>
      <c r="AR426" s="17"/>
      <c r="AT426" s="17"/>
      <c r="AV426" s="17"/>
      <c r="AX426" s="17"/>
      <c r="AZ426" s="17"/>
      <c r="BB426" s="17"/>
      <c r="BD426" s="17"/>
      <c r="BF426" s="17"/>
      <c r="BH426" s="17"/>
    </row>
    <row r="427" spans="2:60">
      <c r="B427" s="17"/>
      <c r="D427" s="17"/>
      <c r="F427" s="17"/>
      <c r="H427" s="17"/>
      <c r="J427" s="17"/>
      <c r="L427" s="17"/>
      <c r="N427" s="17"/>
      <c r="P427" s="17"/>
      <c r="R427" s="17"/>
      <c r="T427" s="17"/>
      <c r="V427" s="17"/>
      <c r="X427" s="17"/>
      <c r="Z427" s="17"/>
      <c r="AB427" s="17"/>
      <c r="AD427" s="17"/>
      <c r="AF427" s="17"/>
      <c r="AH427" s="17"/>
      <c r="AJ427" s="17"/>
      <c r="AL427" s="17"/>
      <c r="AN427" s="17"/>
      <c r="AP427" s="17"/>
      <c r="AR427" s="17"/>
      <c r="AT427" s="17"/>
      <c r="AV427" s="17"/>
      <c r="AX427" s="17"/>
      <c r="AZ427" s="17"/>
      <c r="BB427" s="17"/>
      <c r="BD427" s="17"/>
      <c r="BF427" s="17"/>
      <c r="BH427" s="17"/>
    </row>
    <row r="428" spans="2:60">
      <c r="B428" s="17"/>
      <c r="D428" s="17"/>
      <c r="F428" s="17"/>
      <c r="H428" s="17"/>
      <c r="J428" s="17"/>
      <c r="L428" s="17"/>
      <c r="N428" s="17"/>
      <c r="P428" s="17"/>
      <c r="R428" s="17"/>
      <c r="T428" s="17"/>
      <c r="V428" s="17"/>
      <c r="X428" s="17"/>
      <c r="Z428" s="17"/>
      <c r="AB428" s="17"/>
      <c r="AD428" s="17"/>
      <c r="AF428" s="17"/>
      <c r="AH428" s="17"/>
      <c r="AJ428" s="17"/>
      <c r="AL428" s="17"/>
      <c r="AN428" s="17"/>
      <c r="AP428" s="17"/>
      <c r="AR428" s="17"/>
      <c r="AT428" s="17"/>
      <c r="AV428" s="17"/>
      <c r="AX428" s="17"/>
      <c r="AZ428" s="17"/>
      <c r="BB428" s="17"/>
      <c r="BD428" s="17"/>
      <c r="BF428" s="17"/>
      <c r="BH428" s="17"/>
    </row>
    <row r="429" spans="2:60">
      <c r="B429" s="17"/>
      <c r="D429" s="17"/>
      <c r="F429" s="17"/>
      <c r="H429" s="17"/>
      <c r="J429" s="17"/>
      <c r="L429" s="17"/>
      <c r="N429" s="17"/>
      <c r="P429" s="17"/>
      <c r="R429" s="17"/>
      <c r="T429" s="17"/>
      <c r="V429" s="17"/>
      <c r="X429" s="17"/>
      <c r="Z429" s="17"/>
      <c r="AB429" s="17"/>
      <c r="AD429" s="17"/>
      <c r="AF429" s="17"/>
      <c r="AH429" s="17"/>
      <c r="AJ429" s="17"/>
      <c r="AL429" s="17"/>
      <c r="AN429" s="17"/>
      <c r="AP429" s="17"/>
      <c r="AR429" s="17"/>
      <c r="AT429" s="17"/>
      <c r="AV429" s="17"/>
      <c r="AX429" s="17"/>
      <c r="AZ429" s="17"/>
      <c r="BB429" s="17"/>
      <c r="BD429" s="17"/>
      <c r="BF429" s="17"/>
      <c r="BH429" s="17"/>
    </row>
    <row r="430" spans="2:60">
      <c r="B430" s="17"/>
      <c r="D430" s="17"/>
      <c r="F430" s="17"/>
      <c r="H430" s="17"/>
      <c r="J430" s="17"/>
      <c r="L430" s="17"/>
      <c r="N430" s="17"/>
      <c r="P430" s="17"/>
      <c r="R430" s="17"/>
      <c r="T430" s="17"/>
      <c r="V430" s="17"/>
      <c r="X430" s="17"/>
      <c r="Z430" s="17"/>
      <c r="AB430" s="17"/>
      <c r="AD430" s="17"/>
      <c r="AF430" s="17"/>
      <c r="AH430" s="17"/>
      <c r="AJ430" s="17"/>
      <c r="AL430" s="17"/>
      <c r="AN430" s="17"/>
      <c r="AP430" s="17"/>
      <c r="AR430" s="17"/>
      <c r="AT430" s="17"/>
      <c r="AV430" s="17"/>
      <c r="AX430" s="17"/>
      <c r="AZ430" s="17"/>
      <c r="BB430" s="17"/>
      <c r="BD430" s="17"/>
      <c r="BF430" s="17"/>
      <c r="BH430" s="17"/>
    </row>
    <row r="431" spans="2:60">
      <c r="B431" s="17"/>
      <c r="D431" s="17"/>
      <c r="F431" s="17"/>
      <c r="H431" s="17"/>
      <c r="J431" s="17"/>
      <c r="L431" s="17"/>
      <c r="N431" s="17"/>
      <c r="P431" s="17"/>
      <c r="R431" s="17"/>
      <c r="T431" s="17"/>
      <c r="V431" s="17"/>
      <c r="X431" s="17"/>
      <c r="Z431" s="17"/>
      <c r="AB431" s="17"/>
      <c r="AD431" s="17"/>
      <c r="AF431" s="17"/>
      <c r="AH431" s="17"/>
      <c r="AJ431" s="17"/>
      <c r="AL431" s="17"/>
      <c r="AN431" s="17"/>
      <c r="AP431" s="17"/>
      <c r="AR431" s="17"/>
      <c r="AT431" s="17"/>
      <c r="AV431" s="17"/>
      <c r="AX431" s="17"/>
      <c r="AZ431" s="17"/>
      <c r="BB431" s="17"/>
      <c r="BD431" s="17"/>
      <c r="BF431" s="17"/>
      <c r="BH431" s="17"/>
    </row>
    <row r="432" spans="2:60">
      <c r="B432" s="17"/>
      <c r="D432" s="17"/>
      <c r="F432" s="17"/>
      <c r="H432" s="17"/>
      <c r="J432" s="17"/>
      <c r="L432" s="17"/>
      <c r="N432" s="17"/>
      <c r="P432" s="17"/>
      <c r="R432" s="17"/>
      <c r="T432" s="17"/>
      <c r="V432" s="17"/>
      <c r="X432" s="17"/>
      <c r="Z432" s="17"/>
      <c r="AB432" s="17"/>
      <c r="AD432" s="17"/>
      <c r="AF432" s="17"/>
      <c r="AH432" s="17"/>
      <c r="AJ432" s="17"/>
      <c r="AL432" s="17"/>
      <c r="AN432" s="17"/>
      <c r="AP432" s="17"/>
      <c r="AR432" s="17"/>
      <c r="AT432" s="17"/>
      <c r="AV432" s="17"/>
      <c r="AX432" s="17"/>
      <c r="AZ432" s="17"/>
      <c r="BB432" s="17"/>
      <c r="BD432" s="17"/>
      <c r="BF432" s="17"/>
      <c r="BH432" s="17"/>
    </row>
    <row r="433" spans="2:60">
      <c r="B433" s="17"/>
      <c r="D433" s="17"/>
      <c r="F433" s="17"/>
      <c r="H433" s="17"/>
      <c r="J433" s="17"/>
      <c r="L433" s="17"/>
      <c r="N433" s="17"/>
      <c r="P433" s="17"/>
      <c r="R433" s="17"/>
      <c r="T433" s="17"/>
      <c r="V433" s="17"/>
      <c r="X433" s="17"/>
      <c r="Z433" s="17"/>
      <c r="AB433" s="17"/>
      <c r="AD433" s="17"/>
      <c r="AF433" s="17"/>
      <c r="AH433" s="17"/>
      <c r="AJ433" s="17"/>
      <c r="AL433" s="17"/>
      <c r="AN433" s="17"/>
      <c r="AP433" s="17"/>
      <c r="AR433" s="17"/>
      <c r="AT433" s="17"/>
      <c r="AV433" s="17"/>
      <c r="AX433" s="17"/>
      <c r="AZ433" s="17"/>
      <c r="BB433" s="17"/>
      <c r="BD433" s="17"/>
      <c r="BF433" s="17"/>
      <c r="BH433" s="17"/>
    </row>
    <row r="434" spans="2:60">
      <c r="B434" s="17"/>
      <c r="D434" s="17"/>
      <c r="F434" s="17"/>
      <c r="H434" s="17"/>
      <c r="J434" s="17"/>
      <c r="L434" s="17"/>
      <c r="N434" s="17"/>
      <c r="P434" s="17"/>
      <c r="R434" s="17"/>
      <c r="T434" s="17"/>
      <c r="V434" s="17"/>
      <c r="X434" s="17"/>
      <c r="Z434" s="17"/>
      <c r="AB434" s="17"/>
      <c r="AD434" s="17"/>
      <c r="AF434" s="17"/>
      <c r="AH434" s="17"/>
      <c r="AJ434" s="17"/>
      <c r="AL434" s="17"/>
      <c r="AN434" s="17"/>
      <c r="AP434" s="17"/>
      <c r="AR434" s="17"/>
      <c r="AT434" s="17"/>
      <c r="AV434" s="17"/>
      <c r="AX434" s="17"/>
      <c r="AZ434" s="17"/>
      <c r="BB434" s="17"/>
      <c r="BD434" s="17"/>
      <c r="BF434" s="17"/>
      <c r="BH434" s="17"/>
    </row>
    <row r="435" spans="2:60">
      <c r="B435" s="17"/>
      <c r="D435" s="17"/>
      <c r="F435" s="17"/>
      <c r="H435" s="17"/>
      <c r="J435" s="17"/>
      <c r="L435" s="17"/>
      <c r="N435" s="17"/>
      <c r="P435" s="17"/>
      <c r="R435" s="17"/>
      <c r="T435" s="17"/>
      <c r="V435" s="17"/>
      <c r="X435" s="17"/>
      <c r="Z435" s="17"/>
      <c r="AB435" s="17"/>
      <c r="AD435" s="17"/>
      <c r="AF435" s="17"/>
      <c r="AH435" s="17"/>
      <c r="AJ435" s="17"/>
      <c r="AL435" s="17"/>
      <c r="AN435" s="17"/>
      <c r="AP435" s="17"/>
      <c r="AR435" s="17"/>
      <c r="AT435" s="17"/>
      <c r="AV435" s="17"/>
      <c r="AX435" s="17"/>
      <c r="AZ435" s="17"/>
      <c r="BB435" s="17"/>
      <c r="BD435" s="17"/>
      <c r="BF435" s="17"/>
      <c r="BH435" s="17"/>
    </row>
    <row r="436" spans="2:60">
      <c r="B436" s="17"/>
      <c r="D436" s="17"/>
      <c r="F436" s="17"/>
      <c r="H436" s="17"/>
      <c r="J436" s="17"/>
      <c r="L436" s="17"/>
      <c r="N436" s="17"/>
      <c r="P436" s="17"/>
      <c r="R436" s="17"/>
      <c r="T436" s="17"/>
      <c r="V436" s="17"/>
      <c r="X436" s="17"/>
      <c r="Z436" s="17"/>
      <c r="AB436" s="17"/>
      <c r="AD436" s="17"/>
      <c r="AF436" s="17"/>
      <c r="AH436" s="17"/>
      <c r="AJ436" s="17"/>
      <c r="AL436" s="17"/>
      <c r="AN436" s="17"/>
      <c r="AP436" s="17"/>
      <c r="AR436" s="17"/>
      <c r="AT436" s="17"/>
      <c r="AV436" s="17"/>
      <c r="AX436" s="17"/>
      <c r="AZ436" s="17"/>
      <c r="BB436" s="17"/>
      <c r="BD436" s="17"/>
      <c r="BF436" s="17"/>
      <c r="BH436" s="17"/>
    </row>
    <row r="437" spans="2:60">
      <c r="B437" s="17"/>
      <c r="D437" s="17"/>
      <c r="F437" s="17"/>
      <c r="H437" s="17"/>
      <c r="J437" s="17"/>
      <c r="L437" s="17"/>
      <c r="N437" s="17"/>
      <c r="P437" s="17"/>
      <c r="R437" s="17"/>
      <c r="T437" s="17"/>
      <c r="V437" s="17"/>
      <c r="X437" s="17"/>
      <c r="Z437" s="17"/>
      <c r="AB437" s="17"/>
      <c r="AD437" s="17"/>
      <c r="AF437" s="17"/>
      <c r="AH437" s="17"/>
      <c r="AJ437" s="17"/>
      <c r="AL437" s="17"/>
      <c r="AN437" s="17"/>
      <c r="AP437" s="17"/>
      <c r="AR437" s="17"/>
      <c r="AT437" s="17"/>
      <c r="AV437" s="17"/>
      <c r="AX437" s="17"/>
      <c r="AZ437" s="17"/>
      <c r="BB437" s="17"/>
      <c r="BD437" s="17"/>
      <c r="BF437" s="17"/>
      <c r="BH437" s="17"/>
    </row>
    <row r="438" spans="2:60">
      <c r="B438" s="17"/>
      <c r="D438" s="17"/>
      <c r="F438" s="17"/>
      <c r="H438" s="17"/>
      <c r="J438" s="17"/>
      <c r="L438" s="17"/>
      <c r="N438" s="17"/>
      <c r="P438" s="17"/>
      <c r="R438" s="17"/>
      <c r="T438" s="17"/>
      <c r="V438" s="17"/>
      <c r="X438" s="17"/>
      <c r="Z438" s="17"/>
      <c r="AB438" s="17"/>
      <c r="AD438" s="17"/>
      <c r="AF438" s="17"/>
      <c r="AH438" s="17"/>
      <c r="AJ438" s="17"/>
      <c r="AL438" s="17"/>
      <c r="AN438" s="17"/>
      <c r="AP438" s="17"/>
      <c r="AR438" s="17"/>
      <c r="AT438" s="17"/>
      <c r="AV438" s="17"/>
      <c r="AX438" s="17"/>
      <c r="AZ438" s="17"/>
      <c r="BB438" s="17"/>
      <c r="BD438" s="17"/>
      <c r="BF438" s="17"/>
      <c r="BH438" s="17"/>
    </row>
    <row r="439" spans="2:60">
      <c r="B439" s="17"/>
      <c r="D439" s="17"/>
      <c r="F439" s="17"/>
      <c r="H439" s="17"/>
      <c r="J439" s="17"/>
      <c r="L439" s="17"/>
      <c r="N439" s="17"/>
      <c r="P439" s="17"/>
      <c r="R439" s="17"/>
      <c r="T439" s="17"/>
      <c r="V439" s="17"/>
      <c r="X439" s="17"/>
      <c r="Z439" s="17"/>
      <c r="AB439" s="17"/>
      <c r="AD439" s="17"/>
      <c r="AF439" s="17"/>
      <c r="AH439" s="17"/>
      <c r="AJ439" s="17"/>
      <c r="AL439" s="17"/>
      <c r="AN439" s="17"/>
      <c r="AP439" s="17"/>
      <c r="AR439" s="17"/>
      <c r="AT439" s="17"/>
      <c r="AV439" s="17"/>
      <c r="AX439" s="17"/>
      <c r="AZ439" s="17"/>
      <c r="BB439" s="17"/>
      <c r="BD439" s="17"/>
      <c r="BF439" s="17"/>
      <c r="BH439" s="17"/>
    </row>
    <row r="440" spans="2:60">
      <c r="B440" s="17"/>
      <c r="D440" s="17"/>
      <c r="F440" s="17"/>
      <c r="H440" s="17"/>
      <c r="J440" s="17"/>
      <c r="L440" s="17"/>
      <c r="N440" s="17"/>
      <c r="P440" s="17"/>
      <c r="R440" s="17"/>
      <c r="T440" s="17"/>
      <c r="V440" s="17"/>
      <c r="X440" s="17"/>
      <c r="Z440" s="17"/>
      <c r="AB440" s="17"/>
      <c r="AD440" s="17"/>
      <c r="AF440" s="17"/>
      <c r="AH440" s="17"/>
      <c r="AJ440" s="17"/>
      <c r="AL440" s="17"/>
      <c r="AN440" s="17"/>
      <c r="AP440" s="17"/>
      <c r="AR440" s="17"/>
      <c r="AT440" s="17"/>
      <c r="AV440" s="17"/>
      <c r="AX440" s="17"/>
      <c r="AZ440" s="17"/>
      <c r="BB440" s="17"/>
      <c r="BD440" s="17"/>
      <c r="BF440" s="17"/>
      <c r="BH440" s="17"/>
    </row>
    <row r="441" spans="2:60">
      <c r="B441" s="17"/>
      <c r="D441" s="17"/>
      <c r="F441" s="17"/>
      <c r="H441" s="17"/>
      <c r="J441" s="17"/>
      <c r="L441" s="17"/>
      <c r="N441" s="17"/>
      <c r="P441" s="17"/>
      <c r="R441" s="17"/>
      <c r="T441" s="17"/>
      <c r="V441" s="17"/>
      <c r="X441" s="17"/>
      <c r="Z441" s="17"/>
      <c r="AB441" s="17"/>
      <c r="AD441" s="17"/>
      <c r="AF441" s="17"/>
      <c r="AH441" s="17"/>
      <c r="AJ441" s="17"/>
      <c r="AL441" s="17"/>
      <c r="AN441" s="17"/>
      <c r="AP441" s="17"/>
      <c r="AR441" s="17"/>
      <c r="AT441" s="17"/>
      <c r="AV441" s="17"/>
      <c r="AX441" s="17"/>
      <c r="AZ441" s="17"/>
      <c r="BB441" s="17"/>
      <c r="BD441" s="17"/>
      <c r="BF441" s="17"/>
      <c r="BH441" s="17"/>
    </row>
    <row r="442" spans="2:60">
      <c r="B442" s="17"/>
      <c r="D442" s="17"/>
      <c r="F442" s="17"/>
      <c r="H442" s="17"/>
      <c r="J442" s="17"/>
      <c r="L442" s="17"/>
      <c r="N442" s="17"/>
      <c r="P442" s="17"/>
      <c r="R442" s="17"/>
      <c r="T442" s="17"/>
      <c r="V442" s="17"/>
      <c r="X442" s="17"/>
      <c r="Z442" s="17"/>
      <c r="AB442" s="17"/>
      <c r="AD442" s="17"/>
      <c r="AF442" s="17"/>
      <c r="AH442" s="17"/>
      <c r="AJ442" s="17"/>
      <c r="AL442" s="17"/>
      <c r="AN442" s="17"/>
      <c r="AP442" s="17"/>
      <c r="AR442" s="17"/>
      <c r="AT442" s="17"/>
      <c r="AV442" s="17"/>
      <c r="AX442" s="17"/>
      <c r="AZ442" s="17"/>
      <c r="BB442" s="17"/>
      <c r="BD442" s="17"/>
      <c r="BF442" s="17"/>
      <c r="BH442" s="17"/>
    </row>
    <row r="443" spans="2:60">
      <c r="B443" s="17"/>
      <c r="D443" s="17"/>
      <c r="F443" s="17"/>
      <c r="H443" s="17"/>
      <c r="J443" s="17"/>
      <c r="L443" s="17"/>
      <c r="N443" s="17"/>
      <c r="P443" s="17"/>
      <c r="R443" s="17"/>
      <c r="T443" s="17"/>
      <c r="V443" s="17"/>
      <c r="X443" s="17"/>
      <c r="Z443" s="17"/>
      <c r="AB443" s="17"/>
      <c r="AD443" s="17"/>
      <c r="AF443" s="17"/>
      <c r="AH443" s="17"/>
      <c r="AJ443" s="17"/>
      <c r="AL443" s="17"/>
      <c r="AN443" s="17"/>
      <c r="AP443" s="17"/>
      <c r="AR443" s="17"/>
      <c r="AT443" s="17"/>
      <c r="AV443" s="17"/>
      <c r="AX443" s="17"/>
      <c r="AZ443" s="17"/>
      <c r="BB443" s="17"/>
      <c r="BD443" s="17"/>
      <c r="BF443" s="17"/>
      <c r="BH443" s="17"/>
    </row>
    <row r="444" spans="2:60">
      <c r="B444" s="17"/>
      <c r="D444" s="17"/>
      <c r="F444" s="17"/>
      <c r="H444" s="17"/>
      <c r="J444" s="17"/>
      <c r="L444" s="17"/>
      <c r="N444" s="17"/>
      <c r="P444" s="17"/>
      <c r="R444" s="17"/>
      <c r="T444" s="17"/>
      <c r="V444" s="17"/>
      <c r="X444" s="17"/>
      <c r="Z444" s="17"/>
      <c r="AB444" s="17"/>
      <c r="AD444" s="17"/>
      <c r="AF444" s="17"/>
      <c r="AH444" s="17"/>
      <c r="AJ444" s="17"/>
      <c r="AL444" s="17"/>
      <c r="AN444" s="17"/>
      <c r="AP444" s="17"/>
      <c r="AR444" s="17"/>
      <c r="AT444" s="17"/>
      <c r="AV444" s="17"/>
      <c r="AX444" s="17"/>
      <c r="AZ444" s="17"/>
      <c r="BB444" s="17"/>
      <c r="BD444" s="17"/>
      <c r="BF444" s="17"/>
      <c r="BH444" s="17"/>
    </row>
    <row r="445" spans="2:60">
      <c r="B445" s="17"/>
      <c r="D445" s="17"/>
      <c r="F445" s="17"/>
      <c r="H445" s="17"/>
      <c r="J445" s="17"/>
      <c r="L445" s="17"/>
      <c r="N445" s="17"/>
      <c r="P445" s="17"/>
      <c r="R445" s="17"/>
      <c r="T445" s="17"/>
      <c r="V445" s="17"/>
      <c r="X445" s="17"/>
      <c r="Z445" s="17"/>
      <c r="AB445" s="17"/>
      <c r="AD445" s="17"/>
      <c r="AF445" s="17"/>
      <c r="AH445" s="17"/>
      <c r="AJ445" s="17"/>
      <c r="AL445" s="17"/>
      <c r="AN445" s="17"/>
      <c r="AP445" s="17"/>
      <c r="AR445" s="17"/>
      <c r="AT445" s="17"/>
      <c r="AV445" s="17"/>
      <c r="AX445" s="17"/>
      <c r="AZ445" s="17"/>
      <c r="BB445" s="17"/>
      <c r="BD445" s="17"/>
      <c r="BF445" s="17"/>
      <c r="BH445" s="17"/>
    </row>
    <row r="446" spans="2:60">
      <c r="B446" s="17"/>
      <c r="D446" s="17"/>
      <c r="F446" s="17"/>
      <c r="H446" s="17"/>
      <c r="J446" s="17"/>
      <c r="L446" s="17"/>
      <c r="N446" s="17"/>
      <c r="P446" s="17"/>
      <c r="R446" s="17"/>
      <c r="T446" s="17"/>
      <c r="V446" s="17"/>
      <c r="X446" s="17"/>
      <c r="Z446" s="17"/>
      <c r="AB446" s="17"/>
      <c r="AD446" s="17"/>
      <c r="AF446" s="17"/>
      <c r="AH446" s="17"/>
      <c r="AJ446" s="17"/>
      <c r="AL446" s="17"/>
      <c r="AN446" s="17"/>
      <c r="AP446" s="17"/>
      <c r="AR446" s="17"/>
      <c r="AT446" s="17"/>
      <c r="AV446" s="17"/>
      <c r="AX446" s="17"/>
      <c r="AZ446" s="17"/>
      <c r="BB446" s="17"/>
      <c r="BD446" s="17"/>
      <c r="BF446" s="17"/>
      <c r="BH446" s="17"/>
    </row>
    <row r="447" spans="2:60">
      <c r="B447" s="17"/>
      <c r="D447" s="17"/>
      <c r="F447" s="17"/>
      <c r="H447" s="17"/>
      <c r="J447" s="17"/>
      <c r="L447" s="17"/>
      <c r="N447" s="17"/>
      <c r="P447" s="17"/>
      <c r="R447" s="17"/>
      <c r="T447" s="17"/>
      <c r="V447" s="17"/>
      <c r="X447" s="17"/>
      <c r="Z447" s="17"/>
      <c r="AB447" s="17"/>
      <c r="AD447" s="17"/>
      <c r="AF447" s="17"/>
      <c r="AH447" s="17"/>
      <c r="AJ447" s="17"/>
      <c r="AL447" s="17"/>
      <c r="AN447" s="17"/>
      <c r="AP447" s="17"/>
      <c r="AR447" s="17"/>
      <c r="AT447" s="17"/>
      <c r="AV447" s="17"/>
      <c r="AX447" s="17"/>
      <c r="AZ447" s="17"/>
      <c r="BB447" s="17"/>
      <c r="BD447" s="17"/>
      <c r="BF447" s="17"/>
      <c r="BH447" s="17"/>
    </row>
    <row r="448" spans="2:60">
      <c r="B448" s="17"/>
      <c r="D448" s="17"/>
      <c r="F448" s="17"/>
      <c r="H448" s="17"/>
      <c r="J448" s="17"/>
      <c r="L448" s="17"/>
      <c r="N448" s="17"/>
      <c r="P448" s="17"/>
      <c r="R448" s="17"/>
      <c r="T448" s="17"/>
      <c r="V448" s="17"/>
      <c r="X448" s="17"/>
      <c r="Z448" s="17"/>
      <c r="AB448" s="17"/>
      <c r="AD448" s="17"/>
      <c r="AF448" s="17"/>
      <c r="AH448" s="17"/>
      <c r="AJ448" s="17"/>
      <c r="AL448" s="17"/>
      <c r="AN448" s="17"/>
      <c r="AP448" s="17"/>
      <c r="AR448" s="17"/>
      <c r="AT448" s="17"/>
      <c r="AV448" s="17"/>
      <c r="AX448" s="17"/>
      <c r="AZ448" s="17"/>
      <c r="BB448" s="17"/>
      <c r="BD448" s="17"/>
      <c r="BF448" s="17"/>
      <c r="BH448" s="17"/>
    </row>
    <row r="449" spans="2:60">
      <c r="B449" s="17"/>
      <c r="D449" s="17"/>
      <c r="F449" s="17"/>
      <c r="H449" s="17"/>
      <c r="J449" s="17"/>
      <c r="L449" s="17"/>
      <c r="N449" s="17"/>
      <c r="P449" s="17"/>
      <c r="R449" s="17"/>
      <c r="T449" s="17"/>
      <c r="V449" s="17"/>
      <c r="X449" s="17"/>
      <c r="Z449" s="17"/>
      <c r="AB449" s="17"/>
      <c r="AD449" s="17"/>
      <c r="AF449" s="17"/>
      <c r="AH449" s="17"/>
      <c r="AJ449" s="17"/>
      <c r="AL449" s="17"/>
      <c r="AN449" s="17"/>
      <c r="AP449" s="17"/>
      <c r="AR449" s="17"/>
      <c r="AT449" s="17"/>
      <c r="AV449" s="17"/>
      <c r="AX449" s="17"/>
      <c r="AZ449" s="17"/>
      <c r="BB449" s="17"/>
      <c r="BD449" s="17"/>
      <c r="BF449" s="17"/>
      <c r="BH449" s="17"/>
    </row>
    <row r="450" spans="2:60">
      <c r="B450" s="17"/>
      <c r="D450" s="17"/>
      <c r="F450" s="17"/>
      <c r="H450" s="17"/>
      <c r="J450" s="17"/>
      <c r="L450" s="17"/>
      <c r="N450" s="17"/>
      <c r="P450" s="17"/>
      <c r="R450" s="17"/>
      <c r="T450" s="17"/>
      <c r="V450" s="17"/>
      <c r="X450" s="17"/>
      <c r="Z450" s="17"/>
      <c r="AB450" s="17"/>
      <c r="AD450" s="17"/>
      <c r="AF450" s="17"/>
      <c r="AH450" s="17"/>
      <c r="AJ450" s="17"/>
      <c r="AL450" s="17"/>
      <c r="AN450" s="17"/>
      <c r="AP450" s="17"/>
      <c r="AR450" s="17"/>
      <c r="AT450" s="17"/>
      <c r="AV450" s="17"/>
      <c r="AX450" s="17"/>
      <c r="AZ450" s="17"/>
      <c r="BB450" s="17"/>
      <c r="BD450" s="17"/>
      <c r="BF450" s="17"/>
      <c r="BH450" s="17"/>
    </row>
    <row r="451" spans="2:60">
      <c r="B451" s="17"/>
      <c r="D451" s="17"/>
      <c r="F451" s="17"/>
      <c r="H451" s="17"/>
      <c r="J451" s="17"/>
      <c r="L451" s="17"/>
      <c r="N451" s="17"/>
      <c r="P451" s="17"/>
      <c r="R451" s="17"/>
      <c r="T451" s="17"/>
      <c r="V451" s="17"/>
      <c r="X451" s="17"/>
      <c r="Z451" s="17"/>
      <c r="AB451" s="17"/>
      <c r="AD451" s="17"/>
      <c r="AF451" s="17"/>
      <c r="AH451" s="17"/>
      <c r="AJ451" s="17"/>
      <c r="AL451" s="17"/>
      <c r="AN451" s="17"/>
      <c r="AP451" s="17"/>
      <c r="AR451" s="17"/>
      <c r="AT451" s="17"/>
      <c r="AV451" s="17"/>
      <c r="AX451" s="17"/>
      <c r="AZ451" s="17"/>
      <c r="BB451" s="17"/>
      <c r="BD451" s="17"/>
      <c r="BF451" s="17"/>
      <c r="BH451" s="17"/>
    </row>
    <row r="452" spans="2:60">
      <c r="B452" s="17"/>
      <c r="D452" s="17"/>
      <c r="F452" s="17"/>
      <c r="H452" s="17"/>
      <c r="J452" s="17"/>
      <c r="L452" s="17"/>
      <c r="N452" s="17"/>
      <c r="P452" s="17"/>
      <c r="R452" s="17"/>
      <c r="T452" s="17"/>
      <c r="V452" s="17"/>
      <c r="X452" s="17"/>
      <c r="Z452" s="17"/>
      <c r="AB452" s="17"/>
      <c r="AD452" s="17"/>
      <c r="AF452" s="17"/>
      <c r="AH452" s="17"/>
      <c r="AJ452" s="17"/>
      <c r="AL452" s="17"/>
      <c r="AN452" s="17"/>
      <c r="AP452" s="17"/>
      <c r="AR452" s="17"/>
      <c r="AT452" s="17"/>
      <c r="AV452" s="17"/>
      <c r="AX452" s="17"/>
      <c r="AZ452" s="17"/>
      <c r="BB452" s="17"/>
      <c r="BD452" s="17"/>
      <c r="BF452" s="17"/>
      <c r="BH452" s="17"/>
    </row>
    <row r="453" spans="2:60">
      <c r="B453" s="17"/>
      <c r="D453" s="17"/>
      <c r="F453" s="17"/>
      <c r="H453" s="17"/>
      <c r="J453" s="17"/>
      <c r="L453" s="17"/>
      <c r="N453" s="17"/>
      <c r="P453" s="17"/>
      <c r="R453" s="17"/>
      <c r="T453" s="17"/>
      <c r="V453" s="17"/>
      <c r="X453" s="17"/>
      <c r="Z453" s="17"/>
      <c r="AB453" s="17"/>
      <c r="AD453" s="17"/>
      <c r="AF453" s="17"/>
      <c r="AH453" s="17"/>
      <c r="AJ453" s="17"/>
      <c r="AL453" s="17"/>
      <c r="AN453" s="17"/>
      <c r="AP453" s="17"/>
      <c r="AR453" s="17"/>
      <c r="AT453" s="17"/>
      <c r="AV453" s="17"/>
      <c r="AX453" s="17"/>
      <c r="AZ453" s="17"/>
      <c r="BB453" s="17"/>
      <c r="BD453" s="17"/>
      <c r="BF453" s="17"/>
      <c r="BH453" s="17"/>
    </row>
    <row r="454" spans="2:60">
      <c r="B454" s="17"/>
      <c r="D454" s="17"/>
      <c r="F454" s="17"/>
      <c r="H454" s="17"/>
      <c r="J454" s="17"/>
      <c r="L454" s="17"/>
      <c r="N454" s="17"/>
      <c r="P454" s="17"/>
      <c r="R454" s="17"/>
      <c r="T454" s="17"/>
      <c r="V454" s="17"/>
      <c r="X454" s="17"/>
      <c r="Z454" s="17"/>
      <c r="AB454" s="17"/>
      <c r="AD454" s="17"/>
      <c r="AF454" s="17"/>
      <c r="AH454" s="17"/>
      <c r="AJ454" s="17"/>
      <c r="AL454" s="17"/>
      <c r="AN454" s="17"/>
      <c r="AP454" s="17"/>
      <c r="AR454" s="17"/>
      <c r="AT454" s="17"/>
      <c r="AV454" s="17"/>
      <c r="AX454" s="17"/>
      <c r="AZ454" s="17"/>
      <c r="BB454" s="17"/>
      <c r="BD454" s="17"/>
      <c r="BF454" s="17"/>
      <c r="BH454" s="17"/>
    </row>
    <row r="455" spans="2:60">
      <c r="B455" s="17"/>
      <c r="D455" s="17"/>
      <c r="F455" s="17"/>
      <c r="H455" s="17"/>
      <c r="J455" s="17"/>
      <c r="L455" s="17"/>
      <c r="N455" s="17"/>
      <c r="P455" s="17"/>
      <c r="R455" s="17"/>
      <c r="T455" s="17"/>
      <c r="V455" s="17"/>
      <c r="X455" s="17"/>
      <c r="Z455" s="17"/>
      <c r="AB455" s="17"/>
      <c r="AD455" s="17"/>
      <c r="AF455" s="17"/>
      <c r="AH455" s="17"/>
      <c r="AJ455" s="17"/>
      <c r="AL455" s="17"/>
      <c r="AN455" s="17"/>
      <c r="AP455" s="17"/>
      <c r="AR455" s="17"/>
      <c r="AT455" s="17"/>
      <c r="AV455" s="17"/>
      <c r="AX455" s="17"/>
      <c r="AZ455" s="17"/>
      <c r="BB455" s="17"/>
      <c r="BD455" s="17"/>
      <c r="BF455" s="17"/>
      <c r="BH455" s="17"/>
    </row>
    <row r="456" spans="2:60">
      <c r="B456" s="17"/>
      <c r="D456" s="17"/>
      <c r="F456" s="17"/>
      <c r="H456" s="17"/>
      <c r="J456" s="17"/>
      <c r="L456" s="17"/>
      <c r="N456" s="17"/>
      <c r="P456" s="17"/>
      <c r="R456" s="17"/>
      <c r="T456" s="17"/>
      <c r="V456" s="17"/>
      <c r="X456" s="17"/>
      <c r="Z456" s="17"/>
      <c r="AB456" s="17"/>
      <c r="AD456" s="17"/>
      <c r="AF456" s="17"/>
      <c r="AH456" s="17"/>
      <c r="AJ456" s="17"/>
      <c r="AL456" s="17"/>
      <c r="AN456" s="17"/>
      <c r="AP456" s="17"/>
      <c r="AR456" s="17"/>
      <c r="AT456" s="17"/>
      <c r="AV456" s="17"/>
      <c r="AX456" s="17"/>
      <c r="AZ456" s="17"/>
      <c r="BB456" s="17"/>
      <c r="BD456" s="17"/>
      <c r="BF456" s="17"/>
      <c r="BH456" s="17"/>
    </row>
    <row r="457" spans="2:60">
      <c r="B457" s="17"/>
      <c r="D457" s="17"/>
      <c r="F457" s="17"/>
      <c r="H457" s="17"/>
      <c r="J457" s="17"/>
      <c r="L457" s="17"/>
      <c r="N457" s="17"/>
      <c r="P457" s="17"/>
      <c r="R457" s="17"/>
      <c r="T457" s="17"/>
      <c r="V457" s="17"/>
      <c r="X457" s="17"/>
      <c r="Z457" s="17"/>
      <c r="AB457" s="17"/>
      <c r="AD457" s="17"/>
      <c r="AF457" s="17"/>
      <c r="AH457" s="17"/>
      <c r="AJ457" s="17"/>
      <c r="AL457" s="17"/>
      <c r="AN457" s="17"/>
      <c r="AP457" s="17"/>
      <c r="AR457" s="17"/>
      <c r="AT457" s="17"/>
      <c r="AV457" s="17"/>
      <c r="AX457" s="17"/>
      <c r="AZ457" s="17"/>
      <c r="BB457" s="17"/>
      <c r="BD457" s="17"/>
      <c r="BF457" s="17"/>
      <c r="BH457" s="17"/>
    </row>
    <row r="458" spans="2:60">
      <c r="B458" s="17"/>
      <c r="D458" s="17"/>
      <c r="F458" s="17"/>
      <c r="H458" s="17"/>
      <c r="J458" s="17"/>
      <c r="L458" s="17"/>
      <c r="N458" s="17"/>
      <c r="P458" s="17"/>
      <c r="R458" s="17"/>
      <c r="T458" s="17"/>
      <c r="V458" s="17"/>
      <c r="X458" s="17"/>
      <c r="Z458" s="17"/>
      <c r="AB458" s="17"/>
      <c r="AD458" s="17"/>
      <c r="AF458" s="17"/>
      <c r="AH458" s="17"/>
      <c r="AJ458" s="17"/>
      <c r="AL458" s="17"/>
      <c r="AN458" s="17"/>
      <c r="AP458" s="17"/>
      <c r="AR458" s="17"/>
      <c r="AT458" s="17"/>
      <c r="AV458" s="17"/>
      <c r="AX458" s="17"/>
      <c r="AZ458" s="17"/>
      <c r="BB458" s="17"/>
      <c r="BD458" s="17"/>
      <c r="BF458" s="17"/>
      <c r="BH458" s="17"/>
    </row>
    <row r="459" spans="2:60">
      <c r="B459" s="17"/>
      <c r="D459" s="17"/>
      <c r="F459" s="17"/>
      <c r="H459" s="17"/>
      <c r="J459" s="17"/>
      <c r="L459" s="17"/>
      <c r="N459" s="17"/>
      <c r="P459" s="17"/>
      <c r="R459" s="17"/>
      <c r="T459" s="17"/>
      <c r="V459" s="17"/>
      <c r="X459" s="17"/>
      <c r="Z459" s="17"/>
      <c r="AB459" s="17"/>
      <c r="AD459" s="17"/>
      <c r="AF459" s="17"/>
      <c r="AH459" s="17"/>
      <c r="AJ459" s="17"/>
      <c r="AL459" s="17"/>
      <c r="AN459" s="17"/>
      <c r="AP459" s="17"/>
      <c r="AR459" s="17"/>
      <c r="AT459" s="17"/>
      <c r="AV459" s="17"/>
      <c r="AX459" s="17"/>
      <c r="AZ459" s="17"/>
      <c r="BB459" s="17"/>
      <c r="BD459" s="17"/>
      <c r="BF459" s="17"/>
      <c r="BH459" s="17"/>
    </row>
    <row r="460" spans="2:60">
      <c r="B460" s="17"/>
      <c r="D460" s="17"/>
      <c r="F460" s="17"/>
      <c r="H460" s="17"/>
      <c r="J460" s="17"/>
      <c r="L460" s="17"/>
      <c r="N460" s="17"/>
      <c r="P460" s="17"/>
      <c r="R460" s="17"/>
      <c r="T460" s="17"/>
      <c r="V460" s="17"/>
      <c r="X460" s="17"/>
      <c r="Z460" s="17"/>
      <c r="AB460" s="17"/>
      <c r="AD460" s="17"/>
      <c r="AF460" s="17"/>
      <c r="AH460" s="17"/>
      <c r="AJ460" s="17"/>
      <c r="AL460" s="17"/>
      <c r="AN460" s="17"/>
      <c r="AP460" s="17"/>
      <c r="AR460" s="17"/>
      <c r="AT460" s="17"/>
      <c r="AV460" s="17"/>
      <c r="AX460" s="17"/>
      <c r="AZ460" s="17"/>
      <c r="BB460" s="17"/>
      <c r="BD460" s="17"/>
      <c r="BF460" s="17"/>
      <c r="BH460" s="17"/>
    </row>
    <row r="461" spans="2:60">
      <c r="B461" s="17"/>
      <c r="D461" s="17"/>
      <c r="F461" s="17"/>
      <c r="H461" s="17"/>
      <c r="J461" s="17"/>
      <c r="L461" s="17"/>
      <c r="N461" s="17"/>
      <c r="P461" s="17"/>
      <c r="R461" s="17"/>
      <c r="T461" s="17"/>
      <c r="V461" s="17"/>
      <c r="X461" s="17"/>
      <c r="Z461" s="17"/>
      <c r="AB461" s="17"/>
      <c r="AD461" s="17"/>
      <c r="AF461" s="17"/>
      <c r="AH461" s="17"/>
      <c r="AJ461" s="17"/>
      <c r="AL461" s="17"/>
      <c r="AN461" s="17"/>
      <c r="AP461" s="17"/>
      <c r="AR461" s="17"/>
      <c r="AT461" s="17"/>
      <c r="AV461" s="17"/>
      <c r="AX461" s="17"/>
      <c r="AZ461" s="17"/>
      <c r="BB461" s="17"/>
      <c r="BD461" s="17"/>
      <c r="BF461" s="17"/>
      <c r="BH461" s="17"/>
    </row>
    <row r="462" spans="2:60">
      <c r="B462" s="17"/>
      <c r="D462" s="17"/>
      <c r="F462" s="17"/>
      <c r="H462" s="17"/>
      <c r="J462" s="17"/>
      <c r="L462" s="17"/>
      <c r="N462" s="17"/>
      <c r="P462" s="17"/>
      <c r="R462" s="17"/>
      <c r="T462" s="17"/>
      <c r="V462" s="17"/>
      <c r="X462" s="17"/>
      <c r="Z462" s="17"/>
      <c r="AB462" s="17"/>
      <c r="AD462" s="17"/>
      <c r="AF462" s="17"/>
      <c r="AH462" s="17"/>
      <c r="AJ462" s="17"/>
      <c r="AL462" s="17"/>
      <c r="AN462" s="17"/>
      <c r="AP462" s="17"/>
      <c r="AR462" s="17"/>
      <c r="AT462" s="17"/>
      <c r="AV462" s="17"/>
      <c r="AX462" s="17"/>
      <c r="AZ462" s="17"/>
      <c r="BB462" s="17"/>
      <c r="BD462" s="17"/>
      <c r="BF462" s="17"/>
      <c r="BH462" s="17"/>
    </row>
    <row r="463" spans="2:60">
      <c r="B463" s="17"/>
      <c r="D463" s="17"/>
      <c r="F463" s="17"/>
      <c r="H463" s="17"/>
      <c r="J463" s="17"/>
      <c r="L463" s="17"/>
      <c r="N463" s="17"/>
      <c r="P463" s="17"/>
      <c r="R463" s="17"/>
      <c r="T463" s="17"/>
      <c r="V463" s="17"/>
      <c r="X463" s="17"/>
      <c r="Z463" s="17"/>
      <c r="AB463" s="17"/>
      <c r="AD463" s="17"/>
      <c r="AF463" s="17"/>
      <c r="AH463" s="17"/>
      <c r="AJ463" s="17"/>
      <c r="AL463" s="17"/>
      <c r="AN463" s="17"/>
      <c r="AP463" s="17"/>
      <c r="AR463" s="17"/>
      <c r="AT463" s="17"/>
      <c r="AV463" s="17"/>
      <c r="AX463" s="17"/>
      <c r="AZ463" s="17"/>
      <c r="BB463" s="17"/>
      <c r="BD463" s="17"/>
      <c r="BF463" s="17"/>
      <c r="BH463" s="17"/>
    </row>
    <row r="464" spans="2:60">
      <c r="B464" s="17"/>
      <c r="D464" s="17"/>
      <c r="F464" s="17"/>
      <c r="H464" s="17"/>
      <c r="J464" s="17"/>
      <c r="L464" s="17"/>
      <c r="N464" s="17"/>
      <c r="P464" s="17"/>
      <c r="R464" s="17"/>
      <c r="T464" s="17"/>
      <c r="V464" s="17"/>
      <c r="X464" s="17"/>
      <c r="Z464" s="17"/>
      <c r="AB464" s="17"/>
      <c r="AD464" s="17"/>
      <c r="AF464" s="17"/>
      <c r="AH464" s="17"/>
      <c r="AJ464" s="17"/>
      <c r="AL464" s="17"/>
      <c r="AN464" s="17"/>
      <c r="AP464" s="17"/>
      <c r="AR464" s="17"/>
      <c r="AT464" s="17"/>
      <c r="AV464" s="17"/>
      <c r="AX464" s="17"/>
      <c r="AZ464" s="17"/>
      <c r="BB464" s="17"/>
      <c r="BD464" s="17"/>
      <c r="BF464" s="17"/>
      <c r="BH464" s="17"/>
    </row>
    <row r="465" spans="2:60">
      <c r="B465" s="17"/>
      <c r="D465" s="17"/>
      <c r="F465" s="17"/>
      <c r="H465" s="17"/>
      <c r="J465" s="17"/>
      <c r="L465" s="17"/>
      <c r="N465" s="17"/>
      <c r="P465" s="17"/>
      <c r="R465" s="17"/>
      <c r="T465" s="17"/>
      <c r="V465" s="17"/>
      <c r="X465" s="17"/>
      <c r="Z465" s="17"/>
      <c r="AB465" s="17"/>
      <c r="AD465" s="17"/>
      <c r="AF465" s="17"/>
      <c r="AH465" s="17"/>
      <c r="AJ465" s="17"/>
      <c r="AL465" s="17"/>
      <c r="AN465" s="17"/>
      <c r="AP465" s="17"/>
      <c r="AR465" s="17"/>
      <c r="AT465" s="17"/>
      <c r="AV465" s="17"/>
      <c r="AX465" s="17"/>
      <c r="AZ465" s="17"/>
      <c r="BB465" s="17"/>
      <c r="BD465" s="17"/>
      <c r="BF465" s="17"/>
      <c r="BH465" s="17"/>
    </row>
    <row r="466" spans="2:60">
      <c r="B466" s="17"/>
      <c r="D466" s="17"/>
      <c r="F466" s="17"/>
      <c r="H466" s="17"/>
      <c r="J466" s="17"/>
      <c r="L466" s="17"/>
      <c r="N466" s="17"/>
      <c r="P466" s="17"/>
      <c r="R466" s="17"/>
      <c r="T466" s="17"/>
      <c r="V466" s="17"/>
      <c r="X466" s="17"/>
      <c r="Z466" s="17"/>
      <c r="AB466" s="17"/>
      <c r="AD466" s="17"/>
      <c r="AF466" s="17"/>
      <c r="AH466" s="17"/>
      <c r="AJ466" s="17"/>
      <c r="AL466" s="17"/>
      <c r="AN466" s="17"/>
      <c r="AP466" s="17"/>
      <c r="AR466" s="17"/>
      <c r="AT466" s="17"/>
      <c r="AV466" s="17"/>
      <c r="AX466" s="17"/>
      <c r="AZ466" s="17"/>
      <c r="BB466" s="17"/>
      <c r="BD466" s="17"/>
      <c r="BF466" s="17"/>
      <c r="BH466" s="17"/>
    </row>
    <row r="467" spans="2:60">
      <c r="B467" s="17"/>
      <c r="D467" s="17"/>
      <c r="F467" s="17"/>
      <c r="H467" s="17"/>
      <c r="J467" s="17"/>
      <c r="L467" s="17"/>
      <c r="N467" s="17"/>
      <c r="P467" s="17"/>
      <c r="R467" s="17"/>
      <c r="T467" s="17"/>
      <c r="V467" s="17"/>
      <c r="X467" s="17"/>
      <c r="Z467" s="17"/>
      <c r="AB467" s="17"/>
      <c r="AD467" s="17"/>
      <c r="AF467" s="17"/>
      <c r="AH467" s="17"/>
      <c r="AJ467" s="17"/>
      <c r="AL467" s="17"/>
      <c r="AN467" s="17"/>
      <c r="AP467" s="17"/>
      <c r="AR467" s="17"/>
      <c r="AT467" s="17"/>
      <c r="AV467" s="17"/>
      <c r="AX467" s="17"/>
      <c r="AZ467" s="17"/>
      <c r="BB467" s="17"/>
      <c r="BD467" s="17"/>
      <c r="BF467" s="17"/>
      <c r="BH467" s="17"/>
    </row>
    <row r="468" spans="2:60">
      <c r="B468" s="17"/>
      <c r="D468" s="17"/>
      <c r="F468" s="17"/>
      <c r="H468" s="17"/>
      <c r="J468" s="17"/>
      <c r="L468" s="17"/>
      <c r="N468" s="17"/>
      <c r="P468" s="17"/>
      <c r="R468" s="17"/>
      <c r="T468" s="17"/>
      <c r="V468" s="17"/>
      <c r="X468" s="17"/>
      <c r="Z468" s="17"/>
      <c r="AB468" s="17"/>
      <c r="AD468" s="17"/>
      <c r="AF468" s="17"/>
      <c r="AH468" s="17"/>
      <c r="AJ468" s="17"/>
      <c r="AL468" s="17"/>
      <c r="AN468" s="17"/>
      <c r="AP468" s="17"/>
      <c r="AR468" s="17"/>
      <c r="AT468" s="17"/>
      <c r="AV468" s="17"/>
      <c r="AX468" s="17"/>
      <c r="AZ468" s="17"/>
      <c r="BB468" s="17"/>
      <c r="BD468" s="17"/>
      <c r="BF468" s="17"/>
      <c r="BH468" s="17"/>
    </row>
    <row r="469" spans="2:60">
      <c r="B469" s="17"/>
      <c r="D469" s="17"/>
      <c r="F469" s="17"/>
      <c r="H469" s="17"/>
      <c r="J469" s="17"/>
      <c r="L469" s="17"/>
      <c r="N469" s="17"/>
      <c r="P469" s="17"/>
      <c r="R469" s="17"/>
      <c r="T469" s="17"/>
      <c r="V469" s="17"/>
      <c r="X469" s="17"/>
      <c r="Z469" s="17"/>
      <c r="AB469" s="17"/>
      <c r="AD469" s="17"/>
      <c r="AF469" s="17"/>
      <c r="AH469" s="17"/>
      <c r="AJ469" s="17"/>
      <c r="AL469" s="17"/>
      <c r="AN469" s="17"/>
      <c r="AP469" s="17"/>
      <c r="AR469" s="17"/>
      <c r="AT469" s="17"/>
      <c r="AV469" s="17"/>
      <c r="AX469" s="17"/>
      <c r="AZ469" s="17"/>
      <c r="BB469" s="17"/>
      <c r="BD469" s="17"/>
      <c r="BF469" s="17"/>
      <c r="BH469" s="17"/>
    </row>
    <row r="470" spans="2:60">
      <c r="B470" s="17"/>
      <c r="D470" s="17"/>
      <c r="F470" s="17"/>
      <c r="H470" s="17"/>
      <c r="J470" s="17"/>
      <c r="L470" s="17"/>
      <c r="N470" s="17"/>
      <c r="P470" s="17"/>
      <c r="R470" s="17"/>
      <c r="T470" s="17"/>
      <c r="V470" s="17"/>
      <c r="X470" s="17"/>
      <c r="Z470" s="17"/>
      <c r="AB470" s="17"/>
      <c r="AD470" s="17"/>
      <c r="AF470" s="17"/>
      <c r="AH470" s="17"/>
      <c r="AJ470" s="17"/>
      <c r="AL470" s="17"/>
      <c r="AN470" s="17"/>
      <c r="AP470" s="17"/>
      <c r="AR470" s="17"/>
      <c r="AT470" s="17"/>
      <c r="AV470" s="17"/>
      <c r="AX470" s="17"/>
      <c r="AZ470" s="17"/>
      <c r="BB470" s="17"/>
      <c r="BD470" s="17"/>
      <c r="BF470" s="17"/>
      <c r="BH470" s="17"/>
    </row>
    <row r="471" spans="2:60">
      <c r="B471" s="17"/>
      <c r="D471" s="17"/>
      <c r="F471" s="17"/>
      <c r="H471" s="17"/>
      <c r="J471" s="17"/>
      <c r="L471" s="17"/>
      <c r="N471" s="17"/>
      <c r="P471" s="17"/>
      <c r="R471" s="17"/>
      <c r="T471" s="17"/>
      <c r="V471" s="17"/>
      <c r="X471" s="17"/>
      <c r="Z471" s="17"/>
      <c r="AB471" s="17"/>
      <c r="AD471" s="17"/>
      <c r="AF471" s="17"/>
      <c r="AH471" s="17"/>
      <c r="AJ471" s="17"/>
      <c r="AL471" s="17"/>
      <c r="AN471" s="17"/>
      <c r="AP471" s="17"/>
      <c r="AR471" s="17"/>
      <c r="AT471" s="17"/>
      <c r="AV471" s="17"/>
      <c r="AX471" s="17"/>
      <c r="AZ471" s="17"/>
      <c r="BB471" s="17"/>
      <c r="BD471" s="17"/>
      <c r="BF471" s="17"/>
      <c r="BH471" s="17"/>
    </row>
    <row r="472" spans="2:60">
      <c r="B472" s="17"/>
      <c r="D472" s="17"/>
      <c r="F472" s="17"/>
      <c r="H472" s="17"/>
      <c r="J472" s="17"/>
      <c r="L472" s="17"/>
      <c r="N472" s="17"/>
      <c r="P472" s="17"/>
      <c r="R472" s="17"/>
      <c r="T472" s="17"/>
      <c r="V472" s="17"/>
      <c r="X472" s="17"/>
      <c r="Z472" s="17"/>
      <c r="AB472" s="17"/>
      <c r="AD472" s="17"/>
      <c r="AF472" s="17"/>
      <c r="AH472" s="17"/>
      <c r="AJ472" s="17"/>
      <c r="AL472" s="17"/>
      <c r="AN472" s="17"/>
      <c r="AP472" s="17"/>
      <c r="AR472" s="17"/>
      <c r="AT472" s="17"/>
      <c r="AV472" s="17"/>
      <c r="AX472" s="17"/>
      <c r="AZ472" s="17"/>
      <c r="BB472" s="17"/>
      <c r="BD472" s="17"/>
      <c r="BF472" s="17"/>
      <c r="BH472" s="17"/>
    </row>
    <row r="473" spans="2:60">
      <c r="B473" s="17"/>
      <c r="D473" s="17"/>
      <c r="F473" s="17"/>
      <c r="H473" s="17"/>
      <c r="J473" s="17"/>
      <c r="L473" s="17"/>
      <c r="N473" s="17"/>
      <c r="P473" s="17"/>
      <c r="R473" s="17"/>
      <c r="T473" s="17"/>
      <c r="V473" s="17"/>
      <c r="X473" s="17"/>
      <c r="Z473" s="17"/>
      <c r="AB473" s="17"/>
      <c r="AD473" s="17"/>
      <c r="AF473" s="17"/>
      <c r="AH473" s="17"/>
      <c r="AJ473" s="17"/>
      <c r="AL473" s="17"/>
      <c r="AN473" s="17"/>
      <c r="AP473" s="17"/>
      <c r="AR473" s="17"/>
      <c r="AT473" s="17"/>
      <c r="AV473" s="17"/>
      <c r="AX473" s="17"/>
      <c r="AZ473" s="17"/>
      <c r="BB473" s="17"/>
      <c r="BD473" s="17"/>
      <c r="BF473" s="17"/>
      <c r="BH473" s="17"/>
    </row>
    <row r="474" spans="2:60">
      <c r="B474" s="17"/>
      <c r="D474" s="17"/>
      <c r="F474" s="17"/>
      <c r="H474" s="17"/>
      <c r="J474" s="17"/>
      <c r="L474" s="17"/>
      <c r="N474" s="17"/>
      <c r="P474" s="17"/>
      <c r="R474" s="17"/>
      <c r="T474" s="17"/>
      <c r="V474" s="17"/>
      <c r="X474" s="17"/>
      <c r="Z474" s="17"/>
      <c r="AB474" s="17"/>
      <c r="AD474" s="17"/>
      <c r="AF474" s="17"/>
      <c r="AH474" s="17"/>
      <c r="AJ474" s="17"/>
      <c r="AL474" s="17"/>
      <c r="AN474" s="17"/>
      <c r="AP474" s="17"/>
      <c r="AR474" s="17"/>
      <c r="AT474" s="17"/>
      <c r="AV474" s="17"/>
      <c r="AX474" s="17"/>
      <c r="AZ474" s="17"/>
      <c r="BB474" s="17"/>
      <c r="BD474" s="17"/>
      <c r="BF474" s="17"/>
      <c r="BH474" s="17"/>
    </row>
    <row r="475" spans="2:60">
      <c r="B475" s="17"/>
      <c r="D475" s="17"/>
      <c r="F475" s="17"/>
      <c r="H475" s="17"/>
      <c r="J475" s="17"/>
      <c r="L475" s="17"/>
      <c r="N475" s="17"/>
      <c r="P475" s="17"/>
      <c r="R475" s="17"/>
      <c r="T475" s="17"/>
      <c r="V475" s="17"/>
      <c r="X475" s="17"/>
      <c r="Z475" s="17"/>
      <c r="AB475" s="17"/>
      <c r="AD475" s="17"/>
      <c r="AF475" s="17"/>
      <c r="AH475" s="17"/>
      <c r="AJ475" s="17"/>
      <c r="AL475" s="17"/>
      <c r="AN475" s="17"/>
      <c r="AP475" s="17"/>
      <c r="AR475" s="17"/>
      <c r="AT475" s="17"/>
      <c r="AV475" s="17"/>
      <c r="AX475" s="17"/>
      <c r="AZ475" s="17"/>
      <c r="BB475" s="17"/>
      <c r="BD475" s="17"/>
      <c r="BF475" s="17"/>
      <c r="BH475" s="17"/>
    </row>
    <row r="476" spans="2:60">
      <c r="B476" s="17"/>
      <c r="D476" s="17"/>
      <c r="F476" s="17"/>
      <c r="H476" s="17"/>
      <c r="J476" s="17"/>
      <c r="L476" s="17"/>
      <c r="N476" s="17"/>
      <c r="P476" s="17"/>
      <c r="R476" s="17"/>
      <c r="T476" s="17"/>
      <c r="V476" s="17"/>
      <c r="X476" s="17"/>
      <c r="Z476" s="17"/>
      <c r="AB476" s="17"/>
      <c r="AD476" s="17"/>
      <c r="AF476" s="17"/>
      <c r="AH476" s="17"/>
      <c r="AJ476" s="17"/>
      <c r="AL476" s="17"/>
      <c r="AN476" s="17"/>
      <c r="AP476" s="17"/>
      <c r="AR476" s="17"/>
      <c r="AT476" s="17"/>
      <c r="AV476" s="17"/>
      <c r="AX476" s="17"/>
      <c r="AZ476" s="17"/>
      <c r="BB476" s="17"/>
      <c r="BD476" s="17"/>
      <c r="BF476" s="17"/>
      <c r="BH476" s="17"/>
    </row>
    <row r="477" spans="2:60">
      <c r="B477" s="17"/>
      <c r="D477" s="17"/>
      <c r="F477" s="17"/>
      <c r="H477" s="17"/>
      <c r="J477" s="17"/>
      <c r="L477" s="17"/>
      <c r="N477" s="17"/>
      <c r="P477" s="17"/>
      <c r="R477" s="17"/>
      <c r="T477" s="17"/>
      <c r="V477" s="17"/>
      <c r="X477" s="17"/>
      <c r="Z477" s="17"/>
      <c r="AB477" s="17"/>
      <c r="AD477" s="17"/>
      <c r="AF477" s="17"/>
      <c r="AH477" s="17"/>
      <c r="AJ477" s="17"/>
      <c r="AL477" s="17"/>
      <c r="AN477" s="17"/>
      <c r="AP477" s="17"/>
      <c r="AR477" s="17"/>
      <c r="AT477" s="17"/>
      <c r="AV477" s="17"/>
      <c r="AX477" s="17"/>
      <c r="AZ477" s="17"/>
      <c r="BB477" s="17"/>
      <c r="BD477" s="17"/>
      <c r="BF477" s="17"/>
      <c r="BH477" s="17"/>
    </row>
    <row r="478" spans="2:60">
      <c r="B478" s="17"/>
      <c r="D478" s="17"/>
      <c r="F478" s="17"/>
      <c r="H478" s="17"/>
      <c r="J478" s="17"/>
      <c r="L478" s="17"/>
      <c r="N478" s="17"/>
      <c r="P478" s="17"/>
      <c r="R478" s="17"/>
      <c r="T478" s="17"/>
      <c r="V478" s="17"/>
      <c r="X478" s="17"/>
      <c r="Z478" s="17"/>
      <c r="AB478" s="17"/>
      <c r="AD478" s="17"/>
      <c r="AF478" s="17"/>
      <c r="AH478" s="17"/>
      <c r="AJ478" s="17"/>
      <c r="AL478" s="17"/>
      <c r="AN478" s="17"/>
      <c r="AP478" s="17"/>
      <c r="AR478" s="17"/>
      <c r="AT478" s="17"/>
      <c r="AV478" s="17"/>
      <c r="AX478" s="17"/>
      <c r="AZ478" s="17"/>
      <c r="BB478" s="17"/>
      <c r="BD478" s="17"/>
      <c r="BF478" s="17"/>
      <c r="BH478" s="17"/>
    </row>
    <row r="479" spans="2:60">
      <c r="B479" s="17"/>
      <c r="D479" s="17"/>
      <c r="F479" s="17"/>
      <c r="H479" s="17"/>
      <c r="J479" s="17"/>
      <c r="L479" s="17"/>
      <c r="N479" s="17"/>
      <c r="P479" s="17"/>
      <c r="R479" s="17"/>
      <c r="T479" s="17"/>
      <c r="V479" s="17"/>
      <c r="X479" s="17"/>
      <c r="Z479" s="17"/>
      <c r="AB479" s="17"/>
      <c r="AD479" s="17"/>
      <c r="AF479" s="17"/>
      <c r="AH479" s="17"/>
      <c r="AJ479" s="17"/>
      <c r="AL479" s="17"/>
      <c r="AN479" s="17"/>
      <c r="AP479" s="17"/>
      <c r="AR479" s="17"/>
      <c r="AT479" s="17"/>
      <c r="AV479" s="17"/>
      <c r="AX479" s="17"/>
      <c r="AZ479" s="17"/>
      <c r="BB479" s="17"/>
      <c r="BD479" s="17"/>
      <c r="BF479" s="17"/>
      <c r="BH479" s="17"/>
    </row>
    <row r="480" spans="2:60">
      <c r="B480" s="17"/>
      <c r="D480" s="17"/>
      <c r="F480" s="17"/>
      <c r="H480" s="17"/>
      <c r="J480" s="17"/>
      <c r="L480" s="17"/>
      <c r="N480" s="17"/>
      <c r="P480" s="17"/>
      <c r="R480" s="17"/>
      <c r="T480" s="17"/>
      <c r="V480" s="17"/>
      <c r="X480" s="17"/>
      <c r="Z480" s="17"/>
      <c r="AB480" s="17"/>
      <c r="AD480" s="17"/>
      <c r="AF480" s="17"/>
      <c r="AH480" s="17"/>
      <c r="AJ480" s="17"/>
      <c r="AL480" s="17"/>
      <c r="AN480" s="17"/>
      <c r="AP480" s="17"/>
      <c r="AR480" s="17"/>
      <c r="AT480" s="17"/>
      <c r="AV480" s="17"/>
      <c r="AX480" s="17"/>
      <c r="AZ480" s="17"/>
      <c r="BB480" s="17"/>
      <c r="BD480" s="17"/>
      <c r="BF480" s="17"/>
      <c r="BH480" s="17"/>
    </row>
    <row r="481" spans="2:60">
      <c r="B481" s="17"/>
      <c r="D481" s="17"/>
      <c r="F481" s="17"/>
      <c r="H481" s="17"/>
      <c r="J481" s="17"/>
      <c r="L481" s="17"/>
      <c r="N481" s="17"/>
      <c r="P481" s="17"/>
      <c r="R481" s="17"/>
      <c r="T481" s="17"/>
      <c r="V481" s="17"/>
      <c r="X481" s="17"/>
      <c r="Z481" s="17"/>
      <c r="AB481" s="17"/>
      <c r="AD481" s="17"/>
      <c r="AF481" s="17"/>
      <c r="AH481" s="17"/>
      <c r="AJ481" s="17"/>
      <c r="AL481" s="17"/>
      <c r="AN481" s="17"/>
      <c r="AP481" s="17"/>
      <c r="AR481" s="17"/>
      <c r="AT481" s="17"/>
      <c r="AV481" s="17"/>
      <c r="AX481" s="17"/>
      <c r="AZ481" s="17"/>
      <c r="BB481" s="17"/>
      <c r="BD481" s="17"/>
      <c r="BF481" s="17"/>
      <c r="BH481" s="17"/>
    </row>
    <row r="482" spans="2:60">
      <c r="B482" s="17"/>
      <c r="D482" s="17"/>
      <c r="F482" s="17"/>
      <c r="H482" s="17"/>
      <c r="J482" s="17"/>
      <c r="L482" s="17"/>
      <c r="N482" s="17"/>
      <c r="P482" s="17"/>
      <c r="R482" s="17"/>
      <c r="T482" s="17"/>
      <c r="V482" s="17"/>
      <c r="X482" s="17"/>
      <c r="Z482" s="17"/>
      <c r="AB482" s="17"/>
      <c r="AD482" s="17"/>
      <c r="AF482" s="17"/>
      <c r="AH482" s="17"/>
      <c r="AJ482" s="17"/>
      <c r="AL482" s="17"/>
      <c r="AN482" s="17"/>
      <c r="AP482" s="17"/>
      <c r="AR482" s="17"/>
      <c r="AT482" s="17"/>
      <c r="AV482" s="17"/>
      <c r="AX482" s="17"/>
      <c r="AZ482" s="17"/>
      <c r="BB482" s="17"/>
      <c r="BD482" s="17"/>
      <c r="BF482" s="17"/>
      <c r="BH482" s="17"/>
    </row>
    <row r="483" spans="2:60">
      <c r="B483" s="17"/>
      <c r="D483" s="17"/>
      <c r="F483" s="17"/>
      <c r="H483" s="17"/>
      <c r="J483" s="17"/>
      <c r="L483" s="17"/>
      <c r="N483" s="17"/>
      <c r="P483" s="17"/>
      <c r="R483" s="17"/>
      <c r="T483" s="17"/>
      <c r="V483" s="17"/>
      <c r="X483" s="17"/>
      <c r="Z483" s="17"/>
      <c r="AB483" s="17"/>
      <c r="AD483" s="17"/>
      <c r="AF483" s="17"/>
      <c r="AH483" s="17"/>
      <c r="AJ483" s="17"/>
      <c r="AL483" s="17"/>
      <c r="AN483" s="17"/>
      <c r="AP483" s="17"/>
      <c r="AR483" s="17"/>
      <c r="AT483" s="17"/>
      <c r="AV483" s="17"/>
      <c r="AX483" s="17"/>
      <c r="AZ483" s="17"/>
      <c r="BB483" s="17"/>
      <c r="BD483" s="17"/>
      <c r="BF483" s="17"/>
      <c r="BH483" s="17"/>
    </row>
    <row r="484" spans="2:60">
      <c r="B484" s="17"/>
      <c r="D484" s="17"/>
      <c r="F484" s="17"/>
      <c r="H484" s="17"/>
      <c r="J484" s="17"/>
      <c r="L484" s="17"/>
      <c r="N484" s="17"/>
      <c r="P484" s="17"/>
      <c r="R484" s="17"/>
      <c r="T484" s="17"/>
      <c r="V484" s="17"/>
      <c r="X484" s="17"/>
      <c r="Z484" s="17"/>
      <c r="AB484" s="17"/>
      <c r="AD484" s="17"/>
      <c r="AF484" s="17"/>
      <c r="AH484" s="17"/>
      <c r="AJ484" s="17"/>
      <c r="AL484" s="17"/>
      <c r="AN484" s="17"/>
      <c r="AP484" s="17"/>
      <c r="AR484" s="17"/>
      <c r="AT484" s="17"/>
      <c r="AV484" s="17"/>
      <c r="AX484" s="17"/>
      <c r="AZ484" s="17"/>
      <c r="BB484" s="17"/>
      <c r="BD484" s="17"/>
      <c r="BF484" s="17"/>
      <c r="BH484" s="17"/>
    </row>
    <row r="485" spans="2:60">
      <c r="B485" s="17"/>
      <c r="D485" s="17"/>
      <c r="F485" s="17"/>
      <c r="H485" s="17"/>
      <c r="J485" s="17"/>
      <c r="L485" s="17"/>
      <c r="N485" s="17"/>
      <c r="P485" s="17"/>
      <c r="R485" s="17"/>
      <c r="T485" s="17"/>
      <c r="V485" s="17"/>
      <c r="X485" s="17"/>
      <c r="Z485" s="17"/>
      <c r="AB485" s="17"/>
      <c r="AD485" s="17"/>
      <c r="AF485" s="17"/>
      <c r="AH485" s="17"/>
      <c r="AJ485" s="17"/>
      <c r="AL485" s="17"/>
      <c r="AN485" s="17"/>
      <c r="AP485" s="17"/>
      <c r="AR485" s="17"/>
      <c r="AT485" s="17"/>
      <c r="AV485" s="17"/>
      <c r="AX485" s="17"/>
      <c r="AZ485" s="17"/>
      <c r="BB485" s="17"/>
      <c r="BD485" s="17"/>
      <c r="BF485" s="17"/>
      <c r="BH485" s="17"/>
    </row>
    <row r="486" spans="2:60">
      <c r="B486" s="17"/>
      <c r="D486" s="17"/>
      <c r="F486" s="17"/>
      <c r="H486" s="17"/>
      <c r="J486" s="17"/>
      <c r="L486" s="17"/>
      <c r="N486" s="17"/>
      <c r="P486" s="17"/>
      <c r="R486" s="17"/>
      <c r="T486" s="17"/>
      <c r="V486" s="17"/>
      <c r="X486" s="17"/>
      <c r="Z486" s="17"/>
      <c r="AB486" s="17"/>
      <c r="AD486" s="17"/>
      <c r="AF486" s="17"/>
      <c r="AH486" s="17"/>
      <c r="AJ486" s="17"/>
      <c r="AL486" s="17"/>
      <c r="AN486" s="17"/>
      <c r="AP486" s="17"/>
      <c r="AR486" s="17"/>
      <c r="AT486" s="17"/>
      <c r="AV486" s="17"/>
      <c r="AX486" s="17"/>
      <c r="AZ486" s="17"/>
      <c r="BB486" s="17"/>
      <c r="BD486" s="17"/>
      <c r="BF486" s="17"/>
      <c r="BH486" s="17"/>
    </row>
    <row r="487" spans="2:60">
      <c r="B487" s="17"/>
      <c r="D487" s="17"/>
      <c r="F487" s="17"/>
      <c r="H487" s="17"/>
      <c r="J487" s="17"/>
      <c r="L487" s="17"/>
      <c r="N487" s="17"/>
      <c r="P487" s="17"/>
      <c r="R487" s="17"/>
      <c r="T487" s="17"/>
      <c r="V487" s="17"/>
      <c r="X487" s="17"/>
      <c r="Z487" s="17"/>
      <c r="AB487" s="17"/>
      <c r="AD487" s="17"/>
      <c r="AF487" s="17"/>
      <c r="AH487" s="17"/>
      <c r="AJ487" s="17"/>
      <c r="AL487" s="17"/>
      <c r="AN487" s="17"/>
      <c r="AP487" s="17"/>
      <c r="AR487" s="17"/>
      <c r="AT487" s="17"/>
      <c r="AV487" s="17"/>
      <c r="AX487" s="17"/>
      <c r="AZ487" s="17"/>
      <c r="BB487" s="17"/>
      <c r="BD487" s="17"/>
      <c r="BF487" s="17"/>
      <c r="BH487" s="17"/>
    </row>
    <row r="488" spans="2:60">
      <c r="B488" s="17"/>
      <c r="D488" s="17"/>
      <c r="F488" s="17"/>
      <c r="H488" s="17"/>
      <c r="J488" s="17"/>
      <c r="L488" s="17"/>
      <c r="N488" s="17"/>
      <c r="P488" s="17"/>
      <c r="R488" s="17"/>
      <c r="T488" s="17"/>
      <c r="V488" s="17"/>
      <c r="X488" s="17"/>
      <c r="Z488" s="17"/>
      <c r="AB488" s="17"/>
      <c r="AD488" s="17"/>
      <c r="AF488" s="17"/>
      <c r="AH488" s="17"/>
      <c r="AJ488" s="17"/>
      <c r="AL488" s="17"/>
      <c r="AN488" s="17"/>
      <c r="AP488" s="17"/>
      <c r="AR488" s="17"/>
      <c r="AT488" s="17"/>
      <c r="AV488" s="17"/>
      <c r="AX488" s="17"/>
      <c r="AZ488" s="17"/>
      <c r="BB488" s="17"/>
      <c r="BD488" s="17"/>
      <c r="BF488" s="17"/>
      <c r="BH488" s="17"/>
    </row>
    <row r="489" spans="2:60">
      <c r="B489" s="17"/>
      <c r="D489" s="17"/>
      <c r="F489" s="17"/>
      <c r="H489" s="17"/>
      <c r="J489" s="17"/>
      <c r="L489" s="17"/>
      <c r="N489" s="17"/>
      <c r="P489" s="17"/>
      <c r="R489" s="17"/>
      <c r="T489" s="17"/>
      <c r="V489" s="17"/>
      <c r="X489" s="17"/>
      <c r="Z489" s="17"/>
      <c r="AB489" s="17"/>
      <c r="AD489" s="17"/>
      <c r="AF489" s="17"/>
      <c r="AH489" s="17"/>
      <c r="AJ489" s="17"/>
      <c r="AL489" s="17"/>
      <c r="AN489" s="17"/>
      <c r="AP489" s="17"/>
      <c r="AR489" s="17"/>
      <c r="AT489" s="17"/>
      <c r="AV489" s="17"/>
      <c r="AX489" s="17"/>
      <c r="AZ489" s="17"/>
      <c r="BB489" s="17"/>
      <c r="BD489" s="17"/>
      <c r="BF489" s="17"/>
      <c r="BH489" s="17"/>
    </row>
    <row r="490" spans="2:60">
      <c r="B490" s="17"/>
      <c r="D490" s="17"/>
      <c r="F490" s="17"/>
      <c r="H490" s="17"/>
      <c r="J490" s="17"/>
      <c r="L490" s="17"/>
      <c r="N490" s="17"/>
      <c r="P490" s="17"/>
      <c r="R490" s="17"/>
      <c r="T490" s="17"/>
      <c r="V490" s="17"/>
      <c r="X490" s="17"/>
      <c r="Z490" s="17"/>
      <c r="AB490" s="17"/>
      <c r="AD490" s="17"/>
      <c r="AF490" s="17"/>
      <c r="AH490" s="17"/>
      <c r="AJ490" s="17"/>
      <c r="AL490" s="17"/>
      <c r="AN490" s="17"/>
      <c r="AP490" s="17"/>
      <c r="AR490" s="17"/>
      <c r="AT490" s="17"/>
      <c r="AV490" s="17"/>
      <c r="AX490" s="17"/>
      <c r="AZ490" s="17"/>
      <c r="BB490" s="17"/>
      <c r="BD490" s="17"/>
      <c r="BF490" s="17"/>
      <c r="BH490" s="17"/>
    </row>
    <row r="491" spans="2:60">
      <c r="B491" s="17"/>
      <c r="D491" s="17"/>
      <c r="F491" s="17"/>
      <c r="H491" s="17"/>
      <c r="J491" s="17"/>
      <c r="L491" s="17"/>
      <c r="N491" s="17"/>
      <c r="P491" s="17"/>
      <c r="R491" s="17"/>
      <c r="T491" s="17"/>
      <c r="V491" s="17"/>
      <c r="X491" s="17"/>
      <c r="Z491" s="17"/>
      <c r="AB491" s="17"/>
      <c r="AD491" s="17"/>
      <c r="AF491" s="17"/>
      <c r="AH491" s="17"/>
      <c r="AJ491" s="17"/>
      <c r="AL491" s="17"/>
      <c r="AN491" s="17"/>
      <c r="AP491" s="17"/>
      <c r="AR491" s="17"/>
      <c r="AT491" s="17"/>
      <c r="AV491" s="17"/>
      <c r="AX491" s="17"/>
      <c r="AZ491" s="17"/>
      <c r="BB491" s="17"/>
      <c r="BD491" s="17"/>
      <c r="BF491" s="17"/>
      <c r="BH491" s="17"/>
    </row>
    <row r="492" spans="2:60">
      <c r="B492" s="17"/>
      <c r="D492" s="17"/>
      <c r="F492" s="17"/>
      <c r="H492" s="17"/>
      <c r="J492" s="17"/>
      <c r="L492" s="17"/>
      <c r="N492" s="17"/>
      <c r="P492" s="17"/>
      <c r="R492" s="17"/>
      <c r="T492" s="17"/>
      <c r="V492" s="17"/>
      <c r="X492" s="17"/>
      <c r="Z492" s="17"/>
      <c r="AB492" s="17"/>
      <c r="AD492" s="17"/>
      <c r="AF492" s="17"/>
      <c r="AH492" s="17"/>
      <c r="AJ492" s="17"/>
      <c r="AL492" s="17"/>
      <c r="AN492" s="17"/>
      <c r="AP492" s="17"/>
      <c r="AR492" s="17"/>
      <c r="AT492" s="17"/>
      <c r="AV492" s="17"/>
      <c r="AX492" s="17"/>
      <c r="AZ492" s="17"/>
      <c r="BB492" s="17"/>
      <c r="BD492" s="17"/>
      <c r="BF492" s="17"/>
      <c r="BH492" s="17"/>
    </row>
    <row r="493" spans="2:60">
      <c r="B493" s="17"/>
      <c r="D493" s="17"/>
      <c r="F493" s="17"/>
      <c r="H493" s="17"/>
      <c r="J493" s="17"/>
      <c r="L493" s="17"/>
      <c r="N493" s="17"/>
      <c r="P493" s="17"/>
      <c r="R493" s="17"/>
      <c r="T493" s="17"/>
      <c r="V493" s="17"/>
      <c r="X493" s="17"/>
      <c r="Z493" s="17"/>
      <c r="AB493" s="17"/>
      <c r="AD493" s="17"/>
      <c r="AF493" s="17"/>
      <c r="AH493" s="17"/>
      <c r="AJ493" s="17"/>
      <c r="AL493" s="17"/>
      <c r="AN493" s="17"/>
      <c r="AP493" s="17"/>
      <c r="AR493" s="17"/>
      <c r="AT493" s="17"/>
      <c r="AV493" s="17"/>
      <c r="AX493" s="17"/>
      <c r="AZ493" s="17"/>
      <c r="BB493" s="17"/>
      <c r="BD493" s="17"/>
      <c r="BF493" s="17"/>
      <c r="BH493" s="17"/>
    </row>
    <row r="494" spans="2:60">
      <c r="B494" s="17"/>
      <c r="D494" s="17"/>
      <c r="F494" s="17"/>
      <c r="H494" s="17"/>
      <c r="J494" s="17"/>
      <c r="L494" s="17"/>
      <c r="N494" s="17"/>
      <c r="P494" s="17"/>
      <c r="R494" s="17"/>
      <c r="T494" s="17"/>
      <c r="V494" s="17"/>
      <c r="X494" s="17"/>
      <c r="Z494" s="17"/>
      <c r="AB494" s="17"/>
      <c r="AD494" s="17"/>
      <c r="AF494" s="17"/>
      <c r="AH494" s="17"/>
      <c r="AJ494" s="17"/>
      <c r="AL494" s="17"/>
      <c r="AN494" s="17"/>
      <c r="AP494" s="17"/>
      <c r="AR494" s="17"/>
      <c r="AT494" s="17"/>
      <c r="AV494" s="17"/>
      <c r="AX494" s="17"/>
      <c r="AZ494" s="17"/>
      <c r="BB494" s="17"/>
      <c r="BD494" s="17"/>
      <c r="BF494" s="17"/>
      <c r="BH494" s="17"/>
    </row>
    <row r="495" spans="2:60">
      <c r="B495" s="17"/>
      <c r="D495" s="17"/>
      <c r="F495" s="17"/>
      <c r="H495" s="17"/>
      <c r="J495" s="17"/>
      <c r="L495" s="17"/>
      <c r="N495" s="17"/>
      <c r="P495" s="17"/>
      <c r="R495" s="17"/>
      <c r="T495" s="17"/>
      <c r="V495" s="17"/>
      <c r="X495" s="17"/>
      <c r="Z495" s="17"/>
      <c r="AB495" s="17"/>
      <c r="AD495" s="17"/>
      <c r="AF495" s="17"/>
      <c r="AH495" s="17"/>
      <c r="AJ495" s="17"/>
      <c r="AL495" s="17"/>
      <c r="AN495" s="17"/>
      <c r="AP495" s="17"/>
      <c r="AR495" s="17"/>
      <c r="AT495" s="17"/>
      <c r="AV495" s="17"/>
      <c r="AX495" s="17"/>
      <c r="AZ495" s="17"/>
      <c r="BB495" s="17"/>
      <c r="BD495" s="17"/>
      <c r="BF495" s="17"/>
      <c r="BH495" s="17"/>
    </row>
    <row r="496" spans="2:60">
      <c r="B496" s="17"/>
      <c r="D496" s="17"/>
      <c r="F496" s="17"/>
      <c r="H496" s="17"/>
      <c r="J496" s="17"/>
      <c r="L496" s="17"/>
      <c r="N496" s="17"/>
      <c r="P496" s="17"/>
      <c r="R496" s="17"/>
      <c r="T496" s="17"/>
      <c r="V496" s="17"/>
      <c r="X496" s="17"/>
      <c r="Z496" s="17"/>
      <c r="AB496" s="17"/>
      <c r="AD496" s="17"/>
      <c r="AF496" s="17"/>
      <c r="AH496" s="17"/>
      <c r="AJ496" s="17"/>
      <c r="AL496" s="17"/>
      <c r="AN496" s="17"/>
      <c r="AP496" s="17"/>
      <c r="AR496" s="17"/>
      <c r="AT496" s="17"/>
      <c r="AV496" s="17"/>
      <c r="AX496" s="17"/>
      <c r="AZ496" s="17"/>
      <c r="BB496" s="17"/>
      <c r="BD496" s="17"/>
      <c r="BF496" s="17"/>
      <c r="BH496" s="17"/>
    </row>
    <row r="497" spans="2:60">
      <c r="B497" s="17"/>
      <c r="D497" s="17"/>
      <c r="F497" s="17"/>
      <c r="H497" s="17"/>
      <c r="J497" s="17"/>
      <c r="L497" s="17"/>
      <c r="N497" s="17"/>
      <c r="P497" s="17"/>
      <c r="R497" s="17"/>
      <c r="T497" s="17"/>
      <c r="V497" s="17"/>
      <c r="X497" s="17"/>
      <c r="Z497" s="17"/>
      <c r="AB497" s="17"/>
      <c r="AD497" s="17"/>
      <c r="AF497" s="17"/>
      <c r="AH497" s="17"/>
      <c r="AJ497" s="17"/>
      <c r="AL497" s="17"/>
      <c r="AN497" s="17"/>
      <c r="AP497" s="17"/>
      <c r="AR497" s="17"/>
      <c r="AT497" s="17"/>
      <c r="AV497" s="17"/>
      <c r="AX497" s="17"/>
      <c r="AZ497" s="17"/>
      <c r="BB497" s="17"/>
      <c r="BD497" s="17"/>
      <c r="BF497" s="17"/>
      <c r="BH497" s="17"/>
    </row>
    <row r="498" spans="2:60">
      <c r="B498" s="17"/>
      <c r="D498" s="17"/>
      <c r="F498" s="17"/>
      <c r="H498" s="17"/>
      <c r="J498" s="17"/>
      <c r="L498" s="17"/>
      <c r="N498" s="17"/>
      <c r="P498" s="17"/>
      <c r="R498" s="17"/>
      <c r="T498" s="17"/>
      <c r="V498" s="17"/>
      <c r="X498" s="17"/>
      <c r="Z498" s="17"/>
      <c r="AB498" s="17"/>
      <c r="AD498" s="17"/>
      <c r="AF498" s="17"/>
      <c r="AH498" s="17"/>
      <c r="AJ498" s="17"/>
      <c r="AL498" s="17"/>
      <c r="AN498" s="17"/>
      <c r="AP498" s="17"/>
      <c r="AR498" s="17"/>
      <c r="AT498" s="17"/>
      <c r="AV498" s="17"/>
      <c r="AX498" s="17"/>
      <c r="AZ498" s="17"/>
      <c r="BB498" s="17"/>
      <c r="BD498" s="17"/>
      <c r="BF498" s="17"/>
      <c r="BH498" s="17"/>
    </row>
    <row r="499" spans="2:60">
      <c r="B499" s="17"/>
      <c r="D499" s="17"/>
      <c r="F499" s="17"/>
      <c r="H499" s="17"/>
      <c r="J499" s="17"/>
      <c r="L499" s="17"/>
      <c r="N499" s="17"/>
      <c r="P499" s="17"/>
      <c r="R499" s="17"/>
      <c r="T499" s="17"/>
      <c r="V499" s="17"/>
      <c r="X499" s="17"/>
      <c r="Z499" s="17"/>
      <c r="AB499" s="17"/>
      <c r="AD499" s="17"/>
      <c r="AF499" s="17"/>
      <c r="AH499" s="17"/>
      <c r="AJ499" s="17"/>
      <c r="AL499" s="17"/>
      <c r="AN499" s="17"/>
      <c r="AP499" s="17"/>
      <c r="AR499" s="17"/>
      <c r="AT499" s="17"/>
      <c r="AV499" s="17"/>
      <c r="AX499" s="17"/>
      <c r="AZ499" s="17"/>
      <c r="BB499" s="17"/>
      <c r="BD499" s="17"/>
      <c r="BF499" s="17"/>
      <c r="BH499" s="17"/>
    </row>
    <row r="500" spans="2:60">
      <c r="B500" s="17"/>
      <c r="D500" s="17"/>
      <c r="F500" s="17"/>
      <c r="H500" s="17"/>
      <c r="J500" s="17"/>
      <c r="L500" s="17"/>
      <c r="N500" s="17"/>
      <c r="P500" s="17"/>
      <c r="R500" s="17"/>
      <c r="T500" s="17"/>
      <c r="V500" s="17"/>
      <c r="X500" s="17"/>
      <c r="Z500" s="17"/>
      <c r="AB500" s="17"/>
      <c r="AD500" s="17"/>
      <c r="AF500" s="17"/>
      <c r="AH500" s="17"/>
      <c r="AJ500" s="17"/>
      <c r="AL500" s="17"/>
      <c r="AN500" s="17"/>
      <c r="AP500" s="17"/>
      <c r="AR500" s="17"/>
      <c r="AT500" s="17"/>
      <c r="AV500" s="17"/>
      <c r="AX500" s="17"/>
      <c r="AZ500" s="17"/>
      <c r="BB500" s="17"/>
      <c r="BD500" s="17"/>
      <c r="BF500" s="17"/>
      <c r="BH500" s="17"/>
    </row>
    <row r="501" spans="2:60">
      <c r="B501" s="17"/>
      <c r="D501" s="17"/>
      <c r="F501" s="17"/>
      <c r="H501" s="17"/>
      <c r="J501" s="17"/>
      <c r="L501" s="17"/>
      <c r="N501" s="17"/>
      <c r="P501" s="17"/>
      <c r="R501" s="17"/>
      <c r="T501" s="17"/>
      <c r="V501" s="17"/>
      <c r="X501" s="17"/>
      <c r="Z501" s="17"/>
      <c r="AB501" s="17"/>
      <c r="AD501" s="17"/>
      <c r="AF501" s="17"/>
      <c r="AH501" s="17"/>
      <c r="AJ501" s="17"/>
      <c r="AL501" s="17"/>
      <c r="AN501" s="17"/>
      <c r="AP501" s="17"/>
      <c r="AR501" s="17"/>
      <c r="AT501" s="17"/>
      <c r="AV501" s="17"/>
      <c r="AX501" s="17"/>
      <c r="AZ501" s="17"/>
      <c r="BB501" s="17"/>
      <c r="BD501" s="17"/>
      <c r="BF501" s="17"/>
      <c r="BH501" s="17"/>
    </row>
    <row r="502" spans="2:60">
      <c r="B502" s="17"/>
      <c r="D502" s="17"/>
      <c r="F502" s="17"/>
      <c r="H502" s="17"/>
      <c r="J502" s="17"/>
      <c r="L502" s="17"/>
      <c r="N502" s="17"/>
      <c r="P502" s="17"/>
      <c r="R502" s="17"/>
      <c r="T502" s="17"/>
      <c r="V502" s="17"/>
      <c r="X502" s="17"/>
      <c r="Z502" s="17"/>
      <c r="AB502" s="17"/>
      <c r="AD502" s="17"/>
      <c r="AF502" s="17"/>
      <c r="AH502" s="17"/>
      <c r="AJ502" s="17"/>
      <c r="AL502" s="17"/>
      <c r="AN502" s="17"/>
      <c r="AP502" s="17"/>
      <c r="AR502" s="17"/>
      <c r="AT502" s="17"/>
      <c r="AV502" s="17"/>
      <c r="AX502" s="17"/>
      <c r="AZ502" s="17"/>
      <c r="BB502" s="17"/>
      <c r="BD502" s="17"/>
      <c r="BF502" s="17"/>
      <c r="BH502" s="17"/>
    </row>
    <row r="503" spans="2:60">
      <c r="B503" s="17"/>
      <c r="D503" s="17"/>
      <c r="F503" s="17"/>
      <c r="H503" s="17"/>
      <c r="J503" s="17"/>
      <c r="L503" s="17"/>
      <c r="N503" s="17"/>
      <c r="P503" s="17"/>
      <c r="R503" s="17"/>
      <c r="T503" s="17"/>
      <c r="V503" s="17"/>
      <c r="X503" s="17"/>
      <c r="Z503" s="17"/>
      <c r="AB503" s="17"/>
      <c r="AD503" s="17"/>
      <c r="AF503" s="17"/>
      <c r="AH503" s="17"/>
      <c r="AJ503" s="17"/>
      <c r="AL503" s="17"/>
      <c r="AN503" s="17"/>
      <c r="AP503" s="17"/>
      <c r="AR503" s="17"/>
      <c r="AT503" s="17"/>
      <c r="AV503" s="17"/>
      <c r="AX503" s="17"/>
      <c r="AZ503" s="17"/>
      <c r="BB503" s="17"/>
      <c r="BD503" s="17"/>
      <c r="BF503" s="17"/>
      <c r="BH503" s="17"/>
    </row>
    <row r="504" spans="2:60">
      <c r="B504" s="17"/>
      <c r="D504" s="17"/>
      <c r="F504" s="17"/>
      <c r="H504" s="17"/>
      <c r="J504" s="17"/>
      <c r="L504" s="17"/>
      <c r="N504" s="17"/>
      <c r="P504" s="17"/>
      <c r="R504" s="17"/>
      <c r="T504" s="17"/>
      <c r="V504" s="17"/>
      <c r="X504" s="17"/>
      <c r="Z504" s="17"/>
      <c r="AB504" s="17"/>
      <c r="AD504" s="17"/>
      <c r="AF504" s="17"/>
      <c r="AH504" s="17"/>
      <c r="AJ504" s="17"/>
      <c r="AL504" s="17"/>
      <c r="AN504" s="17"/>
      <c r="AP504" s="17"/>
      <c r="AR504" s="17"/>
      <c r="AT504" s="17"/>
      <c r="AV504" s="17"/>
      <c r="AX504" s="17"/>
      <c r="AZ504" s="17"/>
      <c r="BB504" s="17"/>
      <c r="BD504" s="17"/>
      <c r="BF504" s="17"/>
      <c r="BH504" s="17"/>
    </row>
    <row r="505" spans="2:60">
      <c r="B505" s="17"/>
      <c r="D505" s="17"/>
      <c r="F505" s="17"/>
      <c r="H505" s="17"/>
      <c r="J505" s="17"/>
      <c r="L505" s="17"/>
      <c r="N505" s="17"/>
      <c r="P505" s="17"/>
      <c r="R505" s="17"/>
      <c r="T505" s="17"/>
      <c r="V505" s="17"/>
      <c r="X505" s="17"/>
      <c r="Z505" s="17"/>
      <c r="AB505" s="17"/>
      <c r="AD505" s="17"/>
      <c r="AF505" s="17"/>
      <c r="AH505" s="17"/>
      <c r="AJ505" s="17"/>
      <c r="AL505" s="17"/>
      <c r="AN505" s="17"/>
      <c r="AP505" s="17"/>
      <c r="AR505" s="17"/>
      <c r="AT505" s="17"/>
      <c r="AV505" s="17"/>
      <c r="AX505" s="17"/>
      <c r="AZ505" s="17"/>
      <c r="BB505" s="17"/>
      <c r="BD505" s="17"/>
      <c r="BF505" s="17"/>
      <c r="BH505" s="17"/>
    </row>
    <row r="506" spans="2:60">
      <c r="B506" s="17"/>
      <c r="D506" s="17"/>
      <c r="F506" s="17"/>
      <c r="H506" s="17"/>
      <c r="J506" s="17"/>
      <c r="L506" s="17"/>
      <c r="N506" s="17"/>
      <c r="P506" s="17"/>
      <c r="R506" s="17"/>
      <c r="T506" s="17"/>
      <c r="V506" s="17"/>
      <c r="X506" s="17"/>
      <c r="Z506" s="17"/>
      <c r="AB506" s="17"/>
      <c r="AD506" s="17"/>
      <c r="AF506" s="17"/>
      <c r="AH506" s="17"/>
      <c r="AJ506" s="17"/>
      <c r="AL506" s="17"/>
      <c r="AN506" s="17"/>
      <c r="AP506" s="17"/>
      <c r="AR506" s="17"/>
      <c r="AT506" s="17"/>
      <c r="AV506" s="17"/>
      <c r="AX506" s="17"/>
      <c r="AZ506" s="17"/>
      <c r="BB506" s="17"/>
      <c r="BD506" s="17"/>
      <c r="BF506" s="17"/>
      <c r="BH506" s="17"/>
    </row>
    <row r="507" spans="2:60">
      <c r="B507" s="17"/>
      <c r="D507" s="17"/>
      <c r="F507" s="17"/>
      <c r="H507" s="17"/>
      <c r="J507" s="17"/>
      <c r="L507" s="17"/>
      <c r="N507" s="17"/>
      <c r="P507" s="17"/>
      <c r="R507" s="17"/>
      <c r="T507" s="17"/>
      <c r="V507" s="17"/>
      <c r="X507" s="17"/>
      <c r="Z507" s="17"/>
      <c r="AB507" s="17"/>
      <c r="AD507" s="17"/>
      <c r="AF507" s="17"/>
      <c r="AH507" s="17"/>
      <c r="AJ507" s="17"/>
      <c r="AL507" s="17"/>
      <c r="AN507" s="17"/>
      <c r="AP507" s="17"/>
      <c r="AR507" s="17"/>
      <c r="AT507" s="17"/>
      <c r="AV507" s="17"/>
      <c r="AX507" s="17"/>
      <c r="AZ507" s="17"/>
      <c r="BB507" s="17"/>
      <c r="BD507" s="17"/>
      <c r="BF507" s="17"/>
      <c r="BH507" s="17"/>
    </row>
    <row r="508" spans="2:60">
      <c r="B508" s="17"/>
      <c r="D508" s="17"/>
      <c r="F508" s="17"/>
      <c r="H508" s="17"/>
      <c r="J508" s="17"/>
      <c r="L508" s="17"/>
      <c r="N508" s="17"/>
      <c r="P508" s="17"/>
      <c r="R508" s="17"/>
      <c r="T508" s="17"/>
      <c r="V508" s="17"/>
      <c r="X508" s="17"/>
      <c r="Z508" s="17"/>
      <c r="AB508" s="17"/>
      <c r="AD508" s="17"/>
      <c r="AF508" s="17"/>
      <c r="AH508" s="17"/>
      <c r="AJ508" s="17"/>
      <c r="AL508" s="17"/>
      <c r="AN508" s="17"/>
      <c r="AP508" s="17"/>
      <c r="AR508" s="17"/>
      <c r="AT508" s="17"/>
      <c r="AV508" s="17"/>
      <c r="AX508" s="17"/>
      <c r="AZ508" s="17"/>
      <c r="BB508" s="17"/>
      <c r="BD508" s="17"/>
      <c r="BF508" s="17"/>
      <c r="BH508" s="17"/>
    </row>
    <row r="509" spans="2:60">
      <c r="B509" s="17"/>
      <c r="D509" s="17"/>
      <c r="F509" s="17"/>
      <c r="H509" s="17"/>
      <c r="J509" s="17"/>
      <c r="L509" s="17"/>
      <c r="N509" s="17"/>
      <c r="P509" s="17"/>
      <c r="R509" s="17"/>
      <c r="T509" s="17"/>
      <c r="V509" s="17"/>
      <c r="X509" s="17"/>
      <c r="Z509" s="17"/>
      <c r="AB509" s="17"/>
      <c r="AD509" s="17"/>
      <c r="AF509" s="17"/>
      <c r="AH509" s="17"/>
      <c r="AJ509" s="17"/>
      <c r="AL509" s="17"/>
      <c r="AN509" s="17"/>
      <c r="AP509" s="17"/>
      <c r="AR509" s="17"/>
      <c r="AT509" s="17"/>
      <c r="AV509" s="17"/>
      <c r="AX509" s="17"/>
      <c r="AZ509" s="17"/>
      <c r="BB509" s="17"/>
      <c r="BD509" s="17"/>
      <c r="BF509" s="17"/>
      <c r="BH509" s="17"/>
    </row>
    <row r="510" spans="2:60">
      <c r="B510" s="17"/>
      <c r="D510" s="17"/>
      <c r="F510" s="17"/>
      <c r="H510" s="17"/>
      <c r="J510" s="17"/>
      <c r="L510" s="17"/>
      <c r="N510" s="17"/>
      <c r="P510" s="17"/>
      <c r="R510" s="17"/>
      <c r="T510" s="17"/>
      <c r="V510" s="17"/>
      <c r="X510" s="17"/>
      <c r="Z510" s="17"/>
      <c r="AB510" s="17"/>
      <c r="AD510" s="17"/>
      <c r="AF510" s="17"/>
      <c r="AH510" s="17"/>
      <c r="AJ510" s="17"/>
      <c r="AL510" s="17"/>
      <c r="AN510" s="17"/>
      <c r="AP510" s="17"/>
      <c r="AR510" s="17"/>
      <c r="AT510" s="17"/>
      <c r="AV510" s="17"/>
      <c r="AX510" s="17"/>
      <c r="AZ510" s="17"/>
      <c r="BB510" s="17"/>
      <c r="BD510" s="17"/>
      <c r="BF510" s="17"/>
      <c r="BH510" s="17"/>
    </row>
    <row r="511" spans="2:60">
      <c r="B511" s="17"/>
      <c r="D511" s="17"/>
      <c r="F511" s="17"/>
      <c r="H511" s="17"/>
      <c r="J511" s="17"/>
      <c r="L511" s="17"/>
      <c r="N511" s="17"/>
      <c r="P511" s="17"/>
      <c r="R511" s="17"/>
      <c r="T511" s="17"/>
      <c r="V511" s="17"/>
      <c r="X511" s="17"/>
      <c r="Z511" s="17"/>
      <c r="AB511" s="17"/>
      <c r="AD511" s="17"/>
      <c r="AF511" s="17"/>
      <c r="AH511" s="17"/>
      <c r="AJ511" s="17"/>
      <c r="AL511" s="17"/>
      <c r="AN511" s="17"/>
      <c r="AP511" s="17"/>
      <c r="AR511" s="17"/>
      <c r="AT511" s="17"/>
      <c r="AV511" s="17"/>
      <c r="AX511" s="17"/>
      <c r="AZ511" s="17"/>
      <c r="BB511" s="17"/>
      <c r="BD511" s="17"/>
      <c r="BF511" s="17"/>
      <c r="BH511" s="17"/>
    </row>
    <row r="512" spans="2:60">
      <c r="B512" s="17"/>
      <c r="D512" s="17"/>
      <c r="F512" s="17"/>
      <c r="H512" s="17"/>
      <c r="J512" s="17"/>
      <c r="L512" s="17"/>
      <c r="N512" s="17"/>
      <c r="P512" s="17"/>
      <c r="R512" s="17"/>
      <c r="T512" s="17"/>
      <c r="V512" s="17"/>
      <c r="X512" s="17"/>
      <c r="Z512" s="17"/>
      <c r="AB512" s="17"/>
      <c r="AD512" s="17"/>
      <c r="AF512" s="17"/>
      <c r="AH512" s="17"/>
      <c r="AJ512" s="17"/>
      <c r="AL512" s="17"/>
      <c r="AN512" s="17"/>
      <c r="AP512" s="17"/>
      <c r="AR512" s="17"/>
      <c r="AT512" s="17"/>
      <c r="AV512" s="17"/>
      <c r="AX512" s="17"/>
      <c r="AZ512" s="17"/>
      <c r="BB512" s="17"/>
      <c r="BD512" s="17"/>
      <c r="BF512" s="17"/>
      <c r="BH512" s="17"/>
    </row>
    <row r="513" spans="2:60">
      <c r="B513" s="17"/>
      <c r="D513" s="17"/>
      <c r="F513" s="17"/>
      <c r="H513" s="17"/>
      <c r="J513" s="17"/>
      <c r="L513" s="17"/>
      <c r="N513" s="17"/>
      <c r="P513" s="17"/>
      <c r="R513" s="17"/>
      <c r="T513" s="17"/>
      <c r="V513" s="17"/>
      <c r="X513" s="17"/>
      <c r="Z513" s="17"/>
      <c r="AB513" s="17"/>
      <c r="AD513" s="17"/>
      <c r="AF513" s="17"/>
      <c r="AH513" s="17"/>
      <c r="AJ513" s="17"/>
      <c r="AL513" s="17"/>
      <c r="AN513" s="17"/>
      <c r="AP513" s="17"/>
      <c r="AR513" s="17"/>
      <c r="AT513" s="17"/>
      <c r="AV513" s="17"/>
      <c r="AX513" s="17"/>
      <c r="AZ513" s="17"/>
      <c r="BB513" s="17"/>
      <c r="BD513" s="17"/>
      <c r="BF513" s="17"/>
      <c r="BH513" s="17"/>
    </row>
    <row r="514" spans="2:60">
      <c r="B514" s="17"/>
      <c r="D514" s="17"/>
      <c r="F514" s="17"/>
      <c r="H514" s="17"/>
      <c r="J514" s="17"/>
      <c r="L514" s="17"/>
      <c r="N514" s="17"/>
      <c r="P514" s="17"/>
      <c r="R514" s="17"/>
      <c r="T514" s="17"/>
      <c r="V514" s="17"/>
      <c r="X514" s="17"/>
      <c r="Z514" s="17"/>
      <c r="AB514" s="17"/>
      <c r="AD514" s="17"/>
      <c r="AF514" s="17"/>
      <c r="AH514" s="17"/>
      <c r="AJ514" s="17"/>
      <c r="AL514" s="17"/>
      <c r="AN514" s="17"/>
      <c r="AP514" s="17"/>
      <c r="AR514" s="17"/>
      <c r="AT514" s="17"/>
      <c r="AV514" s="17"/>
      <c r="AX514" s="17"/>
      <c r="AZ514" s="17"/>
      <c r="BB514" s="17"/>
      <c r="BD514" s="17"/>
      <c r="BF514" s="17"/>
      <c r="BH514" s="17"/>
    </row>
    <row r="515" spans="2:60">
      <c r="B515" s="17"/>
      <c r="D515" s="17"/>
      <c r="F515" s="17"/>
      <c r="H515" s="17"/>
      <c r="J515" s="17"/>
      <c r="L515" s="17"/>
      <c r="N515" s="17"/>
      <c r="P515" s="17"/>
      <c r="R515" s="17"/>
      <c r="T515" s="17"/>
      <c r="V515" s="17"/>
      <c r="X515" s="17"/>
      <c r="Z515" s="17"/>
      <c r="AB515" s="17"/>
      <c r="AD515" s="17"/>
      <c r="AF515" s="17"/>
      <c r="AH515" s="17"/>
      <c r="AJ515" s="17"/>
      <c r="AL515" s="17"/>
      <c r="AN515" s="17"/>
      <c r="AP515" s="17"/>
      <c r="AR515" s="17"/>
      <c r="AT515" s="17"/>
      <c r="AV515" s="17"/>
      <c r="AX515" s="17"/>
      <c r="AZ515" s="17"/>
      <c r="BB515" s="17"/>
      <c r="BD515" s="17"/>
      <c r="BF515" s="17"/>
      <c r="BH515" s="17"/>
    </row>
    <row r="516" spans="2:60">
      <c r="B516" s="17"/>
      <c r="D516" s="17"/>
      <c r="F516" s="17"/>
      <c r="H516" s="17"/>
      <c r="J516" s="17"/>
      <c r="L516" s="17"/>
      <c r="N516" s="17"/>
      <c r="P516" s="17"/>
      <c r="R516" s="17"/>
      <c r="T516" s="17"/>
      <c r="V516" s="17"/>
      <c r="X516" s="17"/>
      <c r="Z516" s="17"/>
      <c r="AB516" s="17"/>
      <c r="AD516" s="17"/>
      <c r="AF516" s="17"/>
      <c r="AH516" s="17"/>
      <c r="AJ516" s="17"/>
      <c r="AL516" s="17"/>
      <c r="AN516" s="17"/>
      <c r="AP516" s="17"/>
      <c r="AR516" s="17"/>
      <c r="AT516" s="17"/>
      <c r="AV516" s="17"/>
      <c r="AX516" s="17"/>
      <c r="AZ516" s="17"/>
      <c r="BB516" s="17"/>
      <c r="BD516" s="17"/>
      <c r="BF516" s="17"/>
      <c r="BH516" s="17"/>
    </row>
    <row r="517" spans="2:60">
      <c r="B517" s="17"/>
      <c r="D517" s="17"/>
      <c r="F517" s="17"/>
      <c r="H517" s="17"/>
      <c r="J517" s="17"/>
      <c r="L517" s="17"/>
      <c r="N517" s="17"/>
      <c r="P517" s="17"/>
      <c r="R517" s="17"/>
      <c r="T517" s="17"/>
      <c r="V517" s="17"/>
      <c r="X517" s="17"/>
      <c r="Z517" s="17"/>
      <c r="AB517" s="17"/>
      <c r="AD517" s="17"/>
      <c r="AF517" s="17"/>
      <c r="AH517" s="17"/>
      <c r="AJ517" s="17"/>
      <c r="AL517" s="17"/>
      <c r="AN517" s="17"/>
      <c r="AP517" s="17"/>
      <c r="AR517" s="17"/>
      <c r="AT517" s="17"/>
      <c r="AV517" s="17"/>
      <c r="AX517" s="17"/>
      <c r="AZ517" s="17"/>
      <c r="BB517" s="17"/>
      <c r="BD517" s="17"/>
      <c r="BF517" s="17"/>
      <c r="BH517" s="17"/>
    </row>
    <row r="518" spans="2:60">
      <c r="B518" s="17"/>
      <c r="D518" s="17"/>
      <c r="F518" s="17"/>
      <c r="H518" s="17"/>
      <c r="J518" s="17"/>
      <c r="L518" s="17"/>
      <c r="N518" s="17"/>
      <c r="P518" s="17"/>
      <c r="R518" s="17"/>
      <c r="T518" s="17"/>
      <c r="V518" s="17"/>
      <c r="X518" s="17"/>
      <c r="Z518" s="17"/>
      <c r="AB518" s="17"/>
      <c r="AD518" s="17"/>
      <c r="AF518" s="17"/>
      <c r="AH518" s="17"/>
      <c r="AJ518" s="17"/>
      <c r="AL518" s="17"/>
      <c r="AN518" s="17"/>
      <c r="AP518" s="17"/>
      <c r="AR518" s="17"/>
      <c r="AT518" s="17"/>
      <c r="AV518" s="17"/>
      <c r="AX518" s="17"/>
      <c r="AZ518" s="17"/>
      <c r="BB518" s="17"/>
      <c r="BD518" s="17"/>
      <c r="BF518" s="17"/>
      <c r="BH518" s="17"/>
    </row>
    <row r="519" spans="2:60">
      <c r="B519" s="17"/>
      <c r="D519" s="17"/>
      <c r="F519" s="17"/>
      <c r="H519" s="17"/>
      <c r="J519" s="17"/>
      <c r="L519" s="17"/>
      <c r="N519" s="17"/>
      <c r="P519" s="17"/>
      <c r="R519" s="17"/>
      <c r="T519" s="17"/>
      <c r="V519" s="17"/>
      <c r="X519" s="17"/>
      <c r="Z519" s="17"/>
      <c r="AB519" s="17"/>
      <c r="AD519" s="17"/>
      <c r="AF519" s="17"/>
      <c r="AH519" s="17"/>
      <c r="AJ519" s="17"/>
      <c r="AL519" s="17"/>
      <c r="AN519" s="17"/>
      <c r="AP519" s="17"/>
      <c r="AR519" s="17"/>
      <c r="AT519" s="17"/>
      <c r="AV519" s="17"/>
      <c r="AX519" s="17"/>
      <c r="AZ519" s="17"/>
      <c r="BB519" s="17"/>
      <c r="BD519" s="17"/>
      <c r="BF519" s="17"/>
      <c r="BH519" s="17"/>
    </row>
    <row r="520" spans="2:60">
      <c r="B520" s="17"/>
      <c r="D520" s="17"/>
      <c r="F520" s="17"/>
      <c r="H520" s="17"/>
      <c r="J520" s="17"/>
      <c r="L520" s="17"/>
      <c r="N520" s="17"/>
      <c r="P520" s="17"/>
      <c r="R520" s="17"/>
      <c r="T520" s="17"/>
      <c r="V520" s="17"/>
      <c r="X520" s="17"/>
      <c r="Z520" s="17"/>
      <c r="AB520" s="17"/>
      <c r="AD520" s="17"/>
      <c r="AF520" s="17"/>
      <c r="AH520" s="17"/>
      <c r="AJ520" s="17"/>
      <c r="AL520" s="17"/>
      <c r="AN520" s="17"/>
      <c r="AP520" s="17"/>
      <c r="AR520" s="17"/>
      <c r="AT520" s="17"/>
      <c r="AV520" s="17"/>
      <c r="AX520" s="17"/>
      <c r="AZ520" s="17"/>
      <c r="BB520" s="17"/>
      <c r="BD520" s="17"/>
      <c r="BF520" s="17"/>
      <c r="BH520" s="17"/>
    </row>
    <row r="521" spans="2:60">
      <c r="B521" s="17"/>
      <c r="D521" s="17"/>
      <c r="F521" s="17"/>
      <c r="H521" s="17"/>
      <c r="J521" s="17"/>
      <c r="L521" s="17"/>
      <c r="N521" s="17"/>
      <c r="P521" s="17"/>
      <c r="R521" s="17"/>
      <c r="T521" s="17"/>
      <c r="V521" s="17"/>
      <c r="X521" s="17"/>
      <c r="Z521" s="17"/>
      <c r="AB521" s="17"/>
      <c r="AD521" s="17"/>
      <c r="AF521" s="17"/>
      <c r="AH521" s="17"/>
      <c r="AJ521" s="17"/>
      <c r="AL521" s="17"/>
      <c r="AN521" s="17"/>
      <c r="AP521" s="17"/>
      <c r="AR521" s="17"/>
      <c r="AT521" s="17"/>
      <c r="AV521" s="17"/>
      <c r="AX521" s="17"/>
      <c r="AZ521" s="17"/>
      <c r="BB521" s="17"/>
      <c r="BD521" s="17"/>
      <c r="BF521" s="17"/>
      <c r="BH521" s="17"/>
    </row>
    <row r="522" spans="2:60">
      <c r="B522" s="17"/>
      <c r="D522" s="17"/>
      <c r="F522" s="17"/>
      <c r="H522" s="17"/>
      <c r="J522" s="17"/>
      <c r="L522" s="17"/>
      <c r="N522" s="17"/>
      <c r="P522" s="17"/>
      <c r="R522" s="17"/>
      <c r="T522" s="17"/>
      <c r="V522" s="17"/>
      <c r="X522" s="17"/>
      <c r="Z522" s="17"/>
      <c r="AB522" s="17"/>
      <c r="AD522" s="17"/>
      <c r="AF522" s="17"/>
      <c r="AH522" s="17"/>
      <c r="AJ522" s="17"/>
      <c r="AL522" s="17"/>
      <c r="AN522" s="17"/>
      <c r="AP522" s="17"/>
      <c r="AR522" s="17"/>
      <c r="AT522" s="17"/>
      <c r="AV522" s="17"/>
      <c r="AX522" s="17"/>
      <c r="AZ522" s="17"/>
      <c r="BB522" s="17"/>
      <c r="BD522" s="17"/>
      <c r="BF522" s="17"/>
      <c r="BH522" s="17"/>
    </row>
    <row r="523" spans="2:60">
      <c r="B523" s="17"/>
      <c r="D523" s="17"/>
      <c r="F523" s="17"/>
      <c r="H523" s="17"/>
      <c r="J523" s="17"/>
      <c r="L523" s="17"/>
      <c r="N523" s="17"/>
      <c r="P523" s="17"/>
      <c r="R523" s="17"/>
      <c r="T523" s="17"/>
      <c r="V523" s="17"/>
      <c r="X523" s="17"/>
      <c r="Z523" s="17"/>
      <c r="AB523" s="17"/>
      <c r="AD523" s="17"/>
      <c r="AF523" s="17"/>
      <c r="AH523" s="17"/>
      <c r="AJ523" s="17"/>
      <c r="AL523" s="17"/>
      <c r="AN523" s="17"/>
      <c r="AP523" s="17"/>
      <c r="AR523" s="17"/>
      <c r="AT523" s="17"/>
      <c r="AV523" s="17"/>
      <c r="AX523" s="17"/>
      <c r="AZ523" s="17"/>
      <c r="BB523" s="17"/>
      <c r="BD523" s="17"/>
      <c r="BF523" s="17"/>
      <c r="BH523" s="17"/>
    </row>
    <row r="524" spans="2:60">
      <c r="B524" s="17"/>
      <c r="D524" s="17"/>
      <c r="F524" s="17"/>
      <c r="H524" s="17"/>
      <c r="J524" s="17"/>
      <c r="L524" s="17"/>
      <c r="N524" s="17"/>
      <c r="P524" s="17"/>
      <c r="R524" s="17"/>
      <c r="T524" s="17"/>
      <c r="V524" s="17"/>
      <c r="X524" s="17"/>
      <c r="Z524" s="17"/>
      <c r="AB524" s="17"/>
      <c r="AD524" s="17"/>
      <c r="AF524" s="17"/>
      <c r="AH524" s="17"/>
      <c r="AJ524" s="17"/>
      <c r="AL524" s="17"/>
      <c r="AN524" s="17"/>
      <c r="AP524" s="17"/>
      <c r="AR524" s="17"/>
      <c r="AT524" s="17"/>
      <c r="AV524" s="17"/>
      <c r="AX524" s="17"/>
      <c r="AZ524" s="17"/>
      <c r="BB524" s="17"/>
      <c r="BD524" s="17"/>
      <c r="BF524" s="17"/>
      <c r="BH524" s="17"/>
    </row>
    <row r="525" spans="2:60">
      <c r="B525" s="17"/>
      <c r="D525" s="17"/>
      <c r="F525" s="17"/>
      <c r="H525" s="17"/>
      <c r="J525" s="17"/>
      <c r="L525" s="17"/>
      <c r="N525" s="17"/>
      <c r="P525" s="17"/>
      <c r="R525" s="17"/>
      <c r="T525" s="17"/>
      <c r="V525" s="17"/>
      <c r="X525" s="17"/>
      <c r="Z525" s="17"/>
      <c r="AB525" s="17"/>
      <c r="AD525" s="17"/>
      <c r="AF525" s="17"/>
      <c r="AH525" s="17"/>
      <c r="AJ525" s="17"/>
      <c r="AL525" s="17"/>
      <c r="AN525" s="17"/>
      <c r="AP525" s="17"/>
      <c r="AR525" s="17"/>
      <c r="AT525" s="17"/>
      <c r="AV525" s="17"/>
      <c r="AX525" s="17"/>
      <c r="AZ525" s="17"/>
      <c r="BB525" s="17"/>
      <c r="BD525" s="17"/>
      <c r="BF525" s="17"/>
      <c r="BH525" s="17"/>
    </row>
    <row r="526" spans="2:60">
      <c r="B526" s="17"/>
      <c r="D526" s="17"/>
      <c r="F526" s="17"/>
      <c r="H526" s="17"/>
      <c r="J526" s="17"/>
      <c r="L526" s="17"/>
      <c r="N526" s="17"/>
      <c r="P526" s="17"/>
      <c r="R526" s="17"/>
      <c r="T526" s="17"/>
      <c r="V526" s="17"/>
      <c r="X526" s="17"/>
      <c r="Z526" s="17"/>
      <c r="AB526" s="17"/>
      <c r="AD526" s="17"/>
      <c r="AF526" s="17"/>
      <c r="AH526" s="17"/>
      <c r="AJ526" s="17"/>
      <c r="AL526" s="17"/>
      <c r="AN526" s="17"/>
      <c r="AP526" s="17"/>
      <c r="AR526" s="17"/>
      <c r="AT526" s="17"/>
      <c r="AV526" s="17"/>
      <c r="AX526" s="17"/>
      <c r="AZ526" s="17"/>
      <c r="BB526" s="17"/>
      <c r="BD526" s="17"/>
      <c r="BF526" s="17"/>
      <c r="BH526" s="17"/>
    </row>
    <row r="527" spans="2:60">
      <c r="B527" s="17"/>
      <c r="D527" s="17"/>
      <c r="F527" s="17"/>
      <c r="H527" s="17"/>
      <c r="J527" s="17"/>
      <c r="L527" s="17"/>
      <c r="N527" s="17"/>
      <c r="P527" s="17"/>
      <c r="R527" s="17"/>
      <c r="T527" s="17"/>
      <c r="V527" s="17"/>
      <c r="X527" s="17"/>
      <c r="Z527" s="17"/>
      <c r="AB527" s="17"/>
      <c r="AD527" s="17"/>
      <c r="AF527" s="17"/>
      <c r="AH527" s="17"/>
      <c r="AJ527" s="17"/>
      <c r="AL527" s="17"/>
      <c r="AN527" s="17"/>
      <c r="AP527" s="17"/>
      <c r="AR527" s="17"/>
      <c r="AT527" s="17"/>
      <c r="AV527" s="17"/>
      <c r="AX527" s="17"/>
      <c r="AZ527" s="17"/>
      <c r="BB527" s="17"/>
      <c r="BD527" s="17"/>
      <c r="BF527" s="17"/>
      <c r="BH527" s="17"/>
    </row>
    <row r="528" spans="2:60">
      <c r="B528" s="17"/>
      <c r="D528" s="17"/>
      <c r="F528" s="17"/>
      <c r="H528" s="17"/>
      <c r="J528" s="17"/>
      <c r="L528" s="17"/>
      <c r="N528" s="17"/>
      <c r="P528" s="17"/>
      <c r="R528" s="17"/>
      <c r="T528" s="17"/>
      <c r="V528" s="17"/>
      <c r="X528" s="17"/>
      <c r="Z528" s="17"/>
      <c r="AB528" s="17"/>
      <c r="AD528" s="17"/>
      <c r="AF528" s="17"/>
      <c r="AH528" s="17"/>
      <c r="AJ528" s="17"/>
      <c r="AL528" s="17"/>
      <c r="AN528" s="17"/>
      <c r="AP528" s="17"/>
      <c r="AR528" s="17"/>
      <c r="AT528" s="17"/>
      <c r="AV528" s="17"/>
      <c r="AX528" s="17"/>
      <c r="AZ528" s="17"/>
      <c r="BB528" s="17"/>
      <c r="BD528" s="17"/>
      <c r="BF528" s="17"/>
      <c r="BH528" s="17"/>
    </row>
    <row r="529" spans="2:60">
      <c r="B529" s="17"/>
      <c r="D529" s="17"/>
      <c r="F529" s="17"/>
      <c r="H529" s="17"/>
      <c r="J529" s="17"/>
      <c r="L529" s="17"/>
      <c r="N529" s="17"/>
      <c r="P529" s="17"/>
      <c r="R529" s="17"/>
      <c r="T529" s="17"/>
      <c r="V529" s="17"/>
      <c r="X529" s="17"/>
      <c r="Z529" s="17"/>
      <c r="AB529" s="17"/>
      <c r="AD529" s="17"/>
      <c r="AF529" s="17"/>
      <c r="AH529" s="17"/>
      <c r="AJ529" s="17"/>
      <c r="AL529" s="17"/>
      <c r="AN529" s="17"/>
      <c r="AP529" s="17"/>
      <c r="AR529" s="17"/>
      <c r="AT529" s="17"/>
      <c r="AV529" s="17"/>
      <c r="AX529" s="17"/>
      <c r="AZ529" s="17"/>
      <c r="BB529" s="17"/>
      <c r="BD529" s="17"/>
      <c r="BF529" s="17"/>
      <c r="BH529" s="17"/>
    </row>
    <row r="530" spans="2:60">
      <c r="B530" s="17"/>
      <c r="D530" s="17"/>
      <c r="F530" s="17"/>
      <c r="H530" s="17"/>
      <c r="J530" s="17"/>
      <c r="L530" s="17"/>
      <c r="N530" s="17"/>
      <c r="P530" s="17"/>
      <c r="R530" s="17"/>
      <c r="T530" s="17"/>
      <c r="V530" s="17"/>
      <c r="X530" s="17"/>
      <c r="Z530" s="17"/>
      <c r="AB530" s="17"/>
      <c r="AD530" s="17"/>
      <c r="AF530" s="17"/>
      <c r="AH530" s="17"/>
      <c r="AJ530" s="17"/>
      <c r="AL530" s="17"/>
      <c r="AN530" s="17"/>
      <c r="AP530" s="17"/>
      <c r="AR530" s="17"/>
      <c r="AT530" s="17"/>
      <c r="AV530" s="17"/>
      <c r="AX530" s="17"/>
      <c r="AZ530" s="17"/>
      <c r="BB530" s="17"/>
      <c r="BD530" s="17"/>
      <c r="BF530" s="17"/>
      <c r="BH530" s="17"/>
    </row>
    <row r="531" spans="2:60">
      <c r="B531" s="17"/>
      <c r="D531" s="17"/>
      <c r="F531" s="17"/>
      <c r="H531" s="17"/>
      <c r="J531" s="17"/>
      <c r="L531" s="17"/>
      <c r="N531" s="17"/>
      <c r="P531" s="17"/>
      <c r="R531" s="17"/>
      <c r="T531" s="17"/>
      <c r="V531" s="17"/>
      <c r="X531" s="17"/>
      <c r="Z531" s="17"/>
      <c r="AB531" s="17"/>
      <c r="AD531" s="17"/>
      <c r="AF531" s="17"/>
      <c r="AH531" s="17"/>
      <c r="AJ531" s="17"/>
      <c r="AL531" s="17"/>
      <c r="AN531" s="17"/>
      <c r="AP531" s="17"/>
      <c r="AR531" s="17"/>
      <c r="AT531" s="17"/>
      <c r="AV531" s="17"/>
      <c r="AX531" s="17"/>
      <c r="AZ531" s="17"/>
      <c r="BB531" s="17"/>
      <c r="BD531" s="17"/>
      <c r="BF531" s="17"/>
      <c r="BH531" s="17"/>
    </row>
    <row r="532" spans="2:60">
      <c r="B532" s="17"/>
      <c r="D532" s="17"/>
      <c r="F532" s="17"/>
      <c r="H532" s="17"/>
      <c r="J532" s="17"/>
      <c r="L532" s="17"/>
      <c r="N532" s="17"/>
      <c r="P532" s="17"/>
      <c r="R532" s="17"/>
      <c r="T532" s="17"/>
      <c r="V532" s="17"/>
      <c r="X532" s="17"/>
      <c r="Z532" s="17"/>
      <c r="AB532" s="17"/>
      <c r="AD532" s="17"/>
      <c r="AF532" s="17"/>
      <c r="AH532" s="17"/>
      <c r="AJ532" s="17"/>
      <c r="AL532" s="17"/>
      <c r="AN532" s="17"/>
      <c r="AP532" s="17"/>
      <c r="AR532" s="17"/>
      <c r="AT532" s="17"/>
      <c r="AV532" s="17"/>
      <c r="AX532" s="17"/>
      <c r="AZ532" s="17"/>
      <c r="BB532" s="17"/>
      <c r="BD532" s="17"/>
      <c r="BF532" s="17"/>
      <c r="BH532" s="17"/>
    </row>
    <row r="533" spans="2:60">
      <c r="B533" s="17"/>
      <c r="D533" s="17"/>
      <c r="F533" s="17"/>
      <c r="H533" s="17"/>
      <c r="J533" s="17"/>
      <c r="L533" s="17"/>
      <c r="N533" s="17"/>
      <c r="P533" s="17"/>
      <c r="R533" s="17"/>
      <c r="T533" s="17"/>
      <c r="V533" s="17"/>
      <c r="X533" s="17"/>
      <c r="Z533" s="17"/>
      <c r="AB533" s="17"/>
      <c r="AD533" s="17"/>
      <c r="AF533" s="17"/>
      <c r="AH533" s="17"/>
      <c r="AJ533" s="17"/>
      <c r="AL533" s="17"/>
      <c r="AN533" s="17"/>
      <c r="AP533" s="17"/>
      <c r="AR533" s="17"/>
      <c r="AT533" s="17"/>
      <c r="AV533" s="17"/>
      <c r="AX533" s="17"/>
      <c r="AZ533" s="17"/>
      <c r="BB533" s="17"/>
      <c r="BD533" s="17"/>
      <c r="BF533" s="17"/>
      <c r="BH533" s="17"/>
    </row>
    <row r="534" spans="2:60">
      <c r="B534" s="17"/>
      <c r="D534" s="17"/>
      <c r="F534" s="17"/>
      <c r="H534" s="17"/>
      <c r="J534" s="17"/>
      <c r="L534" s="17"/>
      <c r="N534" s="17"/>
      <c r="P534" s="17"/>
      <c r="R534" s="17"/>
      <c r="T534" s="17"/>
      <c r="V534" s="17"/>
      <c r="X534" s="17"/>
      <c r="Z534" s="17"/>
      <c r="AB534" s="17"/>
      <c r="AD534" s="17"/>
      <c r="AF534" s="17"/>
      <c r="AH534" s="17"/>
      <c r="AJ534" s="17"/>
      <c r="AL534" s="17"/>
      <c r="AN534" s="17"/>
      <c r="AP534" s="17"/>
      <c r="AR534" s="17"/>
      <c r="AT534" s="17"/>
      <c r="AV534" s="17"/>
      <c r="AX534" s="17"/>
      <c r="AZ534" s="17"/>
      <c r="BB534" s="17"/>
      <c r="BD534" s="17"/>
      <c r="BF534" s="17"/>
      <c r="BH534" s="17"/>
    </row>
    <row r="535" spans="2:60">
      <c r="B535" s="17"/>
      <c r="D535" s="17"/>
      <c r="F535" s="17"/>
      <c r="H535" s="17"/>
      <c r="J535" s="17"/>
      <c r="L535" s="17"/>
      <c r="N535" s="17"/>
      <c r="P535" s="17"/>
      <c r="R535" s="17"/>
      <c r="T535" s="17"/>
      <c r="V535" s="17"/>
      <c r="X535" s="17"/>
      <c r="Z535" s="17"/>
      <c r="AB535" s="17"/>
      <c r="AD535" s="17"/>
      <c r="AF535" s="17"/>
      <c r="AH535" s="17"/>
      <c r="AJ535" s="17"/>
      <c r="AL535" s="17"/>
      <c r="AN535" s="17"/>
      <c r="AP535" s="17"/>
      <c r="AR535" s="17"/>
      <c r="AT535" s="17"/>
      <c r="AV535" s="17"/>
      <c r="AX535" s="17"/>
      <c r="AZ535" s="17"/>
      <c r="BB535" s="17"/>
      <c r="BD535" s="17"/>
      <c r="BF535" s="17"/>
      <c r="BH535" s="17"/>
    </row>
    <row r="536" spans="2:60">
      <c r="B536" s="17"/>
      <c r="D536" s="17"/>
      <c r="F536" s="17"/>
      <c r="H536" s="17"/>
      <c r="J536" s="17"/>
      <c r="L536" s="17"/>
      <c r="N536" s="17"/>
      <c r="P536" s="17"/>
      <c r="R536" s="17"/>
      <c r="T536" s="17"/>
      <c r="V536" s="17"/>
      <c r="X536" s="17"/>
      <c r="Z536" s="17"/>
      <c r="AB536" s="17"/>
      <c r="AD536" s="17"/>
      <c r="AF536" s="17"/>
      <c r="AH536" s="17"/>
      <c r="AJ536" s="17"/>
      <c r="AL536" s="17"/>
      <c r="AN536" s="17"/>
      <c r="AP536" s="17"/>
      <c r="AR536" s="17"/>
      <c r="AT536" s="17"/>
      <c r="AV536" s="17"/>
      <c r="AX536" s="17"/>
      <c r="AZ536" s="17"/>
      <c r="BB536" s="17"/>
      <c r="BD536" s="17"/>
      <c r="BF536" s="17"/>
      <c r="BH536" s="17"/>
    </row>
    <row r="537" spans="2:60">
      <c r="B537" s="17"/>
      <c r="D537" s="17"/>
      <c r="F537" s="17"/>
      <c r="H537" s="17"/>
      <c r="J537" s="17"/>
      <c r="L537" s="17"/>
      <c r="N537" s="17"/>
      <c r="P537" s="17"/>
      <c r="R537" s="17"/>
      <c r="T537" s="17"/>
      <c r="V537" s="17"/>
      <c r="X537" s="17"/>
      <c r="Z537" s="17"/>
      <c r="AB537" s="17"/>
      <c r="AD537" s="17"/>
      <c r="AF537" s="17"/>
      <c r="AH537" s="17"/>
      <c r="AJ537" s="17"/>
      <c r="AL537" s="17"/>
      <c r="AN537" s="17"/>
      <c r="AP537" s="17"/>
      <c r="AR537" s="17"/>
      <c r="AT537" s="17"/>
      <c r="AV537" s="17"/>
      <c r="AX537" s="17"/>
      <c r="AZ537" s="17"/>
      <c r="BB537" s="17"/>
      <c r="BD537" s="17"/>
      <c r="BF537" s="17"/>
      <c r="BH537" s="17"/>
    </row>
    <row r="538" spans="2:60">
      <c r="B538" s="17"/>
      <c r="D538" s="17"/>
      <c r="F538" s="17"/>
      <c r="H538" s="17"/>
      <c r="J538" s="17"/>
      <c r="L538" s="17"/>
      <c r="N538" s="17"/>
      <c r="P538" s="17"/>
      <c r="R538" s="17"/>
      <c r="T538" s="17"/>
      <c r="V538" s="17"/>
      <c r="X538" s="17"/>
      <c r="Z538" s="17"/>
      <c r="AB538" s="17"/>
      <c r="AD538" s="17"/>
      <c r="AF538" s="17"/>
      <c r="AH538" s="17"/>
      <c r="AJ538" s="17"/>
      <c r="AL538" s="17"/>
      <c r="AN538" s="17"/>
      <c r="AP538" s="17"/>
      <c r="AR538" s="17"/>
      <c r="AT538" s="17"/>
      <c r="AV538" s="17"/>
      <c r="AX538" s="17"/>
      <c r="AZ538" s="17"/>
      <c r="BB538" s="17"/>
      <c r="BD538" s="17"/>
      <c r="BF538" s="17"/>
      <c r="BH538" s="17"/>
    </row>
    <row r="539" spans="2:60">
      <c r="B539" s="17"/>
      <c r="D539" s="17"/>
      <c r="F539" s="17"/>
      <c r="H539" s="17"/>
      <c r="J539" s="17"/>
      <c r="L539" s="17"/>
      <c r="N539" s="17"/>
      <c r="P539" s="17"/>
      <c r="R539" s="17"/>
      <c r="T539" s="17"/>
      <c r="V539" s="17"/>
      <c r="X539" s="17"/>
      <c r="Z539" s="17"/>
      <c r="AB539" s="17"/>
      <c r="AD539" s="17"/>
      <c r="AF539" s="17"/>
      <c r="AH539" s="17"/>
      <c r="AJ539" s="17"/>
      <c r="AL539" s="17"/>
      <c r="AN539" s="17"/>
      <c r="AP539" s="17"/>
      <c r="AR539" s="17"/>
      <c r="AT539" s="17"/>
      <c r="AV539" s="17"/>
      <c r="AX539" s="17"/>
      <c r="AZ539" s="17"/>
      <c r="BB539" s="17"/>
      <c r="BD539" s="17"/>
      <c r="BF539" s="17"/>
      <c r="BH539" s="17"/>
    </row>
    <row r="540" spans="2:60">
      <c r="B540" s="17"/>
      <c r="D540" s="17"/>
      <c r="F540" s="17"/>
      <c r="H540" s="17"/>
      <c r="J540" s="17"/>
      <c r="L540" s="17"/>
      <c r="N540" s="17"/>
      <c r="P540" s="17"/>
      <c r="R540" s="17"/>
      <c r="T540" s="17"/>
      <c r="V540" s="17"/>
      <c r="X540" s="17"/>
      <c r="Z540" s="17"/>
      <c r="AB540" s="17"/>
      <c r="AD540" s="17"/>
      <c r="AF540" s="17"/>
      <c r="AH540" s="17"/>
      <c r="AJ540" s="17"/>
      <c r="AL540" s="17"/>
      <c r="AN540" s="17"/>
      <c r="AP540" s="17"/>
      <c r="AR540" s="17"/>
      <c r="AT540" s="17"/>
      <c r="AV540" s="17"/>
      <c r="AX540" s="17"/>
      <c r="AZ540" s="17"/>
      <c r="BB540" s="17"/>
      <c r="BD540" s="17"/>
      <c r="BF540" s="17"/>
      <c r="BH540" s="17"/>
    </row>
    <row r="541" spans="2:60">
      <c r="B541" s="17"/>
      <c r="D541" s="17"/>
      <c r="F541" s="17"/>
      <c r="H541" s="17"/>
      <c r="J541" s="17"/>
      <c r="L541" s="17"/>
      <c r="N541" s="17"/>
      <c r="P541" s="17"/>
      <c r="R541" s="17"/>
      <c r="T541" s="17"/>
      <c r="V541" s="17"/>
      <c r="X541" s="17"/>
      <c r="Z541" s="17"/>
      <c r="AB541" s="17"/>
      <c r="AD541" s="17"/>
      <c r="AF541" s="17"/>
      <c r="AH541" s="17"/>
      <c r="AJ541" s="17"/>
      <c r="AL541" s="17"/>
      <c r="AN541" s="17"/>
      <c r="AP541" s="17"/>
      <c r="AR541" s="17"/>
      <c r="AT541" s="17"/>
      <c r="AV541" s="17"/>
      <c r="AX541" s="17"/>
      <c r="AZ541" s="17"/>
      <c r="BB541" s="17"/>
      <c r="BD541" s="17"/>
      <c r="BF541" s="17"/>
      <c r="BH541" s="17"/>
    </row>
    <row r="542" spans="2:60">
      <c r="B542" s="17"/>
      <c r="D542" s="17"/>
      <c r="F542" s="17"/>
      <c r="H542" s="17"/>
      <c r="J542" s="17"/>
      <c r="L542" s="17"/>
      <c r="N542" s="17"/>
      <c r="P542" s="17"/>
      <c r="R542" s="17"/>
      <c r="T542" s="17"/>
      <c r="V542" s="17"/>
      <c r="X542" s="17"/>
      <c r="Z542" s="17"/>
      <c r="AB542" s="17"/>
      <c r="AD542" s="17"/>
      <c r="AF542" s="17"/>
      <c r="AH542" s="17"/>
      <c r="AJ542" s="17"/>
      <c r="AL542" s="17"/>
      <c r="AN542" s="17"/>
      <c r="AP542" s="17"/>
      <c r="AR542" s="17"/>
      <c r="AT542" s="17"/>
      <c r="AV542" s="17"/>
      <c r="AX542" s="17"/>
      <c r="AZ542" s="17"/>
      <c r="BB542" s="17"/>
      <c r="BD542" s="17"/>
      <c r="BF542" s="17"/>
      <c r="BH542" s="17"/>
    </row>
    <row r="543" spans="2:60">
      <c r="B543" s="17"/>
      <c r="D543" s="17"/>
      <c r="F543" s="17"/>
      <c r="H543" s="17"/>
      <c r="J543" s="17"/>
      <c r="L543" s="17"/>
      <c r="N543" s="17"/>
      <c r="P543" s="17"/>
      <c r="R543" s="17"/>
      <c r="T543" s="17"/>
      <c r="V543" s="17"/>
      <c r="X543" s="17"/>
      <c r="Z543" s="17"/>
      <c r="AB543" s="17"/>
      <c r="AD543" s="17"/>
      <c r="AF543" s="17"/>
      <c r="AH543" s="17"/>
      <c r="AJ543" s="17"/>
      <c r="AL543" s="17"/>
      <c r="AN543" s="17"/>
      <c r="AP543" s="17"/>
      <c r="AR543" s="17"/>
      <c r="AT543" s="17"/>
      <c r="AV543" s="17"/>
      <c r="AX543" s="17"/>
      <c r="AZ543" s="17"/>
      <c r="BB543" s="17"/>
      <c r="BD543" s="17"/>
      <c r="BF543" s="17"/>
      <c r="BH543" s="17"/>
    </row>
    <row r="544" spans="2:60">
      <c r="B544" s="17"/>
      <c r="D544" s="17"/>
      <c r="F544" s="17"/>
      <c r="H544" s="17"/>
      <c r="J544" s="17"/>
      <c r="L544" s="17"/>
      <c r="N544" s="17"/>
      <c r="P544" s="17"/>
      <c r="R544" s="17"/>
      <c r="T544" s="17"/>
      <c r="V544" s="17"/>
      <c r="X544" s="17"/>
      <c r="Z544" s="17"/>
      <c r="AB544" s="17"/>
      <c r="AD544" s="17"/>
      <c r="AF544" s="17"/>
      <c r="AH544" s="17"/>
      <c r="AJ544" s="17"/>
      <c r="AL544" s="17"/>
      <c r="AN544" s="17"/>
      <c r="AP544" s="17"/>
      <c r="AR544" s="17"/>
      <c r="AT544" s="17"/>
      <c r="AV544" s="17"/>
      <c r="AX544" s="17"/>
      <c r="AZ544" s="17"/>
      <c r="BB544" s="17"/>
      <c r="BD544" s="17"/>
      <c r="BF544" s="17"/>
      <c r="BH544" s="17"/>
    </row>
    <row r="545" spans="2:60">
      <c r="B545" s="17"/>
      <c r="D545" s="17"/>
      <c r="F545" s="17"/>
      <c r="H545" s="17"/>
      <c r="J545" s="17"/>
      <c r="L545" s="17"/>
      <c r="N545" s="17"/>
      <c r="P545" s="17"/>
      <c r="R545" s="17"/>
      <c r="T545" s="17"/>
      <c r="V545" s="17"/>
      <c r="X545" s="17"/>
      <c r="Z545" s="17"/>
      <c r="AB545" s="17"/>
      <c r="AD545" s="17"/>
      <c r="AF545" s="17"/>
      <c r="AH545" s="17"/>
      <c r="AJ545" s="17"/>
      <c r="AL545" s="17"/>
      <c r="AN545" s="17"/>
      <c r="AP545" s="17"/>
      <c r="AR545" s="17"/>
      <c r="AT545" s="17"/>
      <c r="AV545" s="17"/>
      <c r="AX545" s="17"/>
      <c r="AZ545" s="17"/>
      <c r="BB545" s="17"/>
      <c r="BD545" s="17"/>
      <c r="BF545" s="17"/>
      <c r="BH545" s="17"/>
    </row>
    <row r="546" spans="2:60">
      <c r="B546" s="17"/>
      <c r="D546" s="17"/>
      <c r="F546" s="17"/>
      <c r="H546" s="17"/>
      <c r="J546" s="17"/>
      <c r="L546" s="17"/>
      <c r="N546" s="17"/>
      <c r="P546" s="17"/>
      <c r="R546" s="17"/>
      <c r="T546" s="17"/>
      <c r="V546" s="17"/>
      <c r="X546" s="17"/>
      <c r="Z546" s="17"/>
      <c r="AB546" s="17"/>
      <c r="AD546" s="17"/>
      <c r="AF546" s="17"/>
      <c r="AH546" s="17"/>
      <c r="AJ546" s="17"/>
      <c r="AL546" s="17"/>
      <c r="AN546" s="17"/>
      <c r="AP546" s="17"/>
      <c r="AR546" s="17"/>
      <c r="AT546" s="17"/>
      <c r="AV546" s="17"/>
      <c r="AX546" s="17"/>
      <c r="AZ546" s="17"/>
      <c r="BB546" s="17"/>
      <c r="BD546" s="17"/>
      <c r="BF546" s="17"/>
      <c r="BH546" s="17"/>
    </row>
    <row r="547" spans="2:60">
      <c r="B547" s="17"/>
      <c r="D547" s="17"/>
      <c r="F547" s="17"/>
      <c r="H547" s="17"/>
      <c r="J547" s="17"/>
      <c r="L547" s="17"/>
      <c r="N547" s="17"/>
      <c r="P547" s="17"/>
      <c r="R547" s="17"/>
      <c r="T547" s="17"/>
      <c r="V547" s="17"/>
      <c r="X547" s="17"/>
      <c r="Z547" s="17"/>
      <c r="AB547" s="17"/>
      <c r="AD547" s="17"/>
      <c r="AF547" s="17"/>
      <c r="AH547" s="17"/>
      <c r="AJ547" s="17"/>
      <c r="AL547" s="17"/>
      <c r="AN547" s="17"/>
      <c r="AP547" s="17"/>
      <c r="AR547" s="17"/>
      <c r="AT547" s="17"/>
      <c r="AV547" s="17"/>
      <c r="AX547" s="17"/>
      <c r="AZ547" s="17"/>
      <c r="BB547" s="17"/>
      <c r="BD547" s="17"/>
      <c r="BF547" s="17"/>
      <c r="BH547" s="17"/>
    </row>
    <row r="548" spans="2:60">
      <c r="B548" s="17"/>
      <c r="D548" s="17"/>
      <c r="F548" s="17"/>
      <c r="H548" s="17"/>
      <c r="J548" s="17"/>
      <c r="L548" s="17"/>
      <c r="N548" s="17"/>
      <c r="P548" s="17"/>
      <c r="R548" s="17"/>
      <c r="T548" s="17"/>
      <c r="V548" s="17"/>
      <c r="X548" s="17"/>
      <c r="Z548" s="17"/>
      <c r="AB548" s="17"/>
      <c r="AD548" s="17"/>
      <c r="AF548" s="17"/>
      <c r="AH548" s="17"/>
      <c r="AJ548" s="17"/>
      <c r="AL548" s="17"/>
      <c r="AN548" s="17"/>
      <c r="AP548" s="17"/>
      <c r="AR548" s="17"/>
      <c r="AT548" s="17"/>
      <c r="AV548" s="17"/>
      <c r="AX548" s="17"/>
      <c r="AZ548" s="17"/>
      <c r="BB548" s="17"/>
      <c r="BD548" s="17"/>
      <c r="BF548" s="17"/>
      <c r="BH548" s="17"/>
    </row>
    <row r="549" spans="2:60">
      <c r="B549" s="17"/>
      <c r="D549" s="17"/>
      <c r="F549" s="17"/>
      <c r="H549" s="17"/>
      <c r="J549" s="17"/>
      <c r="L549" s="17"/>
      <c r="N549" s="17"/>
      <c r="P549" s="17"/>
      <c r="R549" s="17"/>
      <c r="T549" s="17"/>
      <c r="V549" s="17"/>
      <c r="X549" s="17"/>
      <c r="Z549" s="17"/>
      <c r="AB549" s="17"/>
      <c r="AD549" s="17"/>
      <c r="AF549" s="17"/>
      <c r="AH549" s="17"/>
      <c r="AJ549" s="17"/>
      <c r="AL549" s="17"/>
      <c r="AN549" s="17"/>
      <c r="AP549" s="17"/>
      <c r="AR549" s="17"/>
      <c r="AT549" s="17"/>
      <c r="AV549" s="17"/>
      <c r="AX549" s="17"/>
      <c r="AZ549" s="17"/>
      <c r="BB549" s="17"/>
      <c r="BD549" s="17"/>
      <c r="BF549" s="17"/>
      <c r="BH549" s="17"/>
    </row>
    <row r="550" spans="2:60">
      <c r="B550" s="17"/>
      <c r="D550" s="17"/>
      <c r="F550" s="17"/>
      <c r="H550" s="17"/>
      <c r="J550" s="17"/>
      <c r="L550" s="17"/>
      <c r="N550" s="17"/>
      <c r="P550" s="17"/>
      <c r="R550" s="17"/>
      <c r="T550" s="17"/>
      <c r="V550" s="17"/>
      <c r="X550" s="17"/>
      <c r="Z550" s="17"/>
      <c r="AB550" s="17"/>
      <c r="AD550" s="17"/>
      <c r="AF550" s="17"/>
      <c r="AH550" s="17"/>
      <c r="AJ550" s="17"/>
      <c r="AL550" s="17"/>
      <c r="AN550" s="17"/>
      <c r="AP550" s="17"/>
      <c r="AR550" s="17"/>
      <c r="AT550" s="17"/>
      <c r="AV550" s="17"/>
      <c r="AX550" s="17"/>
      <c r="AZ550" s="17"/>
      <c r="BB550" s="17"/>
      <c r="BD550" s="17"/>
      <c r="BF550" s="17"/>
      <c r="BH550" s="17"/>
    </row>
    <row r="551" spans="2:60">
      <c r="B551" s="17"/>
      <c r="D551" s="17"/>
      <c r="F551" s="17"/>
      <c r="H551" s="17"/>
      <c r="J551" s="17"/>
      <c r="L551" s="17"/>
      <c r="N551" s="17"/>
      <c r="P551" s="17"/>
      <c r="R551" s="17"/>
      <c r="T551" s="17"/>
      <c r="V551" s="17"/>
      <c r="X551" s="17"/>
      <c r="Z551" s="17"/>
      <c r="AB551" s="17"/>
      <c r="AD551" s="17"/>
      <c r="AF551" s="17"/>
      <c r="AH551" s="17"/>
      <c r="AJ551" s="17"/>
      <c r="AL551" s="17"/>
      <c r="AN551" s="17"/>
      <c r="AP551" s="17"/>
      <c r="AR551" s="17"/>
      <c r="AT551" s="17"/>
      <c r="AV551" s="17"/>
      <c r="AX551" s="17"/>
      <c r="AZ551" s="17"/>
      <c r="BB551" s="17"/>
      <c r="BD551" s="17"/>
      <c r="BF551" s="17"/>
      <c r="BH551" s="17"/>
    </row>
    <row r="552" spans="2:60">
      <c r="B552" s="17"/>
      <c r="D552" s="17"/>
      <c r="F552" s="17"/>
      <c r="H552" s="17"/>
      <c r="J552" s="17"/>
      <c r="L552" s="17"/>
      <c r="N552" s="17"/>
      <c r="P552" s="17"/>
      <c r="R552" s="17"/>
      <c r="T552" s="17"/>
      <c r="V552" s="17"/>
      <c r="X552" s="17"/>
      <c r="Z552" s="17"/>
      <c r="AB552" s="17"/>
      <c r="AD552" s="17"/>
      <c r="AF552" s="17"/>
      <c r="AH552" s="17"/>
      <c r="AJ552" s="17"/>
      <c r="AL552" s="17"/>
      <c r="AN552" s="17"/>
      <c r="AP552" s="17"/>
      <c r="AR552" s="17"/>
      <c r="AT552" s="17"/>
      <c r="AV552" s="17"/>
      <c r="AX552" s="17"/>
      <c r="AZ552" s="17"/>
      <c r="BB552" s="17"/>
      <c r="BD552" s="17"/>
      <c r="BF552" s="17"/>
      <c r="BH552" s="17"/>
    </row>
    <row r="553" spans="2:60">
      <c r="B553" s="17"/>
      <c r="D553" s="17"/>
      <c r="F553" s="17"/>
      <c r="H553" s="17"/>
      <c r="J553" s="17"/>
      <c r="L553" s="17"/>
      <c r="N553" s="17"/>
      <c r="P553" s="17"/>
      <c r="R553" s="17"/>
      <c r="T553" s="17"/>
      <c r="V553" s="17"/>
      <c r="X553" s="17"/>
      <c r="Z553" s="17"/>
      <c r="AB553" s="17"/>
      <c r="AD553" s="17"/>
      <c r="AF553" s="17"/>
      <c r="AH553" s="17"/>
      <c r="AJ553" s="17"/>
      <c r="AL553" s="17"/>
      <c r="AN553" s="17"/>
      <c r="AP553" s="17"/>
      <c r="AR553" s="17"/>
      <c r="AT553" s="17"/>
      <c r="AV553" s="17"/>
      <c r="AX553" s="17"/>
      <c r="AZ553" s="17"/>
      <c r="BB553" s="17"/>
      <c r="BD553" s="17"/>
      <c r="BF553" s="17"/>
      <c r="BH553" s="17"/>
    </row>
    <row r="554" spans="2:60">
      <c r="B554" s="17"/>
      <c r="D554" s="17"/>
      <c r="F554" s="17"/>
      <c r="H554" s="17"/>
      <c r="J554" s="17"/>
      <c r="L554" s="17"/>
      <c r="N554" s="17"/>
      <c r="P554" s="17"/>
      <c r="R554" s="17"/>
      <c r="T554" s="17"/>
      <c r="V554" s="17"/>
      <c r="X554" s="17"/>
      <c r="Z554" s="17"/>
      <c r="AB554" s="17"/>
      <c r="AD554" s="17"/>
      <c r="AF554" s="17"/>
      <c r="AH554" s="17"/>
      <c r="AJ554" s="17"/>
      <c r="AL554" s="17"/>
      <c r="AN554" s="17"/>
      <c r="AP554" s="17"/>
      <c r="AR554" s="17"/>
      <c r="AT554" s="17"/>
      <c r="AV554" s="17"/>
      <c r="AX554" s="17"/>
      <c r="AZ554" s="17"/>
      <c r="BB554" s="17"/>
      <c r="BD554" s="17"/>
      <c r="BF554" s="17"/>
      <c r="BH554" s="17"/>
    </row>
    <row r="555" spans="2:60">
      <c r="B555" s="17"/>
      <c r="D555" s="17"/>
      <c r="F555" s="17"/>
      <c r="H555" s="17"/>
      <c r="J555" s="17"/>
      <c r="L555" s="17"/>
      <c r="N555" s="17"/>
      <c r="P555" s="17"/>
      <c r="R555" s="17"/>
      <c r="T555" s="17"/>
      <c r="V555" s="17"/>
      <c r="X555" s="17"/>
      <c r="Z555" s="17"/>
      <c r="AB555" s="17"/>
      <c r="AD555" s="17"/>
      <c r="AF555" s="17"/>
      <c r="AH555" s="17"/>
      <c r="AJ555" s="17"/>
      <c r="AL555" s="17"/>
      <c r="AN555" s="17"/>
      <c r="AP555" s="17"/>
      <c r="AR555" s="17"/>
      <c r="AT555" s="17"/>
      <c r="AV555" s="17"/>
      <c r="AX555" s="17"/>
      <c r="AZ555" s="17"/>
      <c r="BB555" s="17"/>
      <c r="BD555" s="17"/>
      <c r="BF555" s="17"/>
      <c r="BH555" s="17"/>
    </row>
    <row r="556" spans="2:60">
      <c r="B556" s="17"/>
      <c r="D556" s="17"/>
      <c r="F556" s="17"/>
      <c r="H556" s="17"/>
      <c r="J556" s="17"/>
      <c r="L556" s="17"/>
      <c r="N556" s="17"/>
      <c r="P556" s="17"/>
      <c r="R556" s="17"/>
      <c r="T556" s="17"/>
      <c r="V556" s="17"/>
      <c r="X556" s="17"/>
      <c r="Z556" s="17"/>
      <c r="AB556" s="17"/>
      <c r="AD556" s="17"/>
      <c r="AF556" s="17"/>
      <c r="AH556" s="17"/>
      <c r="AJ556" s="17"/>
      <c r="AL556" s="17"/>
      <c r="AN556" s="17"/>
      <c r="AP556" s="17"/>
      <c r="AR556" s="17"/>
      <c r="AT556" s="17"/>
      <c r="AV556" s="17"/>
      <c r="AX556" s="17"/>
      <c r="AZ556" s="17"/>
      <c r="BB556" s="17"/>
      <c r="BD556" s="17"/>
      <c r="BF556" s="17"/>
      <c r="BH556" s="17"/>
    </row>
    <row r="557" spans="2:60">
      <c r="B557" s="17"/>
      <c r="D557" s="17"/>
      <c r="F557" s="17"/>
      <c r="H557" s="17"/>
      <c r="J557" s="17"/>
      <c r="L557" s="17"/>
      <c r="N557" s="17"/>
      <c r="P557" s="17"/>
      <c r="R557" s="17"/>
      <c r="T557" s="17"/>
      <c r="V557" s="17"/>
      <c r="X557" s="17"/>
      <c r="Z557" s="17"/>
      <c r="AB557" s="17"/>
      <c r="AD557" s="17"/>
      <c r="AF557" s="17"/>
      <c r="AH557" s="17"/>
      <c r="AJ557" s="17"/>
      <c r="AL557" s="17"/>
      <c r="AN557" s="17"/>
      <c r="AP557" s="17"/>
      <c r="AR557" s="17"/>
      <c r="AT557" s="17"/>
      <c r="AV557" s="17"/>
      <c r="AX557" s="17"/>
      <c r="AZ557" s="17"/>
      <c r="BB557" s="17"/>
      <c r="BD557" s="17"/>
      <c r="BF557" s="17"/>
      <c r="BH557" s="17"/>
    </row>
    <row r="558" spans="2:60">
      <c r="B558" s="17"/>
      <c r="D558" s="17"/>
      <c r="F558" s="17"/>
      <c r="H558" s="17"/>
      <c r="J558" s="17"/>
      <c r="L558" s="17"/>
      <c r="N558" s="17"/>
      <c r="P558" s="17"/>
      <c r="R558" s="17"/>
      <c r="T558" s="17"/>
      <c r="V558" s="17"/>
      <c r="X558" s="17"/>
      <c r="Z558" s="17"/>
      <c r="AB558" s="17"/>
      <c r="AD558" s="17"/>
      <c r="AF558" s="17"/>
      <c r="AH558" s="17"/>
      <c r="AJ558" s="17"/>
      <c r="AL558" s="17"/>
      <c r="AN558" s="17"/>
      <c r="AP558" s="17"/>
      <c r="AR558" s="17"/>
      <c r="AT558" s="17"/>
      <c r="AV558" s="17"/>
      <c r="AX558" s="17"/>
      <c r="AZ558" s="17"/>
      <c r="BB558" s="17"/>
      <c r="BD558" s="17"/>
      <c r="BF558" s="17"/>
      <c r="BH558" s="17"/>
    </row>
    <row r="559" spans="2:60">
      <c r="B559" s="17"/>
      <c r="D559" s="17"/>
      <c r="F559" s="17"/>
      <c r="H559" s="17"/>
      <c r="J559" s="17"/>
      <c r="L559" s="17"/>
      <c r="N559" s="17"/>
      <c r="P559" s="17"/>
      <c r="R559" s="17"/>
      <c r="T559" s="17"/>
      <c r="V559" s="17"/>
      <c r="X559" s="17"/>
      <c r="Z559" s="17"/>
      <c r="AB559" s="17"/>
      <c r="AD559" s="17"/>
      <c r="AF559" s="17"/>
      <c r="AH559" s="17"/>
      <c r="AJ559" s="17"/>
      <c r="AL559" s="17"/>
      <c r="AN559" s="17"/>
      <c r="AP559" s="17"/>
      <c r="AR559" s="17"/>
      <c r="AT559" s="17"/>
      <c r="AV559" s="17"/>
      <c r="AX559" s="17"/>
      <c r="AZ559" s="17"/>
      <c r="BB559" s="17"/>
      <c r="BD559" s="17"/>
      <c r="BF559" s="17"/>
      <c r="BH559" s="17"/>
    </row>
    <row r="560" spans="2:60">
      <c r="B560" s="17"/>
      <c r="D560" s="17"/>
      <c r="F560" s="17"/>
      <c r="H560" s="17"/>
      <c r="J560" s="17"/>
      <c r="L560" s="17"/>
      <c r="N560" s="17"/>
      <c r="P560" s="17"/>
      <c r="R560" s="17"/>
      <c r="T560" s="17"/>
      <c r="V560" s="17"/>
      <c r="X560" s="17"/>
      <c r="Z560" s="17"/>
      <c r="AB560" s="17"/>
      <c r="AD560" s="17"/>
      <c r="AF560" s="17"/>
      <c r="AH560" s="17"/>
      <c r="AJ560" s="17"/>
      <c r="AL560" s="17"/>
      <c r="AN560" s="17"/>
      <c r="AP560" s="17"/>
      <c r="AR560" s="17"/>
      <c r="AT560" s="17"/>
      <c r="AV560" s="17"/>
      <c r="AX560" s="17"/>
      <c r="AZ560" s="17"/>
      <c r="BB560" s="17"/>
      <c r="BD560" s="17"/>
      <c r="BF560" s="17"/>
      <c r="BH560" s="17"/>
    </row>
    <row r="561" spans="2:60">
      <c r="B561" s="17"/>
      <c r="D561" s="17"/>
      <c r="F561" s="17"/>
      <c r="H561" s="17"/>
      <c r="J561" s="17"/>
      <c r="L561" s="17"/>
      <c r="N561" s="17"/>
      <c r="P561" s="17"/>
      <c r="R561" s="17"/>
      <c r="T561" s="17"/>
      <c r="V561" s="17"/>
      <c r="X561" s="17"/>
      <c r="Z561" s="17"/>
      <c r="AB561" s="17"/>
      <c r="AD561" s="17"/>
      <c r="AF561" s="17"/>
      <c r="AH561" s="17"/>
      <c r="AJ561" s="17"/>
      <c r="AL561" s="17"/>
      <c r="AN561" s="17"/>
      <c r="AP561" s="17"/>
      <c r="AR561" s="17"/>
      <c r="AT561" s="17"/>
      <c r="AV561" s="17"/>
      <c r="AX561" s="17"/>
      <c r="AZ561" s="17"/>
      <c r="BB561" s="17"/>
      <c r="BD561" s="17"/>
      <c r="BF561" s="17"/>
      <c r="BH561" s="17"/>
    </row>
    <row r="562" spans="2:60">
      <c r="B562" s="17"/>
      <c r="D562" s="17"/>
      <c r="F562" s="17"/>
      <c r="H562" s="17"/>
      <c r="J562" s="17"/>
      <c r="L562" s="17"/>
      <c r="N562" s="17"/>
      <c r="P562" s="17"/>
      <c r="R562" s="17"/>
      <c r="T562" s="17"/>
      <c r="V562" s="17"/>
      <c r="X562" s="17"/>
      <c r="Z562" s="17"/>
      <c r="AB562" s="17"/>
      <c r="AD562" s="17"/>
      <c r="AF562" s="17"/>
      <c r="AH562" s="17"/>
      <c r="AJ562" s="17"/>
      <c r="AL562" s="17"/>
      <c r="AN562" s="17"/>
      <c r="AP562" s="17"/>
      <c r="AR562" s="17"/>
      <c r="AT562" s="17"/>
      <c r="AV562" s="17"/>
      <c r="AX562" s="17"/>
      <c r="AZ562" s="17"/>
      <c r="BB562" s="17"/>
      <c r="BD562" s="17"/>
      <c r="BF562" s="17"/>
      <c r="BH562" s="17"/>
    </row>
    <row r="563" spans="2:60">
      <c r="B563" s="17"/>
      <c r="D563" s="17"/>
      <c r="F563" s="17"/>
      <c r="H563" s="17"/>
      <c r="J563" s="17"/>
      <c r="L563" s="17"/>
      <c r="N563" s="17"/>
      <c r="P563" s="17"/>
      <c r="R563" s="17"/>
      <c r="T563" s="17"/>
      <c r="V563" s="17"/>
      <c r="X563" s="17"/>
      <c r="Z563" s="17"/>
      <c r="AB563" s="17"/>
      <c r="AD563" s="17"/>
      <c r="AF563" s="17"/>
      <c r="AH563" s="17"/>
      <c r="AJ563" s="17"/>
      <c r="AL563" s="17"/>
      <c r="AN563" s="17"/>
      <c r="AP563" s="17"/>
      <c r="AR563" s="17"/>
      <c r="AT563" s="17"/>
      <c r="AV563" s="17"/>
      <c r="AX563" s="17"/>
      <c r="AZ563" s="17"/>
      <c r="BB563" s="17"/>
      <c r="BD563" s="17"/>
      <c r="BF563" s="17"/>
      <c r="BH563" s="17"/>
    </row>
    <row r="564" spans="2:60">
      <c r="B564" s="17"/>
      <c r="D564" s="17"/>
      <c r="F564" s="17"/>
      <c r="H564" s="17"/>
      <c r="J564" s="17"/>
      <c r="L564" s="17"/>
      <c r="N564" s="17"/>
      <c r="P564" s="17"/>
      <c r="R564" s="17"/>
      <c r="T564" s="17"/>
      <c r="V564" s="17"/>
      <c r="X564" s="17"/>
      <c r="Z564" s="17"/>
      <c r="AB564" s="17"/>
      <c r="AD564" s="17"/>
      <c r="AF564" s="17"/>
      <c r="AH564" s="17"/>
      <c r="AJ564" s="17"/>
      <c r="AL564" s="17"/>
      <c r="AN564" s="17"/>
      <c r="AP564" s="17"/>
      <c r="AR564" s="17"/>
      <c r="AT564" s="17"/>
      <c r="AV564" s="17"/>
      <c r="AX564" s="17"/>
      <c r="AZ564" s="17"/>
      <c r="BB564" s="17"/>
      <c r="BD564" s="17"/>
      <c r="BF564" s="17"/>
      <c r="BH564" s="17"/>
    </row>
    <row r="565" spans="2:60">
      <c r="B565" s="17"/>
      <c r="D565" s="17"/>
      <c r="F565" s="17"/>
      <c r="H565" s="17"/>
      <c r="J565" s="17"/>
      <c r="L565" s="17"/>
      <c r="N565" s="17"/>
      <c r="P565" s="17"/>
      <c r="R565" s="17"/>
      <c r="T565" s="17"/>
      <c r="V565" s="17"/>
      <c r="X565" s="17"/>
      <c r="Z565" s="17"/>
      <c r="AB565" s="17"/>
      <c r="AD565" s="17"/>
      <c r="AF565" s="17"/>
      <c r="AH565" s="17"/>
      <c r="AJ565" s="17"/>
      <c r="AL565" s="17"/>
      <c r="AN565" s="17"/>
      <c r="AP565" s="17"/>
      <c r="AR565" s="17"/>
      <c r="AT565" s="17"/>
      <c r="AV565" s="17"/>
      <c r="AX565" s="17"/>
      <c r="AZ565" s="17"/>
      <c r="BB565" s="17"/>
      <c r="BD565" s="17"/>
      <c r="BF565" s="17"/>
      <c r="BH565" s="17"/>
    </row>
    <row r="566" spans="2:60">
      <c r="B566" s="17"/>
      <c r="D566" s="17"/>
      <c r="F566" s="17"/>
      <c r="H566" s="17"/>
      <c r="J566" s="17"/>
      <c r="L566" s="17"/>
      <c r="N566" s="17"/>
      <c r="P566" s="17"/>
      <c r="R566" s="17"/>
      <c r="T566" s="17"/>
      <c r="V566" s="17"/>
      <c r="X566" s="17"/>
      <c r="Z566" s="17"/>
      <c r="AB566" s="17"/>
      <c r="AD566" s="17"/>
      <c r="AF566" s="17"/>
      <c r="AH566" s="17"/>
      <c r="AJ566" s="17"/>
      <c r="AL566" s="17"/>
      <c r="AN566" s="17"/>
      <c r="AP566" s="17"/>
      <c r="AR566" s="17"/>
      <c r="AT566" s="17"/>
      <c r="AV566" s="17"/>
      <c r="AX566" s="17"/>
      <c r="AZ566" s="17"/>
      <c r="BB566" s="17"/>
      <c r="BD566" s="17"/>
      <c r="BF566" s="17"/>
      <c r="BH566" s="17"/>
    </row>
    <row r="567" spans="2:60">
      <c r="B567" s="17"/>
      <c r="D567" s="17"/>
      <c r="F567" s="17"/>
      <c r="H567" s="17"/>
      <c r="J567" s="17"/>
      <c r="L567" s="17"/>
      <c r="N567" s="17"/>
      <c r="P567" s="17"/>
      <c r="R567" s="17"/>
      <c r="T567" s="17"/>
      <c r="V567" s="17"/>
      <c r="X567" s="17"/>
      <c r="Z567" s="17"/>
      <c r="AB567" s="17"/>
      <c r="AD567" s="17"/>
      <c r="AF567" s="17"/>
      <c r="AH567" s="17"/>
      <c r="AJ567" s="17"/>
      <c r="AL567" s="17"/>
      <c r="AN567" s="17"/>
      <c r="AP567" s="17"/>
      <c r="AR567" s="17"/>
      <c r="AT567" s="17"/>
      <c r="AV567" s="17"/>
      <c r="AX567" s="17"/>
      <c r="AZ567" s="17"/>
      <c r="BB567" s="17"/>
      <c r="BD567" s="17"/>
      <c r="BF567" s="17"/>
      <c r="BH567" s="17"/>
    </row>
    <row r="568" spans="2:60">
      <c r="B568" s="17"/>
      <c r="D568" s="17"/>
      <c r="F568" s="17"/>
      <c r="H568" s="17"/>
      <c r="J568" s="17"/>
      <c r="L568" s="17"/>
      <c r="N568" s="17"/>
      <c r="P568" s="17"/>
      <c r="R568" s="17"/>
      <c r="T568" s="17"/>
      <c r="V568" s="17"/>
      <c r="X568" s="17"/>
      <c r="Z568" s="17"/>
      <c r="AB568" s="17"/>
      <c r="AD568" s="17"/>
      <c r="AF568" s="17"/>
      <c r="AH568" s="17"/>
      <c r="AJ568" s="17"/>
      <c r="AL568" s="17"/>
      <c r="AN568" s="17"/>
      <c r="AP568" s="17"/>
      <c r="AR568" s="17"/>
      <c r="AT568" s="17"/>
      <c r="AV568" s="17"/>
      <c r="AX568" s="17"/>
      <c r="AZ568" s="17"/>
      <c r="BB568" s="17"/>
      <c r="BD568" s="17"/>
      <c r="BF568" s="17"/>
      <c r="BH568" s="17"/>
    </row>
    <row r="569" spans="2:60">
      <c r="B569" s="17"/>
      <c r="D569" s="17"/>
      <c r="F569" s="17"/>
      <c r="H569" s="17"/>
      <c r="J569" s="17"/>
      <c r="L569" s="17"/>
      <c r="N569" s="17"/>
      <c r="P569" s="17"/>
      <c r="R569" s="17"/>
      <c r="T569" s="17"/>
      <c r="V569" s="17"/>
      <c r="X569" s="17"/>
      <c r="Z569" s="17"/>
      <c r="AB569" s="17"/>
      <c r="AD569" s="17"/>
      <c r="AF569" s="17"/>
      <c r="AH569" s="17"/>
      <c r="AJ569" s="17"/>
      <c r="AL569" s="17"/>
      <c r="AN569" s="17"/>
      <c r="AP569" s="17"/>
      <c r="AR569" s="17"/>
      <c r="AT569" s="17"/>
      <c r="AV569" s="17"/>
      <c r="AX569" s="17"/>
      <c r="AZ569" s="17"/>
      <c r="BB569" s="17"/>
      <c r="BD569" s="17"/>
      <c r="BF569" s="17"/>
      <c r="BH569" s="17"/>
    </row>
    <row r="570" spans="2:60">
      <c r="B570" s="17"/>
      <c r="D570" s="17"/>
      <c r="F570" s="17"/>
      <c r="H570" s="17"/>
      <c r="J570" s="17"/>
      <c r="L570" s="17"/>
      <c r="N570" s="17"/>
      <c r="P570" s="17"/>
      <c r="R570" s="17"/>
      <c r="T570" s="17"/>
      <c r="V570" s="17"/>
      <c r="X570" s="17"/>
      <c r="Z570" s="17"/>
      <c r="AB570" s="17"/>
      <c r="AD570" s="17"/>
      <c r="AF570" s="17"/>
      <c r="AH570" s="17"/>
      <c r="AJ570" s="17"/>
      <c r="AL570" s="17"/>
      <c r="AN570" s="17"/>
      <c r="AP570" s="17"/>
      <c r="AR570" s="17"/>
      <c r="AT570" s="17"/>
      <c r="AV570" s="17"/>
      <c r="AX570" s="17"/>
      <c r="AZ570" s="17"/>
      <c r="BB570" s="17"/>
      <c r="BD570" s="17"/>
      <c r="BF570" s="17"/>
      <c r="BH570" s="17"/>
    </row>
    <row r="571" spans="2:60">
      <c r="B571" s="17"/>
      <c r="D571" s="17"/>
      <c r="F571" s="17"/>
      <c r="H571" s="17"/>
      <c r="J571" s="17"/>
      <c r="L571" s="17"/>
      <c r="N571" s="17"/>
      <c r="P571" s="17"/>
      <c r="R571" s="17"/>
      <c r="T571" s="17"/>
      <c r="V571" s="17"/>
      <c r="X571" s="17"/>
      <c r="Z571" s="17"/>
      <c r="AB571" s="17"/>
      <c r="AD571" s="17"/>
      <c r="AF571" s="17"/>
      <c r="AH571" s="17"/>
      <c r="AJ571" s="17"/>
      <c r="AL571" s="17"/>
      <c r="AN571" s="17"/>
      <c r="AP571" s="17"/>
      <c r="AR571" s="17"/>
      <c r="AT571" s="17"/>
      <c r="AV571" s="17"/>
      <c r="AX571" s="17"/>
      <c r="AZ571" s="17"/>
      <c r="BB571" s="17"/>
      <c r="BD571" s="17"/>
      <c r="BF571" s="17"/>
      <c r="BH571" s="17"/>
    </row>
    <row r="572" spans="2:60">
      <c r="B572" s="17"/>
      <c r="D572" s="17"/>
      <c r="F572" s="17"/>
      <c r="H572" s="17"/>
      <c r="J572" s="17"/>
      <c r="L572" s="17"/>
      <c r="N572" s="17"/>
      <c r="P572" s="17"/>
      <c r="R572" s="17"/>
      <c r="T572" s="17"/>
      <c r="V572" s="17"/>
      <c r="X572" s="17"/>
      <c r="Z572" s="17"/>
      <c r="AB572" s="17"/>
      <c r="AD572" s="17"/>
      <c r="AF572" s="17"/>
      <c r="AH572" s="17"/>
      <c r="AJ572" s="17"/>
      <c r="AL572" s="17"/>
      <c r="AN572" s="17"/>
      <c r="AP572" s="17"/>
      <c r="AR572" s="17"/>
      <c r="AT572" s="17"/>
      <c r="AV572" s="17"/>
      <c r="AX572" s="17"/>
      <c r="AZ572" s="17"/>
      <c r="BB572" s="17"/>
      <c r="BD572" s="17"/>
      <c r="BF572" s="17"/>
      <c r="BH572" s="17"/>
    </row>
    <row r="573" spans="2:60">
      <c r="B573" s="17"/>
      <c r="D573" s="17"/>
      <c r="F573" s="17"/>
      <c r="H573" s="17"/>
      <c r="J573" s="17"/>
      <c r="L573" s="17"/>
      <c r="N573" s="17"/>
      <c r="P573" s="17"/>
      <c r="R573" s="17"/>
      <c r="T573" s="17"/>
      <c r="V573" s="17"/>
      <c r="X573" s="17"/>
      <c r="Z573" s="17"/>
      <c r="AB573" s="17"/>
      <c r="AD573" s="17"/>
      <c r="AF573" s="17"/>
      <c r="AH573" s="17"/>
      <c r="AJ573" s="17"/>
      <c r="AL573" s="17"/>
      <c r="AN573" s="17"/>
      <c r="AP573" s="17"/>
      <c r="AR573" s="17"/>
      <c r="AT573" s="17"/>
      <c r="AV573" s="17"/>
      <c r="AX573" s="17"/>
      <c r="AZ573" s="17"/>
      <c r="BB573" s="17"/>
      <c r="BD573" s="17"/>
      <c r="BF573" s="17"/>
      <c r="BH573" s="17"/>
    </row>
    <row r="574" spans="2:60">
      <c r="B574" s="17"/>
      <c r="D574" s="17"/>
      <c r="F574" s="17"/>
      <c r="H574" s="17"/>
      <c r="J574" s="17"/>
      <c r="L574" s="17"/>
      <c r="N574" s="17"/>
      <c r="P574" s="17"/>
      <c r="R574" s="17"/>
      <c r="T574" s="17"/>
      <c r="V574" s="17"/>
      <c r="X574" s="17"/>
      <c r="Z574" s="17"/>
      <c r="AB574" s="17"/>
      <c r="AD574" s="17"/>
      <c r="AF574" s="17"/>
      <c r="AH574" s="17"/>
      <c r="AJ574" s="17"/>
      <c r="AL574" s="17"/>
      <c r="AN574" s="17"/>
      <c r="AP574" s="17"/>
      <c r="AR574" s="17"/>
      <c r="AT574" s="17"/>
      <c r="AV574" s="17"/>
      <c r="AX574" s="17"/>
      <c r="AZ574" s="17"/>
      <c r="BB574" s="17"/>
      <c r="BD574" s="17"/>
      <c r="BF574" s="17"/>
      <c r="BH574" s="17"/>
    </row>
    <row r="575" spans="2:60">
      <c r="B575" s="17"/>
      <c r="D575" s="17"/>
      <c r="F575" s="17"/>
      <c r="H575" s="17"/>
      <c r="J575" s="17"/>
      <c r="L575" s="17"/>
      <c r="N575" s="17"/>
      <c r="P575" s="17"/>
      <c r="R575" s="17"/>
      <c r="T575" s="17"/>
      <c r="V575" s="17"/>
      <c r="X575" s="17"/>
      <c r="Z575" s="17"/>
      <c r="AB575" s="17"/>
      <c r="AD575" s="17"/>
      <c r="AF575" s="17"/>
      <c r="AH575" s="17"/>
      <c r="AJ575" s="17"/>
      <c r="AL575" s="17"/>
      <c r="AN575" s="17"/>
      <c r="AP575" s="17"/>
      <c r="AR575" s="17"/>
      <c r="AT575" s="17"/>
      <c r="AV575" s="17"/>
      <c r="AX575" s="17"/>
      <c r="AZ575" s="17"/>
      <c r="BB575" s="17"/>
      <c r="BD575" s="17"/>
      <c r="BF575" s="17"/>
      <c r="BH575" s="17"/>
    </row>
    <row r="576" spans="2:60">
      <c r="B576" s="17"/>
      <c r="D576" s="17"/>
      <c r="F576" s="17"/>
      <c r="H576" s="17"/>
      <c r="J576" s="17"/>
      <c r="L576" s="17"/>
      <c r="N576" s="17"/>
      <c r="P576" s="17"/>
      <c r="R576" s="17"/>
      <c r="T576" s="17"/>
      <c r="V576" s="17"/>
      <c r="X576" s="17"/>
      <c r="Z576" s="17"/>
      <c r="AB576" s="17"/>
      <c r="AD576" s="17"/>
      <c r="AF576" s="17"/>
      <c r="AH576" s="17"/>
      <c r="AJ576" s="17"/>
      <c r="AL576" s="17"/>
      <c r="AN576" s="17"/>
      <c r="AP576" s="17"/>
      <c r="AR576" s="17"/>
      <c r="AT576" s="17"/>
      <c r="AV576" s="17"/>
      <c r="AX576" s="17"/>
      <c r="AZ576" s="17"/>
      <c r="BB576" s="17"/>
      <c r="BD576" s="17"/>
      <c r="BF576" s="17"/>
      <c r="BH576" s="17"/>
    </row>
    <row r="577" spans="2:60">
      <c r="B577" s="17"/>
      <c r="D577" s="17"/>
      <c r="F577" s="17"/>
      <c r="H577" s="17"/>
      <c r="J577" s="17"/>
      <c r="L577" s="17"/>
      <c r="N577" s="17"/>
      <c r="P577" s="17"/>
      <c r="R577" s="17"/>
      <c r="T577" s="17"/>
      <c r="V577" s="17"/>
      <c r="X577" s="17"/>
      <c r="Z577" s="17"/>
      <c r="AB577" s="17"/>
      <c r="AD577" s="17"/>
      <c r="AF577" s="17"/>
      <c r="AH577" s="17"/>
      <c r="AJ577" s="17"/>
      <c r="AL577" s="17"/>
      <c r="AN577" s="17"/>
      <c r="AP577" s="17"/>
      <c r="AR577" s="17"/>
      <c r="AT577" s="17"/>
      <c r="AV577" s="17"/>
      <c r="AX577" s="17"/>
      <c r="AZ577" s="17"/>
      <c r="BB577" s="17"/>
      <c r="BD577" s="17"/>
      <c r="BF577" s="17"/>
      <c r="BH577" s="17"/>
    </row>
    <row r="578" spans="2:60">
      <c r="B578" s="17"/>
      <c r="D578" s="17"/>
      <c r="F578" s="17"/>
      <c r="H578" s="17"/>
      <c r="J578" s="17"/>
      <c r="L578" s="17"/>
      <c r="N578" s="17"/>
      <c r="P578" s="17"/>
      <c r="R578" s="17"/>
      <c r="T578" s="17"/>
      <c r="V578" s="17"/>
      <c r="X578" s="17"/>
      <c r="Z578" s="17"/>
      <c r="AB578" s="17"/>
      <c r="AD578" s="17"/>
      <c r="AF578" s="17"/>
      <c r="AH578" s="17"/>
      <c r="AJ578" s="17"/>
      <c r="AL578" s="17"/>
      <c r="AN578" s="17"/>
      <c r="AP578" s="17"/>
      <c r="AR578" s="17"/>
      <c r="AT578" s="17"/>
      <c r="AV578" s="17"/>
      <c r="AX578" s="17"/>
      <c r="AZ578" s="17"/>
      <c r="BB578" s="17"/>
      <c r="BD578" s="17"/>
      <c r="BF578" s="17"/>
      <c r="BH578" s="17"/>
    </row>
    <row r="579" spans="2:60">
      <c r="B579" s="17"/>
      <c r="D579" s="17"/>
      <c r="F579" s="17"/>
      <c r="H579" s="17"/>
      <c r="J579" s="17"/>
      <c r="L579" s="17"/>
      <c r="N579" s="17"/>
      <c r="P579" s="17"/>
      <c r="R579" s="17"/>
      <c r="T579" s="17"/>
      <c r="V579" s="17"/>
      <c r="X579" s="17"/>
      <c r="Z579" s="17"/>
      <c r="AB579" s="17"/>
      <c r="AD579" s="17"/>
      <c r="AF579" s="17"/>
      <c r="AH579" s="17"/>
      <c r="AJ579" s="17"/>
      <c r="AL579" s="17"/>
      <c r="AN579" s="17"/>
      <c r="AP579" s="17"/>
      <c r="AR579" s="17"/>
      <c r="AT579" s="17"/>
      <c r="AV579" s="17"/>
      <c r="AX579" s="17"/>
      <c r="AZ579" s="17"/>
      <c r="BB579" s="17"/>
      <c r="BD579" s="17"/>
      <c r="BF579" s="17"/>
      <c r="BH579" s="17"/>
    </row>
    <row r="580" spans="2:60">
      <c r="B580" s="17"/>
      <c r="D580" s="17"/>
      <c r="F580" s="17"/>
      <c r="H580" s="17"/>
      <c r="J580" s="17"/>
      <c r="L580" s="17"/>
      <c r="N580" s="17"/>
      <c r="P580" s="17"/>
      <c r="R580" s="17"/>
      <c r="T580" s="17"/>
      <c r="V580" s="17"/>
      <c r="X580" s="17"/>
      <c r="Z580" s="17"/>
      <c r="AB580" s="17"/>
      <c r="AD580" s="17"/>
      <c r="AF580" s="17"/>
      <c r="AH580" s="17"/>
      <c r="AJ580" s="17"/>
      <c r="AL580" s="17"/>
      <c r="AN580" s="17"/>
      <c r="AP580" s="17"/>
      <c r="AR580" s="17"/>
      <c r="AT580" s="17"/>
      <c r="AV580" s="17"/>
      <c r="AX580" s="17"/>
      <c r="AZ580" s="17"/>
      <c r="BB580" s="17"/>
      <c r="BD580" s="17"/>
      <c r="BF580" s="17"/>
      <c r="BH580" s="17"/>
    </row>
    <row r="581" spans="2:60">
      <c r="B581" s="17"/>
      <c r="D581" s="17"/>
      <c r="F581" s="17"/>
      <c r="H581" s="17"/>
      <c r="J581" s="17"/>
      <c r="L581" s="17"/>
      <c r="N581" s="17"/>
      <c r="P581" s="17"/>
      <c r="R581" s="17"/>
      <c r="T581" s="17"/>
      <c r="V581" s="17"/>
      <c r="X581" s="17"/>
      <c r="Z581" s="17"/>
      <c r="AB581" s="17"/>
      <c r="AD581" s="17"/>
      <c r="AF581" s="17"/>
      <c r="AH581" s="17"/>
      <c r="AJ581" s="17"/>
      <c r="AL581" s="17"/>
      <c r="AN581" s="17"/>
      <c r="AP581" s="17"/>
      <c r="AR581" s="17"/>
      <c r="AT581" s="17"/>
      <c r="AV581" s="17"/>
      <c r="AX581" s="17"/>
      <c r="AZ581" s="17"/>
      <c r="BB581" s="17"/>
      <c r="BD581" s="17"/>
      <c r="BF581" s="17"/>
      <c r="BH581" s="17"/>
    </row>
    <row r="582" spans="2:60">
      <c r="B582" s="17"/>
      <c r="D582" s="17"/>
      <c r="F582" s="17"/>
      <c r="H582" s="17"/>
      <c r="J582" s="17"/>
      <c r="L582" s="17"/>
      <c r="N582" s="17"/>
      <c r="P582" s="17"/>
      <c r="R582" s="17"/>
      <c r="T582" s="17"/>
      <c r="V582" s="17"/>
      <c r="X582" s="17"/>
      <c r="Z582" s="17"/>
      <c r="AB582" s="17"/>
      <c r="AD582" s="17"/>
      <c r="AF582" s="17"/>
      <c r="AH582" s="17"/>
      <c r="AJ582" s="17"/>
      <c r="AL582" s="17"/>
      <c r="AN582" s="17"/>
      <c r="AP582" s="17"/>
      <c r="AR582" s="17"/>
      <c r="AT582" s="17"/>
      <c r="AV582" s="17"/>
      <c r="AX582" s="17"/>
      <c r="AZ582" s="17"/>
      <c r="BB582" s="17"/>
      <c r="BD582" s="17"/>
      <c r="BF582" s="17"/>
      <c r="BH582" s="17"/>
    </row>
    <row r="583" spans="2:60">
      <c r="B583" s="17"/>
      <c r="D583" s="17"/>
      <c r="F583" s="17"/>
      <c r="H583" s="17"/>
      <c r="J583" s="17"/>
      <c r="L583" s="17"/>
      <c r="N583" s="17"/>
      <c r="P583" s="17"/>
      <c r="R583" s="17"/>
      <c r="T583" s="17"/>
      <c r="V583" s="17"/>
      <c r="X583" s="17"/>
      <c r="Z583" s="17"/>
      <c r="AB583" s="17"/>
      <c r="AD583" s="17"/>
      <c r="AF583" s="17"/>
      <c r="AH583" s="17"/>
      <c r="AJ583" s="17"/>
      <c r="AL583" s="17"/>
      <c r="AN583" s="17"/>
      <c r="AP583" s="17"/>
      <c r="AR583" s="17"/>
      <c r="AT583" s="17"/>
      <c r="AV583" s="17"/>
      <c r="AX583" s="17"/>
      <c r="AZ583" s="17"/>
      <c r="BB583" s="17"/>
      <c r="BD583" s="17"/>
      <c r="BF583" s="17"/>
      <c r="BH583" s="17"/>
    </row>
    <row r="584" spans="2:60">
      <c r="B584" s="17"/>
      <c r="D584" s="17"/>
      <c r="F584" s="17"/>
      <c r="H584" s="17"/>
      <c r="J584" s="17"/>
      <c r="L584" s="17"/>
      <c r="N584" s="17"/>
      <c r="P584" s="17"/>
      <c r="R584" s="17"/>
      <c r="T584" s="17"/>
      <c r="V584" s="17"/>
      <c r="X584" s="17"/>
      <c r="Z584" s="17"/>
      <c r="AB584" s="17"/>
      <c r="AD584" s="17"/>
      <c r="AF584" s="17"/>
      <c r="AH584" s="17"/>
      <c r="AJ584" s="17"/>
      <c r="AL584" s="17"/>
      <c r="AN584" s="17"/>
      <c r="AP584" s="17"/>
      <c r="AR584" s="17"/>
      <c r="AT584" s="17"/>
      <c r="AV584" s="17"/>
      <c r="AX584" s="17"/>
      <c r="AZ584" s="17"/>
      <c r="BB584" s="17"/>
      <c r="BD584" s="17"/>
      <c r="BF584" s="17"/>
      <c r="BH584" s="17"/>
    </row>
    <row r="585" spans="2:60">
      <c r="B585" s="17"/>
      <c r="D585" s="17"/>
      <c r="F585" s="17"/>
      <c r="H585" s="17"/>
      <c r="J585" s="17"/>
      <c r="L585" s="17"/>
      <c r="N585" s="17"/>
      <c r="P585" s="17"/>
      <c r="R585" s="17"/>
      <c r="T585" s="17"/>
      <c r="V585" s="17"/>
      <c r="X585" s="17"/>
      <c r="Z585" s="17"/>
      <c r="AB585" s="17"/>
      <c r="AD585" s="17"/>
      <c r="AF585" s="17"/>
      <c r="AH585" s="17"/>
      <c r="AJ585" s="17"/>
      <c r="AL585" s="17"/>
      <c r="AN585" s="17"/>
      <c r="AP585" s="17"/>
      <c r="AR585" s="17"/>
      <c r="AT585" s="17"/>
      <c r="AV585" s="17"/>
      <c r="AX585" s="17"/>
      <c r="AZ585" s="17"/>
      <c r="BB585" s="17"/>
      <c r="BD585" s="17"/>
      <c r="BF585" s="17"/>
      <c r="BH585" s="17"/>
    </row>
    <row r="586" spans="2:60">
      <c r="B586" s="17"/>
      <c r="D586" s="17"/>
      <c r="F586" s="17"/>
      <c r="H586" s="17"/>
      <c r="J586" s="17"/>
      <c r="L586" s="17"/>
      <c r="N586" s="17"/>
      <c r="P586" s="17"/>
      <c r="R586" s="17"/>
      <c r="T586" s="17"/>
      <c r="V586" s="17"/>
      <c r="X586" s="17"/>
      <c r="Z586" s="17"/>
      <c r="AB586" s="17"/>
      <c r="AD586" s="17"/>
      <c r="AF586" s="17"/>
      <c r="AH586" s="17"/>
      <c r="AJ586" s="17"/>
      <c r="AL586" s="17"/>
      <c r="AN586" s="17"/>
      <c r="AP586" s="17"/>
      <c r="AR586" s="17"/>
      <c r="AT586" s="17"/>
      <c r="AV586" s="17"/>
      <c r="AX586" s="17"/>
      <c r="AZ586" s="17"/>
      <c r="BB586" s="17"/>
      <c r="BD586" s="17"/>
      <c r="BF586" s="17"/>
      <c r="BH586" s="17"/>
    </row>
    <row r="587" spans="2:60">
      <c r="B587" s="17"/>
      <c r="D587" s="17"/>
      <c r="F587" s="17"/>
      <c r="H587" s="17"/>
      <c r="J587" s="17"/>
      <c r="L587" s="17"/>
      <c r="N587" s="17"/>
      <c r="P587" s="17"/>
      <c r="R587" s="17"/>
      <c r="T587" s="17"/>
      <c r="V587" s="17"/>
      <c r="X587" s="17"/>
      <c r="Z587" s="17"/>
      <c r="AB587" s="17"/>
      <c r="AD587" s="17"/>
      <c r="AF587" s="17"/>
      <c r="AH587" s="17"/>
      <c r="AJ587" s="17"/>
      <c r="AL587" s="17"/>
      <c r="AN587" s="17"/>
      <c r="AP587" s="17"/>
      <c r="AR587" s="17"/>
      <c r="AT587" s="17"/>
      <c r="AV587" s="17"/>
      <c r="AX587" s="17"/>
      <c r="AZ587" s="17"/>
      <c r="BB587" s="17"/>
      <c r="BD587" s="17"/>
      <c r="BF587" s="17"/>
      <c r="BH587" s="17"/>
    </row>
    <row r="588" spans="2:60">
      <c r="B588" s="17"/>
      <c r="D588" s="17"/>
      <c r="F588" s="17"/>
      <c r="H588" s="17"/>
      <c r="J588" s="17"/>
      <c r="L588" s="17"/>
      <c r="N588" s="17"/>
      <c r="P588" s="17"/>
      <c r="R588" s="17"/>
      <c r="T588" s="17"/>
      <c r="V588" s="17"/>
      <c r="X588" s="17"/>
      <c r="Z588" s="17"/>
      <c r="AB588" s="17"/>
      <c r="AD588" s="17"/>
      <c r="AF588" s="17"/>
      <c r="AH588" s="17"/>
      <c r="AJ588" s="17"/>
      <c r="AL588" s="17"/>
      <c r="AN588" s="17"/>
      <c r="AP588" s="17"/>
      <c r="AR588" s="17"/>
      <c r="AT588" s="17"/>
      <c r="AV588" s="17"/>
      <c r="AX588" s="17"/>
      <c r="AZ588" s="17"/>
      <c r="BB588" s="17"/>
      <c r="BD588" s="17"/>
      <c r="BF588" s="17"/>
      <c r="BH588" s="17"/>
    </row>
    <row r="589" spans="2:60">
      <c r="B589" s="17"/>
      <c r="D589" s="17"/>
      <c r="F589" s="17"/>
      <c r="H589" s="17"/>
      <c r="J589" s="17"/>
      <c r="L589" s="17"/>
      <c r="N589" s="17"/>
      <c r="P589" s="17"/>
      <c r="R589" s="17"/>
      <c r="T589" s="17"/>
      <c r="V589" s="17"/>
      <c r="X589" s="17"/>
      <c r="Z589" s="17"/>
      <c r="AB589" s="17"/>
      <c r="AD589" s="17"/>
      <c r="AF589" s="17"/>
      <c r="AH589" s="17"/>
      <c r="AJ589" s="17"/>
      <c r="AL589" s="17"/>
      <c r="AN589" s="17"/>
      <c r="AP589" s="17"/>
      <c r="AR589" s="17"/>
      <c r="AT589" s="17"/>
      <c r="AV589" s="17"/>
      <c r="AX589" s="17"/>
      <c r="AZ589" s="17"/>
      <c r="BB589" s="17"/>
      <c r="BD589" s="17"/>
      <c r="BF589" s="17"/>
      <c r="BH589" s="17"/>
    </row>
    <row r="590" spans="2:60">
      <c r="B590" s="17"/>
      <c r="D590" s="17"/>
      <c r="F590" s="17"/>
      <c r="H590" s="17"/>
      <c r="J590" s="17"/>
      <c r="L590" s="17"/>
      <c r="N590" s="17"/>
      <c r="P590" s="17"/>
      <c r="R590" s="17"/>
      <c r="T590" s="17"/>
      <c r="V590" s="17"/>
      <c r="X590" s="17"/>
      <c r="Z590" s="17"/>
      <c r="AB590" s="17"/>
      <c r="AD590" s="17"/>
      <c r="AF590" s="17"/>
      <c r="AH590" s="17"/>
      <c r="AJ590" s="17"/>
      <c r="AL590" s="17"/>
      <c r="AN590" s="17"/>
      <c r="AP590" s="17"/>
      <c r="AR590" s="17"/>
      <c r="AT590" s="17"/>
      <c r="AV590" s="17"/>
      <c r="AX590" s="17"/>
      <c r="AZ590" s="17"/>
      <c r="BB590" s="17"/>
      <c r="BD590" s="17"/>
      <c r="BF590" s="17"/>
      <c r="BH590" s="17"/>
    </row>
    <row r="591" spans="2:60">
      <c r="B591" s="17"/>
      <c r="D591" s="17"/>
      <c r="F591" s="17"/>
      <c r="H591" s="17"/>
      <c r="J591" s="17"/>
      <c r="L591" s="17"/>
      <c r="N591" s="17"/>
      <c r="P591" s="17"/>
      <c r="R591" s="17"/>
      <c r="T591" s="17"/>
      <c r="V591" s="17"/>
      <c r="X591" s="17"/>
      <c r="Z591" s="17"/>
      <c r="AB591" s="17"/>
      <c r="AD591" s="17"/>
      <c r="AF591" s="17"/>
      <c r="AH591" s="17"/>
      <c r="AJ591" s="17"/>
      <c r="AL591" s="17"/>
      <c r="AN591" s="17"/>
      <c r="AP591" s="17"/>
      <c r="AR591" s="17"/>
      <c r="AT591" s="17"/>
      <c r="AV591" s="17"/>
      <c r="AX591" s="17"/>
      <c r="AZ591" s="17"/>
      <c r="BB591" s="17"/>
      <c r="BD591" s="17"/>
      <c r="BF591" s="17"/>
      <c r="BH591" s="17"/>
    </row>
    <row r="592" spans="2:60">
      <c r="B592" s="17"/>
      <c r="D592" s="17"/>
      <c r="F592" s="17"/>
      <c r="H592" s="17"/>
      <c r="J592" s="17"/>
      <c r="L592" s="17"/>
      <c r="N592" s="17"/>
      <c r="P592" s="17"/>
      <c r="R592" s="17"/>
      <c r="T592" s="17"/>
      <c r="V592" s="17"/>
      <c r="X592" s="17"/>
      <c r="Z592" s="17"/>
      <c r="AB592" s="17"/>
      <c r="AD592" s="17"/>
      <c r="AF592" s="17"/>
      <c r="AH592" s="17"/>
      <c r="AJ592" s="17"/>
      <c r="AL592" s="17"/>
      <c r="AN592" s="17"/>
      <c r="AP592" s="17"/>
      <c r="AR592" s="17"/>
      <c r="AT592" s="17"/>
      <c r="AV592" s="17"/>
      <c r="AX592" s="17"/>
      <c r="AZ592" s="17"/>
      <c r="BB592" s="17"/>
      <c r="BD592" s="17"/>
      <c r="BF592" s="17"/>
      <c r="BH592" s="17"/>
    </row>
    <row r="593" spans="2:60">
      <c r="B593" s="17"/>
      <c r="D593" s="17"/>
      <c r="F593" s="17"/>
      <c r="H593" s="17"/>
      <c r="J593" s="17"/>
      <c r="L593" s="17"/>
      <c r="N593" s="17"/>
      <c r="P593" s="17"/>
      <c r="R593" s="17"/>
      <c r="T593" s="17"/>
      <c r="V593" s="17"/>
      <c r="X593" s="17"/>
      <c r="Z593" s="17"/>
      <c r="AB593" s="17"/>
      <c r="AD593" s="17"/>
      <c r="AF593" s="17"/>
      <c r="AH593" s="17"/>
      <c r="AJ593" s="17"/>
      <c r="AL593" s="17"/>
      <c r="AN593" s="17"/>
      <c r="AP593" s="17"/>
      <c r="AR593" s="17"/>
      <c r="AT593" s="17"/>
      <c r="AV593" s="17"/>
      <c r="AX593" s="17"/>
      <c r="AZ593" s="17"/>
      <c r="BB593" s="17"/>
      <c r="BD593" s="17"/>
      <c r="BF593" s="17"/>
      <c r="BH593" s="17"/>
    </row>
    <row r="594" spans="2:60">
      <c r="B594" s="17"/>
      <c r="D594" s="17"/>
      <c r="F594" s="17"/>
      <c r="H594" s="17"/>
      <c r="J594" s="17"/>
      <c r="L594" s="17"/>
      <c r="N594" s="17"/>
      <c r="P594" s="17"/>
      <c r="R594" s="17"/>
      <c r="T594" s="17"/>
      <c r="V594" s="17"/>
      <c r="X594" s="17"/>
      <c r="Z594" s="17"/>
      <c r="AB594" s="17"/>
      <c r="AD594" s="17"/>
      <c r="AF594" s="17"/>
      <c r="AH594" s="17"/>
      <c r="AJ594" s="17"/>
      <c r="AL594" s="17"/>
      <c r="AN594" s="17"/>
      <c r="AP594" s="17"/>
      <c r="AR594" s="17"/>
      <c r="AT594" s="17"/>
      <c r="AV594" s="17"/>
      <c r="AX594" s="17"/>
      <c r="AZ594" s="17"/>
      <c r="BB594" s="17"/>
      <c r="BD594" s="17"/>
      <c r="BF594" s="17"/>
      <c r="BH594" s="17"/>
    </row>
    <row r="595" spans="2:60">
      <c r="B595" s="17"/>
      <c r="D595" s="17"/>
      <c r="F595" s="17"/>
      <c r="H595" s="17"/>
      <c r="J595" s="17"/>
      <c r="L595" s="17"/>
      <c r="N595" s="17"/>
      <c r="P595" s="17"/>
      <c r="R595" s="17"/>
      <c r="T595" s="17"/>
      <c r="V595" s="17"/>
      <c r="X595" s="17"/>
      <c r="Z595" s="17"/>
      <c r="AB595" s="17"/>
      <c r="AD595" s="17"/>
      <c r="AF595" s="17"/>
      <c r="AH595" s="17"/>
      <c r="AJ595" s="17"/>
      <c r="AL595" s="17"/>
      <c r="AN595" s="17"/>
      <c r="AP595" s="17"/>
      <c r="AR595" s="17"/>
      <c r="AT595" s="17"/>
      <c r="AV595" s="17"/>
      <c r="AX595" s="17"/>
      <c r="AZ595" s="17"/>
      <c r="BB595" s="17"/>
      <c r="BD595" s="17"/>
      <c r="BF595" s="17"/>
      <c r="BH595" s="17"/>
    </row>
    <row r="596" spans="2:60">
      <c r="B596" s="17"/>
      <c r="D596" s="17"/>
      <c r="F596" s="17"/>
      <c r="H596" s="17"/>
      <c r="J596" s="17"/>
      <c r="L596" s="17"/>
      <c r="N596" s="17"/>
      <c r="P596" s="17"/>
      <c r="R596" s="17"/>
      <c r="T596" s="17"/>
      <c r="V596" s="17"/>
      <c r="X596" s="17"/>
      <c r="Z596" s="17"/>
      <c r="AB596" s="17"/>
      <c r="AD596" s="17"/>
      <c r="AF596" s="17"/>
      <c r="AH596" s="17"/>
      <c r="AJ596" s="17"/>
      <c r="AL596" s="17"/>
      <c r="AN596" s="17"/>
      <c r="AP596" s="17"/>
      <c r="AR596" s="17"/>
      <c r="AT596" s="17"/>
      <c r="AV596" s="17"/>
      <c r="AX596" s="17"/>
      <c r="AZ596" s="17"/>
      <c r="BB596" s="17"/>
      <c r="BD596" s="17"/>
      <c r="BF596" s="17"/>
      <c r="BH596" s="17"/>
    </row>
    <row r="597" spans="2:60">
      <c r="B597" s="17"/>
      <c r="D597" s="17"/>
      <c r="F597" s="17"/>
      <c r="H597" s="17"/>
      <c r="J597" s="17"/>
      <c r="L597" s="17"/>
      <c r="N597" s="17"/>
      <c r="P597" s="17"/>
      <c r="R597" s="17"/>
      <c r="T597" s="17"/>
      <c r="V597" s="17"/>
      <c r="X597" s="17"/>
      <c r="Z597" s="17"/>
      <c r="AB597" s="17"/>
      <c r="AD597" s="17"/>
      <c r="AF597" s="17"/>
      <c r="AH597" s="17"/>
      <c r="AJ597" s="17"/>
      <c r="AL597" s="17"/>
      <c r="AN597" s="17"/>
      <c r="AP597" s="17"/>
      <c r="AR597" s="17"/>
      <c r="AT597" s="17"/>
      <c r="AV597" s="17"/>
      <c r="AX597" s="17"/>
      <c r="AZ597" s="17"/>
      <c r="BB597" s="17"/>
      <c r="BD597" s="17"/>
      <c r="BF597" s="17"/>
      <c r="BH597" s="17"/>
    </row>
    <row r="598" spans="2:60">
      <c r="B598" s="17"/>
      <c r="D598" s="17"/>
      <c r="F598" s="17"/>
      <c r="H598" s="17"/>
      <c r="J598" s="17"/>
      <c r="L598" s="17"/>
      <c r="N598" s="17"/>
      <c r="P598" s="17"/>
      <c r="R598" s="17"/>
      <c r="T598" s="17"/>
      <c r="V598" s="17"/>
      <c r="X598" s="17"/>
      <c r="Z598" s="17"/>
      <c r="AB598" s="17"/>
      <c r="AD598" s="17"/>
      <c r="AF598" s="17"/>
      <c r="AH598" s="17"/>
      <c r="AJ598" s="17"/>
      <c r="AL598" s="17"/>
      <c r="AN598" s="17"/>
      <c r="AP598" s="17"/>
      <c r="AR598" s="17"/>
      <c r="AT598" s="17"/>
      <c r="AV598" s="17"/>
      <c r="AX598" s="17"/>
      <c r="AZ598" s="17"/>
      <c r="BB598" s="17"/>
      <c r="BD598" s="17"/>
      <c r="BF598" s="17"/>
      <c r="BH598" s="17"/>
    </row>
    <row r="599" spans="2:60">
      <c r="B599" s="17"/>
      <c r="D599" s="17"/>
      <c r="F599" s="17"/>
      <c r="H599" s="17"/>
      <c r="J599" s="17"/>
      <c r="L599" s="17"/>
      <c r="N599" s="17"/>
      <c r="P599" s="17"/>
      <c r="R599" s="17"/>
      <c r="T599" s="17"/>
      <c r="V599" s="17"/>
      <c r="X599" s="17"/>
      <c r="Z599" s="17"/>
      <c r="AB599" s="17"/>
      <c r="AD599" s="17"/>
      <c r="AF599" s="17"/>
      <c r="AH599" s="17"/>
      <c r="AJ599" s="17"/>
      <c r="AL599" s="17"/>
      <c r="AN599" s="17"/>
      <c r="AP599" s="17"/>
      <c r="AR599" s="17"/>
      <c r="AT599" s="17"/>
      <c r="AV599" s="17"/>
      <c r="AX599" s="17"/>
      <c r="AZ599" s="17"/>
      <c r="BB599" s="17"/>
      <c r="BD599" s="17"/>
      <c r="BF599" s="17"/>
      <c r="BH599" s="17"/>
    </row>
    <row r="600" spans="2:60">
      <c r="B600" s="17"/>
      <c r="D600" s="17"/>
      <c r="F600" s="17"/>
      <c r="H600" s="17"/>
      <c r="J600" s="17"/>
      <c r="L600" s="17"/>
      <c r="N600" s="17"/>
      <c r="P600" s="17"/>
      <c r="R600" s="17"/>
      <c r="T600" s="17"/>
      <c r="V600" s="17"/>
      <c r="X600" s="17"/>
      <c r="Z600" s="17"/>
      <c r="AB600" s="17"/>
      <c r="AD600" s="17"/>
      <c r="AF600" s="17"/>
      <c r="AH600" s="17"/>
      <c r="AJ600" s="17"/>
      <c r="AL600" s="17"/>
      <c r="AN600" s="17"/>
      <c r="AP600" s="17"/>
      <c r="AR600" s="17"/>
      <c r="AT600" s="17"/>
      <c r="AV600" s="17"/>
      <c r="AX600" s="17"/>
      <c r="AZ600" s="17"/>
      <c r="BB600" s="17"/>
      <c r="BD600" s="17"/>
      <c r="BF600" s="17"/>
      <c r="BH600" s="17"/>
    </row>
    <row r="601" spans="2:60">
      <c r="B601" s="17"/>
      <c r="D601" s="17"/>
      <c r="F601" s="17"/>
      <c r="H601" s="17"/>
      <c r="J601" s="17"/>
      <c r="L601" s="17"/>
      <c r="N601" s="17"/>
      <c r="P601" s="17"/>
      <c r="R601" s="17"/>
      <c r="T601" s="17"/>
      <c r="V601" s="17"/>
      <c r="X601" s="17"/>
      <c r="Z601" s="17"/>
      <c r="AB601" s="17"/>
      <c r="AD601" s="17"/>
      <c r="AF601" s="17"/>
      <c r="AH601" s="17"/>
      <c r="AJ601" s="17"/>
      <c r="AL601" s="17"/>
      <c r="AN601" s="17"/>
      <c r="AP601" s="17"/>
      <c r="AR601" s="17"/>
      <c r="AT601" s="17"/>
      <c r="AV601" s="17"/>
      <c r="AX601" s="17"/>
      <c r="AZ601" s="17"/>
      <c r="BB601" s="17"/>
      <c r="BD601" s="17"/>
      <c r="BF601" s="17"/>
      <c r="BH601" s="17"/>
    </row>
    <row r="602" spans="2:60">
      <c r="B602" s="17"/>
      <c r="D602" s="17"/>
      <c r="F602" s="17"/>
      <c r="H602" s="17"/>
      <c r="J602" s="17"/>
      <c r="L602" s="17"/>
      <c r="N602" s="17"/>
      <c r="P602" s="17"/>
      <c r="R602" s="17"/>
      <c r="T602" s="17"/>
      <c r="V602" s="17"/>
      <c r="X602" s="17"/>
      <c r="Z602" s="17"/>
      <c r="AB602" s="17"/>
      <c r="AD602" s="17"/>
      <c r="AF602" s="17"/>
      <c r="AH602" s="17"/>
      <c r="AJ602" s="17"/>
      <c r="AL602" s="17"/>
      <c r="AN602" s="17"/>
      <c r="AP602" s="17"/>
      <c r="AR602" s="17"/>
      <c r="AT602" s="17"/>
      <c r="AV602" s="17"/>
      <c r="AX602" s="17"/>
      <c r="AZ602" s="17"/>
      <c r="BB602" s="17"/>
      <c r="BD602" s="17"/>
      <c r="BF602" s="17"/>
      <c r="BH602" s="17"/>
    </row>
    <row r="603" spans="2:60">
      <c r="B603" s="17"/>
      <c r="D603" s="17"/>
      <c r="F603" s="17"/>
      <c r="H603" s="17"/>
      <c r="J603" s="17"/>
      <c r="L603" s="17"/>
      <c r="N603" s="17"/>
      <c r="P603" s="17"/>
      <c r="R603" s="17"/>
      <c r="T603" s="17"/>
      <c r="V603" s="17"/>
      <c r="X603" s="17"/>
      <c r="Z603" s="17"/>
      <c r="AB603" s="17"/>
      <c r="AD603" s="17"/>
      <c r="AF603" s="17"/>
      <c r="AH603" s="17"/>
      <c r="AJ603" s="17"/>
      <c r="AL603" s="17"/>
      <c r="AN603" s="17"/>
      <c r="AP603" s="17"/>
      <c r="AR603" s="17"/>
      <c r="AT603" s="17"/>
      <c r="AV603" s="17"/>
      <c r="AX603" s="17"/>
      <c r="AZ603" s="17"/>
      <c r="BB603" s="17"/>
      <c r="BD603" s="17"/>
      <c r="BF603" s="17"/>
      <c r="BH603" s="17"/>
    </row>
    <row r="604" spans="2:60">
      <c r="B604" s="17"/>
      <c r="D604" s="17"/>
      <c r="F604" s="17"/>
      <c r="H604" s="17"/>
      <c r="J604" s="17"/>
      <c r="L604" s="17"/>
      <c r="N604" s="17"/>
      <c r="P604" s="17"/>
      <c r="R604" s="17"/>
      <c r="T604" s="17"/>
      <c r="V604" s="17"/>
      <c r="X604" s="17"/>
      <c r="Z604" s="17"/>
      <c r="AB604" s="17"/>
      <c r="AD604" s="17"/>
      <c r="AF604" s="17"/>
      <c r="AH604" s="17"/>
      <c r="AJ604" s="17"/>
      <c r="AL604" s="17"/>
      <c r="AN604" s="17"/>
      <c r="AP604" s="17"/>
      <c r="AR604" s="17"/>
      <c r="AT604" s="17"/>
      <c r="AV604" s="17"/>
      <c r="AX604" s="17"/>
      <c r="AZ604" s="17"/>
      <c r="BB604" s="17"/>
      <c r="BD604" s="17"/>
      <c r="BF604" s="17"/>
      <c r="BH604" s="17"/>
    </row>
    <row r="605" spans="2:60">
      <c r="B605" s="17"/>
      <c r="D605" s="17"/>
      <c r="F605" s="17"/>
      <c r="H605" s="17"/>
      <c r="J605" s="17"/>
      <c r="L605" s="17"/>
      <c r="N605" s="17"/>
      <c r="P605" s="17"/>
      <c r="R605" s="17"/>
      <c r="T605" s="17"/>
      <c r="V605" s="17"/>
      <c r="X605" s="17"/>
      <c r="Z605" s="17"/>
      <c r="AB605" s="17"/>
      <c r="AD605" s="17"/>
      <c r="AF605" s="17"/>
      <c r="AH605" s="17"/>
      <c r="AJ605" s="17"/>
      <c r="AL605" s="17"/>
      <c r="AN605" s="17"/>
      <c r="AP605" s="17"/>
      <c r="AR605" s="17"/>
      <c r="AT605" s="17"/>
      <c r="AV605" s="17"/>
      <c r="AX605" s="17"/>
      <c r="AZ605" s="17"/>
      <c r="BB605" s="17"/>
      <c r="BD605" s="17"/>
      <c r="BF605" s="17"/>
      <c r="BH605" s="17"/>
    </row>
    <row r="606" spans="2:60">
      <c r="B606" s="17"/>
      <c r="D606" s="17"/>
      <c r="F606" s="17"/>
      <c r="H606" s="17"/>
      <c r="J606" s="17"/>
      <c r="L606" s="17"/>
      <c r="N606" s="17"/>
      <c r="P606" s="17"/>
      <c r="R606" s="17"/>
      <c r="T606" s="17"/>
      <c r="V606" s="17"/>
      <c r="X606" s="17"/>
      <c r="Z606" s="17"/>
      <c r="AB606" s="17"/>
      <c r="AD606" s="17"/>
      <c r="AF606" s="17"/>
      <c r="AH606" s="17"/>
      <c r="AJ606" s="17"/>
      <c r="AL606" s="17"/>
      <c r="AN606" s="17"/>
      <c r="AP606" s="17"/>
      <c r="AR606" s="17"/>
      <c r="AT606" s="17"/>
      <c r="AV606" s="17"/>
      <c r="AX606" s="17"/>
      <c r="AZ606" s="17"/>
      <c r="BB606" s="17"/>
      <c r="BD606" s="17"/>
      <c r="BF606" s="17"/>
      <c r="BH606" s="17"/>
    </row>
    <row r="607" spans="2:60">
      <c r="B607" s="17"/>
      <c r="D607" s="17"/>
      <c r="F607" s="17"/>
      <c r="H607" s="17"/>
      <c r="J607" s="17"/>
      <c r="L607" s="17"/>
      <c r="N607" s="17"/>
      <c r="P607" s="17"/>
      <c r="R607" s="17"/>
      <c r="T607" s="17"/>
      <c r="V607" s="17"/>
      <c r="X607" s="17"/>
      <c r="Z607" s="17"/>
      <c r="AB607" s="17"/>
      <c r="AD607" s="17"/>
      <c r="AF607" s="17"/>
      <c r="AH607" s="17"/>
      <c r="AJ607" s="17"/>
      <c r="AL607" s="17"/>
      <c r="AN607" s="17"/>
      <c r="AP607" s="17"/>
      <c r="AR607" s="17"/>
      <c r="AT607" s="17"/>
      <c r="AV607" s="17"/>
      <c r="AX607" s="17"/>
      <c r="AZ607" s="17"/>
      <c r="BB607" s="17"/>
      <c r="BD607" s="17"/>
      <c r="BF607" s="17"/>
      <c r="BH607" s="17"/>
    </row>
    <row r="608" spans="2:60">
      <c r="B608" s="17"/>
      <c r="D608" s="17"/>
      <c r="F608" s="17"/>
      <c r="H608" s="17"/>
      <c r="J608" s="17"/>
      <c r="L608" s="17"/>
      <c r="N608" s="17"/>
      <c r="P608" s="17"/>
      <c r="R608" s="17"/>
      <c r="T608" s="17"/>
      <c r="V608" s="17"/>
      <c r="X608" s="17"/>
      <c r="Z608" s="17"/>
      <c r="AB608" s="17"/>
      <c r="AD608" s="17"/>
      <c r="AF608" s="17"/>
      <c r="AH608" s="17"/>
      <c r="AJ608" s="17"/>
      <c r="AL608" s="17"/>
      <c r="AN608" s="17"/>
      <c r="AP608" s="17"/>
      <c r="AR608" s="17"/>
      <c r="AT608" s="17"/>
      <c r="AV608" s="17"/>
      <c r="AX608" s="17"/>
      <c r="AZ608" s="17"/>
      <c r="BB608" s="17"/>
      <c r="BD608" s="17"/>
      <c r="BF608" s="17"/>
      <c r="BH608" s="17"/>
    </row>
    <row r="609" spans="2:60">
      <c r="B609" s="17"/>
      <c r="D609" s="17"/>
      <c r="F609" s="17"/>
      <c r="H609" s="17"/>
      <c r="J609" s="17"/>
      <c r="L609" s="17"/>
      <c r="N609" s="17"/>
      <c r="P609" s="17"/>
      <c r="R609" s="17"/>
      <c r="T609" s="17"/>
      <c r="V609" s="17"/>
      <c r="X609" s="17"/>
      <c r="Z609" s="17"/>
      <c r="AB609" s="17"/>
      <c r="AD609" s="17"/>
      <c r="AF609" s="17"/>
      <c r="AH609" s="17"/>
      <c r="AJ609" s="17"/>
      <c r="AL609" s="17"/>
      <c r="AN609" s="17"/>
      <c r="AP609" s="17"/>
      <c r="AR609" s="17"/>
      <c r="AT609" s="17"/>
      <c r="AV609" s="17"/>
      <c r="AX609" s="17"/>
      <c r="AZ609" s="17"/>
      <c r="BB609" s="17"/>
      <c r="BD609" s="17"/>
      <c r="BF609" s="17"/>
      <c r="BH609" s="17"/>
    </row>
    <row r="610" spans="2:60">
      <c r="B610" s="17"/>
      <c r="D610" s="17"/>
      <c r="F610" s="17"/>
      <c r="H610" s="17"/>
      <c r="J610" s="17"/>
      <c r="L610" s="17"/>
      <c r="N610" s="17"/>
      <c r="P610" s="17"/>
      <c r="R610" s="17"/>
      <c r="T610" s="17"/>
      <c r="V610" s="17"/>
      <c r="X610" s="17"/>
      <c r="Z610" s="17"/>
      <c r="AB610" s="17"/>
      <c r="AD610" s="17"/>
      <c r="AF610" s="17"/>
      <c r="AH610" s="17"/>
      <c r="AJ610" s="17"/>
      <c r="AL610" s="17"/>
      <c r="AN610" s="17"/>
      <c r="AP610" s="17"/>
      <c r="AR610" s="17"/>
      <c r="AT610" s="17"/>
      <c r="AV610" s="17"/>
      <c r="AX610" s="17"/>
      <c r="AZ610" s="17"/>
      <c r="BB610" s="17"/>
      <c r="BD610" s="17"/>
      <c r="BF610" s="17"/>
      <c r="BH610" s="17"/>
    </row>
    <row r="611" spans="2:60">
      <c r="B611" s="17"/>
      <c r="D611" s="17"/>
      <c r="F611" s="17"/>
      <c r="H611" s="17"/>
      <c r="J611" s="17"/>
      <c r="L611" s="17"/>
      <c r="N611" s="17"/>
      <c r="P611" s="17"/>
      <c r="R611" s="17"/>
      <c r="T611" s="17"/>
      <c r="V611" s="17"/>
      <c r="X611" s="17"/>
      <c r="Z611" s="17"/>
      <c r="AB611" s="17"/>
      <c r="AD611" s="17"/>
      <c r="AF611" s="17"/>
      <c r="AH611" s="17"/>
      <c r="AJ611" s="17"/>
      <c r="AL611" s="17"/>
      <c r="AN611" s="17"/>
      <c r="AP611" s="17"/>
      <c r="AR611" s="17"/>
      <c r="AT611" s="17"/>
      <c r="AV611" s="17"/>
      <c r="AX611" s="17"/>
      <c r="AZ611" s="17"/>
      <c r="BB611" s="17"/>
      <c r="BD611" s="17"/>
      <c r="BF611" s="17"/>
      <c r="BH611" s="17"/>
    </row>
    <row r="612" spans="2:60">
      <c r="B612" s="17"/>
      <c r="D612" s="17"/>
      <c r="F612" s="17"/>
      <c r="H612" s="17"/>
      <c r="J612" s="17"/>
      <c r="L612" s="17"/>
      <c r="N612" s="17"/>
      <c r="P612" s="17"/>
      <c r="R612" s="17"/>
      <c r="T612" s="17"/>
      <c r="V612" s="17"/>
      <c r="X612" s="17"/>
      <c r="Z612" s="17"/>
      <c r="AB612" s="17"/>
      <c r="AD612" s="17"/>
      <c r="AF612" s="17"/>
      <c r="AH612" s="17"/>
      <c r="AJ612" s="17"/>
      <c r="AL612" s="17"/>
      <c r="AN612" s="17"/>
      <c r="AP612" s="17"/>
      <c r="AR612" s="17"/>
      <c r="AT612" s="17"/>
      <c r="AV612" s="17"/>
      <c r="AX612" s="17"/>
      <c r="AZ612" s="17"/>
      <c r="BB612" s="17"/>
      <c r="BD612" s="17"/>
      <c r="BF612" s="17"/>
      <c r="BH612" s="17"/>
    </row>
    <row r="613" spans="2:60">
      <c r="B613" s="17"/>
      <c r="D613" s="17"/>
      <c r="F613" s="17"/>
      <c r="H613" s="17"/>
      <c r="J613" s="17"/>
      <c r="L613" s="17"/>
      <c r="N613" s="17"/>
      <c r="P613" s="17"/>
      <c r="R613" s="17"/>
      <c r="T613" s="17"/>
      <c r="V613" s="17"/>
      <c r="X613" s="17"/>
      <c r="Z613" s="17"/>
      <c r="AB613" s="17"/>
      <c r="AD613" s="17"/>
      <c r="AF613" s="17"/>
      <c r="AH613" s="17"/>
      <c r="AJ613" s="17"/>
      <c r="AL613" s="17"/>
      <c r="AN613" s="17"/>
      <c r="AP613" s="17"/>
      <c r="AR613" s="17"/>
      <c r="AT613" s="17"/>
      <c r="AV613" s="17"/>
      <c r="AX613" s="17"/>
      <c r="AZ613" s="17"/>
      <c r="BB613" s="17"/>
      <c r="BD613" s="17"/>
      <c r="BF613" s="17"/>
      <c r="BH613" s="17"/>
    </row>
    <row r="614" spans="2:60">
      <c r="B614" s="17"/>
      <c r="D614" s="17"/>
      <c r="F614" s="17"/>
      <c r="H614" s="17"/>
      <c r="J614" s="17"/>
      <c r="L614" s="17"/>
      <c r="N614" s="17"/>
      <c r="P614" s="17"/>
      <c r="R614" s="17"/>
      <c r="T614" s="17"/>
      <c r="V614" s="17"/>
      <c r="X614" s="17"/>
      <c r="Z614" s="17"/>
      <c r="AB614" s="17"/>
      <c r="AD614" s="17"/>
      <c r="AF614" s="17"/>
      <c r="AH614" s="17"/>
      <c r="AJ614" s="17"/>
      <c r="AL614" s="17"/>
      <c r="AN614" s="17"/>
      <c r="AP614" s="17"/>
      <c r="AR614" s="17"/>
      <c r="AT614" s="17"/>
      <c r="AV614" s="17"/>
      <c r="AX614" s="17"/>
      <c r="AZ614" s="17"/>
      <c r="BB614" s="17"/>
      <c r="BD614" s="17"/>
      <c r="BF614" s="17"/>
      <c r="BH614" s="17"/>
    </row>
    <row r="615" spans="2:60">
      <c r="B615" s="17"/>
      <c r="D615" s="17"/>
      <c r="F615" s="17"/>
      <c r="H615" s="17"/>
      <c r="J615" s="17"/>
      <c r="L615" s="17"/>
      <c r="N615" s="17"/>
      <c r="P615" s="17"/>
      <c r="R615" s="17"/>
      <c r="T615" s="17"/>
      <c r="V615" s="17"/>
      <c r="X615" s="17"/>
      <c r="Z615" s="17"/>
      <c r="AB615" s="17"/>
      <c r="AD615" s="17"/>
      <c r="AF615" s="17"/>
      <c r="AH615" s="17"/>
      <c r="AJ615" s="17"/>
      <c r="AL615" s="17"/>
      <c r="AN615" s="17"/>
      <c r="AP615" s="17"/>
      <c r="AR615" s="17"/>
      <c r="AT615" s="17"/>
      <c r="AV615" s="17"/>
      <c r="AX615" s="17"/>
      <c r="AZ615" s="17"/>
      <c r="BB615" s="17"/>
      <c r="BD615" s="17"/>
      <c r="BF615" s="17"/>
      <c r="BH615" s="17"/>
    </row>
    <row r="616" spans="2:60">
      <c r="B616" s="17"/>
      <c r="D616" s="17"/>
      <c r="F616" s="17"/>
      <c r="H616" s="17"/>
      <c r="J616" s="17"/>
      <c r="L616" s="17"/>
      <c r="N616" s="17"/>
      <c r="P616" s="17"/>
      <c r="R616" s="17"/>
      <c r="T616" s="17"/>
      <c r="V616" s="17"/>
      <c r="X616" s="17"/>
      <c r="Z616" s="17"/>
      <c r="AB616" s="17"/>
      <c r="AD616" s="17"/>
      <c r="AF616" s="17"/>
      <c r="AH616" s="17"/>
      <c r="AJ616" s="17"/>
      <c r="AL616" s="17"/>
      <c r="AN616" s="17"/>
      <c r="AP616" s="17"/>
      <c r="AR616" s="17"/>
      <c r="AT616" s="17"/>
      <c r="AV616" s="17"/>
      <c r="AX616" s="17"/>
      <c r="AZ616" s="17"/>
      <c r="BB616" s="17"/>
      <c r="BD616" s="17"/>
      <c r="BF616" s="17"/>
      <c r="BH616" s="17"/>
    </row>
    <row r="617" spans="2:60">
      <c r="B617" s="17"/>
      <c r="D617" s="17"/>
      <c r="F617" s="17"/>
      <c r="H617" s="17"/>
      <c r="J617" s="17"/>
      <c r="L617" s="17"/>
      <c r="N617" s="17"/>
      <c r="P617" s="17"/>
      <c r="R617" s="17"/>
      <c r="T617" s="17"/>
      <c r="V617" s="17"/>
      <c r="X617" s="17"/>
      <c r="Z617" s="17"/>
      <c r="AB617" s="17"/>
      <c r="AD617" s="17"/>
      <c r="AF617" s="17"/>
      <c r="AH617" s="17"/>
      <c r="AJ617" s="17"/>
      <c r="AL617" s="17"/>
      <c r="AN617" s="17"/>
      <c r="AP617" s="17"/>
      <c r="AR617" s="17"/>
      <c r="AT617" s="17"/>
      <c r="AV617" s="17"/>
      <c r="AX617" s="17"/>
      <c r="AZ617" s="17"/>
      <c r="BB617" s="17"/>
      <c r="BD617" s="17"/>
      <c r="BF617" s="17"/>
      <c r="BH617" s="17"/>
    </row>
    <row r="618" spans="2:60">
      <c r="B618" s="17"/>
      <c r="D618" s="17"/>
      <c r="F618" s="17"/>
      <c r="H618" s="17"/>
      <c r="J618" s="17"/>
      <c r="L618" s="17"/>
      <c r="N618" s="17"/>
      <c r="P618" s="17"/>
      <c r="R618" s="17"/>
      <c r="T618" s="17"/>
      <c r="V618" s="17"/>
      <c r="X618" s="17"/>
      <c r="Z618" s="17"/>
      <c r="AB618" s="17"/>
      <c r="AD618" s="17"/>
      <c r="AF618" s="17"/>
      <c r="AH618" s="17"/>
      <c r="AJ618" s="17"/>
      <c r="AL618" s="17"/>
      <c r="AN618" s="17"/>
      <c r="AP618" s="17"/>
      <c r="AR618" s="17"/>
      <c r="AT618" s="17"/>
      <c r="AV618" s="17"/>
      <c r="AX618" s="17"/>
      <c r="AZ618" s="17"/>
      <c r="BB618" s="17"/>
      <c r="BD618" s="17"/>
      <c r="BF618" s="17"/>
      <c r="BH618" s="17"/>
    </row>
    <row r="619" spans="2:60">
      <c r="B619" s="17"/>
      <c r="D619" s="17"/>
      <c r="F619" s="17"/>
      <c r="H619" s="17"/>
      <c r="J619" s="17"/>
      <c r="L619" s="17"/>
      <c r="N619" s="17"/>
      <c r="P619" s="17"/>
      <c r="R619" s="17"/>
      <c r="T619" s="17"/>
      <c r="V619" s="17"/>
      <c r="X619" s="17"/>
      <c r="Z619" s="17"/>
      <c r="AB619" s="17"/>
      <c r="AD619" s="17"/>
      <c r="AF619" s="17"/>
      <c r="AH619" s="17"/>
      <c r="AJ619" s="17"/>
      <c r="AL619" s="17"/>
      <c r="AN619" s="17"/>
      <c r="AP619" s="17"/>
      <c r="AR619" s="17"/>
      <c r="AT619" s="17"/>
      <c r="AV619" s="17"/>
      <c r="AX619" s="17"/>
      <c r="AZ619" s="17"/>
      <c r="BB619" s="17"/>
      <c r="BD619" s="17"/>
      <c r="BF619" s="17"/>
      <c r="BH619" s="17"/>
    </row>
    <row r="620" spans="2:60">
      <c r="B620" s="17"/>
      <c r="D620" s="17"/>
      <c r="F620" s="17"/>
      <c r="H620" s="17"/>
      <c r="J620" s="17"/>
      <c r="L620" s="17"/>
      <c r="N620" s="17"/>
      <c r="P620" s="17"/>
      <c r="R620" s="17"/>
      <c r="T620" s="17"/>
      <c r="V620" s="17"/>
      <c r="X620" s="17"/>
      <c r="Z620" s="17"/>
      <c r="AB620" s="17"/>
      <c r="AD620" s="17"/>
      <c r="AF620" s="17"/>
      <c r="AH620" s="17"/>
      <c r="AJ620" s="17"/>
      <c r="AL620" s="17"/>
      <c r="AN620" s="17"/>
      <c r="AP620" s="17"/>
      <c r="AR620" s="17"/>
      <c r="AT620" s="17"/>
      <c r="AV620" s="17"/>
      <c r="AX620" s="17"/>
      <c r="AZ620" s="17"/>
      <c r="BB620" s="17"/>
      <c r="BD620" s="17"/>
      <c r="BF620" s="17"/>
      <c r="BH620" s="17"/>
    </row>
    <row r="621" spans="2:60">
      <c r="B621" s="17"/>
      <c r="D621" s="17"/>
      <c r="F621" s="17"/>
      <c r="H621" s="17"/>
      <c r="J621" s="17"/>
      <c r="L621" s="17"/>
      <c r="N621" s="17"/>
      <c r="P621" s="17"/>
      <c r="R621" s="17"/>
      <c r="T621" s="17"/>
      <c r="V621" s="17"/>
      <c r="X621" s="17"/>
      <c r="Z621" s="17"/>
      <c r="AB621" s="17"/>
      <c r="AD621" s="17"/>
      <c r="AF621" s="17"/>
      <c r="AH621" s="17"/>
      <c r="AJ621" s="17"/>
      <c r="AL621" s="17"/>
      <c r="AN621" s="17"/>
      <c r="AP621" s="17"/>
      <c r="AR621" s="17"/>
      <c r="AT621" s="17"/>
      <c r="AV621" s="17"/>
      <c r="AX621" s="17"/>
      <c r="AZ621" s="17"/>
      <c r="BB621" s="17"/>
      <c r="BD621" s="17"/>
      <c r="BF621" s="17"/>
      <c r="BH621" s="17"/>
    </row>
    <row r="622" spans="2:60">
      <c r="B622" s="17"/>
      <c r="D622" s="17"/>
      <c r="F622" s="17"/>
      <c r="H622" s="17"/>
      <c r="J622" s="17"/>
      <c r="L622" s="17"/>
      <c r="N622" s="17"/>
      <c r="P622" s="17"/>
      <c r="R622" s="17"/>
      <c r="T622" s="17"/>
      <c r="V622" s="17"/>
      <c r="X622" s="17"/>
      <c r="Z622" s="17"/>
      <c r="AB622" s="17"/>
      <c r="AD622" s="17"/>
      <c r="AF622" s="17"/>
      <c r="AH622" s="17"/>
      <c r="AJ622" s="17"/>
      <c r="AL622" s="17"/>
      <c r="AN622" s="17"/>
      <c r="AP622" s="17"/>
      <c r="AR622" s="17"/>
      <c r="AT622" s="17"/>
      <c r="AV622" s="17"/>
      <c r="AX622" s="17"/>
      <c r="AZ622" s="17"/>
      <c r="BB622" s="17"/>
      <c r="BD622" s="17"/>
      <c r="BF622" s="17"/>
      <c r="BH622" s="17"/>
    </row>
    <row r="623" spans="2:60">
      <c r="B623" s="17"/>
      <c r="D623" s="17"/>
      <c r="F623" s="17"/>
      <c r="H623" s="17"/>
      <c r="J623" s="17"/>
      <c r="L623" s="17"/>
      <c r="N623" s="17"/>
      <c r="P623" s="17"/>
      <c r="R623" s="17"/>
      <c r="T623" s="17"/>
      <c r="V623" s="17"/>
      <c r="X623" s="17"/>
      <c r="Z623" s="17"/>
      <c r="AB623" s="17"/>
      <c r="AD623" s="17"/>
      <c r="AF623" s="17"/>
      <c r="AH623" s="17"/>
      <c r="AJ623" s="17"/>
      <c r="AL623" s="17"/>
      <c r="AN623" s="17"/>
      <c r="AP623" s="17"/>
      <c r="AR623" s="17"/>
      <c r="AT623" s="17"/>
      <c r="AV623" s="17"/>
      <c r="AX623" s="17"/>
      <c r="AZ623" s="17"/>
      <c r="BB623" s="17"/>
      <c r="BD623" s="17"/>
      <c r="BF623" s="17"/>
      <c r="BH623" s="17"/>
    </row>
    <row r="624" spans="2:60">
      <c r="B624" s="17"/>
      <c r="D624" s="17"/>
      <c r="F624" s="17"/>
      <c r="H624" s="17"/>
      <c r="J624" s="17"/>
      <c r="L624" s="17"/>
      <c r="N624" s="17"/>
      <c r="P624" s="17"/>
      <c r="R624" s="17"/>
      <c r="T624" s="17"/>
      <c r="V624" s="17"/>
      <c r="X624" s="17"/>
      <c r="Z624" s="17"/>
      <c r="AB624" s="17"/>
      <c r="AD624" s="17"/>
      <c r="AF624" s="17"/>
      <c r="AH624" s="17"/>
      <c r="AJ624" s="17"/>
      <c r="AL624" s="17"/>
      <c r="AN624" s="17"/>
      <c r="AP624" s="17"/>
      <c r="AR624" s="17"/>
      <c r="AT624" s="17"/>
      <c r="AV624" s="17"/>
      <c r="AX624" s="17"/>
      <c r="AZ624" s="17"/>
      <c r="BB624" s="17"/>
      <c r="BD624" s="17"/>
      <c r="BF624" s="17"/>
      <c r="BH624" s="17"/>
    </row>
    <row r="625" spans="2:60">
      <c r="B625" s="17"/>
      <c r="D625" s="17"/>
      <c r="F625" s="17"/>
      <c r="H625" s="17"/>
      <c r="J625" s="17"/>
      <c r="L625" s="17"/>
      <c r="N625" s="17"/>
      <c r="P625" s="17"/>
      <c r="R625" s="17"/>
      <c r="T625" s="17"/>
      <c r="V625" s="17"/>
      <c r="X625" s="17"/>
      <c r="Z625" s="17"/>
      <c r="AB625" s="17"/>
      <c r="AD625" s="17"/>
      <c r="AF625" s="17"/>
      <c r="AH625" s="17"/>
      <c r="AJ625" s="17"/>
      <c r="AL625" s="17"/>
      <c r="AN625" s="17"/>
      <c r="AP625" s="17"/>
      <c r="AR625" s="17"/>
      <c r="AT625" s="17"/>
      <c r="AV625" s="17"/>
      <c r="AX625" s="17"/>
      <c r="AZ625" s="17"/>
      <c r="BB625" s="17"/>
      <c r="BD625" s="17"/>
      <c r="BF625" s="17"/>
      <c r="BH625" s="17"/>
    </row>
    <row r="626" spans="2:60">
      <c r="B626" s="17"/>
      <c r="D626" s="17"/>
      <c r="F626" s="17"/>
      <c r="H626" s="17"/>
      <c r="J626" s="17"/>
      <c r="L626" s="17"/>
      <c r="N626" s="17"/>
      <c r="P626" s="17"/>
      <c r="R626" s="17"/>
      <c r="T626" s="17"/>
      <c r="V626" s="17"/>
      <c r="X626" s="17"/>
      <c r="Z626" s="17"/>
      <c r="AB626" s="17"/>
      <c r="AD626" s="17"/>
      <c r="AF626" s="17"/>
      <c r="AH626" s="17"/>
      <c r="AJ626" s="17"/>
      <c r="AL626" s="17"/>
      <c r="AN626" s="17"/>
      <c r="AP626" s="17"/>
      <c r="AR626" s="17"/>
      <c r="AT626" s="17"/>
      <c r="AV626" s="17"/>
      <c r="AX626" s="17"/>
      <c r="AZ626" s="17"/>
      <c r="BB626" s="17"/>
      <c r="BD626" s="17"/>
      <c r="BF626" s="17"/>
      <c r="BH626" s="17"/>
    </row>
    <row r="627" spans="2:60">
      <c r="B627" s="17"/>
      <c r="D627" s="17"/>
      <c r="F627" s="17"/>
      <c r="H627" s="17"/>
      <c r="J627" s="17"/>
      <c r="L627" s="17"/>
      <c r="N627" s="17"/>
      <c r="P627" s="17"/>
      <c r="R627" s="17"/>
      <c r="T627" s="17"/>
      <c r="V627" s="17"/>
      <c r="X627" s="17"/>
      <c r="Z627" s="17"/>
      <c r="AB627" s="17"/>
      <c r="AD627" s="17"/>
      <c r="AF627" s="17"/>
      <c r="AH627" s="17"/>
      <c r="AJ627" s="17"/>
      <c r="AL627" s="17"/>
      <c r="AN627" s="17"/>
      <c r="AP627" s="17"/>
      <c r="AR627" s="17"/>
      <c r="AT627" s="17"/>
      <c r="AV627" s="17"/>
      <c r="AX627" s="17"/>
      <c r="AZ627" s="17"/>
      <c r="BB627" s="17"/>
      <c r="BD627" s="17"/>
      <c r="BF627" s="17"/>
      <c r="BH627" s="17"/>
    </row>
    <row r="628" spans="2:60">
      <c r="B628" s="17"/>
      <c r="D628" s="17"/>
      <c r="F628" s="17"/>
      <c r="H628" s="17"/>
      <c r="J628" s="17"/>
      <c r="L628" s="17"/>
      <c r="N628" s="17"/>
      <c r="P628" s="17"/>
      <c r="R628" s="17"/>
      <c r="T628" s="17"/>
      <c r="V628" s="17"/>
      <c r="X628" s="17"/>
      <c r="Z628" s="17"/>
      <c r="AB628" s="17"/>
      <c r="AD628" s="17"/>
      <c r="AF628" s="17"/>
      <c r="AH628" s="17"/>
      <c r="AJ628" s="17"/>
      <c r="AL628" s="17"/>
      <c r="AN628" s="17"/>
      <c r="AP628" s="17"/>
      <c r="AR628" s="17"/>
      <c r="AT628" s="17"/>
      <c r="AV628" s="17"/>
      <c r="AX628" s="17"/>
      <c r="AZ628" s="17"/>
      <c r="BB628" s="17"/>
      <c r="BD628" s="17"/>
      <c r="BF628" s="17"/>
      <c r="BH628" s="17"/>
    </row>
    <row r="629" spans="2:60">
      <c r="B629" s="17"/>
      <c r="D629" s="17"/>
      <c r="F629" s="17"/>
      <c r="H629" s="17"/>
      <c r="J629" s="17"/>
      <c r="L629" s="17"/>
      <c r="N629" s="17"/>
      <c r="P629" s="17"/>
      <c r="R629" s="17"/>
      <c r="T629" s="17"/>
      <c r="V629" s="17"/>
      <c r="X629" s="17"/>
      <c r="Z629" s="17"/>
      <c r="AB629" s="17"/>
      <c r="AD629" s="17"/>
      <c r="AF629" s="17"/>
      <c r="AH629" s="17"/>
      <c r="AJ629" s="17"/>
      <c r="AL629" s="17"/>
      <c r="AN629" s="17"/>
      <c r="AP629" s="17"/>
      <c r="AR629" s="17"/>
      <c r="AT629" s="17"/>
      <c r="AV629" s="17"/>
      <c r="AX629" s="17"/>
      <c r="AZ629" s="17"/>
      <c r="BB629" s="17"/>
      <c r="BD629" s="17"/>
      <c r="BF629" s="17"/>
      <c r="BH629" s="17"/>
    </row>
    <row r="630" spans="2:60">
      <c r="B630" s="17"/>
      <c r="D630" s="17"/>
      <c r="F630" s="17"/>
      <c r="H630" s="17"/>
      <c r="J630" s="17"/>
      <c r="L630" s="17"/>
      <c r="N630" s="17"/>
      <c r="P630" s="17"/>
      <c r="R630" s="17"/>
      <c r="T630" s="17"/>
      <c r="V630" s="17"/>
      <c r="X630" s="17"/>
      <c r="Z630" s="17"/>
      <c r="AB630" s="17"/>
      <c r="AD630" s="17"/>
      <c r="AF630" s="17"/>
      <c r="AH630" s="17"/>
      <c r="AJ630" s="17"/>
      <c r="AL630" s="17"/>
      <c r="AN630" s="17"/>
      <c r="AP630" s="17"/>
      <c r="AR630" s="17"/>
      <c r="AT630" s="17"/>
      <c r="AV630" s="17"/>
      <c r="AX630" s="17"/>
      <c r="AZ630" s="17"/>
      <c r="BB630" s="17"/>
      <c r="BD630" s="17"/>
      <c r="BF630" s="17"/>
      <c r="BH630" s="17"/>
    </row>
    <row r="631" spans="2:60">
      <c r="B631" s="17"/>
      <c r="D631" s="17"/>
      <c r="F631" s="17"/>
      <c r="H631" s="17"/>
      <c r="J631" s="17"/>
      <c r="L631" s="17"/>
      <c r="N631" s="17"/>
      <c r="P631" s="17"/>
      <c r="R631" s="17"/>
      <c r="T631" s="17"/>
      <c r="V631" s="17"/>
      <c r="X631" s="17"/>
      <c r="Z631" s="17"/>
      <c r="AB631" s="17"/>
      <c r="AD631" s="17"/>
      <c r="AF631" s="17"/>
      <c r="AH631" s="17"/>
      <c r="AJ631" s="17"/>
      <c r="AL631" s="17"/>
      <c r="AN631" s="17"/>
      <c r="AP631" s="17"/>
      <c r="AR631" s="17"/>
      <c r="AT631" s="17"/>
      <c r="AV631" s="17"/>
      <c r="AX631" s="17"/>
      <c r="AZ631" s="17"/>
      <c r="BB631" s="17"/>
      <c r="BD631" s="17"/>
      <c r="BF631" s="17"/>
      <c r="BH631" s="17"/>
    </row>
    <row r="632" spans="2:60">
      <c r="B632" s="17"/>
      <c r="D632" s="17"/>
      <c r="F632" s="17"/>
      <c r="H632" s="17"/>
      <c r="J632" s="17"/>
      <c r="L632" s="17"/>
      <c r="N632" s="17"/>
      <c r="P632" s="17"/>
      <c r="R632" s="17"/>
      <c r="T632" s="17"/>
      <c r="V632" s="17"/>
      <c r="X632" s="17"/>
      <c r="Z632" s="17"/>
      <c r="AB632" s="17"/>
      <c r="AD632" s="17"/>
      <c r="AF632" s="17"/>
      <c r="AH632" s="17"/>
      <c r="AJ632" s="17"/>
      <c r="AL632" s="17"/>
      <c r="AN632" s="17"/>
      <c r="AP632" s="17"/>
      <c r="AR632" s="17"/>
      <c r="AT632" s="17"/>
      <c r="AV632" s="17"/>
      <c r="AX632" s="17"/>
      <c r="AZ632" s="17"/>
      <c r="BB632" s="17"/>
      <c r="BD632" s="17"/>
      <c r="BF632" s="17"/>
      <c r="BH632" s="17"/>
    </row>
    <row r="633" spans="2:60">
      <c r="B633" s="17"/>
      <c r="D633" s="17"/>
      <c r="F633" s="17"/>
      <c r="H633" s="17"/>
      <c r="J633" s="17"/>
      <c r="L633" s="17"/>
      <c r="N633" s="17"/>
      <c r="P633" s="17"/>
      <c r="R633" s="17"/>
      <c r="T633" s="17"/>
      <c r="V633" s="17"/>
      <c r="X633" s="17"/>
      <c r="Z633" s="17"/>
      <c r="AB633" s="17"/>
      <c r="AD633" s="17"/>
      <c r="AF633" s="17"/>
      <c r="AH633" s="17"/>
      <c r="AJ633" s="17"/>
      <c r="AL633" s="17"/>
      <c r="AN633" s="17"/>
      <c r="AP633" s="17"/>
      <c r="AR633" s="17"/>
      <c r="AT633" s="17"/>
      <c r="AV633" s="17"/>
      <c r="AX633" s="17"/>
      <c r="AZ633" s="17"/>
      <c r="BB633" s="17"/>
      <c r="BD633" s="17"/>
      <c r="BF633" s="17"/>
      <c r="BH633" s="17"/>
    </row>
    <row r="634" spans="2:60">
      <c r="B634" s="17"/>
      <c r="D634" s="17"/>
      <c r="F634" s="17"/>
      <c r="H634" s="17"/>
      <c r="J634" s="17"/>
      <c r="L634" s="17"/>
      <c r="N634" s="17"/>
      <c r="P634" s="17"/>
      <c r="R634" s="17"/>
      <c r="T634" s="17"/>
      <c r="V634" s="17"/>
      <c r="X634" s="17"/>
      <c r="Z634" s="17"/>
      <c r="AB634" s="17"/>
      <c r="AD634" s="17"/>
      <c r="AF634" s="17"/>
      <c r="AH634" s="17"/>
      <c r="AJ634" s="17"/>
      <c r="AL634" s="17"/>
      <c r="AN634" s="17"/>
      <c r="AP634" s="17"/>
      <c r="AR634" s="17"/>
      <c r="AT634" s="17"/>
      <c r="AV634" s="17"/>
      <c r="AX634" s="17"/>
      <c r="AZ634" s="17"/>
      <c r="BB634" s="17"/>
      <c r="BD634" s="17"/>
      <c r="BF634" s="17"/>
      <c r="BH634" s="17"/>
    </row>
    <row r="635" spans="2:60">
      <c r="B635" s="17"/>
      <c r="D635" s="17"/>
      <c r="F635" s="17"/>
      <c r="H635" s="17"/>
      <c r="J635" s="17"/>
      <c r="L635" s="17"/>
      <c r="N635" s="17"/>
      <c r="P635" s="17"/>
      <c r="R635" s="17"/>
      <c r="T635" s="17"/>
      <c r="V635" s="17"/>
      <c r="X635" s="17"/>
      <c r="Z635" s="17"/>
      <c r="AB635" s="17"/>
      <c r="AD635" s="17"/>
      <c r="AF635" s="17"/>
      <c r="AH635" s="17"/>
      <c r="AJ635" s="17"/>
      <c r="AL635" s="17"/>
      <c r="AN635" s="17"/>
      <c r="AP635" s="17"/>
      <c r="AR635" s="17"/>
      <c r="AT635" s="17"/>
      <c r="AV635" s="17"/>
      <c r="AX635" s="17"/>
      <c r="AZ635" s="17"/>
      <c r="BB635" s="17"/>
      <c r="BD635" s="17"/>
      <c r="BF635" s="17"/>
      <c r="BH635" s="17"/>
    </row>
    <row r="636" spans="2:60">
      <c r="B636" s="17"/>
      <c r="D636" s="17"/>
      <c r="F636" s="17"/>
      <c r="H636" s="17"/>
      <c r="J636" s="17"/>
      <c r="L636" s="17"/>
      <c r="N636" s="17"/>
      <c r="P636" s="17"/>
      <c r="R636" s="17"/>
      <c r="T636" s="17"/>
      <c r="V636" s="17"/>
      <c r="X636" s="17"/>
      <c r="Z636" s="17"/>
      <c r="AB636" s="17"/>
      <c r="AD636" s="17"/>
      <c r="AF636" s="17"/>
      <c r="AH636" s="17"/>
      <c r="AJ636" s="17"/>
      <c r="AL636" s="17"/>
      <c r="AN636" s="17"/>
      <c r="AP636" s="17"/>
      <c r="AR636" s="17"/>
      <c r="AT636" s="17"/>
      <c r="AV636" s="17"/>
      <c r="AX636" s="17"/>
      <c r="AZ636" s="17"/>
      <c r="BB636" s="17"/>
      <c r="BD636" s="17"/>
      <c r="BF636" s="17"/>
      <c r="BH636" s="17"/>
    </row>
    <row r="637" spans="2:60">
      <c r="B637" s="17"/>
      <c r="D637" s="17"/>
      <c r="F637" s="17"/>
      <c r="H637" s="17"/>
      <c r="J637" s="17"/>
      <c r="L637" s="17"/>
      <c r="N637" s="17"/>
      <c r="P637" s="17"/>
      <c r="R637" s="17"/>
      <c r="T637" s="17"/>
      <c r="V637" s="17"/>
      <c r="X637" s="17"/>
      <c r="Z637" s="17"/>
      <c r="AB637" s="17"/>
      <c r="AD637" s="17"/>
      <c r="AF637" s="17"/>
      <c r="AH637" s="17"/>
      <c r="AJ637" s="17"/>
      <c r="AL637" s="17"/>
      <c r="AN637" s="17"/>
      <c r="AP637" s="17"/>
      <c r="AR637" s="17"/>
      <c r="AT637" s="17"/>
      <c r="AV637" s="17"/>
      <c r="AX637" s="17"/>
      <c r="AZ637" s="17"/>
      <c r="BB637" s="17"/>
      <c r="BD637" s="17"/>
      <c r="BF637" s="17"/>
      <c r="BH637" s="17"/>
    </row>
    <row r="638" spans="2:60">
      <c r="B638" s="17"/>
      <c r="D638" s="17"/>
      <c r="F638" s="17"/>
      <c r="H638" s="17"/>
      <c r="J638" s="17"/>
      <c r="L638" s="17"/>
      <c r="N638" s="17"/>
      <c r="P638" s="17"/>
      <c r="R638" s="17"/>
      <c r="T638" s="17"/>
      <c r="V638" s="17"/>
      <c r="X638" s="17"/>
      <c r="Z638" s="17"/>
      <c r="AB638" s="17"/>
      <c r="AD638" s="17"/>
      <c r="AF638" s="17"/>
      <c r="AH638" s="17"/>
      <c r="AJ638" s="17"/>
      <c r="AL638" s="17"/>
      <c r="AN638" s="17"/>
      <c r="AP638" s="17"/>
      <c r="AR638" s="17"/>
      <c r="AT638" s="17"/>
      <c r="AV638" s="17"/>
      <c r="AX638" s="17"/>
      <c r="AZ638" s="17"/>
      <c r="BB638" s="17"/>
      <c r="BD638" s="17"/>
      <c r="BF638" s="17"/>
      <c r="BH638" s="17"/>
    </row>
    <row r="639" spans="2:60">
      <c r="B639" s="17"/>
      <c r="D639" s="17"/>
      <c r="F639" s="17"/>
      <c r="H639" s="17"/>
      <c r="J639" s="17"/>
      <c r="L639" s="17"/>
      <c r="N639" s="17"/>
      <c r="P639" s="17"/>
      <c r="R639" s="17"/>
      <c r="T639" s="17"/>
      <c r="V639" s="17"/>
      <c r="X639" s="17"/>
      <c r="Z639" s="17"/>
      <c r="AB639" s="17"/>
      <c r="AD639" s="17"/>
      <c r="AF639" s="17"/>
      <c r="AH639" s="17"/>
      <c r="AJ639" s="17"/>
      <c r="AL639" s="17"/>
      <c r="AN639" s="17"/>
      <c r="AP639" s="17"/>
      <c r="AR639" s="17"/>
      <c r="AT639" s="17"/>
      <c r="AV639" s="17"/>
      <c r="AX639" s="17"/>
      <c r="AZ639" s="17"/>
      <c r="BB639" s="17"/>
      <c r="BD639" s="17"/>
      <c r="BF639" s="17"/>
      <c r="BH639" s="17"/>
    </row>
    <row r="640" spans="2:60">
      <c r="B640" s="17"/>
      <c r="D640" s="17"/>
      <c r="F640" s="17"/>
      <c r="H640" s="17"/>
      <c r="J640" s="17"/>
      <c r="L640" s="17"/>
      <c r="N640" s="17"/>
      <c r="P640" s="17"/>
      <c r="R640" s="17"/>
      <c r="T640" s="17"/>
      <c r="V640" s="17"/>
      <c r="X640" s="17"/>
      <c r="Z640" s="17"/>
      <c r="AB640" s="17"/>
      <c r="AD640" s="17"/>
      <c r="AF640" s="17"/>
      <c r="AH640" s="17"/>
      <c r="AJ640" s="17"/>
      <c r="AL640" s="17"/>
      <c r="AN640" s="17"/>
      <c r="AP640" s="17"/>
      <c r="AR640" s="17"/>
      <c r="AT640" s="17"/>
      <c r="AV640" s="17"/>
      <c r="AX640" s="17"/>
      <c r="AZ640" s="17"/>
      <c r="BB640" s="17"/>
      <c r="BD640" s="17"/>
      <c r="BF640" s="17"/>
      <c r="BH640" s="17"/>
    </row>
    <row r="641" spans="2:60">
      <c r="B641" s="17"/>
      <c r="D641" s="17"/>
      <c r="F641" s="17"/>
      <c r="H641" s="17"/>
      <c r="J641" s="17"/>
      <c r="L641" s="17"/>
      <c r="N641" s="17"/>
      <c r="P641" s="17"/>
      <c r="R641" s="17"/>
      <c r="T641" s="17"/>
      <c r="V641" s="17"/>
      <c r="X641" s="17"/>
      <c r="Z641" s="17"/>
      <c r="AB641" s="17"/>
      <c r="AD641" s="17"/>
      <c r="AF641" s="17"/>
      <c r="AH641" s="17"/>
      <c r="AJ641" s="17"/>
      <c r="AL641" s="17"/>
      <c r="AN641" s="17"/>
      <c r="AP641" s="17"/>
      <c r="AR641" s="17"/>
      <c r="AT641" s="17"/>
      <c r="AV641" s="17"/>
      <c r="AX641" s="17"/>
      <c r="AZ641" s="17"/>
      <c r="BB641" s="17"/>
      <c r="BD641" s="17"/>
      <c r="BF641" s="17"/>
      <c r="BH641" s="17"/>
    </row>
    <row r="642" spans="2:60">
      <c r="B642" s="17"/>
      <c r="D642" s="17"/>
      <c r="F642" s="17"/>
      <c r="H642" s="17"/>
      <c r="J642" s="17"/>
      <c r="L642" s="17"/>
      <c r="N642" s="17"/>
      <c r="P642" s="17"/>
      <c r="R642" s="17"/>
      <c r="T642" s="17"/>
      <c r="V642" s="17"/>
      <c r="X642" s="17"/>
      <c r="Z642" s="17"/>
      <c r="AB642" s="17"/>
      <c r="AD642" s="17"/>
      <c r="AF642" s="17"/>
      <c r="AH642" s="17"/>
      <c r="AJ642" s="17"/>
      <c r="AL642" s="17"/>
      <c r="AN642" s="17"/>
      <c r="AP642" s="17"/>
      <c r="AR642" s="17"/>
      <c r="AT642" s="17"/>
      <c r="AV642" s="17"/>
      <c r="AX642" s="17"/>
      <c r="AZ642" s="17"/>
      <c r="BB642" s="17"/>
      <c r="BD642" s="17"/>
      <c r="BF642" s="17"/>
      <c r="BH642" s="17"/>
    </row>
    <row r="643" spans="2:60">
      <c r="B643" s="17"/>
      <c r="D643" s="17"/>
      <c r="F643" s="17"/>
      <c r="H643" s="17"/>
      <c r="J643" s="17"/>
      <c r="L643" s="17"/>
      <c r="N643" s="17"/>
      <c r="P643" s="17"/>
      <c r="R643" s="17"/>
      <c r="T643" s="17"/>
      <c r="V643" s="17"/>
      <c r="X643" s="17"/>
      <c r="Z643" s="17"/>
      <c r="AB643" s="17"/>
      <c r="AD643" s="17"/>
      <c r="AF643" s="17"/>
      <c r="AH643" s="17"/>
      <c r="AJ643" s="17"/>
      <c r="AL643" s="17"/>
      <c r="AN643" s="17"/>
      <c r="AP643" s="17"/>
      <c r="AR643" s="17"/>
      <c r="AT643" s="17"/>
      <c r="AV643" s="17"/>
      <c r="AX643" s="17"/>
      <c r="AZ643" s="17"/>
      <c r="BB643" s="17"/>
      <c r="BD643" s="17"/>
      <c r="BF643" s="17"/>
      <c r="BH643" s="17"/>
    </row>
    <row r="644" spans="2:60">
      <c r="B644" s="17"/>
      <c r="D644" s="17"/>
      <c r="F644" s="17"/>
      <c r="H644" s="17"/>
      <c r="J644" s="17"/>
      <c r="L644" s="17"/>
      <c r="N644" s="17"/>
      <c r="P644" s="17"/>
      <c r="R644" s="17"/>
      <c r="T644" s="17"/>
      <c r="V644" s="17"/>
      <c r="X644" s="17"/>
      <c r="Z644" s="17"/>
      <c r="AB644" s="17"/>
      <c r="AD644" s="17"/>
      <c r="AF644" s="17"/>
      <c r="AH644" s="17"/>
      <c r="AJ644" s="17"/>
      <c r="AL644" s="17"/>
      <c r="AN644" s="17"/>
      <c r="AP644" s="17"/>
      <c r="AR644" s="17"/>
      <c r="AT644" s="17"/>
      <c r="AV644" s="17"/>
      <c r="AX644" s="17"/>
      <c r="AZ644" s="17"/>
      <c r="BB644" s="17"/>
      <c r="BD644" s="17"/>
      <c r="BF644" s="17"/>
      <c r="BH644" s="17"/>
    </row>
    <row r="645" spans="2:60">
      <c r="B645" s="17"/>
      <c r="D645" s="17"/>
      <c r="F645" s="17"/>
      <c r="H645" s="17"/>
      <c r="J645" s="17"/>
      <c r="L645" s="17"/>
      <c r="N645" s="17"/>
      <c r="P645" s="17"/>
      <c r="R645" s="17"/>
      <c r="T645" s="17"/>
      <c r="V645" s="17"/>
      <c r="X645" s="17"/>
      <c r="Z645" s="17"/>
      <c r="AB645" s="17"/>
      <c r="AD645" s="17"/>
      <c r="AF645" s="17"/>
      <c r="AH645" s="17"/>
      <c r="AJ645" s="17"/>
      <c r="AL645" s="17"/>
      <c r="AN645" s="17"/>
      <c r="AP645" s="17"/>
      <c r="AR645" s="17"/>
      <c r="AT645" s="17"/>
      <c r="AV645" s="17"/>
      <c r="AX645" s="17"/>
      <c r="AZ645" s="17"/>
      <c r="BB645" s="17"/>
      <c r="BD645" s="17"/>
      <c r="BF645" s="17"/>
      <c r="BH645" s="17"/>
    </row>
    <row r="646" spans="2:60">
      <c r="B646" s="17"/>
      <c r="D646" s="17"/>
      <c r="F646" s="17"/>
      <c r="H646" s="17"/>
      <c r="J646" s="17"/>
      <c r="L646" s="17"/>
      <c r="N646" s="17"/>
      <c r="P646" s="17"/>
      <c r="R646" s="17"/>
      <c r="T646" s="17"/>
      <c r="V646" s="17"/>
      <c r="X646" s="17"/>
      <c r="Z646" s="17"/>
      <c r="AB646" s="17"/>
      <c r="AD646" s="17"/>
      <c r="AF646" s="17"/>
      <c r="AH646" s="17"/>
      <c r="AJ646" s="17"/>
      <c r="AL646" s="17"/>
      <c r="AN646" s="17"/>
      <c r="AP646" s="17"/>
      <c r="AR646" s="17"/>
      <c r="AT646" s="17"/>
      <c r="AV646" s="17"/>
      <c r="AX646" s="17"/>
      <c r="AZ646" s="17"/>
      <c r="BB646" s="17"/>
      <c r="BD646" s="17"/>
      <c r="BF646" s="17"/>
      <c r="BH646" s="17"/>
    </row>
    <row r="647" spans="2:60">
      <c r="B647" s="17"/>
      <c r="D647" s="17"/>
      <c r="F647" s="17"/>
      <c r="H647" s="17"/>
      <c r="J647" s="17"/>
      <c r="L647" s="17"/>
      <c r="N647" s="17"/>
      <c r="P647" s="17"/>
      <c r="R647" s="17"/>
      <c r="T647" s="17"/>
      <c r="V647" s="17"/>
      <c r="X647" s="17"/>
      <c r="Z647" s="17"/>
      <c r="AB647" s="17"/>
      <c r="AD647" s="17"/>
      <c r="AF647" s="17"/>
      <c r="AH647" s="17"/>
      <c r="AJ647" s="17"/>
      <c r="AL647" s="17"/>
      <c r="AN647" s="17"/>
      <c r="AP647" s="17"/>
      <c r="AR647" s="17"/>
      <c r="AT647" s="17"/>
      <c r="AV647" s="17"/>
      <c r="AX647" s="17"/>
      <c r="AZ647" s="17"/>
      <c r="BB647" s="17"/>
      <c r="BD647" s="17"/>
      <c r="BF647" s="17"/>
      <c r="BH647" s="17"/>
    </row>
    <row r="648" spans="2:60">
      <c r="B648" s="17"/>
      <c r="D648" s="17"/>
      <c r="F648" s="17"/>
      <c r="H648" s="17"/>
      <c r="J648" s="17"/>
      <c r="L648" s="17"/>
      <c r="N648" s="17"/>
      <c r="P648" s="17"/>
      <c r="R648" s="17"/>
      <c r="T648" s="17"/>
      <c r="V648" s="17"/>
      <c r="X648" s="17"/>
      <c r="Z648" s="17"/>
      <c r="AB648" s="17"/>
      <c r="AD648" s="17"/>
      <c r="AF648" s="17"/>
      <c r="AH648" s="17"/>
      <c r="AJ648" s="17"/>
      <c r="AL648" s="17"/>
      <c r="AN648" s="17"/>
      <c r="AP648" s="17"/>
      <c r="AR648" s="17"/>
      <c r="AT648" s="17"/>
      <c r="AV648" s="17"/>
      <c r="AX648" s="17"/>
      <c r="AZ648" s="17"/>
      <c r="BB648" s="17"/>
      <c r="BD648" s="17"/>
      <c r="BF648" s="17"/>
      <c r="BH648" s="17"/>
    </row>
    <row r="649" spans="2:60">
      <c r="B649" s="17"/>
      <c r="D649" s="17"/>
      <c r="F649" s="17"/>
      <c r="H649" s="17"/>
      <c r="J649" s="17"/>
      <c r="L649" s="17"/>
      <c r="N649" s="17"/>
      <c r="P649" s="17"/>
      <c r="R649" s="17"/>
      <c r="T649" s="17"/>
      <c r="V649" s="17"/>
      <c r="X649" s="17"/>
      <c r="Z649" s="17"/>
      <c r="AB649" s="17"/>
      <c r="AD649" s="17"/>
      <c r="AF649" s="17"/>
      <c r="AH649" s="17"/>
      <c r="AJ649" s="17"/>
      <c r="AL649" s="17"/>
      <c r="AN649" s="17"/>
      <c r="AP649" s="17"/>
      <c r="AR649" s="17"/>
      <c r="AT649" s="17"/>
      <c r="AV649" s="17"/>
      <c r="AX649" s="17"/>
      <c r="AZ649" s="17"/>
      <c r="BB649" s="17"/>
      <c r="BD649" s="17"/>
      <c r="BF649" s="17"/>
      <c r="BH649" s="17"/>
    </row>
    <row r="650" spans="2:60">
      <c r="B650" s="17"/>
      <c r="D650" s="17"/>
      <c r="F650" s="17"/>
      <c r="H650" s="17"/>
      <c r="J650" s="17"/>
      <c r="L650" s="17"/>
      <c r="N650" s="17"/>
      <c r="P650" s="17"/>
      <c r="R650" s="17"/>
      <c r="T650" s="17"/>
      <c r="V650" s="17"/>
      <c r="X650" s="17"/>
      <c r="Z650" s="17"/>
      <c r="AB650" s="17"/>
      <c r="AD650" s="17"/>
      <c r="AF650" s="17"/>
      <c r="AH650" s="17"/>
      <c r="AJ650" s="17"/>
      <c r="AL650" s="17"/>
      <c r="AN650" s="17"/>
      <c r="AP650" s="17"/>
      <c r="AR650" s="17"/>
      <c r="AT650" s="17"/>
      <c r="AV650" s="17"/>
      <c r="AX650" s="17"/>
      <c r="AZ650" s="17"/>
      <c r="BB650" s="17"/>
      <c r="BD650" s="17"/>
      <c r="BF650" s="17"/>
      <c r="BH650" s="17"/>
    </row>
    <row r="651" spans="2:60">
      <c r="B651" s="17"/>
      <c r="D651" s="17"/>
      <c r="F651" s="17"/>
      <c r="H651" s="17"/>
      <c r="J651" s="17"/>
      <c r="L651" s="17"/>
      <c r="N651" s="17"/>
      <c r="P651" s="17"/>
      <c r="R651" s="17"/>
      <c r="T651" s="17"/>
      <c r="V651" s="17"/>
      <c r="X651" s="17"/>
      <c r="Z651" s="17"/>
      <c r="AB651" s="17"/>
      <c r="AD651" s="17"/>
      <c r="AF651" s="17"/>
      <c r="AH651" s="17"/>
      <c r="AJ651" s="17"/>
      <c r="AL651" s="17"/>
      <c r="AN651" s="17"/>
      <c r="AP651" s="17"/>
      <c r="AR651" s="17"/>
      <c r="AT651" s="17"/>
      <c r="AV651" s="17"/>
      <c r="AX651" s="17"/>
      <c r="AZ651" s="17"/>
      <c r="BB651" s="17"/>
      <c r="BD651" s="17"/>
      <c r="BF651" s="17"/>
      <c r="BH651" s="17"/>
    </row>
    <row r="652" spans="2:60">
      <c r="B652" s="17"/>
      <c r="D652" s="17"/>
      <c r="F652" s="17"/>
      <c r="H652" s="17"/>
      <c r="J652" s="17"/>
      <c r="L652" s="17"/>
      <c r="N652" s="17"/>
      <c r="P652" s="17"/>
      <c r="R652" s="17"/>
      <c r="T652" s="17"/>
      <c r="V652" s="17"/>
      <c r="X652" s="17"/>
      <c r="Z652" s="17"/>
      <c r="AB652" s="17"/>
      <c r="AD652" s="17"/>
      <c r="AF652" s="17"/>
      <c r="AH652" s="17"/>
      <c r="AJ652" s="17"/>
      <c r="AL652" s="17"/>
      <c r="AN652" s="17"/>
      <c r="AP652" s="17"/>
      <c r="AR652" s="17"/>
      <c r="AT652" s="17"/>
      <c r="AV652" s="17"/>
      <c r="AX652" s="17"/>
      <c r="AZ652" s="17"/>
      <c r="BB652" s="17"/>
      <c r="BD652" s="17"/>
      <c r="BF652" s="17"/>
      <c r="BH652" s="17"/>
    </row>
    <row r="653" spans="2:60">
      <c r="B653" s="17"/>
      <c r="D653" s="17"/>
      <c r="F653" s="17"/>
      <c r="H653" s="17"/>
      <c r="J653" s="17"/>
      <c r="L653" s="17"/>
      <c r="N653" s="17"/>
      <c r="P653" s="17"/>
      <c r="R653" s="17"/>
      <c r="T653" s="17"/>
      <c r="V653" s="17"/>
      <c r="X653" s="17"/>
      <c r="Z653" s="17"/>
      <c r="AB653" s="17"/>
      <c r="AD653" s="17"/>
      <c r="AF653" s="17"/>
      <c r="AH653" s="17"/>
      <c r="AJ653" s="17"/>
      <c r="AL653" s="17"/>
      <c r="AN653" s="17"/>
      <c r="AP653" s="17"/>
      <c r="AR653" s="17"/>
      <c r="AT653" s="17"/>
      <c r="AV653" s="17"/>
      <c r="AX653" s="17"/>
      <c r="AZ653" s="17"/>
      <c r="BB653" s="17"/>
      <c r="BD653" s="17"/>
      <c r="BF653" s="17"/>
      <c r="BH653" s="17"/>
    </row>
    <row r="654" spans="2:60">
      <c r="B654" s="17"/>
      <c r="D654" s="17"/>
      <c r="F654" s="17"/>
      <c r="H654" s="17"/>
      <c r="J654" s="17"/>
      <c r="L654" s="17"/>
      <c r="N654" s="17"/>
      <c r="P654" s="17"/>
      <c r="R654" s="17"/>
      <c r="T654" s="17"/>
      <c r="V654" s="17"/>
      <c r="X654" s="17"/>
      <c r="Z654" s="17"/>
      <c r="AB654" s="17"/>
      <c r="AD654" s="17"/>
      <c r="AF654" s="17"/>
      <c r="AH654" s="17"/>
      <c r="AJ654" s="17"/>
      <c r="AL654" s="17"/>
      <c r="AN654" s="17"/>
      <c r="AP654" s="17"/>
      <c r="AR654" s="17"/>
      <c r="AT654" s="17"/>
      <c r="AV654" s="17"/>
      <c r="AX654" s="17"/>
      <c r="AZ654" s="17"/>
      <c r="BB654" s="17"/>
      <c r="BD654" s="17"/>
      <c r="BF654" s="17"/>
      <c r="BH654" s="17"/>
    </row>
    <row r="655" spans="2:60">
      <c r="B655" s="17"/>
      <c r="D655" s="17"/>
      <c r="F655" s="17"/>
      <c r="H655" s="17"/>
      <c r="J655" s="17"/>
      <c r="L655" s="17"/>
      <c r="N655" s="17"/>
      <c r="P655" s="17"/>
      <c r="R655" s="17"/>
      <c r="T655" s="17"/>
      <c r="V655" s="17"/>
      <c r="X655" s="17"/>
      <c r="Z655" s="17"/>
      <c r="AB655" s="17"/>
      <c r="AD655" s="17"/>
      <c r="AF655" s="17"/>
      <c r="AH655" s="17"/>
      <c r="AJ655" s="17"/>
      <c r="AL655" s="17"/>
      <c r="AN655" s="17"/>
      <c r="AP655" s="17"/>
      <c r="AR655" s="17"/>
      <c r="AT655" s="17"/>
      <c r="AV655" s="17"/>
      <c r="AX655" s="17"/>
      <c r="AZ655" s="17"/>
      <c r="BB655" s="17"/>
      <c r="BD655" s="17"/>
      <c r="BF655" s="17"/>
      <c r="BH655" s="17"/>
    </row>
    <row r="656" spans="2:60">
      <c r="B656" s="17"/>
      <c r="D656" s="17"/>
      <c r="F656" s="17"/>
      <c r="H656" s="17"/>
      <c r="J656" s="17"/>
      <c r="L656" s="17"/>
      <c r="N656" s="17"/>
      <c r="P656" s="17"/>
      <c r="R656" s="17"/>
      <c r="T656" s="17"/>
      <c r="V656" s="17"/>
      <c r="X656" s="17"/>
      <c r="Z656" s="17"/>
      <c r="AB656" s="17"/>
      <c r="AD656" s="17"/>
      <c r="AF656" s="17"/>
      <c r="AH656" s="17"/>
      <c r="AJ656" s="17"/>
      <c r="AL656" s="17"/>
      <c r="AN656" s="17"/>
      <c r="AP656" s="17"/>
      <c r="AR656" s="17"/>
      <c r="AT656" s="17"/>
      <c r="AV656" s="17"/>
      <c r="AX656" s="17"/>
      <c r="AZ656" s="17"/>
      <c r="BB656" s="17"/>
      <c r="BD656" s="17"/>
      <c r="BF656" s="17"/>
      <c r="BH656" s="17"/>
    </row>
    <row r="657" spans="2:60">
      <c r="B657" s="17"/>
      <c r="D657" s="17"/>
      <c r="F657" s="17"/>
      <c r="H657" s="17"/>
      <c r="J657" s="17"/>
      <c r="L657" s="17"/>
      <c r="N657" s="17"/>
      <c r="P657" s="17"/>
      <c r="R657" s="17"/>
      <c r="T657" s="17"/>
      <c r="V657" s="17"/>
      <c r="X657" s="17"/>
      <c r="Z657" s="17"/>
      <c r="AB657" s="17"/>
      <c r="AD657" s="17"/>
      <c r="AF657" s="17"/>
      <c r="AH657" s="17"/>
      <c r="AJ657" s="17"/>
      <c r="AL657" s="17"/>
      <c r="AN657" s="17"/>
      <c r="AP657" s="17"/>
      <c r="AR657" s="17"/>
      <c r="AT657" s="17"/>
      <c r="AV657" s="17"/>
      <c r="AX657" s="17"/>
      <c r="AZ657" s="17"/>
      <c r="BB657" s="17"/>
      <c r="BD657" s="17"/>
      <c r="BF657" s="17"/>
      <c r="BH657" s="17"/>
    </row>
    <row r="658" spans="2:60">
      <c r="B658" s="17"/>
      <c r="D658" s="17"/>
      <c r="F658" s="17"/>
      <c r="H658" s="17"/>
      <c r="J658" s="17"/>
      <c r="L658" s="17"/>
      <c r="N658" s="17"/>
      <c r="P658" s="17"/>
      <c r="R658" s="17"/>
      <c r="T658" s="17"/>
      <c r="V658" s="17"/>
      <c r="X658" s="17"/>
      <c r="Z658" s="17"/>
      <c r="AB658" s="17"/>
      <c r="AD658" s="17"/>
      <c r="AF658" s="17"/>
      <c r="AH658" s="17"/>
      <c r="AJ658" s="17"/>
      <c r="AL658" s="17"/>
      <c r="AN658" s="17"/>
      <c r="AP658" s="17"/>
      <c r="AR658" s="17"/>
      <c r="AT658" s="17"/>
      <c r="AV658" s="17"/>
      <c r="AX658" s="17"/>
      <c r="AZ658" s="17"/>
      <c r="BB658" s="17"/>
      <c r="BD658" s="17"/>
      <c r="BF658" s="17"/>
      <c r="BH658" s="17"/>
    </row>
    <row r="659" spans="2:60">
      <c r="B659" s="17"/>
      <c r="D659" s="17"/>
      <c r="F659" s="17"/>
      <c r="H659" s="17"/>
      <c r="J659" s="17"/>
      <c r="L659" s="17"/>
      <c r="N659" s="17"/>
      <c r="P659" s="17"/>
      <c r="R659" s="17"/>
      <c r="T659" s="17"/>
      <c r="V659" s="17"/>
      <c r="X659" s="17"/>
      <c r="Z659" s="17"/>
      <c r="AB659" s="17"/>
      <c r="AD659" s="17"/>
      <c r="AF659" s="17"/>
      <c r="AH659" s="17"/>
      <c r="AJ659" s="17"/>
      <c r="AL659" s="17"/>
      <c r="AN659" s="17"/>
      <c r="AP659" s="17"/>
      <c r="AR659" s="17"/>
      <c r="AT659" s="17"/>
      <c r="AV659" s="17"/>
      <c r="AX659" s="17"/>
      <c r="AZ659" s="17"/>
      <c r="BB659" s="17"/>
      <c r="BD659" s="17"/>
      <c r="BF659" s="17"/>
      <c r="BH659" s="17"/>
    </row>
    <row r="660" spans="2:60">
      <c r="B660" s="17"/>
      <c r="D660" s="17"/>
      <c r="F660" s="17"/>
      <c r="H660" s="17"/>
      <c r="J660" s="17"/>
      <c r="L660" s="17"/>
      <c r="N660" s="17"/>
      <c r="P660" s="17"/>
      <c r="R660" s="17"/>
      <c r="T660" s="17"/>
      <c r="V660" s="17"/>
      <c r="X660" s="17"/>
      <c r="Z660" s="17"/>
      <c r="AB660" s="17"/>
      <c r="AD660" s="17"/>
      <c r="AF660" s="17"/>
      <c r="AH660" s="17"/>
      <c r="AJ660" s="17"/>
      <c r="AL660" s="17"/>
      <c r="AN660" s="17"/>
      <c r="AP660" s="17"/>
      <c r="AR660" s="17"/>
      <c r="AT660" s="17"/>
      <c r="AV660" s="17"/>
      <c r="AX660" s="17"/>
      <c r="AZ660" s="17"/>
      <c r="BB660" s="17"/>
      <c r="BD660" s="17"/>
      <c r="BF660" s="17"/>
      <c r="BH660" s="17"/>
    </row>
    <row r="661" spans="2:60">
      <c r="B661" s="17"/>
      <c r="D661" s="17"/>
      <c r="F661" s="17"/>
      <c r="H661" s="17"/>
      <c r="J661" s="17"/>
      <c r="L661" s="17"/>
      <c r="N661" s="17"/>
      <c r="P661" s="17"/>
      <c r="R661" s="17"/>
      <c r="T661" s="17"/>
      <c r="V661" s="17"/>
      <c r="X661" s="17"/>
      <c r="Z661" s="17"/>
      <c r="AB661" s="17"/>
      <c r="AD661" s="17"/>
      <c r="AF661" s="17"/>
      <c r="AH661" s="17"/>
      <c r="AJ661" s="17"/>
      <c r="AL661" s="17"/>
      <c r="AN661" s="17"/>
      <c r="AP661" s="17"/>
      <c r="AR661" s="17"/>
      <c r="AT661" s="17"/>
      <c r="AV661" s="17"/>
      <c r="AX661" s="17"/>
      <c r="AZ661" s="17"/>
      <c r="BB661" s="17"/>
      <c r="BD661" s="17"/>
      <c r="BF661" s="17"/>
      <c r="BH661" s="17"/>
    </row>
    <row r="662" spans="2:60">
      <c r="B662" s="17"/>
      <c r="D662" s="17"/>
      <c r="F662" s="17"/>
      <c r="H662" s="17"/>
      <c r="J662" s="17"/>
      <c r="L662" s="17"/>
      <c r="N662" s="17"/>
      <c r="P662" s="17"/>
      <c r="R662" s="17"/>
      <c r="T662" s="17"/>
      <c r="V662" s="17"/>
      <c r="X662" s="17"/>
      <c r="Z662" s="17"/>
      <c r="AB662" s="17"/>
      <c r="AD662" s="17"/>
      <c r="AF662" s="17"/>
      <c r="AH662" s="17"/>
      <c r="AJ662" s="17"/>
      <c r="AL662" s="17"/>
      <c r="AN662" s="17"/>
      <c r="AP662" s="17"/>
      <c r="AR662" s="17"/>
      <c r="AT662" s="17"/>
      <c r="AV662" s="17"/>
      <c r="AX662" s="17"/>
      <c r="AZ662" s="17"/>
      <c r="BB662" s="17"/>
      <c r="BD662" s="17"/>
      <c r="BF662" s="17"/>
      <c r="BH662" s="17"/>
    </row>
    <row r="663" spans="2:60">
      <c r="B663" s="17"/>
      <c r="D663" s="17"/>
      <c r="F663" s="17"/>
      <c r="H663" s="17"/>
      <c r="J663" s="17"/>
      <c r="L663" s="17"/>
      <c r="N663" s="17"/>
      <c r="P663" s="17"/>
      <c r="R663" s="17"/>
      <c r="T663" s="17"/>
      <c r="V663" s="17"/>
      <c r="X663" s="17"/>
      <c r="Z663" s="17"/>
      <c r="AB663" s="17"/>
      <c r="AD663" s="17"/>
      <c r="AF663" s="17"/>
      <c r="AH663" s="17"/>
      <c r="AJ663" s="17"/>
      <c r="AL663" s="17"/>
      <c r="AN663" s="17"/>
      <c r="AP663" s="17"/>
      <c r="AR663" s="17"/>
      <c r="AT663" s="17"/>
      <c r="AV663" s="17"/>
      <c r="AX663" s="17"/>
      <c r="AZ663" s="17"/>
      <c r="BB663" s="17"/>
      <c r="BD663" s="17"/>
      <c r="BF663" s="17"/>
      <c r="BH663" s="17"/>
    </row>
    <row r="664" spans="2:60">
      <c r="B664" s="17"/>
      <c r="D664" s="17"/>
      <c r="F664" s="17"/>
      <c r="H664" s="17"/>
      <c r="J664" s="17"/>
      <c r="L664" s="17"/>
      <c r="N664" s="17"/>
      <c r="P664" s="17"/>
      <c r="R664" s="17"/>
      <c r="T664" s="17"/>
      <c r="V664" s="17"/>
      <c r="X664" s="17"/>
      <c r="Z664" s="17"/>
      <c r="AB664" s="17"/>
      <c r="AD664" s="17"/>
      <c r="AF664" s="17"/>
      <c r="AH664" s="17"/>
      <c r="AJ664" s="17"/>
      <c r="AL664" s="17"/>
      <c r="AN664" s="17"/>
      <c r="AP664" s="17"/>
      <c r="AR664" s="17"/>
      <c r="AT664" s="17"/>
      <c r="AV664" s="17"/>
      <c r="AX664" s="17"/>
      <c r="AZ664" s="17"/>
      <c r="BB664" s="17"/>
      <c r="BD664" s="17"/>
      <c r="BF664" s="17"/>
      <c r="BH664" s="17"/>
    </row>
    <row r="665" spans="2:60">
      <c r="B665" s="17"/>
      <c r="D665" s="17"/>
      <c r="F665" s="17"/>
      <c r="H665" s="17"/>
      <c r="J665" s="17"/>
      <c r="L665" s="17"/>
      <c r="N665" s="17"/>
      <c r="P665" s="17"/>
      <c r="R665" s="17"/>
      <c r="T665" s="17"/>
      <c r="V665" s="17"/>
      <c r="X665" s="17"/>
      <c r="Z665" s="17"/>
      <c r="AB665" s="17"/>
      <c r="AD665" s="17"/>
      <c r="AF665" s="17"/>
      <c r="AH665" s="17"/>
      <c r="AJ665" s="17"/>
      <c r="AL665" s="17"/>
      <c r="AN665" s="17"/>
      <c r="AP665" s="17"/>
      <c r="AR665" s="17"/>
      <c r="AT665" s="17"/>
      <c r="AV665" s="17"/>
      <c r="AX665" s="17"/>
      <c r="AZ665" s="17"/>
      <c r="BB665" s="17"/>
      <c r="BD665" s="17"/>
      <c r="BF665" s="17"/>
      <c r="BH665" s="17"/>
    </row>
    <row r="666" spans="2:60">
      <c r="B666" s="17"/>
      <c r="D666" s="17"/>
      <c r="F666" s="17"/>
      <c r="H666" s="17"/>
      <c r="J666" s="17"/>
      <c r="L666" s="17"/>
      <c r="N666" s="17"/>
      <c r="P666" s="17"/>
      <c r="R666" s="17"/>
      <c r="T666" s="17"/>
      <c r="V666" s="17"/>
      <c r="X666" s="17"/>
      <c r="Z666" s="17"/>
      <c r="AB666" s="17"/>
      <c r="AD666" s="17"/>
      <c r="AF666" s="17"/>
      <c r="AH666" s="17"/>
      <c r="AJ666" s="17"/>
      <c r="AL666" s="17"/>
      <c r="AN666" s="17"/>
      <c r="AP666" s="17"/>
      <c r="AR666" s="17"/>
      <c r="AT666" s="17"/>
      <c r="AV666" s="17"/>
      <c r="AX666" s="17"/>
      <c r="AZ666" s="17"/>
      <c r="BB666" s="17"/>
      <c r="BD666" s="17"/>
      <c r="BF666" s="17"/>
      <c r="BH666" s="17"/>
    </row>
    <row r="667" spans="2:60">
      <c r="B667" s="17"/>
      <c r="D667" s="17"/>
      <c r="F667" s="17"/>
      <c r="H667" s="17"/>
      <c r="J667" s="17"/>
      <c r="L667" s="17"/>
      <c r="N667" s="17"/>
      <c r="P667" s="17"/>
      <c r="R667" s="17"/>
      <c r="T667" s="17"/>
      <c r="V667" s="17"/>
      <c r="X667" s="17"/>
      <c r="Z667" s="17"/>
      <c r="AB667" s="17"/>
      <c r="AD667" s="17"/>
      <c r="AF667" s="17"/>
      <c r="AH667" s="17"/>
      <c r="AJ667" s="17"/>
      <c r="AL667" s="17"/>
      <c r="AN667" s="17"/>
      <c r="AP667" s="17"/>
      <c r="AR667" s="17"/>
      <c r="AT667" s="17"/>
      <c r="AV667" s="17"/>
      <c r="AX667" s="17"/>
      <c r="AZ667" s="17"/>
      <c r="BB667" s="17"/>
      <c r="BD667" s="17"/>
      <c r="BF667" s="17"/>
      <c r="BH667" s="17"/>
    </row>
    <row r="668" spans="2:60">
      <c r="B668" s="17"/>
      <c r="D668" s="17"/>
      <c r="F668" s="17"/>
      <c r="H668" s="17"/>
      <c r="J668" s="17"/>
      <c r="L668" s="17"/>
      <c r="N668" s="17"/>
      <c r="P668" s="17"/>
      <c r="R668" s="17"/>
      <c r="T668" s="17"/>
      <c r="V668" s="17"/>
      <c r="X668" s="17"/>
      <c r="Z668" s="17"/>
      <c r="AB668" s="17"/>
      <c r="AD668" s="17"/>
      <c r="AF668" s="17"/>
      <c r="AH668" s="17"/>
      <c r="AJ668" s="17"/>
      <c r="AL668" s="17"/>
      <c r="AN668" s="17"/>
      <c r="AP668" s="17"/>
      <c r="AR668" s="17"/>
      <c r="AT668" s="17"/>
      <c r="AV668" s="17"/>
      <c r="AX668" s="17"/>
      <c r="AZ668" s="17"/>
      <c r="BB668" s="17"/>
      <c r="BD668" s="17"/>
      <c r="BF668" s="17"/>
      <c r="BH668" s="17"/>
    </row>
    <row r="669" spans="2:60">
      <c r="B669" s="17"/>
      <c r="D669" s="17"/>
      <c r="F669" s="17"/>
      <c r="H669" s="17"/>
      <c r="J669" s="17"/>
      <c r="L669" s="17"/>
      <c r="N669" s="17"/>
      <c r="P669" s="17"/>
      <c r="R669" s="17"/>
      <c r="T669" s="17"/>
      <c r="V669" s="17"/>
      <c r="X669" s="17"/>
      <c r="Z669" s="17"/>
      <c r="AB669" s="17"/>
      <c r="AD669" s="17"/>
      <c r="AF669" s="17"/>
      <c r="AH669" s="17"/>
      <c r="AJ669" s="17"/>
      <c r="AL669" s="17"/>
      <c r="AN669" s="17"/>
      <c r="AP669" s="17"/>
      <c r="AR669" s="17"/>
      <c r="AT669" s="17"/>
      <c r="AV669" s="17"/>
      <c r="AX669" s="17"/>
      <c r="AZ669" s="17"/>
      <c r="BB669" s="17"/>
      <c r="BD669" s="17"/>
      <c r="BF669" s="17"/>
      <c r="BH669" s="17"/>
    </row>
    <row r="670" spans="2:60">
      <c r="B670" s="17"/>
      <c r="D670" s="17"/>
      <c r="F670" s="17"/>
      <c r="H670" s="17"/>
      <c r="J670" s="17"/>
      <c r="L670" s="17"/>
      <c r="N670" s="17"/>
      <c r="P670" s="17"/>
      <c r="R670" s="17"/>
      <c r="T670" s="17"/>
      <c r="V670" s="17"/>
      <c r="X670" s="17"/>
      <c r="Z670" s="17"/>
      <c r="AB670" s="17"/>
      <c r="AD670" s="17"/>
      <c r="AF670" s="17"/>
      <c r="AH670" s="17"/>
      <c r="AJ670" s="17"/>
      <c r="AL670" s="17"/>
      <c r="AN670" s="17"/>
      <c r="AP670" s="17"/>
      <c r="AR670" s="17"/>
      <c r="AT670" s="17"/>
      <c r="AV670" s="17"/>
      <c r="AX670" s="17"/>
      <c r="AZ670" s="17"/>
      <c r="BB670" s="17"/>
      <c r="BD670" s="17"/>
      <c r="BF670" s="17"/>
      <c r="BH670" s="17"/>
    </row>
    <row r="671" spans="2:60">
      <c r="B671" s="17"/>
      <c r="D671" s="17"/>
      <c r="F671" s="17"/>
      <c r="H671" s="17"/>
      <c r="J671" s="17"/>
      <c r="L671" s="17"/>
      <c r="N671" s="17"/>
      <c r="P671" s="17"/>
      <c r="R671" s="17"/>
      <c r="T671" s="17"/>
      <c r="V671" s="17"/>
      <c r="X671" s="17"/>
      <c r="Z671" s="17"/>
      <c r="AB671" s="17"/>
      <c r="AD671" s="17"/>
      <c r="AF671" s="17"/>
      <c r="AH671" s="17"/>
      <c r="AJ671" s="17"/>
      <c r="AL671" s="17"/>
      <c r="AN671" s="17"/>
      <c r="AP671" s="17"/>
      <c r="AR671" s="17"/>
      <c r="AT671" s="17"/>
      <c r="AV671" s="17"/>
      <c r="AX671" s="17"/>
      <c r="AZ671" s="17"/>
      <c r="BB671" s="17"/>
      <c r="BD671" s="17"/>
      <c r="BF671" s="17"/>
      <c r="BH671" s="17"/>
    </row>
    <row r="672" spans="2:60">
      <c r="B672" s="17"/>
      <c r="D672" s="17"/>
      <c r="F672" s="17"/>
      <c r="H672" s="17"/>
      <c r="J672" s="17"/>
      <c r="L672" s="17"/>
      <c r="N672" s="17"/>
      <c r="P672" s="17"/>
      <c r="R672" s="17"/>
      <c r="T672" s="17"/>
      <c r="V672" s="17"/>
      <c r="X672" s="17"/>
      <c r="Z672" s="17"/>
      <c r="AB672" s="17"/>
      <c r="AD672" s="17"/>
      <c r="AF672" s="17"/>
      <c r="AH672" s="17"/>
      <c r="AJ672" s="17"/>
      <c r="AL672" s="17"/>
      <c r="AN672" s="17"/>
      <c r="AP672" s="17"/>
      <c r="AR672" s="17"/>
      <c r="AT672" s="17"/>
      <c r="AV672" s="17"/>
      <c r="AX672" s="17"/>
      <c r="AZ672" s="17"/>
      <c r="BB672" s="17"/>
      <c r="BD672" s="17"/>
      <c r="BF672" s="17"/>
      <c r="BH672" s="17"/>
    </row>
    <row r="673" spans="2:60">
      <c r="B673" s="17"/>
      <c r="D673" s="17"/>
      <c r="F673" s="17"/>
      <c r="H673" s="17"/>
      <c r="J673" s="17"/>
      <c r="L673" s="17"/>
      <c r="N673" s="17"/>
      <c r="P673" s="17"/>
      <c r="R673" s="17"/>
      <c r="T673" s="17"/>
      <c r="V673" s="17"/>
      <c r="X673" s="17"/>
      <c r="Z673" s="17"/>
      <c r="AB673" s="17"/>
      <c r="AD673" s="17"/>
      <c r="AF673" s="17"/>
      <c r="AH673" s="17"/>
      <c r="AJ673" s="17"/>
      <c r="AL673" s="17"/>
      <c r="AN673" s="17"/>
      <c r="AP673" s="17"/>
      <c r="AR673" s="17"/>
      <c r="AT673" s="17"/>
      <c r="AV673" s="17"/>
      <c r="AX673" s="17"/>
      <c r="AZ673" s="17"/>
      <c r="BB673" s="17"/>
      <c r="BD673" s="17"/>
      <c r="BF673" s="17"/>
      <c r="BH673" s="17"/>
    </row>
    <row r="674" spans="2:60">
      <c r="B674" s="17"/>
      <c r="D674" s="17"/>
      <c r="F674" s="17"/>
      <c r="H674" s="17"/>
      <c r="J674" s="17"/>
      <c r="L674" s="17"/>
      <c r="N674" s="17"/>
      <c r="P674" s="17"/>
      <c r="R674" s="17"/>
      <c r="T674" s="17"/>
      <c r="V674" s="17"/>
      <c r="X674" s="17"/>
      <c r="Z674" s="17"/>
      <c r="AB674" s="17"/>
      <c r="AD674" s="17"/>
      <c r="AF674" s="17"/>
      <c r="AH674" s="17"/>
      <c r="AJ674" s="17"/>
      <c r="AL674" s="17"/>
      <c r="AN674" s="17"/>
      <c r="AP674" s="17"/>
      <c r="AR674" s="17"/>
      <c r="AT674" s="17"/>
      <c r="AV674" s="17"/>
      <c r="AX674" s="17"/>
      <c r="AZ674" s="17"/>
      <c r="BB674" s="17"/>
      <c r="BD674" s="17"/>
      <c r="BF674" s="17"/>
      <c r="BH674" s="17"/>
    </row>
    <row r="675" spans="2:60">
      <c r="B675" s="17"/>
      <c r="D675" s="17"/>
      <c r="F675" s="17"/>
      <c r="H675" s="17"/>
      <c r="J675" s="17"/>
      <c r="L675" s="17"/>
      <c r="N675" s="17"/>
      <c r="P675" s="17"/>
      <c r="R675" s="17"/>
      <c r="T675" s="17"/>
      <c r="V675" s="17"/>
      <c r="X675" s="17"/>
      <c r="Z675" s="17"/>
      <c r="AB675" s="17"/>
      <c r="AD675" s="17"/>
      <c r="AF675" s="17"/>
      <c r="AH675" s="17"/>
      <c r="AJ675" s="17"/>
      <c r="AL675" s="17"/>
      <c r="AN675" s="17"/>
      <c r="AP675" s="17"/>
      <c r="AR675" s="17"/>
      <c r="AT675" s="17"/>
      <c r="AV675" s="17"/>
      <c r="AX675" s="17"/>
      <c r="AZ675" s="17"/>
      <c r="BB675" s="17"/>
      <c r="BD675" s="17"/>
      <c r="BF675" s="17"/>
      <c r="BH675" s="17"/>
    </row>
    <row r="676" spans="2:60">
      <c r="B676" s="17"/>
      <c r="D676" s="17"/>
      <c r="F676" s="17"/>
      <c r="H676" s="17"/>
      <c r="J676" s="17"/>
      <c r="L676" s="17"/>
      <c r="N676" s="17"/>
      <c r="P676" s="17"/>
      <c r="R676" s="17"/>
      <c r="T676" s="17"/>
      <c r="V676" s="17"/>
      <c r="X676" s="17"/>
      <c r="Z676" s="17"/>
      <c r="AB676" s="17"/>
      <c r="AD676" s="17"/>
      <c r="AF676" s="17"/>
      <c r="AH676" s="17"/>
      <c r="AJ676" s="17"/>
      <c r="AL676" s="17"/>
      <c r="AN676" s="17"/>
      <c r="AP676" s="17"/>
      <c r="AR676" s="17"/>
      <c r="AT676" s="17"/>
      <c r="AV676" s="17"/>
      <c r="AX676" s="17"/>
      <c r="AZ676" s="17"/>
      <c r="BB676" s="17"/>
      <c r="BD676" s="17"/>
      <c r="BF676" s="17"/>
      <c r="BH676" s="17"/>
    </row>
    <row r="677" spans="2:60">
      <c r="B677" s="17"/>
      <c r="D677" s="17"/>
      <c r="F677" s="17"/>
      <c r="H677" s="17"/>
      <c r="J677" s="17"/>
      <c r="L677" s="17"/>
      <c r="N677" s="17"/>
      <c r="P677" s="17"/>
      <c r="R677" s="17"/>
      <c r="T677" s="17"/>
      <c r="V677" s="17"/>
      <c r="X677" s="17"/>
      <c r="Z677" s="17"/>
      <c r="AB677" s="17"/>
      <c r="AD677" s="17"/>
      <c r="AF677" s="17"/>
      <c r="AH677" s="17"/>
      <c r="AJ677" s="17"/>
      <c r="AL677" s="17"/>
      <c r="AN677" s="17"/>
      <c r="AP677" s="17"/>
      <c r="AR677" s="17"/>
      <c r="AT677" s="17"/>
      <c r="AV677" s="17"/>
      <c r="AX677" s="17"/>
      <c r="AZ677" s="17"/>
      <c r="BB677" s="17"/>
      <c r="BD677" s="17"/>
      <c r="BF677" s="17"/>
      <c r="BH677" s="17"/>
    </row>
    <row r="678" spans="2:60">
      <c r="B678" s="17"/>
      <c r="D678" s="17"/>
      <c r="F678" s="17"/>
      <c r="H678" s="17"/>
      <c r="J678" s="17"/>
      <c r="L678" s="17"/>
      <c r="N678" s="17"/>
      <c r="P678" s="17"/>
      <c r="R678" s="17"/>
      <c r="T678" s="17"/>
      <c r="V678" s="17"/>
      <c r="X678" s="17"/>
      <c r="Z678" s="17"/>
      <c r="AB678" s="17"/>
      <c r="AD678" s="17"/>
      <c r="AF678" s="17"/>
      <c r="AH678" s="17"/>
      <c r="AJ678" s="17"/>
      <c r="AL678" s="17"/>
      <c r="AN678" s="17"/>
      <c r="AP678" s="17"/>
      <c r="AR678" s="17"/>
      <c r="AT678" s="17"/>
      <c r="AV678" s="17"/>
      <c r="AX678" s="17"/>
      <c r="AZ678" s="17"/>
      <c r="BB678" s="17"/>
      <c r="BD678" s="17"/>
      <c r="BF678" s="17"/>
      <c r="BH678" s="17"/>
    </row>
    <row r="679" spans="2:60">
      <c r="B679" s="17"/>
      <c r="D679" s="17"/>
      <c r="F679" s="17"/>
      <c r="H679" s="17"/>
      <c r="J679" s="17"/>
      <c r="L679" s="17"/>
      <c r="N679" s="17"/>
      <c r="P679" s="17"/>
      <c r="R679" s="17"/>
      <c r="T679" s="17"/>
      <c r="V679" s="17"/>
      <c r="X679" s="17"/>
      <c r="Z679" s="17"/>
      <c r="AB679" s="17"/>
      <c r="AD679" s="17"/>
      <c r="AF679" s="17"/>
      <c r="AH679" s="17"/>
      <c r="AJ679" s="17"/>
      <c r="AL679" s="17"/>
      <c r="AN679" s="17"/>
      <c r="AP679" s="17"/>
      <c r="AR679" s="17"/>
      <c r="AT679" s="17"/>
      <c r="AV679" s="17"/>
      <c r="AX679" s="17"/>
      <c r="AZ679" s="17"/>
      <c r="BB679" s="17"/>
      <c r="BD679" s="17"/>
      <c r="BF679" s="17"/>
      <c r="BH679" s="17"/>
    </row>
    <row r="680" spans="2:60">
      <c r="B680" s="17"/>
      <c r="D680" s="17"/>
      <c r="F680" s="17"/>
      <c r="H680" s="17"/>
      <c r="J680" s="17"/>
      <c r="L680" s="17"/>
      <c r="N680" s="17"/>
      <c r="P680" s="17"/>
      <c r="R680" s="17"/>
      <c r="T680" s="17"/>
      <c r="V680" s="17"/>
      <c r="X680" s="17"/>
      <c r="Z680" s="17"/>
      <c r="AB680" s="17"/>
      <c r="AD680" s="17"/>
      <c r="AF680" s="17"/>
      <c r="AH680" s="17"/>
      <c r="AJ680" s="17"/>
      <c r="AL680" s="17"/>
      <c r="AN680" s="17"/>
      <c r="AP680" s="17"/>
      <c r="AR680" s="17"/>
      <c r="AT680" s="17"/>
      <c r="AV680" s="17"/>
      <c r="AX680" s="17"/>
      <c r="AZ680" s="17"/>
      <c r="BB680" s="17"/>
      <c r="BD680" s="17"/>
      <c r="BF680" s="17"/>
      <c r="BH680" s="17"/>
    </row>
    <row r="681" spans="2:60">
      <c r="B681" s="17"/>
      <c r="D681" s="17"/>
      <c r="F681" s="17"/>
      <c r="H681" s="17"/>
      <c r="J681" s="17"/>
      <c r="L681" s="17"/>
      <c r="N681" s="17"/>
      <c r="P681" s="17"/>
      <c r="R681" s="17"/>
      <c r="T681" s="17"/>
      <c r="V681" s="17"/>
      <c r="X681" s="17"/>
      <c r="Z681" s="17"/>
      <c r="AB681" s="17"/>
      <c r="AD681" s="17"/>
      <c r="AF681" s="17"/>
      <c r="AH681" s="17"/>
      <c r="AJ681" s="17"/>
      <c r="AL681" s="17"/>
      <c r="AN681" s="17"/>
      <c r="AP681" s="17"/>
      <c r="AR681" s="17"/>
      <c r="AT681" s="17"/>
      <c r="AV681" s="17"/>
      <c r="AX681" s="17"/>
      <c r="AZ681" s="17"/>
      <c r="BB681" s="17"/>
      <c r="BD681" s="17"/>
      <c r="BF681" s="17"/>
      <c r="BH681" s="17"/>
    </row>
    <row r="682" spans="2:60">
      <c r="B682" s="17"/>
      <c r="D682" s="17"/>
      <c r="F682" s="17"/>
      <c r="H682" s="17"/>
      <c r="J682" s="17"/>
      <c r="L682" s="17"/>
      <c r="N682" s="17"/>
      <c r="P682" s="17"/>
      <c r="R682" s="17"/>
      <c r="T682" s="17"/>
      <c r="V682" s="17"/>
      <c r="X682" s="17"/>
      <c r="Z682" s="17"/>
      <c r="AB682" s="17"/>
      <c r="AD682" s="17"/>
      <c r="AF682" s="17"/>
      <c r="AH682" s="17"/>
      <c r="AJ682" s="17"/>
      <c r="AL682" s="17"/>
      <c r="AN682" s="17"/>
      <c r="AP682" s="17"/>
      <c r="AR682" s="17"/>
      <c r="AT682" s="17"/>
      <c r="AV682" s="17"/>
      <c r="AX682" s="17"/>
      <c r="AZ682" s="17"/>
      <c r="BB682" s="17"/>
      <c r="BD682" s="17"/>
      <c r="BF682" s="17"/>
      <c r="BH682" s="17"/>
    </row>
    <row r="683" spans="2:60">
      <c r="B683" s="17"/>
      <c r="D683" s="17"/>
      <c r="F683" s="17"/>
      <c r="H683" s="17"/>
      <c r="J683" s="17"/>
      <c r="L683" s="17"/>
      <c r="N683" s="17"/>
      <c r="P683" s="17"/>
      <c r="R683" s="17"/>
      <c r="T683" s="17"/>
      <c r="V683" s="17"/>
      <c r="X683" s="17"/>
      <c r="Z683" s="17"/>
      <c r="AB683" s="17"/>
      <c r="AD683" s="17"/>
      <c r="AF683" s="17"/>
      <c r="AH683" s="17"/>
      <c r="AJ683" s="17"/>
      <c r="AL683" s="17"/>
      <c r="AN683" s="17"/>
      <c r="AP683" s="17"/>
      <c r="AR683" s="17"/>
      <c r="AT683" s="17"/>
      <c r="AV683" s="17"/>
      <c r="AX683" s="17"/>
      <c r="AZ683" s="17"/>
      <c r="BB683" s="17"/>
      <c r="BD683" s="17"/>
      <c r="BF683" s="17"/>
      <c r="BH683" s="17"/>
    </row>
    <row r="684" spans="2:60">
      <c r="B684" s="17"/>
      <c r="D684" s="17"/>
      <c r="F684" s="17"/>
      <c r="H684" s="17"/>
      <c r="J684" s="17"/>
      <c r="L684" s="17"/>
      <c r="N684" s="17"/>
      <c r="P684" s="17"/>
      <c r="R684" s="17"/>
      <c r="T684" s="17"/>
      <c r="V684" s="17"/>
      <c r="X684" s="17"/>
      <c r="Z684" s="17"/>
      <c r="AB684" s="17"/>
      <c r="AD684" s="17"/>
      <c r="AF684" s="17"/>
      <c r="AH684" s="17"/>
      <c r="AJ684" s="17"/>
      <c r="AL684" s="17"/>
      <c r="AN684" s="17"/>
      <c r="AP684" s="17"/>
      <c r="AR684" s="17"/>
      <c r="AT684" s="17"/>
      <c r="AV684" s="17"/>
      <c r="AX684" s="17"/>
      <c r="AZ684" s="17"/>
      <c r="BB684" s="17"/>
      <c r="BD684" s="17"/>
      <c r="BF684" s="17"/>
      <c r="BH684" s="17"/>
    </row>
    <row r="685" spans="2:60">
      <c r="B685" s="17"/>
      <c r="D685" s="17"/>
      <c r="F685" s="17"/>
      <c r="H685" s="17"/>
      <c r="J685" s="17"/>
      <c r="L685" s="17"/>
      <c r="N685" s="17"/>
      <c r="P685" s="17"/>
      <c r="R685" s="17"/>
      <c r="T685" s="17"/>
      <c r="V685" s="17"/>
      <c r="X685" s="17"/>
      <c r="Z685" s="17"/>
      <c r="AB685" s="17"/>
      <c r="AD685" s="17"/>
      <c r="AF685" s="17"/>
      <c r="AH685" s="17"/>
      <c r="AJ685" s="17"/>
      <c r="AL685" s="17"/>
      <c r="AN685" s="17"/>
      <c r="AP685" s="17"/>
      <c r="AR685" s="17"/>
      <c r="AT685" s="17"/>
      <c r="AV685" s="17"/>
      <c r="AX685" s="17"/>
      <c r="AZ685" s="17"/>
      <c r="BB685" s="17"/>
      <c r="BD685" s="17"/>
      <c r="BF685" s="17"/>
      <c r="BH685" s="17"/>
    </row>
    <row r="686" spans="2:60">
      <c r="B686" s="17"/>
      <c r="D686" s="17"/>
      <c r="F686" s="17"/>
      <c r="H686" s="17"/>
      <c r="J686" s="17"/>
      <c r="L686" s="17"/>
      <c r="N686" s="17"/>
      <c r="P686" s="17"/>
      <c r="R686" s="17"/>
      <c r="T686" s="17"/>
      <c r="V686" s="17"/>
      <c r="X686" s="17"/>
      <c r="Z686" s="17"/>
      <c r="AB686" s="17"/>
      <c r="AD686" s="17"/>
      <c r="AF686" s="17"/>
      <c r="AH686" s="17"/>
      <c r="AJ686" s="17"/>
      <c r="AL686" s="17"/>
      <c r="AN686" s="17"/>
      <c r="AP686" s="17"/>
      <c r="AR686" s="17"/>
      <c r="AT686" s="17"/>
      <c r="AV686" s="17"/>
      <c r="AX686" s="17"/>
      <c r="AZ686" s="17"/>
      <c r="BB686" s="17"/>
      <c r="BD686" s="17"/>
      <c r="BF686" s="17"/>
      <c r="BH686" s="17"/>
    </row>
    <row r="687" spans="2:60">
      <c r="B687" s="17"/>
      <c r="D687" s="17"/>
      <c r="F687" s="17"/>
      <c r="H687" s="17"/>
      <c r="J687" s="17"/>
      <c r="L687" s="17"/>
      <c r="N687" s="17"/>
      <c r="P687" s="17"/>
      <c r="R687" s="17"/>
      <c r="T687" s="17"/>
      <c r="V687" s="17"/>
      <c r="X687" s="17"/>
      <c r="Z687" s="17"/>
      <c r="AB687" s="17"/>
      <c r="AD687" s="17"/>
      <c r="AF687" s="17"/>
      <c r="AH687" s="17"/>
      <c r="AJ687" s="17"/>
      <c r="AL687" s="17"/>
      <c r="AN687" s="17"/>
      <c r="AP687" s="17"/>
      <c r="AR687" s="17"/>
      <c r="AT687" s="17"/>
      <c r="AV687" s="17"/>
      <c r="AX687" s="17"/>
      <c r="AZ687" s="17"/>
      <c r="BB687" s="17"/>
      <c r="BD687" s="17"/>
      <c r="BF687" s="17"/>
      <c r="BH687" s="17"/>
    </row>
    <row r="688" spans="2:60">
      <c r="B688" s="17"/>
      <c r="D688" s="17"/>
      <c r="F688" s="17"/>
      <c r="H688" s="17"/>
      <c r="J688" s="17"/>
      <c r="L688" s="17"/>
      <c r="N688" s="17"/>
      <c r="P688" s="17"/>
      <c r="R688" s="17"/>
      <c r="T688" s="17"/>
      <c r="V688" s="17"/>
      <c r="X688" s="17"/>
      <c r="Z688" s="17"/>
      <c r="AB688" s="17"/>
      <c r="AD688" s="17"/>
      <c r="AF688" s="17"/>
      <c r="AH688" s="17"/>
      <c r="AJ688" s="17"/>
      <c r="AL688" s="17"/>
      <c r="AN688" s="17"/>
      <c r="AP688" s="17"/>
      <c r="AR688" s="17"/>
      <c r="AT688" s="17"/>
      <c r="AV688" s="17"/>
      <c r="AX688" s="17"/>
      <c r="AZ688" s="17"/>
      <c r="BB688" s="17"/>
      <c r="BD688" s="17"/>
      <c r="BF688" s="17"/>
      <c r="BH688" s="17"/>
    </row>
    <row r="689" spans="2:60">
      <c r="B689" s="17"/>
      <c r="D689" s="17"/>
      <c r="F689" s="17"/>
      <c r="H689" s="17"/>
      <c r="J689" s="17"/>
      <c r="L689" s="17"/>
      <c r="N689" s="17"/>
      <c r="P689" s="17"/>
      <c r="R689" s="17"/>
      <c r="T689" s="17"/>
      <c r="V689" s="17"/>
      <c r="X689" s="17"/>
      <c r="Z689" s="17"/>
      <c r="AB689" s="17"/>
      <c r="AD689" s="17"/>
      <c r="AF689" s="17"/>
      <c r="AH689" s="17"/>
      <c r="AJ689" s="17"/>
      <c r="AL689" s="17"/>
      <c r="AN689" s="17"/>
      <c r="AP689" s="17"/>
      <c r="AR689" s="17"/>
      <c r="AT689" s="17"/>
      <c r="AV689" s="17"/>
      <c r="AX689" s="17"/>
      <c r="AZ689" s="17"/>
      <c r="BB689" s="17"/>
      <c r="BD689" s="17"/>
      <c r="BF689" s="17"/>
      <c r="BH689" s="17"/>
    </row>
    <row r="690" spans="2:60">
      <c r="B690" s="17"/>
      <c r="D690" s="17"/>
      <c r="F690" s="17"/>
      <c r="H690" s="17"/>
      <c r="J690" s="17"/>
      <c r="L690" s="17"/>
      <c r="N690" s="17"/>
      <c r="P690" s="17"/>
      <c r="R690" s="17"/>
      <c r="T690" s="17"/>
      <c r="V690" s="17"/>
      <c r="X690" s="17"/>
      <c r="Z690" s="17"/>
      <c r="AB690" s="17"/>
      <c r="AD690" s="17"/>
      <c r="AF690" s="17"/>
      <c r="AH690" s="17"/>
      <c r="AJ690" s="17"/>
      <c r="AL690" s="17"/>
      <c r="AN690" s="17"/>
      <c r="AP690" s="17"/>
      <c r="AR690" s="17"/>
      <c r="AT690" s="17"/>
      <c r="AV690" s="17"/>
      <c r="AX690" s="17"/>
      <c r="AZ690" s="17"/>
      <c r="BB690" s="17"/>
      <c r="BD690" s="17"/>
      <c r="BF690" s="17"/>
      <c r="BH690" s="17"/>
    </row>
    <row r="691" spans="2:60">
      <c r="B691" s="17"/>
      <c r="D691" s="17"/>
      <c r="F691" s="17"/>
      <c r="H691" s="17"/>
      <c r="J691" s="17"/>
      <c r="L691" s="17"/>
      <c r="N691" s="17"/>
      <c r="P691" s="17"/>
      <c r="R691" s="17"/>
      <c r="T691" s="17"/>
      <c r="V691" s="17"/>
      <c r="X691" s="17"/>
      <c r="Z691" s="17"/>
      <c r="AB691" s="17"/>
      <c r="AD691" s="17"/>
      <c r="AF691" s="17"/>
      <c r="AH691" s="17"/>
      <c r="AJ691" s="17"/>
      <c r="AL691" s="17"/>
      <c r="AN691" s="17"/>
      <c r="AP691" s="17"/>
      <c r="AR691" s="17"/>
      <c r="AT691" s="17"/>
      <c r="AV691" s="17"/>
      <c r="AX691" s="17"/>
      <c r="AZ691" s="17"/>
      <c r="BB691" s="17"/>
      <c r="BD691" s="17"/>
      <c r="BF691" s="17"/>
      <c r="BH691" s="17"/>
    </row>
    <row r="692" spans="2:60">
      <c r="B692" s="17"/>
      <c r="D692" s="17"/>
      <c r="F692" s="17"/>
      <c r="H692" s="17"/>
      <c r="J692" s="17"/>
      <c r="L692" s="17"/>
      <c r="N692" s="17"/>
      <c r="P692" s="17"/>
      <c r="R692" s="17"/>
      <c r="T692" s="17"/>
      <c r="V692" s="17"/>
      <c r="X692" s="17"/>
      <c r="Z692" s="17"/>
      <c r="AB692" s="17"/>
      <c r="AD692" s="17"/>
      <c r="AF692" s="17"/>
      <c r="AH692" s="17"/>
      <c r="AJ692" s="17"/>
      <c r="AL692" s="17"/>
      <c r="AN692" s="17"/>
      <c r="AP692" s="17"/>
      <c r="AR692" s="17"/>
      <c r="AT692" s="17"/>
      <c r="AV692" s="17"/>
      <c r="AX692" s="17"/>
      <c r="AZ692" s="17"/>
      <c r="BB692" s="17"/>
      <c r="BD692" s="17"/>
      <c r="BF692" s="17"/>
      <c r="BH692" s="17"/>
    </row>
    <row r="693" spans="2:60">
      <c r="B693" s="17"/>
      <c r="D693" s="17"/>
      <c r="F693" s="17"/>
      <c r="H693" s="17"/>
      <c r="J693" s="17"/>
      <c r="L693" s="17"/>
      <c r="N693" s="17"/>
      <c r="P693" s="17"/>
      <c r="R693" s="17"/>
      <c r="T693" s="17"/>
      <c r="V693" s="17"/>
      <c r="X693" s="17"/>
      <c r="Z693" s="17"/>
      <c r="AB693" s="17"/>
      <c r="AD693" s="17"/>
      <c r="AF693" s="17"/>
      <c r="AH693" s="17"/>
      <c r="AJ693" s="17"/>
      <c r="AL693" s="17"/>
      <c r="AN693" s="17"/>
      <c r="AP693" s="17"/>
      <c r="AR693" s="17"/>
      <c r="AT693" s="17"/>
      <c r="AV693" s="17"/>
      <c r="AX693" s="17"/>
      <c r="AZ693" s="17"/>
      <c r="BB693" s="17"/>
      <c r="BD693" s="17"/>
      <c r="BF693" s="17"/>
      <c r="BH693" s="17"/>
    </row>
    <row r="694" spans="2:60">
      <c r="B694" s="17"/>
      <c r="D694" s="17"/>
      <c r="F694" s="17"/>
      <c r="H694" s="17"/>
      <c r="J694" s="17"/>
      <c r="L694" s="17"/>
      <c r="N694" s="17"/>
      <c r="P694" s="17"/>
      <c r="R694" s="17"/>
      <c r="T694" s="17"/>
      <c r="V694" s="17"/>
      <c r="X694" s="17"/>
      <c r="Z694" s="17"/>
      <c r="AB694" s="17"/>
      <c r="AD694" s="17"/>
      <c r="AF694" s="17"/>
      <c r="AH694" s="17"/>
      <c r="AJ694" s="17"/>
      <c r="AL694" s="17"/>
      <c r="AN694" s="17"/>
      <c r="AP694" s="17"/>
      <c r="AR694" s="17"/>
      <c r="AT694" s="17"/>
      <c r="AV694" s="17"/>
      <c r="AX694" s="17"/>
      <c r="AZ694" s="17"/>
      <c r="BB694" s="17"/>
      <c r="BD694" s="17"/>
      <c r="BF694" s="17"/>
      <c r="BH694" s="17"/>
    </row>
    <row r="695" spans="2:60">
      <c r="B695" s="17"/>
      <c r="D695" s="17"/>
      <c r="F695" s="17"/>
      <c r="H695" s="17"/>
      <c r="J695" s="17"/>
      <c r="L695" s="17"/>
      <c r="N695" s="17"/>
      <c r="P695" s="17"/>
      <c r="R695" s="17"/>
      <c r="T695" s="17"/>
      <c r="V695" s="17"/>
      <c r="X695" s="17"/>
      <c r="Z695" s="17"/>
      <c r="AB695" s="17"/>
      <c r="AD695" s="17"/>
      <c r="AF695" s="17"/>
      <c r="AH695" s="17"/>
      <c r="AJ695" s="17"/>
      <c r="AL695" s="17"/>
      <c r="AN695" s="17"/>
      <c r="AP695" s="17"/>
      <c r="AR695" s="17"/>
      <c r="AT695" s="17"/>
      <c r="AV695" s="17"/>
      <c r="AX695" s="17"/>
      <c r="AZ695" s="17"/>
      <c r="BB695" s="17"/>
      <c r="BD695" s="17"/>
      <c r="BF695" s="17"/>
      <c r="BH695" s="17"/>
    </row>
    <row r="696" spans="2:60">
      <c r="B696" s="17"/>
      <c r="D696" s="17"/>
      <c r="F696" s="17"/>
      <c r="H696" s="17"/>
      <c r="J696" s="17"/>
      <c r="L696" s="17"/>
      <c r="N696" s="17"/>
      <c r="P696" s="17"/>
      <c r="R696" s="17"/>
      <c r="T696" s="17"/>
      <c r="V696" s="17"/>
      <c r="X696" s="17"/>
      <c r="Z696" s="17"/>
      <c r="AB696" s="17"/>
      <c r="AD696" s="17"/>
      <c r="AF696" s="17"/>
      <c r="AH696" s="17"/>
      <c r="AJ696" s="17"/>
      <c r="AL696" s="17"/>
      <c r="AN696" s="17"/>
      <c r="AP696" s="17"/>
      <c r="AR696" s="17"/>
      <c r="AT696" s="17"/>
      <c r="AV696" s="17"/>
      <c r="AX696" s="17"/>
      <c r="AZ696" s="17"/>
      <c r="BB696" s="17"/>
      <c r="BD696" s="17"/>
      <c r="BF696" s="17"/>
      <c r="BH696" s="17"/>
    </row>
    <row r="697" spans="2:60">
      <c r="B697" s="17"/>
      <c r="D697" s="17"/>
      <c r="F697" s="17"/>
      <c r="H697" s="17"/>
      <c r="J697" s="17"/>
      <c r="L697" s="17"/>
      <c r="N697" s="17"/>
      <c r="P697" s="17"/>
      <c r="R697" s="17"/>
      <c r="T697" s="17"/>
      <c r="V697" s="17"/>
      <c r="X697" s="17"/>
      <c r="Z697" s="17"/>
      <c r="AB697" s="17"/>
      <c r="AD697" s="17"/>
      <c r="AF697" s="17"/>
      <c r="AH697" s="17"/>
      <c r="AJ697" s="17"/>
      <c r="AL697" s="17"/>
      <c r="AN697" s="17"/>
      <c r="AP697" s="17"/>
      <c r="AR697" s="17"/>
      <c r="AT697" s="17"/>
      <c r="AV697" s="17"/>
      <c r="AX697" s="17"/>
      <c r="AZ697" s="17"/>
      <c r="BB697" s="17"/>
      <c r="BD697" s="17"/>
      <c r="BF697" s="17"/>
      <c r="BH697" s="17"/>
    </row>
    <row r="698" spans="2:60">
      <c r="B698" s="17"/>
      <c r="D698" s="17"/>
      <c r="F698" s="17"/>
      <c r="H698" s="17"/>
      <c r="J698" s="17"/>
      <c r="L698" s="17"/>
      <c r="N698" s="17"/>
      <c r="P698" s="17"/>
      <c r="R698" s="17"/>
      <c r="T698" s="17"/>
      <c r="V698" s="17"/>
      <c r="X698" s="17"/>
      <c r="Z698" s="17"/>
      <c r="AB698" s="17"/>
      <c r="AD698" s="17"/>
      <c r="AF698" s="17"/>
      <c r="AH698" s="17"/>
      <c r="AJ698" s="17"/>
      <c r="AL698" s="17"/>
      <c r="AN698" s="17"/>
      <c r="AP698" s="17"/>
      <c r="AR698" s="17"/>
      <c r="AT698" s="17"/>
      <c r="AV698" s="17"/>
      <c r="AX698" s="17"/>
      <c r="AZ698" s="17"/>
      <c r="BB698" s="17"/>
      <c r="BD698" s="17"/>
      <c r="BF698" s="17"/>
      <c r="BH698" s="17"/>
    </row>
    <row r="699" spans="2:60">
      <c r="B699" s="17"/>
      <c r="D699" s="17"/>
      <c r="F699" s="17"/>
      <c r="H699" s="17"/>
      <c r="J699" s="17"/>
      <c r="L699" s="17"/>
      <c r="N699" s="17"/>
      <c r="P699" s="17"/>
      <c r="R699" s="17"/>
      <c r="T699" s="17"/>
      <c r="V699" s="17"/>
      <c r="X699" s="17"/>
      <c r="Z699" s="17"/>
      <c r="AB699" s="17"/>
      <c r="AD699" s="17"/>
      <c r="AF699" s="17"/>
      <c r="AH699" s="17"/>
      <c r="AJ699" s="17"/>
      <c r="AL699" s="17"/>
      <c r="AN699" s="17"/>
      <c r="AP699" s="17"/>
      <c r="AR699" s="17"/>
      <c r="AT699" s="17"/>
      <c r="AV699" s="17"/>
      <c r="AX699" s="17"/>
      <c r="AZ699" s="17"/>
      <c r="BB699" s="17"/>
      <c r="BD699" s="17"/>
      <c r="BF699" s="17"/>
      <c r="BH699" s="17"/>
    </row>
    <row r="700" spans="2:60">
      <c r="B700" s="17"/>
      <c r="D700" s="17"/>
      <c r="F700" s="17"/>
      <c r="H700" s="17"/>
      <c r="J700" s="17"/>
      <c r="L700" s="17"/>
      <c r="N700" s="17"/>
      <c r="P700" s="17"/>
      <c r="R700" s="17"/>
      <c r="T700" s="17"/>
      <c r="V700" s="17"/>
      <c r="X700" s="17"/>
      <c r="Z700" s="17"/>
      <c r="AB700" s="17"/>
      <c r="AD700" s="17"/>
      <c r="AF700" s="17"/>
      <c r="AH700" s="17"/>
      <c r="AJ700" s="17"/>
      <c r="AL700" s="17"/>
      <c r="AN700" s="17"/>
      <c r="AP700" s="17"/>
      <c r="AR700" s="17"/>
      <c r="AT700" s="17"/>
      <c r="AV700" s="17"/>
      <c r="AX700" s="17"/>
      <c r="AZ700" s="17"/>
      <c r="BB700" s="17"/>
      <c r="BD700" s="17"/>
      <c r="BF700" s="17"/>
      <c r="BH700" s="17"/>
    </row>
    <row r="701" spans="2:60">
      <c r="B701" s="17"/>
      <c r="D701" s="17"/>
      <c r="F701" s="17"/>
      <c r="H701" s="17"/>
      <c r="J701" s="17"/>
      <c r="L701" s="17"/>
      <c r="N701" s="17"/>
      <c r="P701" s="17"/>
      <c r="R701" s="17"/>
      <c r="T701" s="17"/>
      <c r="V701" s="17"/>
      <c r="X701" s="17"/>
      <c r="Z701" s="17"/>
      <c r="AB701" s="17"/>
      <c r="AD701" s="17"/>
      <c r="AF701" s="17"/>
      <c r="AH701" s="17"/>
      <c r="AJ701" s="17"/>
      <c r="AL701" s="17"/>
      <c r="AN701" s="17"/>
      <c r="AP701" s="17"/>
      <c r="AR701" s="17"/>
      <c r="AT701" s="17"/>
      <c r="AV701" s="17"/>
      <c r="AX701" s="17"/>
      <c r="AZ701" s="17"/>
      <c r="BB701" s="17"/>
      <c r="BD701" s="17"/>
      <c r="BF701" s="17"/>
      <c r="BH701" s="17"/>
    </row>
    <row r="702" spans="2:60">
      <c r="B702" s="17"/>
      <c r="D702" s="17"/>
      <c r="F702" s="17"/>
      <c r="H702" s="17"/>
      <c r="J702" s="17"/>
      <c r="L702" s="17"/>
      <c r="N702" s="17"/>
      <c r="P702" s="17"/>
      <c r="R702" s="17"/>
      <c r="T702" s="17"/>
      <c r="V702" s="17"/>
      <c r="X702" s="17"/>
      <c r="Z702" s="17"/>
      <c r="AB702" s="17"/>
      <c r="AD702" s="17"/>
      <c r="AF702" s="17"/>
      <c r="AH702" s="17"/>
      <c r="AJ702" s="17"/>
      <c r="AL702" s="17"/>
      <c r="AN702" s="17"/>
      <c r="AP702" s="17"/>
      <c r="AR702" s="17"/>
      <c r="AT702" s="17"/>
      <c r="AV702" s="17"/>
      <c r="AX702" s="17"/>
      <c r="AZ702" s="17"/>
      <c r="BB702" s="17"/>
      <c r="BD702" s="17"/>
      <c r="BF702" s="17"/>
      <c r="BH702" s="17"/>
    </row>
    <row r="703" spans="2:60">
      <c r="B703" s="17"/>
      <c r="D703" s="17"/>
      <c r="F703" s="17"/>
      <c r="H703" s="17"/>
      <c r="J703" s="17"/>
      <c r="L703" s="17"/>
      <c r="N703" s="17"/>
      <c r="P703" s="17"/>
      <c r="R703" s="17"/>
      <c r="T703" s="17"/>
      <c r="V703" s="17"/>
      <c r="X703" s="17"/>
      <c r="Z703" s="17"/>
      <c r="AB703" s="17"/>
      <c r="AD703" s="17"/>
      <c r="AF703" s="17"/>
      <c r="AH703" s="17"/>
      <c r="AJ703" s="17"/>
      <c r="AL703" s="17"/>
      <c r="AN703" s="17"/>
      <c r="AP703" s="17"/>
      <c r="AR703" s="17"/>
      <c r="AT703" s="17"/>
      <c r="AV703" s="17"/>
      <c r="AX703" s="17"/>
      <c r="AZ703" s="17"/>
      <c r="BB703" s="17"/>
      <c r="BD703" s="17"/>
      <c r="BF703" s="17"/>
      <c r="BH703" s="17"/>
    </row>
    <row r="704" spans="2:60">
      <c r="B704" s="17"/>
      <c r="D704" s="17"/>
      <c r="F704" s="17"/>
      <c r="H704" s="17"/>
      <c r="J704" s="17"/>
      <c r="L704" s="17"/>
      <c r="N704" s="17"/>
      <c r="P704" s="17"/>
      <c r="R704" s="17"/>
      <c r="T704" s="17"/>
      <c r="V704" s="17"/>
      <c r="X704" s="17"/>
      <c r="Z704" s="17"/>
      <c r="AB704" s="17"/>
      <c r="AD704" s="17"/>
      <c r="AF704" s="17"/>
      <c r="AH704" s="17"/>
      <c r="AJ704" s="17"/>
      <c r="AL704" s="17"/>
      <c r="AN704" s="17"/>
      <c r="AP704" s="17"/>
      <c r="AR704" s="17"/>
      <c r="AT704" s="17"/>
      <c r="AV704" s="17"/>
      <c r="AX704" s="17"/>
      <c r="AZ704" s="17"/>
      <c r="BB704" s="17"/>
      <c r="BD704" s="17"/>
      <c r="BF704" s="17"/>
      <c r="BH704" s="17"/>
    </row>
    <row r="705" spans="2:60">
      <c r="B705" s="17"/>
      <c r="D705" s="17"/>
      <c r="F705" s="17"/>
      <c r="H705" s="17"/>
      <c r="J705" s="17"/>
      <c r="L705" s="17"/>
      <c r="N705" s="17"/>
      <c r="P705" s="17"/>
      <c r="R705" s="17"/>
      <c r="T705" s="17"/>
      <c r="V705" s="17"/>
      <c r="X705" s="17"/>
      <c r="Z705" s="17"/>
      <c r="AB705" s="17"/>
      <c r="AD705" s="17"/>
      <c r="AF705" s="17"/>
      <c r="AH705" s="17"/>
      <c r="AJ705" s="17"/>
      <c r="AL705" s="17"/>
      <c r="AN705" s="17"/>
      <c r="AP705" s="17"/>
      <c r="AR705" s="17"/>
      <c r="AT705" s="17"/>
      <c r="AV705" s="17"/>
      <c r="AX705" s="17"/>
      <c r="AZ705" s="17"/>
      <c r="BB705" s="17"/>
      <c r="BD705" s="17"/>
      <c r="BF705" s="17"/>
      <c r="BH705" s="17"/>
    </row>
    <row r="706" spans="2:60">
      <c r="B706" s="17"/>
      <c r="D706" s="17"/>
      <c r="F706" s="17"/>
      <c r="H706" s="17"/>
      <c r="J706" s="17"/>
      <c r="L706" s="17"/>
      <c r="N706" s="17"/>
      <c r="P706" s="17"/>
      <c r="R706" s="17"/>
      <c r="T706" s="17"/>
      <c r="V706" s="17"/>
      <c r="X706" s="17"/>
      <c r="Z706" s="17"/>
      <c r="AB706" s="17"/>
      <c r="AD706" s="17"/>
      <c r="AF706" s="17"/>
      <c r="AH706" s="17"/>
      <c r="AJ706" s="17"/>
      <c r="AL706" s="17"/>
      <c r="AN706" s="17"/>
      <c r="AP706" s="17"/>
      <c r="AR706" s="17"/>
      <c r="AT706" s="17"/>
      <c r="AV706" s="17"/>
      <c r="AX706" s="17"/>
      <c r="AZ706" s="17"/>
      <c r="BB706" s="17"/>
      <c r="BD706" s="17"/>
      <c r="BF706" s="17"/>
      <c r="BH706" s="17"/>
    </row>
    <row r="707" spans="2:60">
      <c r="B707" s="17"/>
      <c r="D707" s="17"/>
      <c r="F707" s="17"/>
      <c r="H707" s="17"/>
      <c r="J707" s="17"/>
      <c r="L707" s="17"/>
      <c r="N707" s="17"/>
      <c r="P707" s="17"/>
      <c r="R707" s="17"/>
      <c r="T707" s="17"/>
      <c r="V707" s="17"/>
      <c r="X707" s="17"/>
      <c r="Z707" s="17"/>
      <c r="AB707" s="17"/>
      <c r="AD707" s="17"/>
      <c r="AF707" s="17"/>
      <c r="AH707" s="17"/>
      <c r="AJ707" s="17"/>
      <c r="AL707" s="17"/>
      <c r="AN707" s="17"/>
      <c r="AP707" s="17"/>
      <c r="AR707" s="17"/>
      <c r="AT707" s="17"/>
      <c r="AV707" s="17"/>
      <c r="AX707" s="17"/>
      <c r="AZ707" s="17"/>
      <c r="BB707" s="17"/>
      <c r="BD707" s="17"/>
      <c r="BF707" s="17"/>
      <c r="BH707" s="17"/>
    </row>
    <row r="708" spans="2:60">
      <c r="B708" s="17"/>
      <c r="D708" s="17"/>
      <c r="F708" s="17"/>
      <c r="H708" s="17"/>
      <c r="J708" s="17"/>
      <c r="L708" s="17"/>
      <c r="N708" s="17"/>
      <c r="P708" s="17"/>
      <c r="R708" s="17"/>
      <c r="T708" s="17"/>
      <c r="V708" s="17"/>
      <c r="X708" s="17"/>
      <c r="Z708" s="17"/>
      <c r="AB708" s="17"/>
      <c r="AD708" s="17"/>
      <c r="AF708" s="17"/>
      <c r="AH708" s="17"/>
      <c r="AJ708" s="17"/>
      <c r="AL708" s="17"/>
      <c r="AN708" s="17"/>
      <c r="AP708" s="17"/>
      <c r="AR708" s="17"/>
      <c r="AT708" s="17"/>
      <c r="AV708" s="17"/>
      <c r="AX708" s="17"/>
      <c r="AZ708" s="17"/>
      <c r="BB708" s="17"/>
      <c r="BD708" s="17"/>
      <c r="BF708" s="17"/>
      <c r="BH708" s="17"/>
    </row>
    <row r="709" spans="2:60">
      <c r="B709" s="17"/>
      <c r="D709" s="17"/>
      <c r="F709" s="17"/>
      <c r="H709" s="17"/>
      <c r="J709" s="17"/>
      <c r="L709" s="17"/>
      <c r="N709" s="17"/>
      <c r="P709" s="17"/>
      <c r="R709" s="17"/>
      <c r="T709" s="17"/>
      <c r="V709" s="17"/>
      <c r="X709" s="17"/>
      <c r="Z709" s="17"/>
      <c r="AB709" s="17"/>
      <c r="AD709" s="17"/>
      <c r="AF709" s="17"/>
      <c r="AH709" s="17"/>
      <c r="AJ709" s="17"/>
      <c r="AL709" s="17"/>
      <c r="AN709" s="17"/>
      <c r="AP709" s="17"/>
      <c r="AR709" s="17"/>
      <c r="AT709" s="17"/>
      <c r="AV709" s="17"/>
      <c r="AX709" s="17"/>
      <c r="AZ709" s="17"/>
      <c r="BB709" s="17"/>
      <c r="BD709" s="17"/>
      <c r="BF709" s="17"/>
      <c r="BH709" s="17"/>
    </row>
    <row r="710" spans="2:60">
      <c r="B710" s="17"/>
      <c r="D710" s="17"/>
      <c r="F710" s="17"/>
      <c r="H710" s="17"/>
      <c r="J710" s="17"/>
      <c r="L710" s="17"/>
      <c r="N710" s="17"/>
      <c r="P710" s="17"/>
      <c r="R710" s="17"/>
      <c r="T710" s="17"/>
      <c r="V710" s="17"/>
      <c r="X710" s="17"/>
      <c r="Z710" s="17"/>
      <c r="AB710" s="17"/>
      <c r="AD710" s="17"/>
      <c r="AF710" s="17"/>
      <c r="AH710" s="17"/>
      <c r="AJ710" s="17"/>
      <c r="AL710" s="17"/>
      <c r="AN710" s="17"/>
      <c r="AP710" s="17"/>
      <c r="AR710" s="17"/>
      <c r="AT710" s="17"/>
      <c r="AV710" s="17"/>
      <c r="AX710" s="17"/>
      <c r="AZ710" s="17"/>
      <c r="BB710" s="17"/>
      <c r="BD710" s="17"/>
      <c r="BF710" s="17"/>
      <c r="BH710" s="17"/>
    </row>
    <row r="711" spans="2:60">
      <c r="B711" s="17"/>
      <c r="D711" s="17"/>
      <c r="F711" s="17"/>
      <c r="H711" s="17"/>
      <c r="J711" s="17"/>
      <c r="L711" s="17"/>
      <c r="N711" s="17"/>
      <c r="P711" s="17"/>
      <c r="R711" s="17"/>
      <c r="T711" s="17"/>
      <c r="V711" s="17"/>
      <c r="X711" s="17"/>
      <c r="Z711" s="17"/>
      <c r="AB711" s="17"/>
      <c r="AD711" s="17"/>
      <c r="AF711" s="17"/>
      <c r="AH711" s="17"/>
      <c r="AJ711" s="17"/>
      <c r="AL711" s="17"/>
      <c r="AN711" s="17"/>
      <c r="AP711" s="17"/>
      <c r="AR711" s="17"/>
      <c r="AT711" s="17"/>
      <c r="AV711" s="17"/>
      <c r="AX711" s="17"/>
      <c r="AZ711" s="17"/>
      <c r="BB711" s="17"/>
      <c r="BD711" s="17"/>
      <c r="BF711" s="17"/>
      <c r="BH711" s="17"/>
    </row>
    <row r="712" spans="2:60">
      <c r="B712" s="17"/>
      <c r="D712" s="17"/>
      <c r="F712" s="17"/>
      <c r="H712" s="17"/>
      <c r="J712" s="17"/>
      <c r="L712" s="17"/>
      <c r="N712" s="17"/>
      <c r="P712" s="17"/>
      <c r="R712" s="17"/>
      <c r="T712" s="17"/>
      <c r="V712" s="17"/>
      <c r="X712" s="17"/>
      <c r="Z712" s="17"/>
      <c r="AB712" s="17"/>
      <c r="AD712" s="17"/>
      <c r="AF712" s="17"/>
      <c r="AH712" s="17"/>
      <c r="AJ712" s="17"/>
      <c r="AL712" s="17"/>
      <c r="AN712" s="17"/>
      <c r="AP712" s="17"/>
      <c r="AR712" s="17"/>
      <c r="AT712" s="17"/>
      <c r="AV712" s="17"/>
      <c r="AX712" s="17"/>
      <c r="AZ712" s="17"/>
      <c r="BB712" s="17"/>
      <c r="BD712" s="17"/>
      <c r="BF712" s="17"/>
      <c r="BH712" s="17"/>
    </row>
    <row r="713" spans="2:60">
      <c r="B713" s="17"/>
      <c r="D713" s="17"/>
      <c r="F713" s="17"/>
      <c r="H713" s="17"/>
      <c r="J713" s="17"/>
      <c r="L713" s="17"/>
      <c r="N713" s="17"/>
      <c r="P713" s="17"/>
      <c r="R713" s="17"/>
      <c r="T713" s="17"/>
      <c r="V713" s="17"/>
      <c r="X713" s="17"/>
      <c r="Z713" s="17"/>
      <c r="AB713" s="17"/>
      <c r="AD713" s="17"/>
      <c r="AF713" s="17"/>
      <c r="AH713" s="17"/>
      <c r="AJ713" s="17"/>
      <c r="AL713" s="17"/>
      <c r="AN713" s="17"/>
      <c r="AP713" s="17"/>
      <c r="AR713" s="17"/>
      <c r="AT713" s="17"/>
      <c r="AV713" s="17"/>
      <c r="AX713" s="17"/>
      <c r="AZ713" s="17"/>
      <c r="BB713" s="17"/>
      <c r="BD713" s="17"/>
      <c r="BF713" s="17"/>
      <c r="BH713" s="17"/>
    </row>
    <row r="714" spans="2:60">
      <c r="B714" s="17"/>
      <c r="D714" s="17"/>
      <c r="F714" s="17"/>
      <c r="H714" s="17"/>
      <c r="J714" s="17"/>
      <c r="L714" s="17"/>
      <c r="N714" s="17"/>
      <c r="P714" s="17"/>
      <c r="R714" s="17"/>
      <c r="T714" s="17"/>
      <c r="V714" s="17"/>
      <c r="X714" s="17"/>
      <c r="Z714" s="17"/>
      <c r="AB714" s="17"/>
      <c r="AD714" s="17"/>
      <c r="AF714" s="17"/>
      <c r="AH714" s="17"/>
      <c r="AJ714" s="17"/>
      <c r="AL714" s="17"/>
      <c r="AN714" s="17"/>
      <c r="AP714" s="17"/>
      <c r="AR714" s="17"/>
      <c r="AT714" s="17"/>
      <c r="AV714" s="17"/>
      <c r="AX714" s="17"/>
      <c r="AZ714" s="17"/>
      <c r="BB714" s="17"/>
      <c r="BD714" s="17"/>
      <c r="BF714" s="17"/>
      <c r="BH714" s="17"/>
    </row>
    <row r="715" spans="2:60">
      <c r="B715" s="17"/>
      <c r="D715" s="17"/>
      <c r="F715" s="17"/>
      <c r="H715" s="17"/>
      <c r="J715" s="17"/>
      <c r="L715" s="17"/>
      <c r="N715" s="17"/>
      <c r="P715" s="17"/>
      <c r="R715" s="17"/>
      <c r="T715" s="17"/>
      <c r="V715" s="17"/>
      <c r="X715" s="17"/>
      <c r="Z715" s="17"/>
      <c r="AB715" s="17"/>
      <c r="AD715" s="17"/>
      <c r="AF715" s="17"/>
      <c r="AH715" s="17"/>
      <c r="AJ715" s="17"/>
      <c r="AL715" s="17"/>
      <c r="AN715" s="17"/>
      <c r="AP715" s="17"/>
      <c r="AR715" s="17"/>
      <c r="AT715" s="17"/>
      <c r="AV715" s="17"/>
      <c r="AX715" s="17"/>
      <c r="AZ715" s="17"/>
      <c r="BB715" s="17"/>
      <c r="BD715" s="17"/>
      <c r="BF715" s="17"/>
      <c r="BH715" s="17"/>
    </row>
    <row r="716" spans="2:60">
      <c r="B716" s="17"/>
      <c r="D716" s="17"/>
      <c r="F716" s="17"/>
      <c r="H716" s="17"/>
      <c r="J716" s="17"/>
      <c r="L716" s="17"/>
      <c r="N716" s="17"/>
      <c r="P716" s="17"/>
      <c r="R716" s="17"/>
      <c r="T716" s="17"/>
      <c r="V716" s="17"/>
      <c r="X716" s="17"/>
      <c r="Z716" s="17"/>
      <c r="AB716" s="17"/>
      <c r="AD716" s="17"/>
      <c r="AF716" s="17"/>
      <c r="AH716" s="17"/>
      <c r="AJ716" s="17"/>
      <c r="AL716" s="17"/>
      <c r="AN716" s="17"/>
      <c r="AP716" s="17"/>
      <c r="AR716" s="17"/>
      <c r="AT716" s="17"/>
      <c r="AV716" s="17"/>
      <c r="AX716" s="17"/>
      <c r="AZ716" s="17"/>
      <c r="BB716" s="17"/>
      <c r="BD716" s="17"/>
      <c r="BF716" s="17"/>
      <c r="BH716" s="17"/>
    </row>
    <row r="717" spans="2:60">
      <c r="B717" s="17"/>
      <c r="D717" s="17"/>
      <c r="F717" s="17"/>
      <c r="H717" s="17"/>
      <c r="J717" s="17"/>
      <c r="L717" s="17"/>
      <c r="N717" s="17"/>
      <c r="P717" s="17"/>
      <c r="R717" s="17"/>
      <c r="T717" s="17"/>
      <c r="V717" s="17"/>
      <c r="X717" s="17"/>
      <c r="Z717" s="17"/>
      <c r="AB717" s="17"/>
      <c r="AD717" s="17"/>
      <c r="AF717" s="17"/>
      <c r="AH717" s="17"/>
      <c r="AJ717" s="17"/>
      <c r="AL717" s="17"/>
      <c r="AN717" s="17"/>
      <c r="AP717" s="17"/>
      <c r="AR717" s="17"/>
      <c r="AT717" s="17"/>
      <c r="AV717" s="17"/>
      <c r="AX717" s="17"/>
      <c r="AZ717" s="17"/>
      <c r="BB717" s="17"/>
      <c r="BD717" s="17"/>
      <c r="BF717" s="17"/>
      <c r="BH717" s="17"/>
    </row>
    <row r="718" spans="2:60">
      <c r="B718" s="17"/>
      <c r="D718" s="17"/>
      <c r="F718" s="17"/>
      <c r="H718" s="17"/>
      <c r="J718" s="17"/>
      <c r="L718" s="17"/>
      <c r="N718" s="17"/>
      <c r="P718" s="17"/>
      <c r="R718" s="17"/>
      <c r="T718" s="17"/>
      <c r="V718" s="17"/>
      <c r="X718" s="17"/>
      <c r="Z718" s="17"/>
      <c r="AB718" s="17"/>
      <c r="AD718" s="17"/>
      <c r="AF718" s="17"/>
      <c r="AH718" s="17"/>
      <c r="AJ718" s="17"/>
      <c r="AL718" s="17"/>
      <c r="AN718" s="17"/>
      <c r="AP718" s="17"/>
      <c r="AR718" s="17"/>
      <c r="AT718" s="17"/>
      <c r="AV718" s="17"/>
      <c r="AX718" s="17"/>
      <c r="AZ718" s="17"/>
      <c r="BB718" s="17"/>
      <c r="BD718" s="17"/>
      <c r="BF718" s="17"/>
      <c r="BH718" s="17"/>
    </row>
    <row r="719" spans="2:60">
      <c r="B719" s="17"/>
      <c r="D719" s="17"/>
      <c r="F719" s="17"/>
      <c r="H719" s="17"/>
      <c r="J719" s="17"/>
      <c r="L719" s="17"/>
      <c r="N719" s="17"/>
      <c r="P719" s="17"/>
      <c r="R719" s="17"/>
      <c r="T719" s="17"/>
      <c r="V719" s="17"/>
      <c r="X719" s="17"/>
      <c r="Z719" s="17"/>
      <c r="AB719" s="17"/>
      <c r="AD719" s="17"/>
      <c r="AF719" s="17"/>
      <c r="AH719" s="17"/>
      <c r="AJ719" s="17"/>
      <c r="AL719" s="17"/>
      <c r="AN719" s="17"/>
      <c r="AP719" s="17"/>
      <c r="AR719" s="17"/>
      <c r="AT719" s="17"/>
      <c r="AV719" s="17"/>
      <c r="AX719" s="17"/>
      <c r="AZ719" s="17"/>
      <c r="BB719" s="17"/>
      <c r="BD719" s="17"/>
      <c r="BF719" s="17"/>
      <c r="BH719" s="17"/>
    </row>
    <row r="720" spans="2:60">
      <c r="B720" s="17"/>
      <c r="D720" s="17"/>
      <c r="F720" s="17"/>
      <c r="H720" s="17"/>
      <c r="J720" s="17"/>
      <c r="L720" s="17"/>
      <c r="N720" s="17"/>
      <c r="P720" s="17"/>
      <c r="R720" s="17"/>
      <c r="T720" s="17"/>
      <c r="V720" s="17"/>
      <c r="X720" s="17"/>
      <c r="Z720" s="17"/>
      <c r="AB720" s="17"/>
      <c r="AD720" s="17"/>
      <c r="AF720" s="17"/>
      <c r="AH720" s="17"/>
      <c r="AJ720" s="17"/>
      <c r="AL720" s="17"/>
      <c r="AN720" s="17"/>
      <c r="AP720" s="17"/>
      <c r="AR720" s="17"/>
      <c r="AT720" s="17"/>
      <c r="AV720" s="17"/>
      <c r="AX720" s="17"/>
      <c r="AZ720" s="17"/>
      <c r="BB720" s="17"/>
      <c r="BD720" s="17"/>
      <c r="BF720" s="17"/>
      <c r="BH720" s="17"/>
    </row>
    <row r="721" spans="2:60">
      <c r="B721" s="17"/>
      <c r="D721" s="17"/>
      <c r="F721" s="17"/>
      <c r="H721" s="17"/>
      <c r="J721" s="17"/>
      <c r="L721" s="17"/>
      <c r="N721" s="17"/>
      <c r="P721" s="17"/>
      <c r="R721" s="17"/>
      <c r="T721" s="17"/>
      <c r="V721" s="17"/>
      <c r="X721" s="17"/>
      <c r="Z721" s="17"/>
      <c r="AB721" s="17"/>
      <c r="AD721" s="17"/>
      <c r="AF721" s="17"/>
      <c r="AH721" s="17"/>
      <c r="AJ721" s="17"/>
      <c r="AL721" s="17"/>
      <c r="AN721" s="17"/>
      <c r="AP721" s="17"/>
      <c r="AR721" s="17"/>
      <c r="AT721" s="17"/>
      <c r="AV721" s="17"/>
      <c r="AX721" s="17"/>
      <c r="AZ721" s="17"/>
      <c r="BB721" s="17"/>
      <c r="BD721" s="17"/>
      <c r="BF721" s="17"/>
      <c r="BH721" s="17"/>
    </row>
    <row r="722" spans="2:60">
      <c r="B722" s="17"/>
      <c r="D722" s="17"/>
      <c r="F722" s="17"/>
      <c r="H722" s="17"/>
      <c r="J722" s="17"/>
      <c r="L722" s="17"/>
      <c r="N722" s="17"/>
      <c r="P722" s="17"/>
      <c r="R722" s="17"/>
      <c r="T722" s="17"/>
      <c r="V722" s="17"/>
      <c r="X722" s="17"/>
      <c r="Z722" s="17"/>
      <c r="AB722" s="17"/>
      <c r="AD722" s="17"/>
      <c r="AF722" s="17"/>
      <c r="AH722" s="17"/>
      <c r="AJ722" s="17"/>
      <c r="AL722" s="17"/>
      <c r="AN722" s="17"/>
      <c r="AP722" s="17"/>
      <c r="AR722" s="17"/>
      <c r="AT722" s="17"/>
      <c r="AV722" s="17"/>
      <c r="AX722" s="17"/>
      <c r="AZ722" s="17"/>
      <c r="BB722" s="17"/>
      <c r="BD722" s="17"/>
      <c r="BF722" s="17"/>
      <c r="BH722" s="17"/>
    </row>
    <row r="723" spans="2:60">
      <c r="B723" s="17"/>
      <c r="D723" s="17"/>
      <c r="F723" s="17"/>
      <c r="H723" s="17"/>
      <c r="J723" s="17"/>
      <c r="L723" s="17"/>
      <c r="N723" s="17"/>
      <c r="P723" s="17"/>
      <c r="R723" s="17"/>
      <c r="T723" s="17"/>
      <c r="V723" s="17"/>
      <c r="X723" s="17"/>
      <c r="Z723" s="17"/>
      <c r="AB723" s="17"/>
      <c r="AD723" s="17"/>
      <c r="AF723" s="17"/>
      <c r="AH723" s="17"/>
      <c r="AJ723" s="17"/>
      <c r="AL723" s="17"/>
      <c r="AN723" s="17"/>
      <c r="AP723" s="17"/>
      <c r="AR723" s="17"/>
      <c r="AT723" s="17"/>
      <c r="AV723" s="17"/>
      <c r="AX723" s="17"/>
      <c r="AZ723" s="17"/>
      <c r="BB723" s="17"/>
      <c r="BD723" s="17"/>
      <c r="BF723" s="17"/>
      <c r="BH723" s="17"/>
    </row>
    <row r="724" spans="2:60">
      <c r="B724" s="17"/>
      <c r="D724" s="17"/>
      <c r="F724" s="17"/>
      <c r="H724" s="17"/>
      <c r="J724" s="17"/>
      <c r="L724" s="17"/>
      <c r="N724" s="17"/>
      <c r="P724" s="17"/>
      <c r="R724" s="17"/>
      <c r="T724" s="17"/>
      <c r="V724" s="17"/>
      <c r="X724" s="17"/>
      <c r="Z724" s="17"/>
      <c r="AB724" s="17"/>
      <c r="AD724" s="17"/>
      <c r="AF724" s="17"/>
      <c r="AH724" s="17"/>
      <c r="AJ724" s="17"/>
      <c r="AL724" s="17"/>
      <c r="AN724" s="17"/>
      <c r="AP724" s="17"/>
      <c r="AR724" s="17"/>
      <c r="AT724" s="17"/>
      <c r="AV724" s="17"/>
      <c r="AX724" s="17"/>
      <c r="AZ724" s="17"/>
      <c r="BB724" s="17"/>
      <c r="BD724" s="17"/>
      <c r="BF724" s="17"/>
      <c r="BH724" s="17"/>
    </row>
    <row r="725" spans="2:60">
      <c r="B725" s="17"/>
      <c r="D725" s="17"/>
      <c r="F725" s="17"/>
      <c r="H725" s="17"/>
      <c r="J725" s="17"/>
      <c r="L725" s="17"/>
      <c r="N725" s="17"/>
      <c r="P725" s="17"/>
      <c r="R725" s="17"/>
      <c r="T725" s="17"/>
      <c r="V725" s="17"/>
      <c r="X725" s="17"/>
      <c r="Z725" s="17"/>
      <c r="AB725" s="17"/>
      <c r="AD725" s="17"/>
      <c r="AF725" s="17"/>
      <c r="AH725" s="17"/>
      <c r="AJ725" s="17"/>
      <c r="AL725" s="17"/>
      <c r="AN725" s="17"/>
      <c r="AP725" s="17"/>
      <c r="AR725" s="17"/>
      <c r="AT725" s="17"/>
      <c r="AV725" s="17"/>
      <c r="AX725" s="17"/>
      <c r="AZ725" s="17"/>
      <c r="BB725" s="17"/>
      <c r="BD725" s="17"/>
      <c r="BF725" s="17"/>
      <c r="BH725" s="17"/>
    </row>
    <row r="726" spans="2:60">
      <c r="B726" s="17"/>
      <c r="D726" s="17"/>
      <c r="F726" s="17"/>
      <c r="H726" s="17"/>
      <c r="J726" s="17"/>
      <c r="L726" s="17"/>
      <c r="N726" s="17"/>
      <c r="P726" s="17"/>
      <c r="R726" s="17"/>
      <c r="T726" s="17"/>
      <c r="V726" s="17"/>
      <c r="X726" s="17"/>
      <c r="Z726" s="17"/>
      <c r="AB726" s="17"/>
      <c r="AD726" s="17"/>
      <c r="AF726" s="17"/>
      <c r="AH726" s="17"/>
      <c r="AJ726" s="17"/>
      <c r="AL726" s="17"/>
      <c r="AN726" s="17"/>
      <c r="AP726" s="17"/>
      <c r="AR726" s="17"/>
      <c r="AT726" s="17"/>
      <c r="AV726" s="17"/>
      <c r="AX726" s="17"/>
      <c r="AZ726" s="17"/>
      <c r="BB726" s="17"/>
      <c r="BD726" s="17"/>
      <c r="BF726" s="17"/>
      <c r="BH726" s="17"/>
    </row>
    <row r="727" spans="2:60">
      <c r="B727" s="17"/>
      <c r="D727" s="17"/>
      <c r="F727" s="17"/>
      <c r="H727" s="17"/>
      <c r="J727" s="17"/>
      <c r="L727" s="17"/>
      <c r="N727" s="17"/>
      <c r="P727" s="17"/>
      <c r="R727" s="17"/>
      <c r="T727" s="17"/>
      <c r="V727" s="17"/>
      <c r="X727" s="17"/>
      <c r="Z727" s="17"/>
      <c r="AB727" s="17"/>
      <c r="AD727" s="17"/>
      <c r="AF727" s="17"/>
      <c r="AH727" s="17"/>
      <c r="AJ727" s="17"/>
      <c r="AL727" s="17"/>
      <c r="AN727" s="17"/>
      <c r="AP727" s="17"/>
      <c r="AR727" s="17"/>
      <c r="AT727" s="17"/>
      <c r="AV727" s="17"/>
      <c r="AX727" s="17"/>
      <c r="AZ727" s="17"/>
      <c r="BB727" s="17"/>
      <c r="BD727" s="17"/>
      <c r="BF727" s="17"/>
      <c r="BH727" s="17"/>
    </row>
    <row r="728" spans="2:60">
      <c r="B728" s="17"/>
      <c r="D728" s="17"/>
      <c r="F728" s="17"/>
      <c r="H728" s="17"/>
      <c r="J728" s="17"/>
      <c r="L728" s="17"/>
      <c r="N728" s="17"/>
      <c r="P728" s="17"/>
      <c r="R728" s="17"/>
      <c r="T728" s="17"/>
      <c r="V728" s="17"/>
      <c r="X728" s="17"/>
      <c r="Z728" s="17"/>
      <c r="AB728" s="17"/>
      <c r="AD728" s="17"/>
      <c r="AF728" s="17"/>
      <c r="AH728" s="17"/>
      <c r="AJ728" s="17"/>
      <c r="AL728" s="17"/>
      <c r="AN728" s="17"/>
      <c r="AP728" s="17"/>
      <c r="AR728" s="17"/>
      <c r="AT728" s="17"/>
      <c r="AV728" s="17"/>
      <c r="AX728" s="17"/>
      <c r="AZ728" s="17"/>
      <c r="BB728" s="17"/>
      <c r="BD728" s="17"/>
      <c r="BF728" s="17"/>
      <c r="BH728" s="17"/>
    </row>
    <row r="729" spans="2:60">
      <c r="B729" s="17"/>
      <c r="D729" s="17"/>
      <c r="F729" s="17"/>
      <c r="H729" s="17"/>
      <c r="J729" s="17"/>
      <c r="L729" s="17"/>
      <c r="N729" s="17"/>
      <c r="P729" s="17"/>
      <c r="R729" s="17"/>
      <c r="T729" s="17"/>
      <c r="V729" s="17"/>
      <c r="X729" s="17"/>
      <c r="Z729" s="17"/>
      <c r="AB729" s="17"/>
      <c r="AD729" s="17"/>
      <c r="AF729" s="17"/>
      <c r="AH729" s="17"/>
      <c r="AJ729" s="17"/>
      <c r="AL729" s="17"/>
      <c r="AN729" s="17"/>
      <c r="AP729" s="17"/>
      <c r="AR729" s="17"/>
      <c r="AT729" s="17"/>
      <c r="AV729" s="17"/>
      <c r="AX729" s="17"/>
      <c r="AZ729" s="17"/>
      <c r="BB729" s="17"/>
      <c r="BD729" s="17"/>
      <c r="BF729" s="17"/>
      <c r="BH729" s="17"/>
    </row>
    <row r="730" spans="2:60">
      <c r="B730" s="17"/>
      <c r="D730" s="17"/>
      <c r="F730" s="17"/>
      <c r="H730" s="17"/>
      <c r="J730" s="17"/>
      <c r="L730" s="17"/>
      <c r="N730" s="17"/>
      <c r="P730" s="17"/>
      <c r="R730" s="17"/>
      <c r="T730" s="17"/>
      <c r="V730" s="17"/>
      <c r="X730" s="17"/>
      <c r="Z730" s="17"/>
      <c r="AB730" s="17"/>
      <c r="AD730" s="17"/>
      <c r="AF730" s="17"/>
      <c r="AH730" s="17"/>
      <c r="AJ730" s="17"/>
      <c r="AL730" s="17"/>
      <c r="AN730" s="17"/>
      <c r="AP730" s="17"/>
      <c r="AR730" s="17"/>
      <c r="AT730" s="17"/>
      <c r="AV730" s="17"/>
      <c r="AX730" s="17"/>
      <c r="AZ730" s="17"/>
      <c r="BB730" s="17"/>
      <c r="BD730" s="17"/>
      <c r="BF730" s="17"/>
      <c r="BH730" s="17"/>
    </row>
    <row r="731" spans="2:60">
      <c r="B731" s="17"/>
      <c r="D731" s="17"/>
      <c r="F731" s="17"/>
      <c r="H731" s="17"/>
      <c r="J731" s="17"/>
      <c r="L731" s="17"/>
      <c r="N731" s="17"/>
      <c r="P731" s="17"/>
      <c r="R731" s="17"/>
      <c r="T731" s="17"/>
      <c r="V731" s="17"/>
      <c r="X731" s="17"/>
      <c r="Z731" s="17"/>
      <c r="AB731" s="17"/>
      <c r="AD731" s="17"/>
      <c r="AF731" s="17"/>
      <c r="AH731" s="17"/>
      <c r="AJ731" s="17"/>
      <c r="AL731" s="17"/>
      <c r="AN731" s="17"/>
      <c r="AP731" s="17"/>
      <c r="AR731" s="17"/>
      <c r="AT731" s="17"/>
      <c r="AV731" s="17"/>
      <c r="AX731" s="17"/>
      <c r="AZ731" s="17"/>
      <c r="BB731" s="17"/>
      <c r="BD731" s="17"/>
      <c r="BF731" s="17"/>
      <c r="BH731" s="17"/>
    </row>
    <row r="732" spans="2:60">
      <c r="B732" s="17"/>
      <c r="D732" s="17"/>
      <c r="F732" s="17"/>
      <c r="H732" s="17"/>
      <c r="J732" s="17"/>
      <c r="L732" s="17"/>
      <c r="N732" s="17"/>
      <c r="P732" s="17"/>
      <c r="R732" s="17"/>
      <c r="T732" s="17"/>
      <c r="V732" s="17"/>
      <c r="X732" s="17"/>
      <c r="Z732" s="17"/>
      <c r="AB732" s="17"/>
      <c r="AD732" s="17"/>
      <c r="AF732" s="17"/>
      <c r="AH732" s="17"/>
      <c r="AJ732" s="17"/>
      <c r="AL732" s="17"/>
      <c r="AN732" s="17"/>
      <c r="AP732" s="17"/>
      <c r="AR732" s="17"/>
      <c r="AT732" s="17"/>
      <c r="AV732" s="17"/>
      <c r="AX732" s="17"/>
      <c r="AZ732" s="17"/>
      <c r="BB732" s="17"/>
      <c r="BD732" s="17"/>
      <c r="BF732" s="17"/>
      <c r="BH732" s="17"/>
    </row>
    <row r="733" spans="2:60">
      <c r="B733" s="17"/>
      <c r="D733" s="17"/>
      <c r="F733" s="17"/>
      <c r="H733" s="17"/>
      <c r="J733" s="17"/>
      <c r="L733" s="17"/>
      <c r="N733" s="17"/>
      <c r="P733" s="17"/>
      <c r="R733" s="17"/>
      <c r="T733" s="17"/>
      <c r="V733" s="17"/>
      <c r="X733" s="17"/>
      <c r="Z733" s="17"/>
      <c r="AB733" s="17"/>
      <c r="AD733" s="17"/>
      <c r="AF733" s="17"/>
      <c r="AH733" s="17"/>
      <c r="AJ733" s="17"/>
      <c r="AL733" s="17"/>
      <c r="AN733" s="17"/>
      <c r="AP733" s="17"/>
      <c r="AR733" s="17"/>
      <c r="AT733" s="17"/>
      <c r="AV733" s="17"/>
      <c r="AX733" s="17"/>
      <c r="AZ733" s="17"/>
      <c r="BB733" s="17"/>
      <c r="BD733" s="17"/>
      <c r="BF733" s="17"/>
      <c r="BH733" s="17"/>
    </row>
    <row r="734" spans="2:60">
      <c r="B734" s="17"/>
      <c r="D734" s="17"/>
      <c r="F734" s="17"/>
      <c r="H734" s="17"/>
      <c r="J734" s="17"/>
      <c r="L734" s="17"/>
      <c r="N734" s="17"/>
      <c r="P734" s="17"/>
      <c r="R734" s="17"/>
      <c r="T734" s="17"/>
      <c r="V734" s="17"/>
      <c r="X734" s="17"/>
      <c r="Z734" s="17"/>
      <c r="AB734" s="17"/>
      <c r="AD734" s="17"/>
      <c r="AF734" s="17"/>
      <c r="AH734" s="17"/>
      <c r="AJ734" s="17"/>
      <c r="AL734" s="17"/>
      <c r="AN734" s="17"/>
      <c r="AP734" s="17"/>
      <c r="AR734" s="17"/>
      <c r="AT734" s="17"/>
      <c r="AV734" s="17"/>
      <c r="AX734" s="17"/>
      <c r="AZ734" s="17"/>
      <c r="BB734" s="17"/>
      <c r="BD734" s="17"/>
      <c r="BF734" s="17"/>
      <c r="BH734" s="17"/>
    </row>
    <row r="735" spans="2:60">
      <c r="B735" s="17"/>
      <c r="D735" s="17"/>
      <c r="F735" s="17"/>
      <c r="H735" s="17"/>
      <c r="J735" s="17"/>
      <c r="L735" s="17"/>
      <c r="N735" s="17"/>
      <c r="P735" s="17"/>
      <c r="R735" s="17"/>
      <c r="T735" s="17"/>
      <c r="V735" s="17"/>
      <c r="X735" s="17"/>
      <c r="Z735" s="17"/>
      <c r="AB735" s="17"/>
      <c r="AD735" s="17"/>
      <c r="AF735" s="17"/>
      <c r="AH735" s="17"/>
      <c r="AJ735" s="17"/>
      <c r="AL735" s="17"/>
      <c r="AN735" s="17"/>
      <c r="AP735" s="17"/>
      <c r="AR735" s="17"/>
      <c r="AT735" s="17"/>
      <c r="AV735" s="17"/>
      <c r="AX735" s="17"/>
      <c r="AZ735" s="17"/>
      <c r="BB735" s="17"/>
      <c r="BD735" s="17"/>
      <c r="BF735" s="17"/>
      <c r="BH735" s="17"/>
    </row>
    <row r="736" spans="2:60">
      <c r="B736" s="17"/>
      <c r="D736" s="17"/>
      <c r="F736" s="17"/>
      <c r="H736" s="17"/>
      <c r="J736" s="17"/>
      <c r="L736" s="17"/>
      <c r="N736" s="17"/>
      <c r="P736" s="17"/>
      <c r="R736" s="17"/>
      <c r="T736" s="17"/>
      <c r="V736" s="17"/>
      <c r="X736" s="17"/>
      <c r="Z736" s="17"/>
      <c r="AB736" s="17"/>
      <c r="AD736" s="17"/>
      <c r="AF736" s="17"/>
      <c r="AH736" s="17"/>
      <c r="AJ736" s="17"/>
      <c r="AL736" s="17"/>
      <c r="AN736" s="17"/>
      <c r="AP736" s="17"/>
      <c r="AR736" s="17"/>
      <c r="AT736" s="17"/>
      <c r="AV736" s="17"/>
      <c r="AX736" s="17"/>
      <c r="AZ736" s="17"/>
      <c r="BB736" s="17"/>
      <c r="BD736" s="17"/>
      <c r="BF736" s="17"/>
      <c r="BH736" s="17"/>
    </row>
    <row r="737" spans="2:60">
      <c r="B737" s="17"/>
      <c r="D737" s="17"/>
      <c r="F737" s="17"/>
      <c r="H737" s="17"/>
      <c r="J737" s="17"/>
      <c r="L737" s="17"/>
      <c r="N737" s="17"/>
      <c r="P737" s="17"/>
      <c r="R737" s="17"/>
      <c r="T737" s="17"/>
      <c r="V737" s="17"/>
      <c r="X737" s="17"/>
      <c r="Z737" s="17"/>
      <c r="AB737" s="17"/>
      <c r="AD737" s="17"/>
      <c r="AF737" s="17"/>
      <c r="AH737" s="17"/>
      <c r="AJ737" s="17"/>
      <c r="AL737" s="17"/>
      <c r="AN737" s="17"/>
      <c r="AP737" s="17"/>
      <c r="AR737" s="17"/>
      <c r="AT737" s="17"/>
      <c r="AV737" s="17"/>
      <c r="AX737" s="17"/>
      <c r="AZ737" s="17"/>
      <c r="BB737" s="17"/>
      <c r="BD737" s="17"/>
      <c r="BF737" s="17"/>
      <c r="BH737" s="17"/>
    </row>
    <row r="738" spans="2:60">
      <c r="B738" s="17"/>
      <c r="D738" s="17"/>
      <c r="F738" s="17"/>
      <c r="H738" s="17"/>
      <c r="J738" s="17"/>
      <c r="L738" s="17"/>
      <c r="N738" s="17"/>
      <c r="P738" s="17"/>
      <c r="R738" s="17"/>
      <c r="T738" s="17"/>
      <c r="V738" s="17"/>
      <c r="X738" s="17"/>
      <c r="Z738" s="17"/>
      <c r="AB738" s="17"/>
      <c r="AD738" s="17"/>
      <c r="AF738" s="17"/>
      <c r="AH738" s="17"/>
      <c r="AJ738" s="17"/>
      <c r="AL738" s="17"/>
      <c r="AN738" s="17"/>
      <c r="AP738" s="17"/>
      <c r="AR738" s="17"/>
      <c r="AT738" s="17"/>
      <c r="AV738" s="17"/>
      <c r="AX738" s="17"/>
      <c r="AZ738" s="17"/>
      <c r="BB738" s="17"/>
      <c r="BD738" s="17"/>
      <c r="BF738" s="17"/>
      <c r="BH738" s="17"/>
    </row>
    <row r="739" spans="2:60">
      <c r="B739" s="17"/>
      <c r="D739" s="17"/>
      <c r="F739" s="17"/>
      <c r="H739" s="17"/>
      <c r="J739" s="17"/>
      <c r="L739" s="17"/>
      <c r="N739" s="17"/>
      <c r="P739" s="17"/>
      <c r="R739" s="17"/>
      <c r="T739" s="17"/>
      <c r="V739" s="17"/>
      <c r="X739" s="17"/>
      <c r="Z739" s="17"/>
      <c r="AB739" s="17"/>
      <c r="AD739" s="17"/>
      <c r="AF739" s="17"/>
      <c r="AH739" s="17"/>
      <c r="AJ739" s="17"/>
      <c r="AL739" s="17"/>
      <c r="AN739" s="17"/>
      <c r="AP739" s="17"/>
      <c r="AR739" s="17"/>
      <c r="AT739" s="17"/>
      <c r="AV739" s="17"/>
      <c r="AX739" s="17"/>
      <c r="AZ739" s="17"/>
      <c r="BB739" s="17"/>
      <c r="BD739" s="17"/>
      <c r="BF739" s="17"/>
      <c r="BH739" s="17"/>
    </row>
    <row r="740" spans="2:60">
      <c r="B740" s="17"/>
      <c r="D740" s="17"/>
      <c r="F740" s="17"/>
      <c r="H740" s="17"/>
      <c r="J740" s="17"/>
      <c r="L740" s="17"/>
      <c r="N740" s="17"/>
      <c r="P740" s="17"/>
      <c r="R740" s="17"/>
      <c r="T740" s="17"/>
      <c r="V740" s="17"/>
      <c r="X740" s="17"/>
      <c r="Z740" s="17"/>
      <c r="AB740" s="17"/>
      <c r="AD740" s="17"/>
      <c r="AF740" s="17"/>
      <c r="AH740" s="17"/>
      <c r="AJ740" s="17"/>
      <c r="AL740" s="17"/>
      <c r="AN740" s="17"/>
      <c r="AP740" s="17"/>
      <c r="AR740" s="17"/>
      <c r="AT740" s="17"/>
      <c r="AV740" s="17"/>
      <c r="AX740" s="17"/>
      <c r="AZ740" s="17"/>
      <c r="BB740" s="17"/>
      <c r="BD740" s="17"/>
      <c r="BF740" s="17"/>
      <c r="BH740" s="17"/>
    </row>
    <row r="741" spans="2:60">
      <c r="B741" s="17"/>
      <c r="D741" s="17"/>
      <c r="F741" s="17"/>
      <c r="H741" s="17"/>
      <c r="J741" s="17"/>
      <c r="L741" s="17"/>
      <c r="N741" s="17"/>
      <c r="P741" s="17"/>
      <c r="R741" s="17"/>
      <c r="T741" s="17"/>
      <c r="V741" s="17"/>
      <c r="X741" s="17"/>
      <c r="Z741" s="17"/>
      <c r="AB741" s="17"/>
      <c r="AD741" s="17"/>
      <c r="AF741" s="17"/>
      <c r="AH741" s="17"/>
      <c r="AJ741" s="17"/>
      <c r="AL741" s="17"/>
      <c r="AN741" s="17"/>
      <c r="AP741" s="17"/>
      <c r="AR741" s="17"/>
      <c r="AT741" s="17"/>
      <c r="AV741" s="17"/>
      <c r="AX741" s="17"/>
      <c r="AZ741" s="17"/>
      <c r="BB741" s="17"/>
      <c r="BD741" s="17"/>
      <c r="BF741" s="17"/>
      <c r="BH741" s="17"/>
    </row>
    <row r="742" spans="2:60">
      <c r="B742" s="17"/>
      <c r="D742" s="17"/>
      <c r="F742" s="17"/>
      <c r="H742" s="17"/>
      <c r="J742" s="17"/>
      <c r="L742" s="17"/>
      <c r="N742" s="17"/>
      <c r="P742" s="17"/>
      <c r="R742" s="17"/>
      <c r="T742" s="17"/>
      <c r="V742" s="17"/>
      <c r="X742" s="17"/>
      <c r="Z742" s="17"/>
      <c r="AB742" s="17"/>
      <c r="AD742" s="17"/>
      <c r="AF742" s="17"/>
      <c r="AH742" s="17"/>
      <c r="AJ742" s="17"/>
      <c r="AL742" s="17"/>
      <c r="AN742" s="17"/>
      <c r="AP742" s="17"/>
      <c r="AR742" s="17"/>
      <c r="AT742" s="17"/>
      <c r="AV742" s="17"/>
      <c r="AX742" s="17"/>
      <c r="AZ742" s="17"/>
      <c r="BB742" s="17"/>
      <c r="BD742" s="17"/>
      <c r="BF742" s="17"/>
      <c r="BH742" s="17"/>
    </row>
    <row r="743" spans="2:60">
      <c r="B743" s="17"/>
      <c r="D743" s="17"/>
      <c r="F743" s="17"/>
      <c r="H743" s="17"/>
      <c r="J743" s="17"/>
      <c r="L743" s="17"/>
      <c r="N743" s="17"/>
      <c r="P743" s="17"/>
      <c r="R743" s="17"/>
      <c r="T743" s="17"/>
      <c r="V743" s="17"/>
      <c r="X743" s="17"/>
      <c r="Z743" s="17"/>
      <c r="AB743" s="17"/>
      <c r="AD743" s="17"/>
      <c r="AF743" s="17"/>
      <c r="AH743" s="17"/>
      <c r="AJ743" s="17"/>
      <c r="AL743" s="17"/>
      <c r="AN743" s="17"/>
      <c r="AP743" s="17"/>
      <c r="AR743" s="17"/>
      <c r="AT743" s="17"/>
      <c r="AV743" s="17"/>
      <c r="AX743" s="17"/>
      <c r="AZ743" s="17"/>
      <c r="BB743" s="17"/>
      <c r="BD743" s="17"/>
      <c r="BF743" s="17"/>
      <c r="BH743" s="17"/>
    </row>
    <row r="744" spans="2:60">
      <c r="B744" s="17"/>
      <c r="D744" s="17"/>
      <c r="F744" s="17"/>
      <c r="H744" s="17"/>
      <c r="J744" s="17"/>
      <c r="L744" s="17"/>
      <c r="N744" s="17"/>
      <c r="P744" s="17"/>
      <c r="R744" s="17"/>
      <c r="T744" s="17"/>
      <c r="V744" s="17"/>
      <c r="X744" s="17"/>
      <c r="Z744" s="17"/>
      <c r="AB744" s="17"/>
      <c r="AD744" s="17"/>
      <c r="AF744" s="17"/>
      <c r="AH744" s="17"/>
      <c r="AJ744" s="17"/>
      <c r="AL744" s="17"/>
      <c r="AN744" s="17"/>
      <c r="AP744" s="17"/>
      <c r="AR744" s="17"/>
      <c r="AT744" s="17"/>
      <c r="AV744" s="17"/>
      <c r="AX744" s="17"/>
      <c r="AZ744" s="17"/>
      <c r="BB744" s="17"/>
      <c r="BD744" s="17"/>
      <c r="BF744" s="17"/>
      <c r="BH744" s="17"/>
    </row>
    <row r="745" spans="2:60">
      <c r="B745" s="17"/>
      <c r="D745" s="17"/>
      <c r="F745" s="17"/>
      <c r="H745" s="17"/>
      <c r="J745" s="17"/>
      <c r="L745" s="17"/>
      <c r="N745" s="17"/>
      <c r="P745" s="17"/>
      <c r="R745" s="17"/>
      <c r="T745" s="17"/>
      <c r="V745" s="17"/>
      <c r="X745" s="17"/>
      <c r="Z745" s="17"/>
      <c r="AB745" s="17"/>
      <c r="AD745" s="17"/>
      <c r="AF745" s="17"/>
      <c r="AH745" s="17"/>
      <c r="AJ745" s="17"/>
      <c r="AL745" s="17"/>
      <c r="AN745" s="17"/>
      <c r="AP745" s="17"/>
      <c r="AR745" s="17"/>
      <c r="AT745" s="17"/>
      <c r="AV745" s="17"/>
      <c r="AX745" s="17"/>
      <c r="AZ745" s="17"/>
      <c r="BB745" s="17"/>
      <c r="BD745" s="17"/>
      <c r="BF745" s="17"/>
      <c r="BH745" s="17"/>
    </row>
    <row r="746" spans="2:60">
      <c r="B746" s="17"/>
      <c r="D746" s="17"/>
      <c r="F746" s="17"/>
      <c r="H746" s="17"/>
      <c r="J746" s="17"/>
      <c r="L746" s="17"/>
      <c r="N746" s="17"/>
      <c r="P746" s="17"/>
      <c r="R746" s="17"/>
      <c r="T746" s="17"/>
      <c r="V746" s="17"/>
      <c r="X746" s="17"/>
      <c r="Z746" s="17"/>
      <c r="AB746" s="17"/>
      <c r="AD746" s="17"/>
      <c r="AF746" s="17"/>
      <c r="AH746" s="17"/>
      <c r="AJ746" s="17"/>
      <c r="AL746" s="17"/>
      <c r="AN746" s="17"/>
      <c r="AP746" s="17"/>
      <c r="AR746" s="17"/>
      <c r="AT746" s="17"/>
      <c r="AV746" s="17"/>
      <c r="AX746" s="17"/>
      <c r="AZ746" s="17"/>
      <c r="BB746" s="17"/>
      <c r="BD746" s="17"/>
      <c r="BF746" s="17"/>
      <c r="BH746" s="17"/>
    </row>
    <row r="747" spans="2:60">
      <c r="B747" s="17"/>
      <c r="D747" s="17"/>
      <c r="F747" s="17"/>
      <c r="H747" s="17"/>
      <c r="J747" s="17"/>
      <c r="L747" s="17"/>
      <c r="N747" s="17"/>
      <c r="P747" s="17"/>
      <c r="R747" s="17"/>
      <c r="T747" s="17"/>
      <c r="V747" s="17"/>
      <c r="X747" s="17"/>
      <c r="Z747" s="17"/>
      <c r="AB747" s="17"/>
      <c r="AD747" s="17"/>
      <c r="AF747" s="17"/>
      <c r="AH747" s="17"/>
      <c r="AJ747" s="17"/>
      <c r="AL747" s="17"/>
      <c r="AN747" s="17"/>
      <c r="AP747" s="17"/>
      <c r="AR747" s="17"/>
      <c r="AT747" s="17"/>
      <c r="AV747" s="17"/>
      <c r="AX747" s="17"/>
      <c r="AZ747" s="17"/>
      <c r="BB747" s="17"/>
      <c r="BD747" s="17"/>
      <c r="BF747" s="17"/>
      <c r="BH747" s="17"/>
    </row>
    <row r="748" spans="2:60">
      <c r="B748" s="17"/>
      <c r="D748" s="17"/>
      <c r="F748" s="17"/>
      <c r="H748" s="17"/>
      <c r="J748" s="17"/>
      <c r="L748" s="17"/>
      <c r="N748" s="17"/>
      <c r="P748" s="17"/>
      <c r="R748" s="17"/>
      <c r="T748" s="17"/>
      <c r="V748" s="17"/>
      <c r="X748" s="17"/>
      <c r="Z748" s="17"/>
      <c r="AB748" s="17"/>
      <c r="AD748" s="17"/>
      <c r="AF748" s="17"/>
      <c r="AH748" s="17"/>
      <c r="AJ748" s="17"/>
      <c r="AL748" s="17"/>
      <c r="AN748" s="17"/>
      <c r="AP748" s="17"/>
      <c r="AR748" s="17"/>
      <c r="AT748" s="17"/>
      <c r="AV748" s="17"/>
      <c r="AX748" s="17"/>
      <c r="AZ748" s="17"/>
      <c r="BB748" s="17"/>
      <c r="BD748" s="17"/>
      <c r="BF748" s="17"/>
      <c r="BH748" s="17"/>
    </row>
    <row r="749" spans="2:60">
      <c r="B749" s="17"/>
      <c r="D749" s="17"/>
      <c r="F749" s="17"/>
      <c r="H749" s="17"/>
      <c r="J749" s="17"/>
      <c r="L749" s="17"/>
      <c r="N749" s="17"/>
      <c r="P749" s="17"/>
      <c r="R749" s="17"/>
      <c r="T749" s="17"/>
      <c r="V749" s="17"/>
      <c r="X749" s="17"/>
      <c r="Z749" s="17"/>
      <c r="AB749" s="17"/>
      <c r="AD749" s="17"/>
      <c r="AF749" s="17"/>
      <c r="AH749" s="17"/>
      <c r="AJ749" s="17"/>
      <c r="AL749" s="17"/>
      <c r="AN749" s="17"/>
      <c r="AP749" s="17"/>
      <c r="AR749" s="17"/>
      <c r="AT749" s="17"/>
      <c r="AV749" s="17"/>
      <c r="AX749" s="17"/>
      <c r="AZ749" s="17"/>
      <c r="BB749" s="17"/>
      <c r="BD749" s="17"/>
      <c r="BF749" s="17"/>
      <c r="BH749" s="17"/>
    </row>
    <row r="750" spans="2:60">
      <c r="B750" s="17"/>
      <c r="D750" s="17"/>
      <c r="F750" s="17"/>
      <c r="H750" s="17"/>
      <c r="J750" s="17"/>
      <c r="L750" s="17"/>
      <c r="N750" s="17"/>
      <c r="P750" s="17"/>
      <c r="R750" s="17"/>
      <c r="T750" s="17"/>
      <c r="V750" s="17"/>
      <c r="X750" s="17"/>
      <c r="Z750" s="17"/>
      <c r="AB750" s="17"/>
      <c r="AD750" s="17"/>
      <c r="AF750" s="17"/>
      <c r="AH750" s="17"/>
      <c r="AJ750" s="17"/>
      <c r="AL750" s="17"/>
      <c r="AN750" s="17"/>
      <c r="AP750" s="17"/>
      <c r="AR750" s="17"/>
      <c r="AT750" s="17"/>
      <c r="AV750" s="17"/>
      <c r="AX750" s="17"/>
      <c r="AZ750" s="17"/>
      <c r="BB750" s="17"/>
      <c r="BD750" s="17"/>
      <c r="BF750" s="17"/>
      <c r="BH750" s="17"/>
    </row>
    <row r="751" spans="2:60">
      <c r="B751" s="17"/>
      <c r="D751" s="17"/>
      <c r="F751" s="17"/>
      <c r="H751" s="17"/>
      <c r="J751" s="17"/>
      <c r="L751" s="17"/>
      <c r="N751" s="17"/>
      <c r="P751" s="17"/>
      <c r="R751" s="17"/>
      <c r="T751" s="17"/>
      <c r="V751" s="17"/>
      <c r="X751" s="17"/>
      <c r="Z751" s="17"/>
      <c r="AB751" s="17"/>
      <c r="AD751" s="17"/>
      <c r="AF751" s="17"/>
      <c r="AH751" s="17"/>
      <c r="AJ751" s="17"/>
      <c r="AL751" s="17"/>
      <c r="AN751" s="17"/>
      <c r="AP751" s="17"/>
      <c r="AR751" s="17"/>
      <c r="AT751" s="17"/>
      <c r="AV751" s="17"/>
      <c r="AX751" s="17"/>
      <c r="AZ751" s="17"/>
      <c r="BB751" s="17"/>
      <c r="BD751" s="17"/>
      <c r="BF751" s="17"/>
      <c r="BH751" s="17"/>
    </row>
    <row r="752" spans="2:60">
      <c r="B752" s="17"/>
      <c r="D752" s="17"/>
      <c r="F752" s="17"/>
      <c r="H752" s="17"/>
      <c r="J752" s="17"/>
      <c r="L752" s="17"/>
      <c r="N752" s="17"/>
      <c r="P752" s="17"/>
      <c r="R752" s="17"/>
      <c r="T752" s="17"/>
      <c r="V752" s="17"/>
      <c r="X752" s="17"/>
      <c r="Z752" s="17"/>
      <c r="AB752" s="17"/>
      <c r="AD752" s="17"/>
      <c r="AF752" s="17"/>
      <c r="AH752" s="17"/>
      <c r="AJ752" s="17"/>
      <c r="AL752" s="17"/>
      <c r="AN752" s="17"/>
      <c r="AP752" s="17"/>
      <c r="AR752" s="17"/>
      <c r="AT752" s="17"/>
      <c r="AV752" s="17"/>
      <c r="AX752" s="17"/>
      <c r="AZ752" s="17"/>
      <c r="BB752" s="17"/>
      <c r="BD752" s="17"/>
      <c r="BF752" s="17"/>
      <c r="BH752" s="17"/>
    </row>
    <row r="753" spans="2:60">
      <c r="B753" s="17"/>
      <c r="D753" s="17"/>
      <c r="F753" s="17"/>
      <c r="H753" s="17"/>
      <c r="J753" s="17"/>
      <c r="L753" s="17"/>
      <c r="N753" s="17"/>
      <c r="P753" s="17"/>
      <c r="R753" s="17"/>
      <c r="T753" s="17"/>
      <c r="V753" s="17"/>
      <c r="X753" s="17"/>
      <c r="Z753" s="17"/>
      <c r="AB753" s="17"/>
      <c r="AD753" s="17"/>
      <c r="AF753" s="17"/>
      <c r="AH753" s="17"/>
      <c r="AJ753" s="17"/>
      <c r="AL753" s="17"/>
      <c r="AN753" s="17"/>
      <c r="AP753" s="17"/>
      <c r="AR753" s="17"/>
      <c r="AT753" s="17"/>
      <c r="AV753" s="17"/>
      <c r="AX753" s="17"/>
      <c r="AZ753" s="17"/>
      <c r="BB753" s="17"/>
      <c r="BD753" s="17"/>
      <c r="BF753" s="17"/>
      <c r="BH753" s="17"/>
    </row>
    <row r="754" spans="2:60">
      <c r="B754" s="17"/>
      <c r="D754" s="17"/>
      <c r="F754" s="17"/>
      <c r="H754" s="17"/>
      <c r="J754" s="17"/>
      <c r="L754" s="17"/>
      <c r="N754" s="17"/>
      <c r="P754" s="17"/>
      <c r="R754" s="17"/>
      <c r="T754" s="17"/>
      <c r="V754" s="17"/>
      <c r="X754" s="17"/>
      <c r="Z754" s="17"/>
      <c r="AB754" s="17"/>
      <c r="AD754" s="17"/>
      <c r="AF754" s="17"/>
      <c r="AH754" s="17"/>
      <c r="AJ754" s="17"/>
      <c r="AL754" s="17"/>
      <c r="AN754" s="17"/>
      <c r="AP754" s="17"/>
      <c r="AR754" s="17"/>
      <c r="AT754" s="17"/>
      <c r="AV754" s="17"/>
      <c r="AX754" s="17"/>
      <c r="AZ754" s="17"/>
      <c r="BB754" s="17"/>
      <c r="BD754" s="17"/>
      <c r="BF754" s="17"/>
      <c r="BH754" s="17"/>
    </row>
    <row r="755" spans="2:60">
      <c r="B755" s="17"/>
      <c r="D755" s="17"/>
      <c r="F755" s="17"/>
      <c r="H755" s="17"/>
      <c r="J755" s="17"/>
      <c r="L755" s="17"/>
      <c r="N755" s="17"/>
      <c r="P755" s="17"/>
      <c r="R755" s="17"/>
      <c r="T755" s="17"/>
      <c r="V755" s="17"/>
      <c r="X755" s="17"/>
      <c r="Z755" s="17"/>
      <c r="AB755" s="17"/>
      <c r="AD755" s="17"/>
      <c r="AF755" s="17"/>
      <c r="AH755" s="17"/>
      <c r="AJ755" s="17"/>
      <c r="AL755" s="17"/>
      <c r="AN755" s="17"/>
      <c r="AP755" s="17"/>
      <c r="AR755" s="17"/>
      <c r="AT755" s="17"/>
      <c r="AV755" s="17"/>
      <c r="AX755" s="17"/>
      <c r="AZ755" s="17"/>
      <c r="BB755" s="17"/>
      <c r="BD755" s="17"/>
      <c r="BF755" s="17"/>
      <c r="BH755" s="17"/>
    </row>
    <row r="756" spans="2:60">
      <c r="B756" s="17"/>
      <c r="D756" s="17"/>
      <c r="F756" s="17"/>
      <c r="H756" s="17"/>
      <c r="J756" s="17"/>
      <c r="L756" s="17"/>
      <c r="N756" s="17"/>
      <c r="P756" s="17"/>
      <c r="R756" s="17"/>
      <c r="T756" s="17"/>
      <c r="V756" s="17"/>
      <c r="X756" s="17"/>
      <c r="Z756" s="17"/>
      <c r="AB756" s="17"/>
      <c r="AD756" s="17"/>
      <c r="AF756" s="17"/>
      <c r="AH756" s="17"/>
      <c r="AJ756" s="17"/>
      <c r="AL756" s="17"/>
      <c r="AN756" s="17"/>
      <c r="AP756" s="17"/>
      <c r="AR756" s="17"/>
      <c r="AT756" s="17"/>
      <c r="AV756" s="17"/>
      <c r="AX756" s="17"/>
      <c r="AZ756" s="17"/>
      <c r="BB756" s="17"/>
      <c r="BD756" s="17"/>
      <c r="BF756" s="17"/>
      <c r="BH756" s="17"/>
    </row>
    <row r="757" spans="2:60">
      <c r="B757" s="17"/>
      <c r="D757" s="17"/>
      <c r="F757" s="17"/>
      <c r="H757" s="17"/>
      <c r="J757" s="17"/>
      <c r="L757" s="17"/>
      <c r="N757" s="17"/>
      <c r="P757" s="17"/>
      <c r="R757" s="17"/>
      <c r="T757" s="17"/>
      <c r="V757" s="17"/>
      <c r="X757" s="17"/>
      <c r="Z757" s="17"/>
      <c r="AB757" s="17"/>
      <c r="AD757" s="17"/>
      <c r="AF757" s="17"/>
      <c r="AH757" s="17"/>
      <c r="AJ757" s="17"/>
      <c r="AL757" s="17"/>
      <c r="AN757" s="17"/>
      <c r="AP757" s="17"/>
      <c r="AR757" s="17"/>
      <c r="AT757" s="17"/>
      <c r="AV757" s="17"/>
      <c r="AX757" s="17"/>
      <c r="AZ757" s="17"/>
      <c r="BB757" s="17"/>
      <c r="BD757" s="17"/>
      <c r="BF757" s="17"/>
      <c r="BH757" s="17"/>
    </row>
    <row r="758" spans="2:60">
      <c r="B758" s="17"/>
      <c r="D758" s="17"/>
      <c r="F758" s="17"/>
      <c r="H758" s="17"/>
      <c r="J758" s="17"/>
      <c r="L758" s="17"/>
      <c r="N758" s="17"/>
      <c r="P758" s="17"/>
      <c r="R758" s="17"/>
      <c r="T758" s="17"/>
      <c r="V758" s="17"/>
      <c r="X758" s="17"/>
      <c r="Z758" s="17"/>
      <c r="AB758" s="17"/>
      <c r="AD758" s="17"/>
      <c r="AF758" s="17"/>
      <c r="AH758" s="17"/>
      <c r="AJ758" s="17"/>
      <c r="AL758" s="17"/>
      <c r="AN758" s="17"/>
      <c r="AP758" s="17"/>
      <c r="AR758" s="17"/>
      <c r="AT758" s="17"/>
      <c r="AV758" s="17"/>
      <c r="AX758" s="17"/>
      <c r="AZ758" s="17"/>
      <c r="BB758" s="17"/>
      <c r="BD758" s="17"/>
      <c r="BF758" s="17"/>
      <c r="BH758" s="17"/>
    </row>
    <row r="759" spans="2:60">
      <c r="B759" s="17"/>
      <c r="D759" s="17"/>
      <c r="F759" s="17"/>
      <c r="H759" s="17"/>
      <c r="J759" s="17"/>
      <c r="L759" s="17"/>
      <c r="N759" s="17"/>
      <c r="P759" s="17"/>
      <c r="R759" s="17"/>
      <c r="T759" s="17"/>
      <c r="V759" s="17"/>
      <c r="X759" s="17"/>
      <c r="Z759" s="17"/>
      <c r="AB759" s="17"/>
      <c r="AD759" s="17"/>
      <c r="AF759" s="17"/>
      <c r="AH759" s="17"/>
      <c r="AJ759" s="17"/>
      <c r="AL759" s="17"/>
      <c r="AN759" s="17"/>
      <c r="AP759" s="17"/>
      <c r="AR759" s="17"/>
      <c r="AT759" s="17"/>
      <c r="AV759" s="17"/>
      <c r="AX759" s="17"/>
      <c r="AZ759" s="17"/>
      <c r="BB759" s="17"/>
      <c r="BD759" s="17"/>
      <c r="BF759" s="17"/>
      <c r="BH759" s="17"/>
    </row>
    <row r="760" spans="2:60">
      <c r="B760" s="17"/>
      <c r="D760" s="17"/>
      <c r="F760" s="17"/>
      <c r="H760" s="17"/>
      <c r="J760" s="17"/>
      <c r="L760" s="17"/>
      <c r="N760" s="17"/>
      <c r="P760" s="17"/>
      <c r="R760" s="17"/>
      <c r="T760" s="17"/>
      <c r="V760" s="17"/>
      <c r="X760" s="17"/>
      <c r="Z760" s="17"/>
      <c r="AB760" s="17"/>
      <c r="AD760" s="17"/>
      <c r="AF760" s="17"/>
      <c r="AH760" s="17"/>
      <c r="AJ760" s="17"/>
      <c r="AL760" s="17"/>
      <c r="AN760" s="17"/>
      <c r="AP760" s="17"/>
      <c r="AR760" s="17"/>
      <c r="AT760" s="17"/>
      <c r="AV760" s="17"/>
      <c r="AX760" s="17"/>
      <c r="AZ760" s="17"/>
      <c r="BB760" s="17"/>
      <c r="BD760" s="17"/>
      <c r="BF760" s="17"/>
      <c r="BH760" s="17"/>
    </row>
    <row r="761" spans="2:60">
      <c r="B761" s="17"/>
      <c r="D761" s="17"/>
      <c r="F761" s="17"/>
      <c r="H761" s="17"/>
      <c r="J761" s="17"/>
      <c r="L761" s="17"/>
      <c r="N761" s="17"/>
      <c r="P761" s="17"/>
      <c r="R761" s="17"/>
      <c r="T761" s="17"/>
      <c r="V761" s="17"/>
      <c r="X761" s="17"/>
      <c r="Z761" s="17"/>
      <c r="AB761" s="17"/>
      <c r="AD761" s="17"/>
      <c r="AF761" s="17"/>
      <c r="AH761" s="17"/>
      <c r="AJ761" s="17"/>
      <c r="AL761" s="17"/>
      <c r="AN761" s="17"/>
      <c r="AP761" s="17"/>
      <c r="AR761" s="17"/>
      <c r="AT761" s="17"/>
      <c r="AV761" s="17"/>
      <c r="AX761" s="17"/>
      <c r="AZ761" s="17"/>
      <c r="BB761" s="17"/>
      <c r="BD761" s="17"/>
      <c r="BF761" s="17"/>
      <c r="BH761" s="17"/>
    </row>
    <row r="762" spans="2:60">
      <c r="B762" s="17"/>
      <c r="D762" s="17"/>
      <c r="F762" s="17"/>
      <c r="H762" s="17"/>
      <c r="J762" s="17"/>
      <c r="L762" s="17"/>
      <c r="N762" s="17"/>
      <c r="P762" s="17"/>
      <c r="R762" s="17"/>
      <c r="T762" s="17"/>
      <c r="V762" s="17"/>
      <c r="X762" s="17"/>
      <c r="Z762" s="17"/>
      <c r="AB762" s="17"/>
      <c r="AD762" s="17"/>
      <c r="AF762" s="17"/>
      <c r="AH762" s="17"/>
      <c r="AJ762" s="17"/>
      <c r="AL762" s="17"/>
      <c r="AN762" s="17"/>
      <c r="AP762" s="17"/>
      <c r="AR762" s="17"/>
      <c r="AT762" s="17"/>
      <c r="AV762" s="17"/>
      <c r="AX762" s="17"/>
      <c r="AZ762" s="17"/>
      <c r="BB762" s="17"/>
      <c r="BD762" s="17"/>
      <c r="BF762" s="17"/>
      <c r="BH762" s="17"/>
    </row>
    <row r="763" spans="2:60">
      <c r="B763" s="17"/>
      <c r="D763" s="17"/>
      <c r="F763" s="17"/>
      <c r="H763" s="17"/>
      <c r="J763" s="17"/>
      <c r="L763" s="17"/>
      <c r="N763" s="17"/>
      <c r="P763" s="17"/>
      <c r="R763" s="17"/>
      <c r="T763" s="17"/>
      <c r="V763" s="17"/>
      <c r="X763" s="17"/>
      <c r="Z763" s="17"/>
      <c r="AB763" s="17"/>
      <c r="AD763" s="17"/>
      <c r="AF763" s="17"/>
      <c r="AH763" s="17"/>
      <c r="AJ763" s="17"/>
      <c r="AL763" s="17"/>
      <c r="AN763" s="17"/>
      <c r="AP763" s="17"/>
      <c r="AR763" s="17"/>
      <c r="AT763" s="17"/>
      <c r="AV763" s="17"/>
      <c r="AX763" s="17"/>
      <c r="AZ763" s="17"/>
      <c r="BB763" s="17"/>
      <c r="BD763" s="17"/>
      <c r="BF763" s="17"/>
      <c r="BH763" s="17"/>
    </row>
    <row r="764" spans="2:60">
      <c r="B764" s="17"/>
      <c r="D764" s="17"/>
      <c r="F764" s="17"/>
      <c r="H764" s="17"/>
      <c r="J764" s="17"/>
      <c r="L764" s="17"/>
      <c r="N764" s="17"/>
      <c r="P764" s="17"/>
      <c r="R764" s="17"/>
      <c r="T764" s="17"/>
      <c r="V764" s="17"/>
      <c r="X764" s="17"/>
      <c r="Z764" s="17"/>
      <c r="AB764" s="17"/>
      <c r="AD764" s="17"/>
      <c r="AF764" s="17"/>
      <c r="AH764" s="17"/>
      <c r="AJ764" s="17"/>
      <c r="AL764" s="17"/>
      <c r="AN764" s="17"/>
      <c r="AP764" s="17"/>
      <c r="AR764" s="17"/>
      <c r="AT764" s="17"/>
      <c r="AV764" s="17"/>
      <c r="AX764" s="17"/>
      <c r="AZ764" s="17"/>
      <c r="BB764" s="17"/>
      <c r="BD764" s="17"/>
      <c r="BF764" s="17"/>
      <c r="BH764" s="17"/>
    </row>
    <row r="765" spans="2:60">
      <c r="B765" s="17"/>
      <c r="D765" s="17"/>
      <c r="F765" s="17"/>
      <c r="H765" s="17"/>
      <c r="J765" s="17"/>
      <c r="L765" s="17"/>
      <c r="N765" s="17"/>
      <c r="P765" s="17"/>
      <c r="R765" s="17"/>
      <c r="T765" s="17"/>
      <c r="V765" s="17"/>
      <c r="X765" s="17"/>
      <c r="Z765" s="17"/>
      <c r="AB765" s="17"/>
      <c r="AD765" s="17"/>
      <c r="AF765" s="17"/>
      <c r="AH765" s="17"/>
      <c r="AJ765" s="17"/>
      <c r="AL765" s="17"/>
      <c r="AN765" s="17"/>
      <c r="AP765" s="17"/>
      <c r="AR765" s="17"/>
      <c r="AT765" s="17"/>
      <c r="AV765" s="17"/>
      <c r="AX765" s="17"/>
      <c r="AZ765" s="17"/>
      <c r="BB765" s="17"/>
      <c r="BD765" s="17"/>
      <c r="BF765" s="17"/>
      <c r="BH765" s="17"/>
    </row>
    <row r="766" spans="2:60">
      <c r="B766" s="17"/>
      <c r="D766" s="17"/>
      <c r="F766" s="17"/>
      <c r="H766" s="17"/>
      <c r="J766" s="17"/>
      <c r="L766" s="17"/>
      <c r="N766" s="17"/>
      <c r="P766" s="17"/>
      <c r="R766" s="17"/>
      <c r="T766" s="17"/>
      <c r="V766" s="17"/>
      <c r="X766" s="17"/>
      <c r="Z766" s="17"/>
      <c r="AB766" s="17"/>
      <c r="AD766" s="17"/>
      <c r="AF766" s="17"/>
      <c r="AH766" s="17"/>
      <c r="AJ766" s="17"/>
      <c r="AL766" s="17"/>
      <c r="AN766" s="17"/>
      <c r="AP766" s="17"/>
      <c r="AR766" s="17"/>
      <c r="AT766" s="17"/>
      <c r="AV766" s="17"/>
      <c r="AX766" s="17"/>
      <c r="AZ766" s="17"/>
      <c r="BB766" s="17"/>
      <c r="BD766" s="17"/>
      <c r="BF766" s="17"/>
      <c r="BH766" s="17"/>
    </row>
    <row r="767" spans="2:60">
      <c r="B767" s="17"/>
      <c r="D767" s="17"/>
      <c r="F767" s="17"/>
      <c r="H767" s="17"/>
      <c r="J767" s="17"/>
      <c r="L767" s="17"/>
      <c r="N767" s="17"/>
      <c r="P767" s="17"/>
      <c r="R767" s="17"/>
      <c r="T767" s="17"/>
      <c r="V767" s="17"/>
      <c r="X767" s="17"/>
      <c r="Z767" s="17"/>
      <c r="AB767" s="17"/>
      <c r="AD767" s="17"/>
      <c r="AF767" s="17"/>
      <c r="AH767" s="17"/>
      <c r="AJ767" s="17"/>
      <c r="AL767" s="17"/>
      <c r="AN767" s="17"/>
      <c r="AP767" s="17"/>
      <c r="AR767" s="17"/>
      <c r="AT767" s="17"/>
      <c r="AV767" s="17"/>
      <c r="AX767" s="17"/>
      <c r="AZ767" s="17"/>
      <c r="BB767" s="17"/>
      <c r="BD767" s="17"/>
      <c r="BF767" s="17"/>
      <c r="BH767" s="17"/>
    </row>
    <row r="768" spans="2:60">
      <c r="B768" s="17"/>
      <c r="D768" s="17"/>
      <c r="F768" s="17"/>
      <c r="H768" s="17"/>
      <c r="J768" s="17"/>
      <c r="L768" s="17"/>
      <c r="N768" s="17"/>
      <c r="P768" s="17"/>
      <c r="R768" s="17"/>
      <c r="T768" s="17"/>
      <c r="V768" s="17"/>
      <c r="X768" s="17"/>
      <c r="Z768" s="17"/>
      <c r="AB768" s="17"/>
      <c r="AD768" s="17"/>
      <c r="AF768" s="17"/>
      <c r="AH768" s="17"/>
      <c r="AJ768" s="17"/>
      <c r="AL768" s="17"/>
      <c r="AN768" s="17"/>
      <c r="AP768" s="17"/>
      <c r="AR768" s="17"/>
      <c r="AT768" s="17"/>
      <c r="AV768" s="17"/>
      <c r="AX768" s="17"/>
      <c r="AZ768" s="17"/>
      <c r="BB768" s="17"/>
      <c r="BD768" s="17"/>
      <c r="BF768" s="17"/>
      <c r="BH768" s="17"/>
    </row>
    <row r="769" spans="2:60">
      <c r="B769" s="17"/>
      <c r="D769" s="17"/>
      <c r="F769" s="17"/>
      <c r="H769" s="17"/>
      <c r="J769" s="17"/>
      <c r="L769" s="17"/>
      <c r="N769" s="17"/>
      <c r="P769" s="17"/>
      <c r="R769" s="17"/>
      <c r="T769" s="17"/>
      <c r="V769" s="17"/>
      <c r="X769" s="17"/>
      <c r="Z769" s="17"/>
      <c r="AB769" s="17"/>
      <c r="AD769" s="17"/>
      <c r="AF769" s="17"/>
      <c r="AH769" s="17"/>
      <c r="AJ769" s="17"/>
      <c r="AL769" s="17"/>
      <c r="AN769" s="17"/>
      <c r="AP769" s="17"/>
      <c r="AR769" s="17"/>
      <c r="AT769" s="17"/>
      <c r="AV769" s="17"/>
      <c r="AX769" s="17"/>
      <c r="AZ769" s="17"/>
      <c r="BB769" s="17"/>
      <c r="BD769" s="17"/>
      <c r="BF769" s="17"/>
      <c r="BH769" s="17"/>
    </row>
    <row r="770" spans="2:60">
      <c r="B770" s="17"/>
      <c r="D770" s="17"/>
      <c r="F770" s="17"/>
      <c r="H770" s="17"/>
      <c r="J770" s="17"/>
      <c r="L770" s="17"/>
      <c r="N770" s="17"/>
      <c r="P770" s="17"/>
      <c r="R770" s="17"/>
      <c r="T770" s="17"/>
      <c r="V770" s="17"/>
      <c r="X770" s="17"/>
      <c r="Z770" s="17"/>
      <c r="AB770" s="17"/>
      <c r="AD770" s="17"/>
      <c r="AF770" s="17"/>
      <c r="AH770" s="17"/>
      <c r="AJ770" s="17"/>
      <c r="AL770" s="17"/>
      <c r="AN770" s="17"/>
      <c r="AP770" s="17"/>
      <c r="AR770" s="17"/>
      <c r="AT770" s="17"/>
      <c r="AV770" s="17"/>
      <c r="AX770" s="17"/>
      <c r="AZ770" s="17"/>
      <c r="BB770" s="17"/>
      <c r="BD770" s="17"/>
      <c r="BF770" s="17"/>
      <c r="BH770" s="17"/>
    </row>
    <row r="771" spans="2:60">
      <c r="B771" s="17"/>
      <c r="D771" s="17"/>
      <c r="F771" s="17"/>
      <c r="H771" s="17"/>
      <c r="J771" s="17"/>
      <c r="L771" s="17"/>
      <c r="N771" s="17"/>
      <c r="P771" s="17"/>
      <c r="R771" s="17"/>
      <c r="T771" s="17"/>
      <c r="V771" s="17"/>
      <c r="X771" s="17"/>
      <c r="Z771" s="17"/>
      <c r="AB771" s="17"/>
      <c r="AD771" s="17"/>
      <c r="AF771" s="17"/>
      <c r="AH771" s="17"/>
      <c r="AJ771" s="17"/>
      <c r="AL771" s="17"/>
      <c r="AN771" s="17"/>
      <c r="AP771" s="17"/>
      <c r="AR771" s="17"/>
      <c r="AT771" s="17"/>
      <c r="AV771" s="17"/>
      <c r="AX771" s="17"/>
      <c r="AZ771" s="17"/>
      <c r="BB771" s="17"/>
      <c r="BD771" s="17"/>
      <c r="BF771" s="17"/>
      <c r="BH771" s="17"/>
    </row>
    <row r="772" spans="2:60">
      <c r="B772" s="17"/>
      <c r="D772" s="17"/>
      <c r="F772" s="17"/>
      <c r="H772" s="17"/>
      <c r="J772" s="17"/>
      <c r="L772" s="17"/>
      <c r="N772" s="17"/>
      <c r="P772" s="17"/>
      <c r="R772" s="17"/>
      <c r="T772" s="17"/>
      <c r="V772" s="17"/>
      <c r="X772" s="17"/>
      <c r="Z772" s="17"/>
      <c r="AB772" s="17"/>
      <c r="AD772" s="17"/>
      <c r="AF772" s="17"/>
      <c r="AH772" s="17"/>
      <c r="AJ772" s="17"/>
      <c r="AL772" s="17"/>
      <c r="AN772" s="17"/>
      <c r="AP772" s="17"/>
      <c r="AR772" s="17"/>
      <c r="AT772" s="17"/>
      <c r="AV772" s="17"/>
      <c r="AX772" s="17"/>
      <c r="AZ772" s="17"/>
      <c r="BB772" s="17"/>
      <c r="BD772" s="17"/>
      <c r="BF772" s="17"/>
      <c r="BH772" s="17"/>
    </row>
    <row r="773" spans="2:60">
      <c r="B773" s="17"/>
      <c r="D773" s="17"/>
      <c r="F773" s="17"/>
      <c r="H773" s="17"/>
      <c r="J773" s="17"/>
      <c r="L773" s="17"/>
      <c r="N773" s="17"/>
      <c r="P773" s="17"/>
      <c r="R773" s="17"/>
      <c r="T773" s="17"/>
      <c r="V773" s="17"/>
      <c r="X773" s="17"/>
      <c r="Z773" s="17"/>
      <c r="AB773" s="17"/>
      <c r="AD773" s="17"/>
      <c r="AF773" s="17"/>
      <c r="AH773" s="17"/>
      <c r="AJ773" s="17"/>
      <c r="AL773" s="17"/>
      <c r="AN773" s="17"/>
      <c r="AP773" s="17"/>
      <c r="AR773" s="17"/>
      <c r="AT773" s="17"/>
      <c r="AV773" s="17"/>
      <c r="AX773" s="17"/>
      <c r="AZ773" s="17"/>
      <c r="BB773" s="17"/>
      <c r="BD773" s="17"/>
      <c r="BF773" s="17"/>
      <c r="BH773" s="17"/>
    </row>
    <row r="774" spans="2:60">
      <c r="B774" s="17"/>
      <c r="D774" s="17"/>
      <c r="F774" s="17"/>
      <c r="H774" s="17"/>
      <c r="J774" s="17"/>
      <c r="L774" s="17"/>
      <c r="N774" s="17"/>
      <c r="P774" s="17"/>
      <c r="R774" s="17"/>
      <c r="T774" s="17"/>
      <c r="V774" s="17"/>
      <c r="X774" s="17"/>
      <c r="Z774" s="17"/>
      <c r="AB774" s="17"/>
      <c r="AD774" s="17"/>
      <c r="AF774" s="17"/>
      <c r="AH774" s="17"/>
      <c r="AJ774" s="17"/>
      <c r="AL774" s="17"/>
      <c r="AN774" s="17"/>
      <c r="AP774" s="17"/>
      <c r="AR774" s="17"/>
      <c r="AT774" s="17"/>
      <c r="AV774" s="17"/>
      <c r="AX774" s="17"/>
      <c r="AZ774" s="17"/>
      <c r="BB774" s="17"/>
      <c r="BD774" s="17"/>
      <c r="BF774" s="17"/>
      <c r="BH774" s="17"/>
    </row>
    <row r="775" spans="2:60">
      <c r="B775" s="17"/>
      <c r="D775" s="17"/>
      <c r="F775" s="17"/>
      <c r="H775" s="17"/>
      <c r="J775" s="17"/>
      <c r="L775" s="17"/>
      <c r="N775" s="17"/>
      <c r="P775" s="17"/>
      <c r="R775" s="17"/>
      <c r="T775" s="17"/>
      <c r="V775" s="17"/>
      <c r="X775" s="17"/>
      <c r="Z775" s="17"/>
      <c r="AB775" s="17"/>
      <c r="AD775" s="17"/>
      <c r="AF775" s="17"/>
      <c r="AH775" s="17"/>
      <c r="AJ775" s="17"/>
      <c r="AL775" s="17"/>
      <c r="AN775" s="17"/>
      <c r="AP775" s="17"/>
      <c r="AR775" s="17"/>
      <c r="AT775" s="17"/>
      <c r="AV775" s="17"/>
      <c r="AX775" s="17"/>
      <c r="AZ775" s="17"/>
      <c r="BB775" s="17"/>
      <c r="BD775" s="17"/>
      <c r="BF775" s="17"/>
      <c r="BH775" s="17"/>
    </row>
    <row r="776" spans="2:60">
      <c r="B776" s="17"/>
      <c r="D776" s="17"/>
      <c r="F776" s="17"/>
      <c r="H776" s="17"/>
      <c r="J776" s="17"/>
      <c r="L776" s="17"/>
      <c r="N776" s="17"/>
      <c r="P776" s="17"/>
      <c r="R776" s="17"/>
      <c r="T776" s="17"/>
      <c r="V776" s="17"/>
      <c r="X776" s="17"/>
      <c r="Z776" s="17"/>
      <c r="AB776" s="17"/>
      <c r="AD776" s="17"/>
      <c r="AF776" s="17"/>
      <c r="AH776" s="17"/>
      <c r="AJ776" s="17"/>
      <c r="AL776" s="17"/>
      <c r="AN776" s="17"/>
      <c r="AP776" s="17"/>
      <c r="AR776" s="17"/>
      <c r="AT776" s="17"/>
      <c r="AV776" s="17"/>
      <c r="AX776" s="17"/>
      <c r="AZ776" s="17"/>
      <c r="BB776" s="17"/>
      <c r="BD776" s="17"/>
      <c r="BF776" s="17"/>
      <c r="BH776" s="17"/>
    </row>
    <row r="777" spans="2:60">
      <c r="B777" s="17"/>
      <c r="D777" s="17"/>
      <c r="F777" s="17"/>
      <c r="H777" s="17"/>
      <c r="J777" s="17"/>
      <c r="L777" s="17"/>
      <c r="N777" s="17"/>
      <c r="P777" s="17"/>
      <c r="R777" s="17"/>
      <c r="T777" s="17"/>
      <c r="V777" s="17"/>
      <c r="X777" s="17"/>
      <c r="Z777" s="17"/>
      <c r="AB777" s="17"/>
      <c r="AD777" s="17"/>
      <c r="AF777" s="17"/>
      <c r="AH777" s="17"/>
      <c r="AJ777" s="17"/>
      <c r="AL777" s="17"/>
      <c r="AN777" s="17"/>
      <c r="AP777" s="17"/>
      <c r="AR777" s="17"/>
      <c r="AT777" s="17"/>
      <c r="AV777" s="17"/>
      <c r="AX777" s="17"/>
      <c r="AZ777" s="17"/>
      <c r="BB777" s="17"/>
      <c r="BD777" s="17"/>
      <c r="BF777" s="17"/>
      <c r="BH777" s="17"/>
    </row>
    <row r="778" spans="2:60">
      <c r="B778" s="17"/>
      <c r="D778" s="17"/>
      <c r="F778" s="17"/>
      <c r="H778" s="17"/>
      <c r="J778" s="17"/>
      <c r="L778" s="17"/>
      <c r="N778" s="17"/>
      <c r="P778" s="17"/>
      <c r="R778" s="17"/>
      <c r="T778" s="17"/>
      <c r="V778" s="17"/>
      <c r="X778" s="17"/>
      <c r="Z778" s="17"/>
      <c r="AB778" s="17"/>
      <c r="AD778" s="17"/>
      <c r="AF778" s="17"/>
      <c r="AH778" s="17"/>
      <c r="AJ778" s="17"/>
      <c r="AL778" s="17"/>
      <c r="AN778" s="17"/>
      <c r="AP778" s="17"/>
      <c r="AR778" s="17"/>
      <c r="AT778" s="17"/>
      <c r="AV778" s="17"/>
      <c r="AX778" s="17"/>
      <c r="AZ778" s="17"/>
      <c r="BB778" s="17"/>
      <c r="BD778" s="17"/>
      <c r="BF778" s="17"/>
      <c r="BH778" s="17"/>
    </row>
    <row r="779" spans="2:60">
      <c r="B779" s="17"/>
      <c r="D779" s="17"/>
      <c r="F779" s="17"/>
      <c r="H779" s="17"/>
      <c r="J779" s="17"/>
      <c r="L779" s="17"/>
      <c r="N779" s="17"/>
      <c r="P779" s="17"/>
      <c r="R779" s="17"/>
      <c r="T779" s="17"/>
      <c r="V779" s="17"/>
      <c r="X779" s="17"/>
      <c r="Z779" s="17"/>
      <c r="AB779" s="17"/>
      <c r="AD779" s="17"/>
      <c r="AF779" s="17"/>
      <c r="AH779" s="17"/>
      <c r="AJ779" s="17"/>
      <c r="AL779" s="17"/>
      <c r="AN779" s="17"/>
      <c r="AP779" s="17"/>
      <c r="AR779" s="17"/>
      <c r="AT779" s="17"/>
      <c r="AV779" s="17"/>
      <c r="AX779" s="17"/>
      <c r="AZ779" s="17"/>
      <c r="BB779" s="17"/>
      <c r="BD779" s="17"/>
      <c r="BF779" s="17"/>
      <c r="BH779" s="17"/>
    </row>
    <row r="780" spans="2:60">
      <c r="B780" s="17"/>
      <c r="D780" s="17"/>
      <c r="F780" s="17"/>
      <c r="H780" s="17"/>
      <c r="J780" s="17"/>
      <c r="L780" s="17"/>
      <c r="N780" s="17"/>
      <c r="P780" s="17"/>
      <c r="R780" s="17"/>
      <c r="T780" s="17"/>
      <c r="V780" s="17"/>
      <c r="X780" s="17"/>
      <c r="Z780" s="17"/>
      <c r="AB780" s="17"/>
      <c r="AD780" s="17"/>
      <c r="AF780" s="17"/>
      <c r="AH780" s="17"/>
      <c r="AJ780" s="17"/>
      <c r="AL780" s="17"/>
      <c r="AN780" s="17"/>
      <c r="AP780" s="17"/>
      <c r="AR780" s="17"/>
      <c r="AT780" s="17"/>
      <c r="AV780" s="17"/>
      <c r="AX780" s="17"/>
      <c r="AZ780" s="17"/>
      <c r="BB780" s="17"/>
      <c r="BD780" s="17"/>
      <c r="BF780" s="17"/>
      <c r="BH780" s="17"/>
    </row>
    <row r="781" spans="2:60">
      <c r="B781" s="17"/>
      <c r="D781" s="17"/>
      <c r="F781" s="17"/>
      <c r="H781" s="17"/>
      <c r="J781" s="17"/>
      <c r="L781" s="17"/>
      <c r="N781" s="17"/>
      <c r="P781" s="17"/>
      <c r="R781" s="17"/>
      <c r="T781" s="17"/>
      <c r="V781" s="17"/>
      <c r="X781" s="17"/>
      <c r="Z781" s="17"/>
      <c r="AB781" s="17"/>
      <c r="AD781" s="17"/>
      <c r="AF781" s="17"/>
      <c r="AH781" s="17"/>
      <c r="AJ781" s="17"/>
      <c r="AL781" s="17"/>
      <c r="AN781" s="17"/>
      <c r="AP781" s="17"/>
      <c r="AR781" s="17"/>
      <c r="AT781" s="17"/>
      <c r="AV781" s="17"/>
      <c r="AX781" s="17"/>
      <c r="AZ781" s="17"/>
      <c r="BB781" s="17"/>
      <c r="BD781" s="17"/>
      <c r="BF781" s="17"/>
      <c r="BH781" s="17"/>
    </row>
    <row r="782" spans="2:60">
      <c r="B782" s="17"/>
      <c r="D782" s="17"/>
      <c r="F782" s="17"/>
      <c r="H782" s="17"/>
      <c r="J782" s="17"/>
      <c r="L782" s="17"/>
      <c r="N782" s="17"/>
      <c r="P782" s="17"/>
      <c r="R782" s="17"/>
      <c r="T782" s="17"/>
      <c r="V782" s="17"/>
      <c r="X782" s="17"/>
      <c r="Z782" s="17"/>
      <c r="AB782" s="17"/>
      <c r="AD782" s="17"/>
      <c r="AF782" s="17"/>
      <c r="AH782" s="17"/>
      <c r="AJ782" s="17"/>
      <c r="AL782" s="17"/>
      <c r="AN782" s="17"/>
      <c r="AP782" s="17"/>
      <c r="AR782" s="17"/>
      <c r="AT782" s="17"/>
      <c r="AV782" s="17"/>
      <c r="AX782" s="17"/>
      <c r="AZ782" s="17"/>
      <c r="BB782" s="17"/>
      <c r="BD782" s="17"/>
      <c r="BF782" s="17"/>
      <c r="BH782" s="17"/>
    </row>
    <row r="783" spans="2:60">
      <c r="B783" s="17"/>
      <c r="D783" s="17"/>
      <c r="F783" s="17"/>
      <c r="H783" s="17"/>
      <c r="J783" s="17"/>
      <c r="L783" s="17"/>
      <c r="N783" s="17"/>
      <c r="P783" s="17"/>
      <c r="R783" s="17"/>
      <c r="T783" s="17"/>
      <c r="V783" s="17"/>
      <c r="X783" s="17"/>
      <c r="Z783" s="17"/>
      <c r="AB783" s="17"/>
      <c r="AD783" s="17"/>
      <c r="AF783" s="17"/>
      <c r="AH783" s="17"/>
      <c r="AJ783" s="17"/>
      <c r="AL783" s="17"/>
      <c r="AN783" s="17"/>
      <c r="AP783" s="17"/>
      <c r="AR783" s="17"/>
      <c r="AT783" s="17"/>
      <c r="AV783" s="17"/>
      <c r="AX783" s="17"/>
      <c r="AZ783" s="17"/>
      <c r="BB783" s="17"/>
      <c r="BD783" s="17"/>
      <c r="BF783" s="17"/>
      <c r="BH783" s="17"/>
    </row>
    <row r="784" spans="2:60">
      <c r="B784" s="17"/>
      <c r="D784" s="17"/>
      <c r="F784" s="17"/>
      <c r="H784" s="17"/>
      <c r="J784" s="17"/>
      <c r="L784" s="17"/>
      <c r="N784" s="17"/>
      <c r="P784" s="17"/>
      <c r="R784" s="17"/>
      <c r="T784" s="17"/>
      <c r="V784" s="17"/>
      <c r="X784" s="17"/>
      <c r="Z784" s="17"/>
      <c r="AB784" s="17"/>
      <c r="AD784" s="17"/>
      <c r="AF784" s="17"/>
      <c r="AH784" s="17"/>
      <c r="AJ784" s="17"/>
      <c r="AL784" s="17"/>
      <c r="AN784" s="17"/>
      <c r="AP784" s="17"/>
      <c r="AR784" s="17"/>
      <c r="AT784" s="17"/>
      <c r="AV784" s="17"/>
      <c r="AX784" s="17"/>
      <c r="AZ784" s="17"/>
      <c r="BB784" s="17"/>
      <c r="BD784" s="17"/>
      <c r="BF784" s="17"/>
      <c r="BH784" s="17"/>
    </row>
    <row r="785" spans="2:60">
      <c r="B785" s="17"/>
      <c r="D785" s="17"/>
      <c r="F785" s="17"/>
      <c r="H785" s="17"/>
      <c r="J785" s="17"/>
      <c r="L785" s="17"/>
      <c r="N785" s="17"/>
      <c r="P785" s="17"/>
      <c r="R785" s="17"/>
      <c r="T785" s="17"/>
      <c r="V785" s="17"/>
      <c r="X785" s="17"/>
      <c r="Z785" s="17"/>
      <c r="AB785" s="17"/>
      <c r="AD785" s="17"/>
      <c r="AF785" s="17"/>
      <c r="AH785" s="17"/>
      <c r="AJ785" s="17"/>
      <c r="AL785" s="17"/>
      <c r="AN785" s="17"/>
      <c r="AP785" s="17"/>
      <c r="AR785" s="17"/>
      <c r="AT785" s="17"/>
      <c r="AV785" s="17"/>
      <c r="AX785" s="17"/>
      <c r="AZ785" s="17"/>
      <c r="BB785" s="17"/>
      <c r="BD785" s="17"/>
      <c r="BF785" s="17"/>
      <c r="BH785" s="17"/>
    </row>
    <row r="786" spans="2:60">
      <c r="B786" s="17"/>
      <c r="D786" s="17"/>
      <c r="F786" s="17"/>
      <c r="H786" s="17"/>
      <c r="J786" s="17"/>
      <c r="L786" s="17"/>
      <c r="N786" s="17"/>
      <c r="P786" s="17"/>
      <c r="R786" s="17"/>
      <c r="T786" s="17"/>
      <c r="V786" s="17"/>
      <c r="X786" s="17"/>
      <c r="Z786" s="17"/>
      <c r="AB786" s="17"/>
      <c r="AD786" s="17"/>
      <c r="AF786" s="17"/>
      <c r="AH786" s="17"/>
      <c r="AJ786" s="17"/>
      <c r="AL786" s="17"/>
      <c r="AN786" s="17"/>
      <c r="AP786" s="17"/>
      <c r="AR786" s="17"/>
      <c r="AT786" s="17"/>
      <c r="AV786" s="17"/>
      <c r="AX786" s="17"/>
      <c r="AZ786" s="17"/>
      <c r="BB786" s="17"/>
      <c r="BD786" s="17"/>
      <c r="BF786" s="17"/>
      <c r="BH786" s="17"/>
    </row>
    <row r="787" spans="2:60">
      <c r="B787" s="17"/>
      <c r="D787" s="17"/>
      <c r="F787" s="17"/>
      <c r="H787" s="17"/>
      <c r="J787" s="17"/>
      <c r="L787" s="17"/>
      <c r="N787" s="17"/>
      <c r="P787" s="17"/>
      <c r="R787" s="17"/>
      <c r="T787" s="17"/>
      <c r="V787" s="17"/>
      <c r="X787" s="17"/>
      <c r="Z787" s="17"/>
      <c r="AB787" s="17"/>
      <c r="AD787" s="17"/>
      <c r="AF787" s="17"/>
      <c r="AH787" s="17"/>
      <c r="AJ787" s="17"/>
      <c r="AL787" s="17"/>
      <c r="AN787" s="17"/>
      <c r="AP787" s="17"/>
      <c r="AR787" s="17"/>
      <c r="AT787" s="17"/>
      <c r="AV787" s="17"/>
      <c r="AX787" s="17"/>
      <c r="AZ787" s="17"/>
      <c r="BB787" s="17"/>
      <c r="BD787" s="17"/>
      <c r="BF787" s="17"/>
      <c r="BH787" s="17"/>
    </row>
    <row r="788" spans="2:60">
      <c r="B788" s="17"/>
      <c r="D788" s="17"/>
      <c r="F788" s="17"/>
      <c r="H788" s="17"/>
      <c r="J788" s="17"/>
      <c r="L788" s="17"/>
      <c r="N788" s="17"/>
      <c r="P788" s="17"/>
      <c r="R788" s="17"/>
      <c r="T788" s="17"/>
      <c r="V788" s="17"/>
      <c r="X788" s="17"/>
      <c r="Z788" s="17"/>
      <c r="AB788" s="17"/>
      <c r="AD788" s="17"/>
      <c r="AF788" s="17"/>
      <c r="AH788" s="17"/>
      <c r="AJ788" s="17"/>
      <c r="AL788" s="17"/>
      <c r="AN788" s="17"/>
      <c r="AP788" s="17"/>
      <c r="AR788" s="17"/>
      <c r="AT788" s="17"/>
      <c r="AV788" s="17"/>
      <c r="AX788" s="17"/>
      <c r="AZ788" s="17"/>
      <c r="BB788" s="17"/>
      <c r="BD788" s="17"/>
      <c r="BF788" s="17"/>
      <c r="BH788" s="17"/>
    </row>
    <row r="789" spans="2:60">
      <c r="B789" s="17"/>
      <c r="D789" s="17"/>
      <c r="F789" s="17"/>
      <c r="H789" s="17"/>
      <c r="J789" s="17"/>
      <c r="L789" s="17"/>
      <c r="N789" s="17"/>
      <c r="P789" s="17"/>
      <c r="R789" s="17"/>
      <c r="T789" s="17"/>
      <c r="V789" s="17"/>
      <c r="X789" s="17"/>
      <c r="Z789" s="17"/>
      <c r="AB789" s="17"/>
      <c r="AD789" s="17"/>
      <c r="AF789" s="17"/>
      <c r="AH789" s="17"/>
      <c r="AJ789" s="17"/>
      <c r="AL789" s="17"/>
      <c r="AN789" s="17"/>
      <c r="AP789" s="17"/>
      <c r="AR789" s="17"/>
      <c r="AT789" s="17"/>
      <c r="AV789" s="17"/>
      <c r="AX789" s="17"/>
      <c r="AZ789" s="17"/>
      <c r="BB789" s="17"/>
      <c r="BD789" s="17"/>
      <c r="BF789" s="17"/>
      <c r="BH789" s="17"/>
    </row>
    <row r="790" spans="2:60">
      <c r="B790" s="17"/>
      <c r="D790" s="17"/>
      <c r="F790" s="17"/>
      <c r="H790" s="17"/>
      <c r="J790" s="17"/>
      <c r="L790" s="17"/>
      <c r="N790" s="17"/>
      <c r="P790" s="17"/>
      <c r="R790" s="17"/>
      <c r="T790" s="17"/>
      <c r="V790" s="17"/>
      <c r="X790" s="17"/>
      <c r="Z790" s="17"/>
      <c r="AB790" s="17"/>
      <c r="AD790" s="17"/>
      <c r="AF790" s="17"/>
      <c r="AH790" s="17"/>
      <c r="AJ790" s="17"/>
      <c r="AL790" s="17"/>
      <c r="AN790" s="17"/>
      <c r="AP790" s="17"/>
      <c r="AR790" s="17"/>
      <c r="AT790" s="17"/>
      <c r="AV790" s="17"/>
      <c r="AX790" s="17"/>
      <c r="AZ790" s="17"/>
      <c r="BB790" s="17"/>
      <c r="BD790" s="17"/>
      <c r="BF790" s="17"/>
      <c r="BH790" s="17"/>
    </row>
    <row r="791" spans="2:60">
      <c r="B791" s="17"/>
      <c r="D791" s="17"/>
      <c r="F791" s="17"/>
      <c r="H791" s="17"/>
      <c r="J791" s="17"/>
      <c r="L791" s="17"/>
      <c r="N791" s="17"/>
      <c r="P791" s="17"/>
      <c r="R791" s="17"/>
      <c r="T791" s="17"/>
      <c r="V791" s="17"/>
      <c r="X791" s="17"/>
      <c r="Z791" s="17"/>
      <c r="AB791" s="17"/>
      <c r="AD791" s="17"/>
      <c r="AF791" s="17"/>
      <c r="AH791" s="17"/>
      <c r="AJ791" s="17"/>
      <c r="AL791" s="17"/>
      <c r="AN791" s="17"/>
      <c r="AP791" s="17"/>
      <c r="AR791" s="17"/>
      <c r="AT791" s="17"/>
      <c r="AV791" s="17"/>
      <c r="AX791" s="17"/>
      <c r="AZ791" s="17"/>
      <c r="BB791" s="17"/>
      <c r="BD791" s="17"/>
      <c r="BF791" s="17"/>
      <c r="BH791" s="17"/>
    </row>
    <row r="792" spans="2:60">
      <c r="B792" s="17"/>
      <c r="D792" s="17"/>
      <c r="F792" s="17"/>
      <c r="H792" s="17"/>
      <c r="J792" s="17"/>
      <c r="L792" s="17"/>
      <c r="N792" s="17"/>
      <c r="P792" s="17"/>
      <c r="R792" s="17"/>
      <c r="T792" s="17"/>
      <c r="V792" s="17"/>
      <c r="X792" s="17"/>
      <c r="Z792" s="17"/>
      <c r="AB792" s="17"/>
      <c r="AD792" s="17"/>
      <c r="AF792" s="17"/>
      <c r="AH792" s="17"/>
      <c r="AJ792" s="17"/>
      <c r="AL792" s="17"/>
      <c r="AN792" s="17"/>
      <c r="AP792" s="17"/>
      <c r="AR792" s="17"/>
      <c r="AT792" s="17"/>
      <c r="AV792" s="17"/>
      <c r="AX792" s="17"/>
      <c r="AZ792" s="17"/>
      <c r="BB792" s="17"/>
      <c r="BD792" s="17"/>
      <c r="BF792" s="17"/>
      <c r="BH792" s="17"/>
    </row>
    <row r="793" spans="2:60">
      <c r="B793" s="17"/>
      <c r="D793" s="17"/>
      <c r="F793" s="17"/>
      <c r="H793" s="17"/>
      <c r="J793" s="17"/>
      <c r="L793" s="17"/>
      <c r="N793" s="17"/>
      <c r="P793" s="17"/>
      <c r="R793" s="17"/>
      <c r="T793" s="17"/>
      <c r="V793" s="17"/>
      <c r="X793" s="17"/>
      <c r="Z793" s="17"/>
      <c r="AB793" s="17"/>
      <c r="AD793" s="17"/>
      <c r="AF793" s="17"/>
      <c r="AH793" s="17"/>
      <c r="AJ793" s="17"/>
      <c r="AL793" s="17"/>
      <c r="AN793" s="17"/>
      <c r="AP793" s="17"/>
      <c r="AR793" s="17"/>
      <c r="AT793" s="17"/>
      <c r="AV793" s="17"/>
      <c r="AX793" s="17"/>
      <c r="AZ793" s="17"/>
      <c r="BB793" s="17"/>
      <c r="BD793" s="17"/>
      <c r="BF793" s="17"/>
      <c r="BH793" s="17"/>
    </row>
    <row r="794" spans="2:60">
      <c r="B794" s="17"/>
      <c r="D794" s="17"/>
      <c r="F794" s="17"/>
      <c r="H794" s="17"/>
      <c r="J794" s="17"/>
      <c r="L794" s="17"/>
      <c r="N794" s="17"/>
      <c r="P794" s="17"/>
      <c r="R794" s="17"/>
      <c r="T794" s="17"/>
      <c r="V794" s="17"/>
      <c r="X794" s="17"/>
      <c r="Z794" s="17"/>
      <c r="AB794" s="17"/>
      <c r="AD794" s="17"/>
      <c r="AF794" s="17"/>
      <c r="AH794" s="17"/>
      <c r="AJ794" s="17"/>
      <c r="AL794" s="17"/>
      <c r="AN794" s="17"/>
      <c r="AP794" s="17"/>
      <c r="AR794" s="17"/>
      <c r="AT794" s="17"/>
      <c r="AV794" s="17"/>
      <c r="AX794" s="17"/>
      <c r="AZ794" s="17"/>
      <c r="BB794" s="17"/>
      <c r="BD794" s="17"/>
      <c r="BF794" s="17"/>
      <c r="BH794" s="17"/>
    </row>
    <row r="795" spans="2:60">
      <c r="B795" s="17"/>
      <c r="D795" s="17"/>
      <c r="F795" s="17"/>
      <c r="H795" s="17"/>
      <c r="J795" s="17"/>
      <c r="L795" s="17"/>
      <c r="N795" s="17"/>
      <c r="P795" s="17"/>
      <c r="R795" s="17"/>
      <c r="T795" s="17"/>
      <c r="V795" s="17"/>
      <c r="X795" s="17"/>
      <c r="Z795" s="17"/>
      <c r="AB795" s="17"/>
      <c r="AD795" s="17"/>
      <c r="AF795" s="17"/>
      <c r="AH795" s="17"/>
      <c r="AJ795" s="17"/>
      <c r="AL795" s="17"/>
      <c r="AN795" s="17"/>
      <c r="AP795" s="17"/>
      <c r="AR795" s="17"/>
      <c r="AT795" s="17"/>
      <c r="AV795" s="17"/>
      <c r="AX795" s="17"/>
      <c r="AZ795" s="17"/>
      <c r="BB795" s="17"/>
      <c r="BD795" s="17"/>
      <c r="BF795" s="17"/>
      <c r="BH795" s="17"/>
    </row>
    <row r="796" spans="2:60">
      <c r="B796" s="17"/>
      <c r="D796" s="17"/>
      <c r="F796" s="17"/>
      <c r="H796" s="17"/>
      <c r="J796" s="17"/>
      <c r="L796" s="17"/>
      <c r="N796" s="17"/>
      <c r="P796" s="17"/>
      <c r="R796" s="17"/>
      <c r="T796" s="17"/>
      <c r="V796" s="17"/>
      <c r="X796" s="17"/>
      <c r="Z796" s="17"/>
      <c r="AB796" s="17"/>
      <c r="AD796" s="17"/>
      <c r="AF796" s="17"/>
      <c r="AH796" s="17"/>
      <c r="AJ796" s="17"/>
      <c r="AL796" s="17"/>
      <c r="AN796" s="17"/>
      <c r="AP796" s="17"/>
      <c r="AR796" s="17"/>
      <c r="AT796" s="17"/>
      <c r="AV796" s="17"/>
      <c r="AX796" s="17"/>
      <c r="AZ796" s="17"/>
      <c r="BB796" s="17"/>
      <c r="BD796" s="17"/>
      <c r="BF796" s="17"/>
      <c r="BH796" s="17"/>
    </row>
    <row r="797" spans="2:60">
      <c r="B797" s="17"/>
      <c r="D797" s="17"/>
      <c r="F797" s="17"/>
      <c r="H797" s="17"/>
      <c r="J797" s="17"/>
      <c r="L797" s="17"/>
      <c r="N797" s="17"/>
      <c r="P797" s="17"/>
      <c r="R797" s="17"/>
      <c r="T797" s="17"/>
      <c r="V797" s="17"/>
      <c r="X797" s="17"/>
      <c r="Z797" s="17"/>
      <c r="AB797" s="17"/>
      <c r="AD797" s="17"/>
      <c r="AF797" s="17"/>
      <c r="AH797" s="17"/>
      <c r="AJ797" s="17"/>
      <c r="AL797" s="17"/>
      <c r="AN797" s="17"/>
      <c r="AP797" s="17"/>
      <c r="AR797" s="17"/>
      <c r="AT797" s="17"/>
      <c r="AV797" s="17"/>
      <c r="AX797" s="17"/>
      <c r="AZ797" s="17"/>
      <c r="BB797" s="17"/>
      <c r="BD797" s="17"/>
      <c r="BF797" s="17"/>
      <c r="BH797" s="17"/>
    </row>
    <row r="798" spans="2:60">
      <c r="B798" s="17"/>
      <c r="D798" s="17"/>
      <c r="F798" s="17"/>
      <c r="H798" s="17"/>
      <c r="J798" s="17"/>
      <c r="L798" s="17"/>
      <c r="N798" s="17"/>
      <c r="P798" s="17"/>
      <c r="R798" s="17"/>
      <c r="T798" s="17"/>
      <c r="V798" s="17"/>
      <c r="X798" s="17"/>
      <c r="Z798" s="17"/>
      <c r="AB798" s="17"/>
      <c r="AD798" s="17"/>
      <c r="AF798" s="17"/>
      <c r="AH798" s="17"/>
      <c r="AJ798" s="17"/>
      <c r="AL798" s="17"/>
      <c r="AN798" s="17"/>
      <c r="AP798" s="17"/>
      <c r="AR798" s="17"/>
      <c r="AT798" s="17"/>
      <c r="AV798" s="17"/>
      <c r="AX798" s="17"/>
      <c r="AZ798" s="17"/>
      <c r="BB798" s="17"/>
      <c r="BD798" s="17"/>
      <c r="BF798" s="17"/>
      <c r="BH798" s="17"/>
    </row>
    <row r="799" spans="2:60">
      <c r="B799" s="17"/>
      <c r="D799" s="17"/>
      <c r="F799" s="17"/>
      <c r="H799" s="17"/>
      <c r="J799" s="17"/>
      <c r="L799" s="17"/>
      <c r="N799" s="17"/>
      <c r="P799" s="17"/>
      <c r="R799" s="17"/>
      <c r="T799" s="17"/>
      <c r="V799" s="17"/>
      <c r="X799" s="17"/>
      <c r="Z799" s="17"/>
      <c r="AB799" s="17"/>
      <c r="AD799" s="17"/>
      <c r="AF799" s="17"/>
      <c r="AH799" s="17"/>
      <c r="AJ799" s="17"/>
      <c r="AL799" s="17"/>
      <c r="AN799" s="17"/>
      <c r="AP799" s="17"/>
      <c r="AR799" s="17"/>
      <c r="AT799" s="17"/>
      <c r="AV799" s="17"/>
      <c r="AX799" s="17"/>
      <c r="AZ799" s="17"/>
      <c r="BB799" s="17"/>
      <c r="BD799" s="17"/>
      <c r="BF799" s="17"/>
      <c r="BH799" s="17"/>
    </row>
    <row r="800" spans="2:60">
      <c r="B800" s="17"/>
      <c r="D800" s="17"/>
      <c r="F800" s="17"/>
      <c r="H800" s="17"/>
      <c r="J800" s="17"/>
      <c r="L800" s="17"/>
      <c r="N800" s="17"/>
      <c r="P800" s="17"/>
      <c r="R800" s="17"/>
      <c r="T800" s="17"/>
      <c r="V800" s="17"/>
      <c r="X800" s="17"/>
      <c r="Z800" s="17"/>
      <c r="AB800" s="17"/>
      <c r="AD800" s="17"/>
      <c r="AF800" s="17"/>
      <c r="AH800" s="17"/>
      <c r="AJ800" s="17"/>
      <c r="AL800" s="17"/>
      <c r="AN800" s="17"/>
      <c r="AP800" s="17"/>
      <c r="AR800" s="17"/>
      <c r="AT800" s="17"/>
      <c r="AV800" s="17"/>
      <c r="AX800" s="17"/>
      <c r="AZ800" s="17"/>
      <c r="BB800" s="17"/>
      <c r="BD800" s="17"/>
      <c r="BF800" s="17"/>
      <c r="BH800" s="17"/>
    </row>
    <row r="801" spans="2:60">
      <c r="B801" s="17"/>
      <c r="D801" s="17"/>
      <c r="F801" s="17"/>
      <c r="H801" s="17"/>
      <c r="J801" s="17"/>
      <c r="L801" s="17"/>
      <c r="N801" s="17"/>
      <c r="P801" s="17"/>
      <c r="R801" s="17"/>
      <c r="T801" s="17"/>
      <c r="V801" s="17"/>
      <c r="X801" s="17"/>
      <c r="Z801" s="17"/>
      <c r="AB801" s="17"/>
      <c r="AD801" s="17"/>
      <c r="AF801" s="17"/>
      <c r="AH801" s="17"/>
      <c r="AJ801" s="17"/>
      <c r="AL801" s="17"/>
      <c r="AN801" s="17"/>
      <c r="AP801" s="17"/>
      <c r="AR801" s="17"/>
      <c r="AT801" s="17"/>
      <c r="AV801" s="17"/>
      <c r="AX801" s="17"/>
      <c r="AZ801" s="17"/>
      <c r="BB801" s="17"/>
      <c r="BD801" s="17"/>
      <c r="BF801" s="17"/>
      <c r="BH801" s="17"/>
    </row>
    <row r="802" spans="2:60">
      <c r="B802" s="17"/>
      <c r="D802" s="17"/>
      <c r="F802" s="17"/>
      <c r="H802" s="17"/>
      <c r="J802" s="17"/>
      <c r="L802" s="17"/>
      <c r="N802" s="17"/>
      <c r="P802" s="17"/>
      <c r="R802" s="17"/>
      <c r="T802" s="17"/>
      <c r="V802" s="17"/>
      <c r="X802" s="17"/>
      <c r="Z802" s="17"/>
      <c r="AB802" s="17"/>
      <c r="AD802" s="17"/>
      <c r="AF802" s="17"/>
      <c r="AH802" s="17"/>
      <c r="AJ802" s="17"/>
      <c r="AL802" s="17"/>
      <c r="AN802" s="17"/>
      <c r="AP802" s="17"/>
      <c r="AR802" s="17"/>
      <c r="AT802" s="17"/>
      <c r="AV802" s="17"/>
      <c r="AX802" s="17"/>
      <c r="AZ802" s="17"/>
      <c r="BB802" s="17"/>
      <c r="BD802" s="17"/>
      <c r="BF802" s="17"/>
      <c r="BH802" s="17"/>
    </row>
    <row r="803" spans="2:60">
      <c r="B803" s="17"/>
      <c r="D803" s="17"/>
      <c r="F803" s="17"/>
      <c r="H803" s="17"/>
      <c r="J803" s="17"/>
      <c r="L803" s="17"/>
      <c r="N803" s="17"/>
      <c r="P803" s="17"/>
      <c r="R803" s="17"/>
      <c r="T803" s="17"/>
      <c r="V803" s="17"/>
      <c r="X803" s="17"/>
      <c r="Z803" s="17"/>
      <c r="AB803" s="17"/>
      <c r="AD803" s="17"/>
      <c r="AF803" s="17"/>
      <c r="AH803" s="17"/>
      <c r="AJ803" s="17"/>
      <c r="AL803" s="17"/>
      <c r="AN803" s="17"/>
      <c r="AP803" s="17"/>
      <c r="AR803" s="17"/>
      <c r="AT803" s="17"/>
      <c r="AV803" s="17"/>
      <c r="AX803" s="17"/>
      <c r="AZ803" s="17"/>
      <c r="BB803" s="17"/>
      <c r="BD803" s="17"/>
      <c r="BF803" s="17"/>
      <c r="BH803" s="17"/>
    </row>
    <row r="804" spans="2:60">
      <c r="B804" s="17"/>
      <c r="D804" s="17"/>
      <c r="F804" s="17"/>
      <c r="H804" s="17"/>
      <c r="J804" s="17"/>
      <c r="L804" s="17"/>
      <c r="N804" s="17"/>
      <c r="P804" s="17"/>
      <c r="R804" s="17"/>
      <c r="T804" s="17"/>
      <c r="V804" s="17"/>
      <c r="X804" s="17"/>
      <c r="Z804" s="17"/>
      <c r="AB804" s="17"/>
      <c r="AD804" s="17"/>
      <c r="AF804" s="17"/>
      <c r="AH804" s="17"/>
      <c r="AJ804" s="17"/>
      <c r="AL804" s="17"/>
      <c r="AN804" s="17"/>
      <c r="AP804" s="17"/>
      <c r="AR804" s="17"/>
      <c r="AT804" s="17"/>
      <c r="AV804" s="17"/>
      <c r="AX804" s="17"/>
      <c r="AZ804" s="17"/>
      <c r="BB804" s="17"/>
      <c r="BD804" s="17"/>
      <c r="BF804" s="17"/>
      <c r="BH804" s="17"/>
    </row>
    <row r="805" spans="2:60">
      <c r="B805" s="17"/>
      <c r="D805" s="17"/>
      <c r="F805" s="17"/>
      <c r="H805" s="17"/>
      <c r="J805" s="17"/>
      <c r="L805" s="17"/>
      <c r="N805" s="17"/>
      <c r="P805" s="17"/>
      <c r="R805" s="17"/>
      <c r="T805" s="17"/>
      <c r="V805" s="17"/>
      <c r="X805" s="17"/>
      <c r="Z805" s="17"/>
      <c r="AB805" s="17"/>
      <c r="AD805" s="17"/>
      <c r="AF805" s="17"/>
      <c r="AH805" s="17"/>
      <c r="AJ805" s="17"/>
      <c r="AL805" s="17"/>
      <c r="AN805" s="17"/>
      <c r="AP805" s="17"/>
      <c r="AR805" s="17"/>
      <c r="AT805" s="17"/>
      <c r="AV805" s="17"/>
      <c r="AX805" s="17"/>
      <c r="AZ805" s="17"/>
      <c r="BB805" s="17"/>
      <c r="BD805" s="17"/>
      <c r="BF805" s="17"/>
      <c r="BH805" s="17"/>
    </row>
    <row r="806" spans="2:60">
      <c r="B806" s="17"/>
      <c r="D806" s="17"/>
      <c r="F806" s="17"/>
      <c r="H806" s="17"/>
      <c r="J806" s="17"/>
      <c r="L806" s="17"/>
      <c r="N806" s="17"/>
      <c r="P806" s="17"/>
      <c r="R806" s="17"/>
      <c r="T806" s="17"/>
      <c r="V806" s="17"/>
      <c r="X806" s="17"/>
      <c r="Z806" s="17"/>
      <c r="AB806" s="17"/>
      <c r="AD806" s="17"/>
      <c r="AF806" s="17"/>
      <c r="AH806" s="17"/>
      <c r="AJ806" s="17"/>
      <c r="AL806" s="17"/>
      <c r="AN806" s="17"/>
      <c r="AP806" s="17"/>
      <c r="AR806" s="17"/>
      <c r="AT806" s="17"/>
      <c r="AV806" s="17"/>
      <c r="AX806" s="17"/>
      <c r="AZ806" s="17"/>
      <c r="BB806" s="17"/>
      <c r="BD806" s="17"/>
      <c r="BF806" s="17"/>
      <c r="BH806" s="17"/>
    </row>
    <row r="807" spans="2:60">
      <c r="B807" s="17"/>
      <c r="D807" s="17"/>
      <c r="F807" s="17"/>
      <c r="H807" s="17"/>
      <c r="J807" s="17"/>
      <c r="L807" s="17"/>
      <c r="N807" s="17"/>
      <c r="P807" s="17"/>
      <c r="R807" s="17"/>
      <c r="T807" s="17"/>
      <c r="V807" s="17"/>
      <c r="X807" s="17"/>
      <c r="Z807" s="17"/>
      <c r="AB807" s="17"/>
      <c r="AD807" s="17"/>
      <c r="AF807" s="17"/>
      <c r="AH807" s="17"/>
      <c r="AJ807" s="17"/>
      <c r="AL807" s="17"/>
      <c r="AN807" s="17"/>
      <c r="AP807" s="17"/>
      <c r="AR807" s="17"/>
      <c r="AT807" s="17"/>
      <c r="AV807" s="17"/>
      <c r="AX807" s="17"/>
      <c r="AZ807" s="17"/>
      <c r="BB807" s="17"/>
      <c r="BD807" s="17"/>
      <c r="BF807" s="17"/>
      <c r="BH807" s="17"/>
    </row>
    <row r="808" spans="2:60">
      <c r="B808" s="17"/>
      <c r="D808" s="17"/>
      <c r="F808" s="17"/>
      <c r="H808" s="17"/>
      <c r="J808" s="17"/>
      <c r="L808" s="17"/>
      <c r="N808" s="17"/>
      <c r="P808" s="17"/>
      <c r="R808" s="17"/>
      <c r="T808" s="17"/>
      <c r="V808" s="17"/>
      <c r="X808" s="17"/>
      <c r="Z808" s="17"/>
      <c r="AB808" s="17"/>
      <c r="AD808" s="17"/>
      <c r="AF808" s="17"/>
      <c r="AH808" s="17"/>
      <c r="AJ808" s="17"/>
      <c r="AL808" s="17"/>
      <c r="AN808" s="17"/>
      <c r="AP808" s="17"/>
      <c r="AR808" s="17"/>
      <c r="AT808" s="17"/>
      <c r="AV808" s="17"/>
      <c r="AX808" s="17"/>
      <c r="AZ808" s="17"/>
      <c r="BB808" s="17"/>
      <c r="BD808" s="17"/>
      <c r="BF808" s="17"/>
      <c r="BH808" s="17"/>
    </row>
    <row r="809" spans="2:60">
      <c r="B809" s="17"/>
      <c r="D809" s="17"/>
      <c r="F809" s="17"/>
      <c r="H809" s="17"/>
      <c r="J809" s="17"/>
      <c r="L809" s="17"/>
      <c r="N809" s="17"/>
      <c r="P809" s="17"/>
      <c r="R809" s="17"/>
      <c r="T809" s="17"/>
      <c r="V809" s="17"/>
      <c r="X809" s="17"/>
      <c r="Z809" s="17"/>
      <c r="AB809" s="17"/>
      <c r="AD809" s="17"/>
      <c r="AF809" s="17"/>
      <c r="AH809" s="17"/>
      <c r="AJ809" s="17"/>
      <c r="AL809" s="17"/>
      <c r="AN809" s="17"/>
      <c r="AP809" s="17"/>
      <c r="AR809" s="17"/>
      <c r="AT809" s="17"/>
      <c r="AV809" s="17"/>
      <c r="AX809" s="17"/>
      <c r="AZ809" s="17"/>
      <c r="BB809" s="17"/>
      <c r="BD809" s="17"/>
      <c r="BF809" s="17"/>
      <c r="BH809" s="17"/>
    </row>
    <row r="810" spans="2:60">
      <c r="B810" s="17"/>
      <c r="D810" s="17"/>
      <c r="F810" s="17"/>
      <c r="H810" s="17"/>
      <c r="J810" s="17"/>
      <c r="L810" s="17"/>
      <c r="N810" s="17"/>
      <c r="P810" s="17"/>
      <c r="R810" s="17"/>
      <c r="T810" s="17"/>
      <c r="V810" s="17"/>
      <c r="X810" s="17"/>
      <c r="Z810" s="17"/>
      <c r="AB810" s="17"/>
      <c r="AD810" s="17"/>
      <c r="AF810" s="17"/>
      <c r="AH810" s="17"/>
      <c r="AJ810" s="17"/>
      <c r="AL810" s="17"/>
      <c r="AN810" s="17"/>
      <c r="AP810" s="17"/>
      <c r="AR810" s="17"/>
      <c r="AT810" s="17"/>
      <c r="AV810" s="17"/>
      <c r="AX810" s="17"/>
      <c r="AZ810" s="17"/>
      <c r="BB810" s="17"/>
      <c r="BD810" s="17"/>
      <c r="BF810" s="17"/>
      <c r="BH810" s="17"/>
    </row>
    <row r="811" spans="2:60">
      <c r="B811" s="17"/>
      <c r="D811" s="17"/>
      <c r="F811" s="17"/>
      <c r="H811" s="17"/>
      <c r="J811" s="17"/>
      <c r="L811" s="17"/>
      <c r="N811" s="17"/>
      <c r="P811" s="17"/>
      <c r="R811" s="17"/>
      <c r="T811" s="17"/>
      <c r="V811" s="17"/>
      <c r="X811" s="17"/>
      <c r="Z811" s="17"/>
      <c r="AB811" s="17"/>
      <c r="AD811" s="17"/>
      <c r="AF811" s="17"/>
      <c r="AH811" s="17"/>
      <c r="AJ811" s="17"/>
      <c r="AL811" s="17"/>
      <c r="AN811" s="17"/>
      <c r="AP811" s="17"/>
      <c r="AR811" s="17"/>
      <c r="AT811" s="17"/>
      <c r="AV811" s="17"/>
      <c r="AX811" s="17"/>
      <c r="AZ811" s="17"/>
      <c r="BB811" s="17"/>
      <c r="BD811" s="17"/>
      <c r="BF811" s="17"/>
      <c r="BH811" s="17"/>
    </row>
    <row r="812" spans="2:60">
      <c r="B812" s="17"/>
      <c r="D812" s="17"/>
      <c r="F812" s="17"/>
      <c r="H812" s="17"/>
      <c r="J812" s="17"/>
      <c r="L812" s="17"/>
      <c r="N812" s="17"/>
      <c r="P812" s="17"/>
      <c r="R812" s="17"/>
      <c r="T812" s="17"/>
      <c r="V812" s="17"/>
      <c r="X812" s="17"/>
      <c r="Z812" s="17"/>
      <c r="AB812" s="17"/>
      <c r="AD812" s="17"/>
      <c r="AF812" s="17"/>
      <c r="AH812" s="17"/>
      <c r="AJ812" s="17"/>
      <c r="AL812" s="17"/>
      <c r="AN812" s="17"/>
      <c r="AP812" s="17"/>
      <c r="AR812" s="17"/>
      <c r="AT812" s="17"/>
      <c r="AV812" s="17"/>
      <c r="AX812" s="17"/>
      <c r="AZ812" s="17"/>
      <c r="BB812" s="17"/>
      <c r="BD812" s="17"/>
      <c r="BF812" s="17"/>
      <c r="BH812" s="17"/>
    </row>
    <row r="813" spans="2:60">
      <c r="B813" s="17"/>
      <c r="D813" s="17"/>
      <c r="F813" s="17"/>
      <c r="H813" s="17"/>
      <c r="J813" s="17"/>
      <c r="L813" s="17"/>
      <c r="N813" s="17"/>
      <c r="P813" s="17"/>
      <c r="R813" s="17"/>
      <c r="T813" s="17"/>
      <c r="V813" s="17"/>
      <c r="X813" s="17"/>
      <c r="Z813" s="17"/>
      <c r="AB813" s="17"/>
      <c r="AD813" s="17"/>
      <c r="AF813" s="17"/>
      <c r="AH813" s="17"/>
      <c r="AJ813" s="17"/>
      <c r="AL813" s="17"/>
      <c r="AN813" s="17"/>
      <c r="AP813" s="17"/>
      <c r="AR813" s="17"/>
      <c r="AT813" s="17"/>
      <c r="AV813" s="17"/>
      <c r="AX813" s="17"/>
      <c r="AZ813" s="17"/>
      <c r="BB813" s="17"/>
      <c r="BD813" s="17"/>
      <c r="BF813" s="17"/>
      <c r="BH813" s="17"/>
    </row>
    <row r="814" spans="2:60">
      <c r="B814" s="17"/>
      <c r="D814" s="17"/>
      <c r="F814" s="17"/>
      <c r="H814" s="17"/>
      <c r="J814" s="17"/>
      <c r="L814" s="17"/>
      <c r="N814" s="17"/>
      <c r="P814" s="17"/>
      <c r="R814" s="17"/>
      <c r="T814" s="17"/>
      <c r="V814" s="17"/>
      <c r="X814" s="17"/>
      <c r="Z814" s="17"/>
      <c r="AB814" s="17"/>
      <c r="AD814" s="17"/>
      <c r="AF814" s="17"/>
      <c r="AH814" s="17"/>
      <c r="AJ814" s="17"/>
      <c r="AL814" s="17"/>
      <c r="AN814" s="17"/>
      <c r="AP814" s="17"/>
      <c r="AR814" s="17"/>
      <c r="AT814" s="17"/>
      <c r="AV814" s="17"/>
      <c r="AX814" s="17"/>
      <c r="AZ814" s="17"/>
      <c r="BB814" s="17"/>
      <c r="BD814" s="17"/>
      <c r="BF814" s="17"/>
      <c r="BH814" s="17"/>
    </row>
    <row r="815" spans="2:60">
      <c r="B815" s="17"/>
      <c r="D815" s="17"/>
      <c r="F815" s="17"/>
      <c r="H815" s="17"/>
      <c r="J815" s="17"/>
      <c r="L815" s="17"/>
      <c r="N815" s="17"/>
      <c r="P815" s="17"/>
      <c r="R815" s="17"/>
      <c r="T815" s="17"/>
      <c r="V815" s="17"/>
      <c r="X815" s="17"/>
      <c r="Z815" s="17"/>
      <c r="AB815" s="17"/>
      <c r="AD815" s="17"/>
      <c r="AF815" s="17"/>
      <c r="AH815" s="17"/>
      <c r="AJ815" s="17"/>
      <c r="AL815" s="17"/>
      <c r="AN815" s="17"/>
      <c r="AP815" s="17"/>
      <c r="AR815" s="17"/>
      <c r="AT815" s="17"/>
      <c r="AV815" s="17"/>
      <c r="AX815" s="17"/>
      <c r="AZ815" s="17"/>
      <c r="BB815" s="17"/>
      <c r="BD815" s="17"/>
      <c r="BF815" s="17"/>
      <c r="BH815" s="17"/>
    </row>
    <row r="816" spans="2:60">
      <c r="B816" s="17"/>
      <c r="D816" s="17"/>
      <c r="F816" s="17"/>
      <c r="H816" s="17"/>
      <c r="J816" s="17"/>
      <c r="L816" s="17"/>
      <c r="N816" s="17"/>
      <c r="P816" s="17"/>
      <c r="R816" s="17"/>
      <c r="T816" s="17"/>
      <c r="V816" s="17"/>
      <c r="X816" s="17"/>
      <c r="Z816" s="17"/>
      <c r="AB816" s="17"/>
      <c r="AD816" s="17"/>
      <c r="AF816" s="17"/>
      <c r="AH816" s="17"/>
      <c r="AJ816" s="17"/>
      <c r="AL816" s="17"/>
      <c r="AN816" s="17"/>
      <c r="AP816" s="17"/>
      <c r="AR816" s="17"/>
      <c r="AT816" s="17"/>
      <c r="AV816" s="17"/>
      <c r="AX816" s="17"/>
      <c r="AZ816" s="17"/>
      <c r="BB816" s="17"/>
      <c r="BD816" s="17"/>
      <c r="BF816" s="17"/>
      <c r="BH816" s="17"/>
    </row>
    <row r="817" spans="2:60">
      <c r="B817" s="17"/>
      <c r="D817" s="17"/>
      <c r="F817" s="17"/>
      <c r="H817" s="17"/>
      <c r="J817" s="17"/>
      <c r="L817" s="17"/>
      <c r="N817" s="17"/>
      <c r="P817" s="17"/>
      <c r="R817" s="17"/>
      <c r="T817" s="17"/>
      <c r="V817" s="17"/>
      <c r="X817" s="17"/>
      <c r="Z817" s="17"/>
      <c r="AB817" s="17"/>
      <c r="AD817" s="17"/>
      <c r="AF817" s="17"/>
      <c r="AH817" s="17"/>
      <c r="AJ817" s="17"/>
      <c r="AL817" s="17"/>
      <c r="AN817" s="17"/>
      <c r="AP817" s="17"/>
      <c r="AR817" s="17"/>
      <c r="AT817" s="17"/>
      <c r="AV817" s="17"/>
      <c r="AX817" s="17"/>
      <c r="AZ817" s="17"/>
      <c r="BB817" s="17"/>
      <c r="BD817" s="17"/>
      <c r="BF817" s="17"/>
      <c r="BH817" s="17"/>
    </row>
    <row r="818" spans="2:60">
      <c r="B818" s="17"/>
      <c r="D818" s="17"/>
      <c r="F818" s="17"/>
      <c r="H818" s="17"/>
      <c r="J818" s="17"/>
      <c r="L818" s="17"/>
      <c r="N818" s="17"/>
      <c r="P818" s="17"/>
      <c r="R818" s="17"/>
      <c r="T818" s="17"/>
      <c r="V818" s="17"/>
      <c r="X818" s="17"/>
      <c r="Z818" s="17"/>
      <c r="AB818" s="17"/>
      <c r="AD818" s="17"/>
      <c r="AF818" s="17"/>
      <c r="AH818" s="17"/>
      <c r="AJ818" s="17"/>
      <c r="AL818" s="17"/>
      <c r="AN818" s="17"/>
      <c r="AP818" s="17"/>
      <c r="AR818" s="17"/>
      <c r="AT818" s="17"/>
      <c r="AV818" s="17"/>
      <c r="AX818" s="17"/>
      <c r="AZ818" s="17"/>
      <c r="BB818" s="17"/>
      <c r="BD818" s="17"/>
      <c r="BF818" s="17"/>
      <c r="BH818" s="17"/>
    </row>
    <row r="819" spans="2:60">
      <c r="B819" s="17"/>
      <c r="D819" s="17"/>
      <c r="F819" s="17"/>
      <c r="H819" s="17"/>
      <c r="J819" s="17"/>
      <c r="L819" s="17"/>
      <c r="N819" s="17"/>
      <c r="P819" s="17"/>
      <c r="R819" s="17"/>
      <c r="T819" s="17"/>
      <c r="V819" s="17"/>
      <c r="X819" s="17"/>
      <c r="Z819" s="17"/>
      <c r="AB819" s="17"/>
      <c r="AD819" s="17"/>
      <c r="AF819" s="17"/>
      <c r="AH819" s="17"/>
      <c r="AJ819" s="17"/>
      <c r="AL819" s="17"/>
      <c r="AN819" s="17"/>
      <c r="AP819" s="17"/>
      <c r="AR819" s="17"/>
      <c r="AT819" s="17"/>
      <c r="AV819" s="17"/>
      <c r="AX819" s="17"/>
      <c r="AZ819" s="17"/>
      <c r="BB819" s="17"/>
      <c r="BD819" s="17"/>
      <c r="BF819" s="17"/>
      <c r="BH819" s="17"/>
    </row>
    <row r="820" spans="2:60">
      <c r="B820" s="17"/>
      <c r="D820" s="17"/>
      <c r="F820" s="17"/>
      <c r="H820" s="17"/>
      <c r="J820" s="17"/>
      <c r="L820" s="17"/>
      <c r="N820" s="17"/>
      <c r="P820" s="17"/>
      <c r="R820" s="17"/>
      <c r="T820" s="17"/>
      <c r="V820" s="17"/>
      <c r="X820" s="17"/>
      <c r="Z820" s="17"/>
      <c r="AB820" s="17"/>
      <c r="AD820" s="17"/>
      <c r="AF820" s="17"/>
      <c r="AH820" s="17"/>
      <c r="AJ820" s="17"/>
      <c r="AL820" s="17"/>
      <c r="AN820" s="17"/>
      <c r="AP820" s="17"/>
      <c r="AR820" s="17"/>
      <c r="AT820" s="17"/>
      <c r="AV820" s="17"/>
      <c r="AX820" s="17"/>
      <c r="AZ820" s="17"/>
      <c r="BB820" s="17"/>
      <c r="BD820" s="17"/>
      <c r="BF820" s="17"/>
      <c r="BH820" s="17"/>
    </row>
    <row r="821" spans="2:60">
      <c r="B821" s="17"/>
      <c r="D821" s="17"/>
      <c r="F821" s="17"/>
      <c r="H821" s="17"/>
      <c r="J821" s="17"/>
      <c r="L821" s="17"/>
      <c r="N821" s="17"/>
      <c r="P821" s="17"/>
      <c r="R821" s="17"/>
      <c r="T821" s="17"/>
      <c r="V821" s="17"/>
      <c r="X821" s="17"/>
      <c r="Z821" s="17"/>
      <c r="AB821" s="17"/>
      <c r="AD821" s="17"/>
      <c r="AF821" s="17"/>
      <c r="AH821" s="17"/>
      <c r="AJ821" s="17"/>
      <c r="AL821" s="17"/>
      <c r="AN821" s="17"/>
      <c r="AP821" s="17"/>
      <c r="AR821" s="17"/>
      <c r="AT821" s="17"/>
      <c r="AV821" s="17"/>
      <c r="AX821" s="17"/>
      <c r="AZ821" s="17"/>
      <c r="BB821" s="17"/>
      <c r="BD821" s="17"/>
      <c r="BF821" s="17"/>
      <c r="BH821" s="17"/>
    </row>
    <row r="822" spans="2:60">
      <c r="B822" s="17"/>
      <c r="D822" s="17"/>
      <c r="F822" s="17"/>
      <c r="H822" s="17"/>
      <c r="J822" s="17"/>
      <c r="L822" s="17"/>
      <c r="N822" s="17"/>
      <c r="P822" s="17"/>
      <c r="R822" s="17"/>
      <c r="T822" s="17"/>
      <c r="V822" s="17"/>
      <c r="X822" s="17"/>
      <c r="Z822" s="17"/>
      <c r="AB822" s="17"/>
      <c r="AD822" s="17"/>
      <c r="AF822" s="17"/>
      <c r="AH822" s="17"/>
      <c r="AJ822" s="17"/>
      <c r="AL822" s="17"/>
      <c r="AN822" s="17"/>
      <c r="AP822" s="17"/>
      <c r="AR822" s="17"/>
      <c r="AT822" s="17"/>
      <c r="AV822" s="17"/>
      <c r="AX822" s="17"/>
      <c r="AZ822" s="17"/>
      <c r="BB822" s="17"/>
      <c r="BD822" s="17"/>
      <c r="BF822" s="17"/>
      <c r="BH822" s="17"/>
    </row>
    <row r="823" spans="2:60">
      <c r="B823" s="17"/>
      <c r="D823" s="17"/>
      <c r="F823" s="17"/>
      <c r="H823" s="17"/>
      <c r="J823" s="17"/>
      <c r="L823" s="17"/>
      <c r="N823" s="17"/>
      <c r="P823" s="17"/>
      <c r="R823" s="17"/>
      <c r="T823" s="17"/>
      <c r="V823" s="17"/>
      <c r="X823" s="17"/>
      <c r="Z823" s="17"/>
      <c r="AB823" s="17"/>
      <c r="AD823" s="17"/>
      <c r="AF823" s="17"/>
      <c r="AH823" s="17"/>
      <c r="AJ823" s="17"/>
      <c r="AL823" s="17"/>
      <c r="AN823" s="17"/>
      <c r="AP823" s="17"/>
      <c r="AR823" s="17"/>
      <c r="AT823" s="17"/>
      <c r="AV823" s="17"/>
      <c r="AX823" s="17"/>
      <c r="AZ823" s="17"/>
      <c r="BB823" s="17"/>
      <c r="BD823" s="17"/>
      <c r="BF823" s="17"/>
      <c r="BH823" s="17"/>
    </row>
    <row r="824" spans="2:60">
      <c r="B824" s="17"/>
      <c r="D824" s="17"/>
      <c r="F824" s="17"/>
      <c r="H824" s="17"/>
      <c r="J824" s="17"/>
      <c r="L824" s="17"/>
      <c r="N824" s="17"/>
      <c r="P824" s="17"/>
      <c r="R824" s="17"/>
      <c r="T824" s="17"/>
      <c r="V824" s="17"/>
      <c r="X824" s="17"/>
      <c r="Z824" s="17"/>
      <c r="AB824" s="17"/>
      <c r="AD824" s="17"/>
      <c r="AF824" s="17"/>
      <c r="AH824" s="17"/>
      <c r="AJ824" s="17"/>
      <c r="AL824" s="17"/>
      <c r="AN824" s="17"/>
      <c r="AP824" s="17"/>
      <c r="AR824" s="17"/>
      <c r="AT824" s="17"/>
      <c r="AV824" s="17"/>
      <c r="AX824" s="17"/>
      <c r="AZ824" s="17"/>
      <c r="BB824" s="17"/>
      <c r="BD824" s="17"/>
      <c r="BF824" s="17"/>
      <c r="BH824" s="17"/>
    </row>
    <row r="825" spans="2:60">
      <c r="B825" s="17"/>
      <c r="D825" s="17"/>
      <c r="F825" s="17"/>
      <c r="H825" s="17"/>
      <c r="J825" s="17"/>
      <c r="L825" s="17"/>
      <c r="N825" s="17"/>
      <c r="P825" s="17"/>
      <c r="R825" s="17"/>
      <c r="T825" s="17"/>
      <c r="V825" s="17"/>
      <c r="X825" s="17"/>
      <c r="Z825" s="17"/>
      <c r="AB825" s="17"/>
      <c r="AD825" s="17"/>
      <c r="AF825" s="17"/>
      <c r="AH825" s="17"/>
      <c r="AJ825" s="17"/>
      <c r="AL825" s="17"/>
      <c r="AN825" s="17"/>
      <c r="AP825" s="17"/>
      <c r="AR825" s="17"/>
      <c r="AT825" s="17"/>
      <c r="AV825" s="17"/>
      <c r="AX825" s="17"/>
      <c r="AZ825" s="17"/>
      <c r="BB825" s="17"/>
      <c r="BD825" s="17"/>
      <c r="BF825" s="17"/>
      <c r="BH825" s="17"/>
    </row>
    <row r="826" spans="2:60">
      <c r="B826" s="17"/>
      <c r="D826" s="17"/>
      <c r="F826" s="17"/>
      <c r="H826" s="17"/>
      <c r="J826" s="17"/>
      <c r="L826" s="17"/>
      <c r="N826" s="17"/>
      <c r="P826" s="17"/>
      <c r="R826" s="17"/>
      <c r="T826" s="17"/>
      <c r="V826" s="17"/>
      <c r="X826" s="17"/>
      <c r="Z826" s="17"/>
      <c r="AB826" s="17"/>
      <c r="AD826" s="17"/>
      <c r="AF826" s="17"/>
      <c r="AH826" s="17"/>
      <c r="AJ826" s="17"/>
      <c r="AL826" s="17"/>
      <c r="AN826" s="17"/>
      <c r="AP826" s="17"/>
      <c r="AR826" s="17"/>
      <c r="AT826" s="17"/>
      <c r="AV826" s="17"/>
      <c r="AX826" s="17"/>
      <c r="AZ826" s="17"/>
      <c r="BB826" s="17"/>
      <c r="BD826" s="17"/>
      <c r="BF826" s="17"/>
      <c r="BH826" s="17"/>
    </row>
    <row r="827" spans="2:60">
      <c r="B827" s="17"/>
      <c r="D827" s="17"/>
      <c r="F827" s="17"/>
      <c r="H827" s="17"/>
      <c r="J827" s="17"/>
      <c r="L827" s="17"/>
      <c r="N827" s="17"/>
      <c r="P827" s="17"/>
      <c r="R827" s="17"/>
      <c r="T827" s="17"/>
      <c r="V827" s="17"/>
      <c r="X827" s="17"/>
      <c r="Z827" s="17"/>
      <c r="AB827" s="17"/>
      <c r="AD827" s="17"/>
      <c r="AF827" s="17"/>
      <c r="AH827" s="17"/>
      <c r="AJ827" s="17"/>
      <c r="AL827" s="17"/>
      <c r="AN827" s="17"/>
      <c r="AP827" s="17"/>
      <c r="AR827" s="17"/>
      <c r="AT827" s="17"/>
      <c r="AV827" s="17"/>
      <c r="AX827" s="17"/>
      <c r="AZ827" s="17"/>
      <c r="BB827" s="17"/>
      <c r="BD827" s="17"/>
      <c r="BF827" s="17"/>
      <c r="BH827" s="17"/>
    </row>
    <row r="828" spans="2:60">
      <c r="B828" s="17"/>
      <c r="D828" s="17"/>
      <c r="F828" s="17"/>
      <c r="H828" s="17"/>
      <c r="J828" s="17"/>
      <c r="L828" s="17"/>
      <c r="N828" s="17"/>
      <c r="P828" s="17"/>
      <c r="R828" s="17"/>
      <c r="T828" s="17"/>
      <c r="V828" s="17"/>
      <c r="X828" s="17"/>
      <c r="Z828" s="17"/>
      <c r="AB828" s="17"/>
      <c r="AD828" s="17"/>
      <c r="AF828" s="17"/>
      <c r="AH828" s="17"/>
      <c r="AJ828" s="17"/>
      <c r="AL828" s="17"/>
      <c r="AN828" s="17"/>
      <c r="AP828" s="17"/>
      <c r="AR828" s="17"/>
      <c r="AT828" s="17"/>
      <c r="AV828" s="17"/>
      <c r="AX828" s="17"/>
      <c r="AZ828" s="17"/>
      <c r="BB828" s="17"/>
      <c r="BD828" s="17"/>
      <c r="BF828" s="17"/>
      <c r="BH828" s="17"/>
    </row>
    <row r="829" spans="2:60">
      <c r="B829" s="17"/>
      <c r="D829" s="17"/>
      <c r="F829" s="17"/>
      <c r="H829" s="17"/>
      <c r="J829" s="17"/>
      <c r="L829" s="17"/>
      <c r="N829" s="17"/>
      <c r="P829" s="17"/>
      <c r="R829" s="17"/>
      <c r="T829" s="17"/>
      <c r="V829" s="17"/>
      <c r="X829" s="17"/>
      <c r="Z829" s="17"/>
      <c r="AB829" s="17"/>
      <c r="AD829" s="17"/>
      <c r="AF829" s="17"/>
      <c r="AH829" s="17"/>
      <c r="AJ829" s="17"/>
      <c r="AL829" s="17"/>
      <c r="AN829" s="17"/>
      <c r="AP829" s="17"/>
      <c r="AR829" s="17"/>
      <c r="AT829" s="17"/>
      <c r="AV829" s="17"/>
      <c r="AX829" s="17"/>
      <c r="AZ829" s="17"/>
      <c r="BB829" s="17"/>
      <c r="BD829" s="17"/>
      <c r="BF829" s="17"/>
      <c r="BH829" s="17"/>
    </row>
    <row r="830" spans="2:60">
      <c r="B830" s="17"/>
      <c r="D830" s="17"/>
      <c r="F830" s="17"/>
      <c r="H830" s="17"/>
      <c r="J830" s="17"/>
      <c r="L830" s="17"/>
      <c r="N830" s="17"/>
      <c r="P830" s="17"/>
      <c r="R830" s="17"/>
      <c r="T830" s="17"/>
      <c r="V830" s="17"/>
      <c r="X830" s="17"/>
      <c r="Z830" s="17"/>
      <c r="AB830" s="17"/>
      <c r="AD830" s="17"/>
      <c r="AF830" s="17"/>
      <c r="AH830" s="17"/>
      <c r="AJ830" s="17"/>
      <c r="AL830" s="17"/>
      <c r="AN830" s="17"/>
      <c r="AP830" s="17"/>
      <c r="AR830" s="17"/>
      <c r="AT830" s="17"/>
      <c r="AV830" s="17"/>
      <c r="AX830" s="17"/>
      <c r="AZ830" s="17"/>
      <c r="BB830" s="17"/>
      <c r="BD830" s="17"/>
      <c r="BF830" s="17"/>
      <c r="BH830" s="17"/>
    </row>
    <row r="831" spans="2:60">
      <c r="B831" s="17"/>
      <c r="D831" s="17"/>
      <c r="F831" s="17"/>
      <c r="H831" s="17"/>
      <c r="J831" s="17"/>
      <c r="L831" s="17"/>
      <c r="N831" s="17"/>
      <c r="P831" s="17"/>
      <c r="R831" s="17"/>
      <c r="T831" s="17"/>
      <c r="V831" s="17"/>
      <c r="X831" s="17"/>
      <c r="Z831" s="17"/>
      <c r="AB831" s="17"/>
      <c r="AD831" s="17"/>
      <c r="AF831" s="17"/>
      <c r="AH831" s="17"/>
      <c r="AJ831" s="17"/>
      <c r="AL831" s="17"/>
      <c r="AN831" s="17"/>
      <c r="AP831" s="17"/>
      <c r="AR831" s="17"/>
      <c r="AT831" s="17"/>
      <c r="AV831" s="17"/>
      <c r="AX831" s="17"/>
      <c r="AZ831" s="17"/>
      <c r="BB831" s="17"/>
      <c r="BD831" s="17"/>
      <c r="BF831" s="17"/>
      <c r="BH831" s="17"/>
    </row>
    <row r="832" spans="2:60">
      <c r="B832" s="17"/>
      <c r="D832" s="17"/>
      <c r="F832" s="17"/>
      <c r="H832" s="17"/>
      <c r="J832" s="17"/>
      <c r="L832" s="17"/>
      <c r="N832" s="17"/>
      <c r="P832" s="17"/>
      <c r="R832" s="17"/>
      <c r="T832" s="17"/>
      <c r="V832" s="17"/>
      <c r="X832" s="17"/>
      <c r="Z832" s="17"/>
      <c r="AB832" s="17"/>
      <c r="AD832" s="17"/>
      <c r="AF832" s="17"/>
      <c r="AH832" s="17"/>
      <c r="AJ832" s="17"/>
      <c r="AL832" s="17"/>
      <c r="AN832" s="17"/>
      <c r="AP832" s="17"/>
      <c r="AR832" s="17"/>
      <c r="AT832" s="17"/>
      <c r="AV832" s="17"/>
      <c r="AX832" s="17"/>
      <c r="AZ832" s="17"/>
      <c r="BB832" s="17"/>
      <c r="BD832" s="17"/>
      <c r="BF832" s="17"/>
      <c r="BH832" s="17"/>
    </row>
    <row r="833" spans="2:60">
      <c r="B833" s="17"/>
      <c r="D833" s="17"/>
      <c r="F833" s="17"/>
      <c r="H833" s="17"/>
      <c r="J833" s="17"/>
      <c r="L833" s="17"/>
      <c r="N833" s="17"/>
      <c r="P833" s="17"/>
      <c r="R833" s="17"/>
      <c r="T833" s="17"/>
      <c r="V833" s="17"/>
      <c r="X833" s="17"/>
      <c r="Z833" s="17"/>
      <c r="AB833" s="17"/>
      <c r="AD833" s="17"/>
      <c r="AF833" s="17"/>
      <c r="AH833" s="17"/>
      <c r="AJ833" s="17"/>
      <c r="AL833" s="17"/>
      <c r="AN833" s="17"/>
      <c r="AP833" s="17"/>
      <c r="AR833" s="17"/>
      <c r="AT833" s="17"/>
      <c r="AV833" s="17"/>
      <c r="AX833" s="17"/>
      <c r="AZ833" s="17"/>
      <c r="BB833" s="17"/>
      <c r="BD833" s="17"/>
      <c r="BF833" s="17"/>
      <c r="BH833" s="17"/>
    </row>
    <row r="834" spans="2:60">
      <c r="B834" s="17"/>
      <c r="D834" s="17"/>
      <c r="F834" s="17"/>
      <c r="H834" s="17"/>
      <c r="J834" s="17"/>
      <c r="L834" s="17"/>
      <c r="N834" s="17"/>
      <c r="P834" s="17"/>
      <c r="R834" s="17"/>
      <c r="T834" s="17"/>
      <c r="V834" s="17"/>
      <c r="X834" s="17"/>
      <c r="Z834" s="17"/>
      <c r="AB834" s="17"/>
      <c r="AD834" s="17"/>
      <c r="AF834" s="17"/>
      <c r="AH834" s="17"/>
      <c r="AJ834" s="17"/>
      <c r="AL834" s="17"/>
      <c r="AN834" s="17"/>
      <c r="AP834" s="17"/>
      <c r="AR834" s="17"/>
      <c r="AT834" s="17"/>
      <c r="AV834" s="17"/>
      <c r="AX834" s="17"/>
      <c r="AZ834" s="17"/>
      <c r="BB834" s="17"/>
      <c r="BD834" s="17"/>
      <c r="BF834" s="17"/>
      <c r="BH834" s="17"/>
    </row>
    <row r="835" spans="2:60">
      <c r="B835" s="17"/>
      <c r="D835" s="17"/>
      <c r="F835" s="17"/>
      <c r="H835" s="17"/>
      <c r="J835" s="17"/>
      <c r="L835" s="17"/>
      <c r="N835" s="17"/>
      <c r="P835" s="17"/>
      <c r="R835" s="17"/>
      <c r="T835" s="17"/>
      <c r="V835" s="17"/>
      <c r="X835" s="17"/>
      <c r="Z835" s="17"/>
      <c r="AB835" s="17"/>
      <c r="AD835" s="17"/>
      <c r="AF835" s="17"/>
      <c r="AH835" s="17"/>
      <c r="AJ835" s="17"/>
      <c r="AL835" s="17"/>
      <c r="AN835" s="17"/>
      <c r="AP835" s="17"/>
      <c r="AR835" s="17"/>
      <c r="AT835" s="17"/>
      <c r="AV835" s="17"/>
      <c r="AX835" s="17"/>
      <c r="AZ835" s="17"/>
      <c r="BB835" s="17"/>
      <c r="BD835" s="17"/>
      <c r="BF835" s="17"/>
      <c r="BH835" s="17"/>
    </row>
    <row r="836" spans="2:60">
      <c r="B836" s="17"/>
      <c r="D836" s="17"/>
      <c r="F836" s="17"/>
      <c r="H836" s="17"/>
      <c r="J836" s="17"/>
      <c r="L836" s="17"/>
      <c r="N836" s="17"/>
      <c r="P836" s="17"/>
      <c r="R836" s="17"/>
      <c r="T836" s="17"/>
      <c r="V836" s="17"/>
      <c r="X836" s="17"/>
      <c r="Z836" s="17"/>
      <c r="AB836" s="17"/>
      <c r="AD836" s="17"/>
      <c r="AF836" s="17"/>
      <c r="AH836" s="17"/>
      <c r="AJ836" s="17"/>
      <c r="AL836" s="17"/>
      <c r="AN836" s="17"/>
      <c r="AP836" s="17"/>
      <c r="AR836" s="17"/>
      <c r="AT836" s="17"/>
      <c r="AV836" s="17"/>
      <c r="AX836" s="17"/>
      <c r="AZ836" s="17"/>
      <c r="BB836" s="17"/>
      <c r="BD836" s="17"/>
      <c r="BF836" s="17"/>
      <c r="BH836" s="17"/>
    </row>
    <row r="837" spans="2:60">
      <c r="B837" s="17"/>
      <c r="D837" s="17"/>
      <c r="F837" s="17"/>
      <c r="H837" s="17"/>
      <c r="J837" s="17"/>
      <c r="L837" s="17"/>
      <c r="N837" s="17"/>
      <c r="P837" s="17"/>
      <c r="R837" s="17"/>
      <c r="T837" s="17"/>
      <c r="V837" s="17"/>
      <c r="X837" s="17"/>
      <c r="Z837" s="17"/>
      <c r="AB837" s="17"/>
      <c r="AD837" s="17"/>
      <c r="AF837" s="17"/>
      <c r="AH837" s="17"/>
      <c r="AJ837" s="17"/>
      <c r="AL837" s="17"/>
      <c r="AN837" s="17"/>
      <c r="AP837" s="17"/>
      <c r="AR837" s="17"/>
      <c r="AT837" s="17"/>
      <c r="AV837" s="17"/>
      <c r="AX837" s="17"/>
      <c r="AZ837" s="17"/>
      <c r="BB837" s="17"/>
      <c r="BD837" s="17"/>
      <c r="BF837" s="17"/>
      <c r="BH837" s="17"/>
    </row>
    <row r="838" spans="2:60">
      <c r="B838" s="17"/>
      <c r="D838" s="17"/>
      <c r="F838" s="17"/>
      <c r="H838" s="17"/>
      <c r="J838" s="17"/>
      <c r="L838" s="17"/>
      <c r="N838" s="17"/>
      <c r="P838" s="17"/>
      <c r="R838" s="17"/>
      <c r="T838" s="17"/>
      <c r="V838" s="17"/>
      <c r="X838" s="17"/>
      <c r="Z838" s="17"/>
      <c r="AB838" s="17"/>
      <c r="AD838" s="17"/>
      <c r="AF838" s="17"/>
      <c r="AH838" s="17"/>
      <c r="AJ838" s="17"/>
      <c r="AL838" s="17"/>
      <c r="AN838" s="17"/>
      <c r="AP838" s="17"/>
      <c r="AR838" s="17"/>
      <c r="AT838" s="17"/>
      <c r="AV838" s="17"/>
      <c r="AX838" s="17"/>
      <c r="AZ838" s="17"/>
      <c r="BB838" s="17"/>
      <c r="BD838" s="17"/>
      <c r="BF838" s="17"/>
      <c r="BH838" s="17"/>
    </row>
    <row r="839" spans="2:60">
      <c r="B839" s="17"/>
      <c r="D839" s="17"/>
      <c r="F839" s="17"/>
      <c r="H839" s="17"/>
      <c r="J839" s="17"/>
      <c r="L839" s="17"/>
      <c r="N839" s="17"/>
      <c r="P839" s="17"/>
      <c r="R839" s="17"/>
      <c r="T839" s="17"/>
      <c r="V839" s="17"/>
      <c r="X839" s="17"/>
      <c r="Z839" s="17"/>
      <c r="AB839" s="17"/>
      <c r="AD839" s="17"/>
      <c r="AF839" s="17"/>
      <c r="AH839" s="17"/>
      <c r="AJ839" s="17"/>
      <c r="AL839" s="17"/>
      <c r="AN839" s="17"/>
      <c r="AP839" s="17"/>
      <c r="AR839" s="17"/>
      <c r="AT839" s="17"/>
      <c r="AV839" s="17"/>
      <c r="AX839" s="17"/>
      <c r="AZ839" s="17"/>
      <c r="BB839" s="17"/>
      <c r="BD839" s="17"/>
      <c r="BF839" s="17"/>
      <c r="BH839" s="17"/>
    </row>
    <row r="840" spans="2:60">
      <c r="B840" s="17"/>
      <c r="D840" s="17"/>
      <c r="F840" s="17"/>
      <c r="H840" s="17"/>
      <c r="J840" s="17"/>
      <c r="L840" s="17"/>
      <c r="N840" s="17"/>
      <c r="P840" s="17"/>
      <c r="R840" s="17"/>
      <c r="T840" s="17"/>
      <c r="V840" s="17"/>
      <c r="X840" s="17"/>
      <c r="Z840" s="17"/>
      <c r="AB840" s="17"/>
      <c r="AD840" s="17"/>
      <c r="AF840" s="17"/>
      <c r="AH840" s="17"/>
      <c r="AJ840" s="17"/>
      <c r="AL840" s="17"/>
      <c r="AN840" s="17"/>
      <c r="AP840" s="17"/>
      <c r="AR840" s="17"/>
      <c r="AT840" s="17"/>
      <c r="AV840" s="17"/>
      <c r="AX840" s="17"/>
      <c r="AZ840" s="17"/>
      <c r="BB840" s="17"/>
      <c r="BD840" s="17"/>
      <c r="BF840" s="17"/>
      <c r="BH840" s="17"/>
    </row>
    <row r="841" spans="2:60">
      <c r="B841" s="17"/>
      <c r="D841" s="17"/>
      <c r="F841" s="17"/>
      <c r="H841" s="17"/>
      <c r="J841" s="17"/>
      <c r="L841" s="17"/>
      <c r="N841" s="17"/>
      <c r="P841" s="17"/>
      <c r="R841" s="17"/>
      <c r="T841" s="17"/>
      <c r="V841" s="17"/>
      <c r="X841" s="17"/>
      <c r="Z841" s="17"/>
      <c r="AB841" s="17"/>
      <c r="AD841" s="17"/>
      <c r="AF841" s="17"/>
      <c r="AH841" s="17"/>
      <c r="AJ841" s="17"/>
      <c r="AL841" s="17"/>
      <c r="AN841" s="17"/>
      <c r="AP841" s="17"/>
      <c r="AR841" s="17"/>
      <c r="AT841" s="17"/>
      <c r="AV841" s="17"/>
      <c r="AX841" s="17"/>
      <c r="AZ841" s="17"/>
      <c r="BB841" s="17"/>
      <c r="BD841" s="17"/>
      <c r="BF841" s="17"/>
      <c r="BH841" s="17"/>
    </row>
    <row r="842" spans="2:60">
      <c r="B842" s="17"/>
      <c r="D842" s="17"/>
      <c r="F842" s="17"/>
      <c r="H842" s="17"/>
      <c r="J842" s="17"/>
      <c r="L842" s="17"/>
      <c r="N842" s="17"/>
      <c r="P842" s="17"/>
      <c r="R842" s="17"/>
      <c r="T842" s="17"/>
      <c r="V842" s="17"/>
      <c r="X842" s="17"/>
      <c r="Z842" s="17"/>
      <c r="AB842" s="17"/>
      <c r="AD842" s="17"/>
      <c r="AF842" s="17"/>
      <c r="AH842" s="17"/>
      <c r="AJ842" s="17"/>
      <c r="AL842" s="17"/>
      <c r="AN842" s="17"/>
      <c r="AP842" s="17"/>
      <c r="AR842" s="17"/>
      <c r="AT842" s="17"/>
      <c r="AV842" s="17"/>
      <c r="AX842" s="17"/>
      <c r="AZ842" s="17"/>
      <c r="BB842" s="17"/>
      <c r="BD842" s="17"/>
      <c r="BF842" s="17"/>
      <c r="BH842" s="17"/>
    </row>
    <row r="843" spans="2:60">
      <c r="B843" s="17"/>
      <c r="D843" s="17"/>
      <c r="F843" s="17"/>
      <c r="H843" s="17"/>
      <c r="J843" s="17"/>
      <c r="L843" s="17"/>
      <c r="N843" s="17"/>
      <c r="P843" s="17"/>
      <c r="R843" s="17"/>
      <c r="T843" s="17"/>
      <c r="V843" s="17"/>
      <c r="X843" s="17"/>
      <c r="Z843" s="17"/>
      <c r="AB843" s="17"/>
      <c r="AD843" s="17"/>
      <c r="AF843" s="17"/>
      <c r="AH843" s="17"/>
      <c r="AJ843" s="17"/>
      <c r="AL843" s="17"/>
      <c r="AN843" s="17"/>
      <c r="AP843" s="17"/>
      <c r="AR843" s="17"/>
      <c r="AT843" s="17"/>
      <c r="AV843" s="17"/>
      <c r="AX843" s="17"/>
      <c r="AZ843" s="17"/>
      <c r="BB843" s="17"/>
      <c r="BD843" s="17"/>
      <c r="BF843" s="17"/>
      <c r="BH843" s="17"/>
    </row>
    <row r="844" spans="2:60">
      <c r="B844" s="17"/>
      <c r="D844" s="17"/>
      <c r="F844" s="17"/>
      <c r="H844" s="17"/>
      <c r="J844" s="17"/>
      <c r="L844" s="17"/>
      <c r="N844" s="17"/>
      <c r="P844" s="17"/>
      <c r="R844" s="17"/>
      <c r="T844" s="17"/>
      <c r="V844" s="17"/>
      <c r="X844" s="17"/>
      <c r="Z844" s="17"/>
      <c r="AB844" s="17"/>
      <c r="AD844" s="17"/>
      <c r="AF844" s="17"/>
      <c r="AH844" s="17"/>
      <c r="AJ844" s="17"/>
      <c r="AL844" s="17"/>
      <c r="AN844" s="17"/>
      <c r="AP844" s="17"/>
      <c r="AR844" s="17"/>
      <c r="AT844" s="17"/>
      <c r="AV844" s="17"/>
      <c r="AX844" s="17"/>
      <c r="AZ844" s="17"/>
      <c r="BB844" s="17"/>
      <c r="BD844" s="17"/>
      <c r="BF844" s="17"/>
      <c r="BH844" s="17"/>
    </row>
    <row r="845" spans="2:60">
      <c r="B845" s="17"/>
      <c r="D845" s="17"/>
      <c r="F845" s="17"/>
      <c r="H845" s="17"/>
      <c r="J845" s="17"/>
      <c r="L845" s="17"/>
      <c r="N845" s="17"/>
      <c r="P845" s="17"/>
      <c r="R845" s="17"/>
      <c r="T845" s="17"/>
      <c r="V845" s="17"/>
      <c r="X845" s="17"/>
      <c r="Z845" s="17"/>
      <c r="AB845" s="17"/>
      <c r="AD845" s="17"/>
      <c r="AF845" s="17"/>
      <c r="AH845" s="17"/>
      <c r="AJ845" s="17"/>
      <c r="AL845" s="17"/>
      <c r="AN845" s="17"/>
      <c r="AP845" s="17"/>
      <c r="AR845" s="17"/>
      <c r="AT845" s="17"/>
      <c r="AV845" s="17"/>
      <c r="AX845" s="17"/>
      <c r="AZ845" s="17"/>
      <c r="BB845" s="17"/>
      <c r="BD845" s="17"/>
      <c r="BF845" s="17"/>
      <c r="BH845" s="17"/>
    </row>
    <row r="846" spans="2:60">
      <c r="B846" s="17"/>
      <c r="D846" s="17"/>
      <c r="F846" s="17"/>
      <c r="H846" s="17"/>
      <c r="J846" s="17"/>
      <c r="L846" s="17"/>
      <c r="N846" s="17"/>
      <c r="P846" s="17"/>
      <c r="R846" s="17"/>
      <c r="T846" s="17"/>
      <c r="V846" s="17"/>
      <c r="X846" s="17"/>
      <c r="Z846" s="17"/>
      <c r="AB846" s="17"/>
      <c r="AD846" s="17"/>
      <c r="AF846" s="17"/>
      <c r="AH846" s="17"/>
      <c r="AJ846" s="17"/>
      <c r="AL846" s="17"/>
      <c r="AN846" s="17"/>
      <c r="AP846" s="17"/>
      <c r="AR846" s="17"/>
      <c r="AT846" s="17"/>
      <c r="AV846" s="17"/>
      <c r="AX846" s="17"/>
      <c r="AZ846" s="17"/>
      <c r="BB846" s="17"/>
      <c r="BD846" s="17"/>
      <c r="BF846" s="17"/>
      <c r="BH846" s="17"/>
    </row>
    <row r="847" spans="2:60">
      <c r="B847" s="17"/>
      <c r="D847" s="17"/>
      <c r="F847" s="17"/>
      <c r="H847" s="17"/>
      <c r="J847" s="17"/>
      <c r="L847" s="17"/>
      <c r="N847" s="17"/>
      <c r="P847" s="17"/>
      <c r="R847" s="17"/>
      <c r="T847" s="17"/>
      <c r="V847" s="17"/>
      <c r="X847" s="17"/>
      <c r="Z847" s="17"/>
      <c r="AB847" s="17"/>
      <c r="AD847" s="17"/>
      <c r="AF847" s="17"/>
      <c r="AH847" s="17"/>
      <c r="AJ847" s="17"/>
      <c r="AL847" s="17"/>
      <c r="AN847" s="17"/>
      <c r="AP847" s="17"/>
      <c r="AR847" s="17"/>
      <c r="AT847" s="17"/>
      <c r="AV847" s="17"/>
      <c r="AX847" s="17"/>
      <c r="AZ847" s="17"/>
      <c r="BB847" s="17"/>
      <c r="BD847" s="17"/>
      <c r="BF847" s="17"/>
      <c r="BH847" s="17"/>
    </row>
    <row r="848" spans="2:60">
      <c r="B848" s="17"/>
      <c r="D848" s="17"/>
      <c r="F848" s="17"/>
      <c r="H848" s="17"/>
      <c r="J848" s="17"/>
      <c r="L848" s="17"/>
      <c r="N848" s="17"/>
      <c r="P848" s="17"/>
      <c r="R848" s="17"/>
      <c r="T848" s="17"/>
      <c r="V848" s="17"/>
      <c r="X848" s="17"/>
      <c r="Z848" s="17"/>
      <c r="AB848" s="17"/>
      <c r="AD848" s="17"/>
      <c r="AF848" s="17"/>
      <c r="AH848" s="17"/>
      <c r="AJ848" s="17"/>
      <c r="AL848" s="17"/>
      <c r="AN848" s="17"/>
      <c r="AP848" s="17"/>
      <c r="AR848" s="17"/>
      <c r="AT848" s="17"/>
      <c r="AV848" s="17"/>
      <c r="AX848" s="17"/>
      <c r="AZ848" s="17"/>
      <c r="BB848" s="17"/>
      <c r="BD848" s="17"/>
      <c r="BF848" s="17"/>
      <c r="BH848" s="17"/>
    </row>
    <row r="849" spans="2:60">
      <c r="B849" s="17"/>
      <c r="D849" s="17"/>
      <c r="F849" s="17"/>
      <c r="H849" s="17"/>
      <c r="J849" s="17"/>
      <c r="L849" s="17"/>
      <c r="N849" s="17"/>
      <c r="P849" s="17"/>
      <c r="R849" s="17"/>
      <c r="T849" s="17"/>
      <c r="V849" s="17"/>
      <c r="X849" s="17"/>
      <c r="Z849" s="17"/>
      <c r="AB849" s="17"/>
      <c r="AD849" s="17"/>
      <c r="AF849" s="17"/>
      <c r="AH849" s="17"/>
      <c r="AJ849" s="17"/>
      <c r="AL849" s="17"/>
      <c r="AN849" s="17"/>
      <c r="AP849" s="17"/>
      <c r="AR849" s="17"/>
      <c r="AT849" s="17"/>
      <c r="AV849" s="17"/>
      <c r="AX849" s="17"/>
      <c r="AZ849" s="17"/>
      <c r="BB849" s="17"/>
      <c r="BD849" s="17"/>
      <c r="BF849" s="17"/>
      <c r="BH849" s="17"/>
    </row>
    <row r="850" spans="2:60">
      <c r="B850" s="17"/>
      <c r="D850" s="17"/>
      <c r="F850" s="17"/>
      <c r="H850" s="17"/>
      <c r="J850" s="17"/>
      <c r="L850" s="17"/>
      <c r="N850" s="17"/>
      <c r="P850" s="17"/>
      <c r="R850" s="17"/>
      <c r="T850" s="17"/>
      <c r="V850" s="17"/>
      <c r="X850" s="17"/>
      <c r="Z850" s="17"/>
      <c r="AB850" s="17"/>
      <c r="AD850" s="17"/>
      <c r="AF850" s="17"/>
      <c r="AH850" s="17"/>
      <c r="AJ850" s="17"/>
      <c r="AL850" s="17"/>
      <c r="AN850" s="17"/>
      <c r="AP850" s="17"/>
      <c r="AR850" s="17"/>
      <c r="AT850" s="17"/>
      <c r="AV850" s="17"/>
      <c r="AX850" s="17"/>
      <c r="AZ850" s="17"/>
      <c r="BB850" s="17"/>
      <c r="BD850" s="17"/>
      <c r="BF850" s="17"/>
      <c r="BH850" s="17"/>
    </row>
    <row r="851" spans="2:60">
      <c r="B851" s="17"/>
      <c r="D851" s="17"/>
      <c r="F851" s="17"/>
      <c r="H851" s="17"/>
      <c r="J851" s="17"/>
      <c r="L851" s="17"/>
      <c r="N851" s="17"/>
      <c r="P851" s="17"/>
      <c r="R851" s="17"/>
      <c r="T851" s="17"/>
      <c r="V851" s="17"/>
      <c r="X851" s="17"/>
      <c r="Z851" s="17"/>
      <c r="AB851" s="17"/>
      <c r="AD851" s="17"/>
      <c r="AF851" s="17"/>
      <c r="AH851" s="17"/>
      <c r="AJ851" s="17"/>
      <c r="AL851" s="17"/>
      <c r="AN851" s="17"/>
      <c r="AP851" s="17"/>
      <c r="AR851" s="17"/>
      <c r="AT851" s="17"/>
      <c r="AV851" s="17"/>
      <c r="AX851" s="17"/>
      <c r="AZ851" s="17"/>
      <c r="BB851" s="17"/>
      <c r="BD851" s="17"/>
      <c r="BF851" s="17"/>
      <c r="BH851" s="17"/>
    </row>
    <row r="852" spans="2:60">
      <c r="B852" s="17"/>
      <c r="D852" s="17"/>
      <c r="F852" s="17"/>
      <c r="H852" s="17"/>
      <c r="J852" s="17"/>
      <c r="L852" s="17"/>
      <c r="N852" s="17"/>
      <c r="P852" s="17"/>
      <c r="R852" s="17"/>
      <c r="T852" s="17"/>
      <c r="V852" s="17"/>
      <c r="X852" s="17"/>
      <c r="Z852" s="17"/>
      <c r="AB852" s="17"/>
      <c r="AD852" s="17"/>
      <c r="AF852" s="17"/>
      <c r="AH852" s="17"/>
      <c r="AJ852" s="17"/>
      <c r="AL852" s="17"/>
      <c r="AN852" s="17"/>
      <c r="AP852" s="17"/>
      <c r="AR852" s="17"/>
      <c r="AT852" s="17"/>
      <c r="AV852" s="17"/>
      <c r="AX852" s="17"/>
      <c r="AZ852" s="17"/>
      <c r="BB852" s="17"/>
      <c r="BD852" s="17"/>
      <c r="BF852" s="17"/>
      <c r="BH852" s="17"/>
    </row>
    <row r="853" spans="2:60">
      <c r="B853" s="17"/>
      <c r="D853" s="17"/>
      <c r="F853" s="17"/>
      <c r="H853" s="17"/>
      <c r="J853" s="17"/>
      <c r="L853" s="17"/>
      <c r="N853" s="17"/>
      <c r="P853" s="17"/>
      <c r="R853" s="17"/>
      <c r="T853" s="17"/>
      <c r="V853" s="17"/>
      <c r="X853" s="17"/>
      <c r="Z853" s="17"/>
      <c r="AB853" s="17"/>
      <c r="AD853" s="17"/>
      <c r="AF853" s="17"/>
      <c r="AH853" s="17"/>
      <c r="AJ853" s="17"/>
      <c r="AL853" s="17"/>
      <c r="AN853" s="17"/>
      <c r="AP853" s="17"/>
      <c r="AR853" s="17"/>
      <c r="AT853" s="17"/>
      <c r="AV853" s="17"/>
      <c r="AX853" s="17"/>
      <c r="AZ853" s="17"/>
      <c r="BB853" s="17"/>
      <c r="BD853" s="17"/>
      <c r="BF853" s="17"/>
      <c r="BH853" s="17"/>
    </row>
    <row r="854" spans="2:60">
      <c r="B854" s="17"/>
      <c r="D854" s="17"/>
      <c r="F854" s="17"/>
      <c r="H854" s="17"/>
      <c r="J854" s="17"/>
      <c r="L854" s="17"/>
      <c r="N854" s="17"/>
      <c r="P854" s="17"/>
      <c r="R854" s="17"/>
      <c r="T854" s="17"/>
      <c r="V854" s="17"/>
      <c r="X854" s="17"/>
      <c r="Z854" s="17"/>
      <c r="AB854" s="17"/>
      <c r="AD854" s="17"/>
      <c r="AF854" s="17"/>
      <c r="AH854" s="17"/>
      <c r="AJ854" s="17"/>
      <c r="AL854" s="17"/>
      <c r="AN854" s="17"/>
      <c r="AP854" s="17"/>
      <c r="AR854" s="17"/>
      <c r="AT854" s="17"/>
      <c r="AV854" s="17"/>
      <c r="AX854" s="17"/>
      <c r="AZ854" s="17"/>
      <c r="BB854" s="17"/>
      <c r="BD854" s="17"/>
      <c r="BF854" s="17"/>
      <c r="BH854" s="17"/>
    </row>
    <row r="855" spans="2:60">
      <c r="B855" s="17"/>
      <c r="D855" s="17"/>
      <c r="F855" s="17"/>
      <c r="H855" s="17"/>
      <c r="J855" s="17"/>
      <c r="L855" s="17"/>
      <c r="N855" s="17"/>
      <c r="P855" s="17"/>
      <c r="R855" s="17"/>
      <c r="T855" s="17"/>
      <c r="V855" s="17"/>
      <c r="X855" s="17"/>
      <c r="Z855" s="17"/>
      <c r="AB855" s="17"/>
      <c r="AD855" s="17"/>
      <c r="AF855" s="17"/>
      <c r="AH855" s="17"/>
      <c r="AJ855" s="17"/>
      <c r="AL855" s="17"/>
      <c r="AN855" s="17"/>
      <c r="AP855" s="17"/>
      <c r="AR855" s="17"/>
      <c r="AT855" s="17"/>
      <c r="AV855" s="17"/>
      <c r="AX855" s="17"/>
      <c r="AZ855" s="17"/>
      <c r="BB855" s="17"/>
      <c r="BD855" s="17"/>
      <c r="BF855" s="17"/>
      <c r="BH855" s="17"/>
    </row>
    <row r="856" spans="2:60">
      <c r="B856" s="17"/>
      <c r="D856" s="17"/>
      <c r="F856" s="17"/>
      <c r="H856" s="17"/>
      <c r="J856" s="17"/>
      <c r="L856" s="17"/>
      <c r="N856" s="17"/>
      <c r="P856" s="17"/>
      <c r="R856" s="17"/>
      <c r="T856" s="17"/>
      <c r="V856" s="17"/>
      <c r="X856" s="17"/>
      <c r="Z856" s="17"/>
      <c r="AB856" s="17"/>
      <c r="AD856" s="17"/>
      <c r="AF856" s="17"/>
      <c r="AH856" s="17"/>
      <c r="AJ856" s="17"/>
      <c r="AL856" s="17"/>
      <c r="AN856" s="17"/>
      <c r="AP856" s="17"/>
      <c r="AR856" s="17"/>
      <c r="AT856" s="17"/>
      <c r="AV856" s="17"/>
      <c r="AX856" s="17"/>
      <c r="AZ856" s="17"/>
      <c r="BB856" s="17"/>
      <c r="BD856" s="17"/>
      <c r="BF856" s="17"/>
      <c r="BH856" s="17"/>
    </row>
    <row r="857" spans="2:60">
      <c r="B857" s="17"/>
      <c r="D857" s="17"/>
      <c r="F857" s="17"/>
      <c r="H857" s="17"/>
      <c r="J857" s="17"/>
      <c r="L857" s="17"/>
      <c r="N857" s="17"/>
      <c r="P857" s="17"/>
      <c r="R857" s="17"/>
      <c r="T857" s="17"/>
      <c r="V857" s="17"/>
      <c r="X857" s="17"/>
      <c r="Z857" s="17"/>
      <c r="AB857" s="17"/>
      <c r="AD857" s="17"/>
      <c r="AF857" s="17"/>
      <c r="AH857" s="17"/>
      <c r="AJ857" s="17"/>
      <c r="AL857" s="17"/>
      <c r="AN857" s="17"/>
      <c r="AP857" s="17"/>
      <c r="AR857" s="17"/>
      <c r="AT857" s="17"/>
      <c r="AV857" s="17"/>
      <c r="AX857" s="17"/>
      <c r="AZ857" s="17"/>
      <c r="BB857" s="17"/>
      <c r="BD857" s="17"/>
      <c r="BF857" s="17"/>
      <c r="BH857" s="17"/>
    </row>
    <row r="858" spans="2:60">
      <c r="B858" s="17"/>
      <c r="D858" s="17"/>
      <c r="F858" s="17"/>
      <c r="H858" s="17"/>
      <c r="J858" s="17"/>
      <c r="L858" s="17"/>
      <c r="N858" s="17"/>
      <c r="P858" s="17"/>
      <c r="R858" s="17"/>
      <c r="T858" s="17"/>
      <c r="V858" s="17"/>
      <c r="X858" s="17"/>
      <c r="Z858" s="17"/>
      <c r="AB858" s="17"/>
      <c r="AD858" s="17"/>
      <c r="AF858" s="17"/>
      <c r="AH858" s="17"/>
      <c r="AJ858" s="17"/>
      <c r="AL858" s="17"/>
      <c r="AN858" s="17"/>
      <c r="AP858" s="17"/>
      <c r="AR858" s="17"/>
      <c r="AT858" s="17"/>
      <c r="AV858" s="17"/>
      <c r="AX858" s="17"/>
      <c r="AZ858" s="17"/>
      <c r="BB858" s="17"/>
      <c r="BD858" s="17"/>
      <c r="BF858" s="17"/>
      <c r="BH858" s="17"/>
    </row>
    <row r="859" spans="2:60">
      <c r="B859" s="17"/>
      <c r="D859" s="17"/>
      <c r="F859" s="17"/>
      <c r="H859" s="17"/>
      <c r="J859" s="17"/>
      <c r="L859" s="17"/>
      <c r="N859" s="17"/>
      <c r="P859" s="17"/>
      <c r="R859" s="17"/>
      <c r="T859" s="17"/>
      <c r="V859" s="17"/>
      <c r="X859" s="17"/>
      <c r="Z859" s="17"/>
      <c r="AB859" s="17"/>
      <c r="AD859" s="17"/>
      <c r="AF859" s="17"/>
      <c r="AH859" s="17"/>
      <c r="AJ859" s="17"/>
      <c r="AL859" s="17"/>
      <c r="AN859" s="17"/>
      <c r="AP859" s="17"/>
      <c r="AR859" s="17"/>
      <c r="AT859" s="17"/>
      <c r="AV859" s="17"/>
      <c r="AX859" s="17"/>
      <c r="AZ859" s="17"/>
      <c r="BB859" s="17"/>
      <c r="BD859" s="17"/>
      <c r="BF859" s="17"/>
      <c r="BH859" s="17"/>
    </row>
    <row r="860" spans="2:60">
      <c r="B860" s="17"/>
      <c r="D860" s="17"/>
      <c r="F860" s="17"/>
      <c r="H860" s="17"/>
      <c r="J860" s="17"/>
      <c r="L860" s="17"/>
      <c r="N860" s="17"/>
      <c r="P860" s="17"/>
      <c r="R860" s="17"/>
      <c r="T860" s="17"/>
      <c r="V860" s="17"/>
      <c r="X860" s="17"/>
      <c r="Z860" s="17"/>
      <c r="AB860" s="17"/>
      <c r="AD860" s="17"/>
      <c r="AF860" s="17"/>
      <c r="AH860" s="17"/>
      <c r="AJ860" s="17"/>
      <c r="AL860" s="17"/>
      <c r="AN860" s="17"/>
      <c r="AP860" s="17"/>
      <c r="AR860" s="17"/>
      <c r="AT860" s="17"/>
      <c r="AV860" s="17"/>
      <c r="AX860" s="17"/>
      <c r="AZ860" s="17"/>
      <c r="BB860" s="17"/>
      <c r="BD860" s="17"/>
      <c r="BF860" s="17"/>
      <c r="BH860" s="17"/>
    </row>
    <row r="861" spans="2:60">
      <c r="B861" s="17"/>
      <c r="D861" s="17"/>
      <c r="F861" s="17"/>
      <c r="H861" s="17"/>
      <c r="J861" s="17"/>
      <c r="L861" s="17"/>
      <c r="N861" s="17"/>
      <c r="P861" s="17"/>
      <c r="R861" s="17"/>
      <c r="T861" s="17"/>
      <c r="V861" s="17"/>
      <c r="X861" s="17"/>
      <c r="Z861" s="17"/>
      <c r="AB861" s="17"/>
      <c r="AD861" s="17"/>
      <c r="AF861" s="17"/>
      <c r="AH861" s="17"/>
      <c r="AJ861" s="17"/>
      <c r="AL861" s="17"/>
      <c r="AN861" s="17"/>
      <c r="AP861" s="17"/>
      <c r="AR861" s="17"/>
      <c r="AT861" s="17"/>
      <c r="AV861" s="17"/>
      <c r="AX861" s="17"/>
      <c r="AZ861" s="17"/>
      <c r="BB861" s="17"/>
      <c r="BD861" s="17"/>
      <c r="BF861" s="17"/>
      <c r="BH861" s="17"/>
    </row>
    <row r="862" spans="2:60">
      <c r="B862" s="17"/>
      <c r="D862" s="17"/>
      <c r="F862" s="17"/>
      <c r="H862" s="17"/>
      <c r="J862" s="17"/>
      <c r="L862" s="17"/>
      <c r="N862" s="17"/>
      <c r="P862" s="17"/>
      <c r="R862" s="17"/>
      <c r="T862" s="17"/>
      <c r="V862" s="17"/>
      <c r="X862" s="17"/>
      <c r="Z862" s="17"/>
      <c r="AB862" s="17"/>
      <c r="AD862" s="17"/>
      <c r="AF862" s="17"/>
      <c r="AH862" s="17"/>
      <c r="AJ862" s="17"/>
      <c r="AL862" s="17"/>
      <c r="AN862" s="17"/>
      <c r="AP862" s="17"/>
      <c r="AR862" s="17"/>
      <c r="AT862" s="17"/>
      <c r="AV862" s="17"/>
      <c r="AX862" s="17"/>
      <c r="AZ862" s="17"/>
      <c r="BB862" s="17"/>
      <c r="BD862" s="17"/>
      <c r="BF862" s="17"/>
      <c r="BH862" s="17"/>
    </row>
    <row r="863" spans="2:60">
      <c r="B863" s="17"/>
      <c r="D863" s="17"/>
      <c r="F863" s="17"/>
      <c r="H863" s="17"/>
      <c r="J863" s="17"/>
      <c r="L863" s="17"/>
      <c r="N863" s="17"/>
      <c r="P863" s="17"/>
      <c r="R863" s="17"/>
      <c r="T863" s="17"/>
      <c r="V863" s="17"/>
      <c r="X863" s="17"/>
      <c r="Z863" s="17"/>
      <c r="AB863" s="17"/>
      <c r="AD863" s="17"/>
      <c r="AF863" s="17"/>
      <c r="AH863" s="17"/>
      <c r="AJ863" s="17"/>
      <c r="AL863" s="17"/>
      <c r="AN863" s="17"/>
      <c r="AP863" s="17"/>
      <c r="AR863" s="17"/>
      <c r="AT863" s="17"/>
      <c r="AV863" s="17"/>
      <c r="AX863" s="17"/>
      <c r="AZ863" s="17"/>
      <c r="BB863" s="17"/>
      <c r="BD863" s="17"/>
      <c r="BF863" s="17"/>
      <c r="BH863" s="17"/>
    </row>
    <row r="864" spans="2:60">
      <c r="B864" s="17"/>
      <c r="D864" s="17"/>
      <c r="F864" s="17"/>
      <c r="H864" s="17"/>
      <c r="J864" s="17"/>
      <c r="L864" s="17"/>
      <c r="N864" s="17"/>
      <c r="P864" s="17"/>
      <c r="R864" s="17"/>
      <c r="T864" s="17"/>
      <c r="V864" s="17"/>
      <c r="X864" s="17"/>
      <c r="Z864" s="17"/>
      <c r="AB864" s="17"/>
      <c r="AD864" s="17"/>
      <c r="AF864" s="17"/>
      <c r="AH864" s="17"/>
      <c r="AJ864" s="17"/>
      <c r="AL864" s="17"/>
      <c r="AN864" s="17"/>
      <c r="AP864" s="17"/>
      <c r="AR864" s="17"/>
      <c r="AT864" s="17"/>
      <c r="AV864" s="17"/>
      <c r="AX864" s="17"/>
      <c r="AZ864" s="17"/>
      <c r="BB864" s="17"/>
      <c r="BD864" s="17"/>
      <c r="BF864" s="17"/>
      <c r="BH864" s="17"/>
    </row>
    <row r="865" spans="2:60">
      <c r="B865" s="17"/>
      <c r="D865" s="17"/>
      <c r="F865" s="17"/>
      <c r="H865" s="17"/>
      <c r="J865" s="17"/>
      <c r="L865" s="17"/>
      <c r="N865" s="17"/>
      <c r="P865" s="17"/>
      <c r="R865" s="17"/>
      <c r="T865" s="17"/>
      <c r="V865" s="17"/>
      <c r="X865" s="17"/>
      <c r="Z865" s="17"/>
      <c r="AB865" s="17"/>
      <c r="AD865" s="17"/>
      <c r="AF865" s="17"/>
      <c r="AH865" s="17"/>
      <c r="AJ865" s="17"/>
      <c r="AL865" s="17"/>
      <c r="AN865" s="17"/>
      <c r="AP865" s="17"/>
      <c r="AR865" s="17"/>
      <c r="AT865" s="17"/>
      <c r="AV865" s="17"/>
      <c r="AX865" s="17"/>
      <c r="AZ865" s="17"/>
      <c r="BB865" s="17"/>
      <c r="BD865" s="17"/>
      <c r="BF865" s="17"/>
      <c r="BH865" s="17"/>
    </row>
    <row r="866" spans="2:60">
      <c r="B866" s="17"/>
      <c r="D866" s="17"/>
      <c r="F866" s="17"/>
      <c r="H866" s="17"/>
      <c r="J866" s="17"/>
      <c r="L866" s="17"/>
      <c r="N866" s="17"/>
      <c r="P866" s="17"/>
      <c r="R866" s="17"/>
      <c r="T866" s="17"/>
      <c r="V866" s="17"/>
      <c r="X866" s="17"/>
      <c r="Z866" s="17"/>
      <c r="AB866" s="17"/>
      <c r="AD866" s="17"/>
      <c r="AF866" s="17"/>
      <c r="AH866" s="17"/>
      <c r="AJ866" s="17"/>
      <c r="AL866" s="17"/>
      <c r="AN866" s="17"/>
      <c r="AP866" s="17"/>
      <c r="AR866" s="17"/>
      <c r="AT866" s="17"/>
      <c r="AV866" s="17"/>
      <c r="AX866" s="17"/>
      <c r="AZ866" s="17"/>
      <c r="BB866" s="17"/>
      <c r="BD866" s="17"/>
      <c r="BF866" s="17"/>
      <c r="BH866" s="17"/>
    </row>
    <row r="867" spans="2:60">
      <c r="B867" s="17"/>
      <c r="D867" s="17"/>
      <c r="F867" s="17"/>
      <c r="H867" s="17"/>
      <c r="J867" s="17"/>
      <c r="L867" s="17"/>
      <c r="N867" s="17"/>
      <c r="P867" s="17"/>
      <c r="R867" s="17"/>
      <c r="T867" s="17"/>
      <c r="V867" s="17"/>
      <c r="X867" s="17"/>
      <c r="Z867" s="17"/>
      <c r="AB867" s="17"/>
      <c r="AD867" s="17"/>
      <c r="AF867" s="17"/>
      <c r="AH867" s="17"/>
      <c r="AJ867" s="17"/>
      <c r="AL867" s="17"/>
      <c r="AN867" s="17"/>
      <c r="AP867" s="17"/>
      <c r="AR867" s="17"/>
      <c r="AT867" s="17"/>
      <c r="AV867" s="17"/>
      <c r="AX867" s="17"/>
      <c r="AZ867" s="17"/>
      <c r="BB867" s="17"/>
      <c r="BD867" s="17"/>
      <c r="BF867" s="17"/>
      <c r="BH867" s="17"/>
    </row>
    <row r="868" spans="2:60">
      <c r="B868" s="17"/>
      <c r="D868" s="17"/>
      <c r="F868" s="17"/>
      <c r="H868" s="17"/>
      <c r="J868" s="17"/>
      <c r="L868" s="17"/>
      <c r="N868" s="17"/>
      <c r="P868" s="17"/>
      <c r="R868" s="17"/>
      <c r="T868" s="17"/>
      <c r="V868" s="17"/>
      <c r="X868" s="17"/>
      <c r="Z868" s="17"/>
      <c r="AB868" s="17"/>
      <c r="AD868" s="17"/>
      <c r="AF868" s="17"/>
      <c r="AH868" s="17"/>
      <c r="AJ868" s="17"/>
      <c r="AL868" s="17"/>
      <c r="AN868" s="17"/>
      <c r="AP868" s="17"/>
      <c r="AR868" s="17"/>
      <c r="AT868" s="17"/>
      <c r="AV868" s="17"/>
      <c r="AX868" s="17"/>
      <c r="AZ868" s="17"/>
      <c r="BB868" s="17"/>
      <c r="BD868" s="17"/>
      <c r="BF868" s="17"/>
      <c r="BH868" s="17"/>
    </row>
    <row r="869" spans="2:60">
      <c r="B869" s="17"/>
      <c r="D869" s="17"/>
      <c r="F869" s="17"/>
      <c r="H869" s="17"/>
      <c r="J869" s="17"/>
      <c r="L869" s="17"/>
      <c r="N869" s="17"/>
      <c r="P869" s="17"/>
      <c r="R869" s="17"/>
      <c r="T869" s="17"/>
      <c r="V869" s="17"/>
      <c r="X869" s="17"/>
      <c r="Z869" s="17"/>
      <c r="AB869" s="17"/>
      <c r="AD869" s="17"/>
      <c r="AF869" s="17"/>
      <c r="AH869" s="17"/>
      <c r="AJ869" s="17"/>
      <c r="AL869" s="17"/>
      <c r="AN869" s="17"/>
      <c r="AP869" s="17"/>
      <c r="AR869" s="17"/>
      <c r="AT869" s="17"/>
      <c r="AV869" s="17"/>
      <c r="AX869" s="17"/>
      <c r="AZ869" s="17"/>
      <c r="BB869" s="17"/>
      <c r="BD869" s="17"/>
      <c r="BF869" s="17"/>
      <c r="BH869" s="17"/>
    </row>
    <row r="870" spans="2:60">
      <c r="B870" s="17"/>
      <c r="D870" s="17"/>
      <c r="F870" s="17"/>
      <c r="H870" s="17"/>
      <c r="J870" s="17"/>
      <c r="L870" s="17"/>
      <c r="N870" s="17"/>
      <c r="P870" s="17"/>
      <c r="R870" s="17"/>
      <c r="T870" s="17"/>
      <c r="V870" s="17"/>
      <c r="X870" s="17"/>
      <c r="Z870" s="17"/>
      <c r="AB870" s="17"/>
      <c r="AD870" s="17"/>
      <c r="AF870" s="17"/>
      <c r="AH870" s="17"/>
      <c r="AJ870" s="17"/>
      <c r="AL870" s="17"/>
      <c r="AN870" s="17"/>
      <c r="AP870" s="17"/>
      <c r="AR870" s="17"/>
      <c r="AT870" s="17"/>
      <c r="AV870" s="17"/>
      <c r="AX870" s="17"/>
      <c r="AZ870" s="17"/>
      <c r="BB870" s="17"/>
      <c r="BD870" s="17"/>
      <c r="BF870" s="17"/>
      <c r="BH870" s="17"/>
    </row>
    <row r="871" spans="2:60">
      <c r="B871" s="17"/>
      <c r="D871" s="17"/>
      <c r="F871" s="17"/>
      <c r="H871" s="17"/>
      <c r="J871" s="17"/>
      <c r="L871" s="17"/>
      <c r="N871" s="17"/>
      <c r="P871" s="17"/>
      <c r="R871" s="17"/>
      <c r="T871" s="17"/>
      <c r="V871" s="17"/>
      <c r="X871" s="17"/>
      <c r="Z871" s="17"/>
      <c r="AB871" s="17"/>
      <c r="AD871" s="17"/>
      <c r="AF871" s="17"/>
      <c r="AH871" s="17"/>
      <c r="AJ871" s="17"/>
      <c r="AL871" s="17"/>
      <c r="AN871" s="17"/>
      <c r="AP871" s="17"/>
      <c r="AR871" s="17"/>
      <c r="AT871" s="17"/>
      <c r="AV871" s="17"/>
      <c r="AX871" s="17"/>
      <c r="AZ871" s="17"/>
      <c r="BB871" s="17"/>
      <c r="BD871" s="17"/>
      <c r="BF871" s="17"/>
      <c r="BH871" s="17"/>
    </row>
    <row r="872" spans="2:60">
      <c r="B872" s="17"/>
      <c r="D872" s="17"/>
      <c r="F872" s="17"/>
      <c r="H872" s="17"/>
      <c r="J872" s="17"/>
      <c r="L872" s="17"/>
      <c r="N872" s="17"/>
      <c r="P872" s="17"/>
      <c r="R872" s="17"/>
      <c r="T872" s="17"/>
      <c r="V872" s="17"/>
      <c r="X872" s="17"/>
      <c r="Z872" s="17"/>
      <c r="AB872" s="17"/>
      <c r="AD872" s="17"/>
      <c r="AF872" s="17"/>
      <c r="AH872" s="17"/>
      <c r="AJ872" s="17"/>
      <c r="AL872" s="17"/>
      <c r="AN872" s="17"/>
      <c r="AP872" s="17"/>
      <c r="AR872" s="17"/>
      <c r="AT872" s="17"/>
      <c r="AV872" s="17"/>
      <c r="AX872" s="17"/>
      <c r="AZ872" s="17"/>
      <c r="BB872" s="17"/>
      <c r="BD872" s="17"/>
      <c r="BF872" s="17"/>
      <c r="BH872" s="17"/>
    </row>
    <row r="873" spans="2:60">
      <c r="B873" s="17"/>
      <c r="D873" s="17"/>
      <c r="F873" s="17"/>
      <c r="H873" s="17"/>
      <c r="J873" s="17"/>
      <c r="L873" s="17"/>
      <c r="N873" s="17"/>
      <c r="P873" s="17"/>
      <c r="R873" s="17"/>
      <c r="T873" s="17"/>
      <c r="V873" s="17"/>
      <c r="X873" s="17"/>
      <c r="Z873" s="17"/>
      <c r="AB873" s="17"/>
      <c r="AD873" s="17"/>
      <c r="AF873" s="17"/>
      <c r="AH873" s="17"/>
      <c r="AJ873" s="17"/>
      <c r="AL873" s="17"/>
      <c r="AN873" s="17"/>
      <c r="AP873" s="17"/>
      <c r="AR873" s="17"/>
      <c r="AT873" s="17"/>
      <c r="AV873" s="17"/>
      <c r="AX873" s="17"/>
      <c r="AZ873" s="17"/>
      <c r="BB873" s="17"/>
      <c r="BD873" s="17"/>
      <c r="BF873" s="17"/>
      <c r="BH873" s="17"/>
    </row>
    <row r="874" spans="2:60">
      <c r="B874" s="17"/>
      <c r="D874" s="17"/>
      <c r="F874" s="17"/>
      <c r="H874" s="17"/>
      <c r="J874" s="17"/>
      <c r="L874" s="17"/>
      <c r="N874" s="17"/>
      <c r="P874" s="17"/>
      <c r="R874" s="17"/>
      <c r="T874" s="17"/>
      <c r="V874" s="17"/>
      <c r="X874" s="17"/>
      <c r="Z874" s="17"/>
      <c r="AB874" s="17"/>
      <c r="AD874" s="17"/>
      <c r="AF874" s="17"/>
      <c r="AH874" s="17"/>
      <c r="AJ874" s="17"/>
      <c r="AL874" s="17"/>
      <c r="AN874" s="17"/>
      <c r="AP874" s="17"/>
      <c r="AR874" s="17"/>
      <c r="AT874" s="17"/>
      <c r="AV874" s="17"/>
      <c r="AX874" s="17"/>
      <c r="AZ874" s="17"/>
      <c r="BB874" s="17"/>
      <c r="BD874" s="17"/>
      <c r="BF874" s="17"/>
      <c r="BH874" s="17"/>
    </row>
    <row r="875" spans="2:60">
      <c r="B875" s="17"/>
      <c r="D875" s="17"/>
      <c r="F875" s="17"/>
      <c r="H875" s="17"/>
      <c r="J875" s="17"/>
      <c r="L875" s="17"/>
      <c r="N875" s="17"/>
      <c r="P875" s="17"/>
      <c r="R875" s="17"/>
      <c r="T875" s="17"/>
      <c r="V875" s="17"/>
      <c r="X875" s="17"/>
      <c r="Z875" s="17"/>
      <c r="AB875" s="17"/>
      <c r="AD875" s="17"/>
      <c r="AF875" s="17"/>
      <c r="AH875" s="17"/>
      <c r="AJ875" s="17"/>
      <c r="AL875" s="17"/>
      <c r="AN875" s="17"/>
      <c r="AP875" s="17"/>
      <c r="AR875" s="17"/>
      <c r="AT875" s="17"/>
      <c r="AV875" s="17"/>
      <c r="AX875" s="17"/>
      <c r="AZ875" s="17"/>
      <c r="BB875" s="17"/>
      <c r="BD875" s="17"/>
      <c r="BF875" s="17"/>
      <c r="BH875" s="17"/>
    </row>
    <row r="876" spans="2:60">
      <c r="B876" s="17"/>
      <c r="D876" s="17"/>
      <c r="F876" s="17"/>
      <c r="H876" s="17"/>
      <c r="J876" s="17"/>
      <c r="L876" s="17"/>
      <c r="N876" s="17"/>
      <c r="P876" s="17"/>
      <c r="R876" s="17"/>
      <c r="T876" s="17"/>
      <c r="V876" s="17"/>
      <c r="X876" s="17"/>
      <c r="Z876" s="17"/>
      <c r="AB876" s="17"/>
      <c r="AD876" s="17"/>
      <c r="AF876" s="17"/>
      <c r="AH876" s="17"/>
      <c r="AJ876" s="17"/>
      <c r="AL876" s="17"/>
      <c r="AN876" s="17"/>
      <c r="AP876" s="17"/>
      <c r="AR876" s="17"/>
      <c r="AT876" s="17"/>
      <c r="AV876" s="17"/>
      <c r="AX876" s="17"/>
      <c r="AZ876" s="17"/>
      <c r="BB876" s="17"/>
      <c r="BD876" s="17"/>
      <c r="BF876" s="17"/>
      <c r="BH876" s="17"/>
    </row>
    <row r="877" spans="2:60">
      <c r="B877" s="17"/>
      <c r="D877" s="17"/>
      <c r="F877" s="17"/>
      <c r="H877" s="17"/>
      <c r="J877" s="17"/>
      <c r="L877" s="17"/>
      <c r="N877" s="17"/>
      <c r="P877" s="17"/>
      <c r="R877" s="17"/>
      <c r="T877" s="17"/>
      <c r="V877" s="17"/>
      <c r="X877" s="17"/>
      <c r="Z877" s="17"/>
      <c r="AB877" s="17"/>
      <c r="AD877" s="17"/>
      <c r="AF877" s="17"/>
      <c r="AH877" s="17"/>
      <c r="AJ877" s="17"/>
      <c r="AL877" s="17"/>
      <c r="AN877" s="17"/>
      <c r="AP877" s="17"/>
      <c r="AR877" s="17"/>
      <c r="AT877" s="17"/>
      <c r="AV877" s="17"/>
      <c r="AX877" s="17"/>
      <c r="AZ877" s="17"/>
      <c r="BB877" s="17"/>
      <c r="BD877" s="17"/>
      <c r="BF877" s="17"/>
      <c r="BH877" s="17"/>
    </row>
    <row r="878" spans="2:60">
      <c r="B878" s="17"/>
      <c r="D878" s="17"/>
      <c r="F878" s="17"/>
      <c r="H878" s="17"/>
      <c r="J878" s="17"/>
      <c r="L878" s="17"/>
      <c r="N878" s="17"/>
      <c r="P878" s="17"/>
      <c r="R878" s="17"/>
      <c r="T878" s="17"/>
      <c r="V878" s="17"/>
      <c r="X878" s="17"/>
      <c r="Z878" s="17"/>
      <c r="AB878" s="17"/>
      <c r="AD878" s="17"/>
      <c r="AF878" s="17"/>
      <c r="AH878" s="17"/>
      <c r="AJ878" s="17"/>
      <c r="AL878" s="17"/>
      <c r="AN878" s="17"/>
      <c r="AP878" s="17"/>
      <c r="AR878" s="17"/>
      <c r="AT878" s="17"/>
      <c r="AV878" s="17"/>
      <c r="AX878" s="17"/>
      <c r="AZ878" s="17"/>
      <c r="BB878" s="17"/>
      <c r="BD878" s="17"/>
      <c r="BF878" s="17"/>
      <c r="BH878" s="17"/>
    </row>
    <row r="879" spans="2:60">
      <c r="B879" s="17"/>
      <c r="D879" s="17"/>
      <c r="F879" s="17"/>
      <c r="H879" s="17"/>
      <c r="J879" s="17"/>
      <c r="L879" s="17"/>
      <c r="N879" s="17"/>
      <c r="P879" s="17"/>
      <c r="R879" s="17"/>
      <c r="T879" s="17"/>
      <c r="V879" s="17"/>
      <c r="X879" s="17"/>
      <c r="Z879" s="17"/>
      <c r="AB879" s="17"/>
      <c r="AD879" s="17"/>
      <c r="AF879" s="17"/>
      <c r="AH879" s="17"/>
      <c r="AJ879" s="17"/>
      <c r="AL879" s="17"/>
      <c r="AN879" s="17"/>
      <c r="AP879" s="17"/>
      <c r="AR879" s="17"/>
      <c r="AT879" s="17"/>
      <c r="AV879" s="17"/>
      <c r="AX879" s="17"/>
      <c r="AZ879" s="17"/>
      <c r="BB879" s="17"/>
      <c r="BD879" s="17"/>
      <c r="BF879" s="17"/>
      <c r="BH879" s="17"/>
    </row>
    <row r="880" spans="2:60">
      <c r="B880" s="17"/>
      <c r="D880" s="17"/>
      <c r="F880" s="17"/>
      <c r="H880" s="17"/>
      <c r="J880" s="17"/>
      <c r="L880" s="17"/>
      <c r="N880" s="17"/>
      <c r="P880" s="17"/>
      <c r="R880" s="17"/>
      <c r="T880" s="17"/>
      <c r="V880" s="17"/>
      <c r="X880" s="17"/>
      <c r="Z880" s="17"/>
      <c r="AB880" s="17"/>
      <c r="AD880" s="17"/>
      <c r="AF880" s="17"/>
      <c r="AH880" s="17"/>
      <c r="AJ880" s="17"/>
      <c r="AL880" s="17"/>
      <c r="AN880" s="17"/>
      <c r="AP880" s="17"/>
      <c r="AR880" s="17"/>
      <c r="AT880" s="17"/>
      <c r="AV880" s="17"/>
      <c r="AX880" s="17"/>
      <c r="AZ880" s="17"/>
      <c r="BB880" s="17"/>
      <c r="BD880" s="17"/>
      <c r="BF880" s="17"/>
      <c r="BH880" s="17"/>
    </row>
    <row r="881" spans="2:60">
      <c r="B881" s="17"/>
      <c r="D881" s="17"/>
      <c r="F881" s="17"/>
      <c r="H881" s="17"/>
      <c r="J881" s="17"/>
      <c r="L881" s="17"/>
      <c r="N881" s="17"/>
      <c r="P881" s="17"/>
      <c r="R881" s="17"/>
      <c r="T881" s="17"/>
      <c r="V881" s="17"/>
      <c r="X881" s="17"/>
      <c r="Z881" s="17"/>
      <c r="AB881" s="17"/>
      <c r="AD881" s="17"/>
      <c r="AF881" s="17"/>
      <c r="AH881" s="17"/>
      <c r="AJ881" s="17"/>
      <c r="AL881" s="17"/>
      <c r="AN881" s="17"/>
      <c r="AP881" s="17"/>
      <c r="AR881" s="17"/>
      <c r="AT881" s="17"/>
      <c r="AV881" s="17"/>
      <c r="AX881" s="17"/>
      <c r="AZ881" s="17"/>
      <c r="BB881" s="17"/>
      <c r="BD881" s="17"/>
      <c r="BF881" s="17"/>
      <c r="BH881" s="17"/>
    </row>
    <row r="882" spans="2:60">
      <c r="B882" s="17"/>
      <c r="D882" s="17"/>
      <c r="F882" s="17"/>
      <c r="H882" s="17"/>
      <c r="J882" s="17"/>
      <c r="L882" s="17"/>
      <c r="N882" s="17"/>
      <c r="P882" s="17"/>
      <c r="R882" s="17"/>
      <c r="T882" s="17"/>
      <c r="V882" s="17"/>
      <c r="X882" s="17"/>
      <c r="Z882" s="17"/>
      <c r="AB882" s="17"/>
      <c r="AD882" s="17"/>
      <c r="AF882" s="17"/>
      <c r="AH882" s="17"/>
      <c r="AJ882" s="17"/>
      <c r="AL882" s="17"/>
      <c r="AN882" s="17"/>
      <c r="AP882" s="17"/>
      <c r="AR882" s="17"/>
      <c r="AT882" s="17"/>
      <c r="AV882" s="17"/>
      <c r="AX882" s="17"/>
      <c r="AZ882" s="17"/>
      <c r="BB882" s="17"/>
      <c r="BD882" s="17"/>
      <c r="BF882" s="17"/>
      <c r="BH882" s="17"/>
    </row>
    <row r="883" spans="2:60">
      <c r="B883" s="17"/>
      <c r="D883" s="17"/>
      <c r="F883" s="17"/>
      <c r="H883" s="17"/>
      <c r="J883" s="17"/>
      <c r="L883" s="17"/>
      <c r="N883" s="17"/>
      <c r="P883" s="17"/>
      <c r="R883" s="17"/>
      <c r="T883" s="17"/>
      <c r="V883" s="17"/>
      <c r="X883" s="17"/>
      <c r="Z883" s="17"/>
      <c r="AB883" s="17"/>
      <c r="AD883" s="17"/>
      <c r="AF883" s="17"/>
      <c r="AH883" s="17"/>
      <c r="AJ883" s="17"/>
      <c r="AL883" s="17"/>
      <c r="AN883" s="17"/>
      <c r="AP883" s="17"/>
      <c r="AR883" s="17"/>
      <c r="AT883" s="17"/>
      <c r="AV883" s="17"/>
      <c r="AX883" s="17"/>
      <c r="AZ883" s="17"/>
      <c r="BB883" s="17"/>
      <c r="BD883" s="17"/>
      <c r="BF883" s="17"/>
      <c r="BH883" s="17"/>
    </row>
    <row r="884" spans="2:60">
      <c r="B884" s="17"/>
      <c r="D884" s="17"/>
      <c r="F884" s="17"/>
      <c r="H884" s="17"/>
      <c r="J884" s="17"/>
      <c r="L884" s="17"/>
      <c r="N884" s="17"/>
      <c r="P884" s="17"/>
      <c r="R884" s="17"/>
      <c r="T884" s="17"/>
      <c r="V884" s="17"/>
      <c r="X884" s="17"/>
      <c r="Z884" s="17"/>
      <c r="AB884" s="17"/>
      <c r="AD884" s="17"/>
      <c r="AF884" s="17"/>
      <c r="AH884" s="17"/>
      <c r="AJ884" s="17"/>
      <c r="AL884" s="17"/>
      <c r="AN884" s="17"/>
      <c r="AP884" s="17"/>
      <c r="AR884" s="17"/>
      <c r="AT884" s="17"/>
      <c r="AV884" s="17"/>
      <c r="AX884" s="17"/>
      <c r="AZ884" s="17"/>
      <c r="BB884" s="17"/>
      <c r="BD884" s="17"/>
      <c r="BF884" s="17"/>
      <c r="BH884" s="17"/>
    </row>
    <row r="885" spans="2:60">
      <c r="B885" s="17"/>
      <c r="D885" s="17"/>
      <c r="F885" s="17"/>
      <c r="H885" s="17"/>
      <c r="J885" s="17"/>
      <c r="L885" s="17"/>
      <c r="N885" s="17"/>
      <c r="P885" s="17"/>
      <c r="R885" s="17"/>
      <c r="T885" s="17"/>
      <c r="V885" s="17"/>
      <c r="X885" s="17"/>
      <c r="Z885" s="17"/>
      <c r="AB885" s="17"/>
      <c r="AD885" s="17"/>
      <c r="AF885" s="17"/>
      <c r="AH885" s="17"/>
      <c r="AJ885" s="17"/>
      <c r="AL885" s="17"/>
      <c r="AN885" s="17"/>
      <c r="AP885" s="17"/>
      <c r="AR885" s="17"/>
      <c r="AT885" s="17"/>
      <c r="AV885" s="17"/>
      <c r="AX885" s="17"/>
      <c r="AZ885" s="17"/>
      <c r="BB885" s="17"/>
      <c r="BD885" s="17"/>
      <c r="BF885" s="17"/>
      <c r="BH885" s="17"/>
    </row>
    <row r="886" spans="2:60">
      <c r="B886" s="17"/>
      <c r="D886" s="17"/>
      <c r="F886" s="17"/>
      <c r="H886" s="17"/>
      <c r="J886" s="17"/>
      <c r="L886" s="17"/>
      <c r="N886" s="17"/>
      <c r="P886" s="17"/>
      <c r="R886" s="17"/>
      <c r="T886" s="17"/>
      <c r="V886" s="17"/>
      <c r="X886" s="17"/>
      <c r="Z886" s="17"/>
      <c r="AB886" s="17"/>
      <c r="AD886" s="17"/>
      <c r="AF886" s="17"/>
      <c r="AH886" s="17"/>
      <c r="AJ886" s="17"/>
      <c r="AL886" s="17"/>
      <c r="AN886" s="17"/>
      <c r="AP886" s="17"/>
      <c r="AR886" s="17"/>
      <c r="AT886" s="17"/>
      <c r="AV886" s="17"/>
      <c r="AX886" s="17"/>
      <c r="AZ886" s="17"/>
      <c r="BB886" s="17"/>
      <c r="BD886" s="17"/>
      <c r="BF886" s="17"/>
      <c r="BH886" s="17"/>
    </row>
    <row r="887" spans="2:60">
      <c r="B887" s="17"/>
      <c r="D887" s="17"/>
      <c r="F887" s="17"/>
      <c r="H887" s="17"/>
      <c r="J887" s="17"/>
      <c r="L887" s="17"/>
      <c r="N887" s="17"/>
      <c r="P887" s="17"/>
      <c r="R887" s="17"/>
      <c r="T887" s="17"/>
      <c r="V887" s="17"/>
      <c r="X887" s="17"/>
      <c r="Z887" s="17"/>
      <c r="AB887" s="17"/>
      <c r="AD887" s="17"/>
      <c r="AF887" s="17"/>
      <c r="AH887" s="17"/>
      <c r="AJ887" s="17"/>
      <c r="AL887" s="17"/>
      <c r="AN887" s="17"/>
      <c r="AP887" s="17"/>
      <c r="AR887" s="17"/>
      <c r="AT887" s="17"/>
      <c r="AV887" s="17"/>
      <c r="AX887" s="17"/>
      <c r="AZ887" s="17"/>
      <c r="BB887" s="17"/>
      <c r="BD887" s="17"/>
      <c r="BF887" s="17"/>
      <c r="BH887" s="17"/>
    </row>
    <row r="888" spans="2:60">
      <c r="B888" s="17"/>
      <c r="D888" s="17"/>
      <c r="F888" s="17"/>
      <c r="H888" s="17"/>
      <c r="J888" s="17"/>
      <c r="L888" s="17"/>
      <c r="N888" s="17"/>
      <c r="P888" s="17"/>
      <c r="R888" s="17"/>
      <c r="T888" s="17"/>
      <c r="V888" s="17"/>
      <c r="X888" s="17"/>
      <c r="Z888" s="17"/>
      <c r="AB888" s="17"/>
      <c r="AD888" s="17"/>
      <c r="AF888" s="17"/>
      <c r="AH888" s="17"/>
      <c r="AJ888" s="17"/>
      <c r="AL888" s="17"/>
      <c r="AN888" s="17"/>
      <c r="AP888" s="17"/>
      <c r="AR888" s="17"/>
      <c r="AT888" s="17"/>
      <c r="AV888" s="17"/>
      <c r="AX888" s="17"/>
      <c r="AZ888" s="17"/>
      <c r="BB888" s="17"/>
      <c r="BD888" s="17"/>
      <c r="BF888" s="17"/>
      <c r="BH888" s="17"/>
    </row>
    <row r="889" spans="2:60">
      <c r="B889" s="17"/>
      <c r="D889" s="17"/>
      <c r="F889" s="17"/>
      <c r="H889" s="17"/>
      <c r="J889" s="17"/>
      <c r="L889" s="17"/>
      <c r="N889" s="17"/>
      <c r="P889" s="17"/>
      <c r="R889" s="17"/>
      <c r="T889" s="17"/>
      <c r="V889" s="17"/>
      <c r="X889" s="17"/>
      <c r="Z889" s="17"/>
      <c r="AB889" s="17"/>
      <c r="AD889" s="17"/>
      <c r="AF889" s="17"/>
      <c r="AH889" s="17"/>
      <c r="AJ889" s="17"/>
      <c r="AL889" s="17"/>
      <c r="AN889" s="17"/>
      <c r="AP889" s="17"/>
      <c r="AR889" s="17"/>
      <c r="AT889" s="17"/>
      <c r="AV889" s="17"/>
      <c r="AX889" s="17"/>
      <c r="AZ889" s="17"/>
      <c r="BB889" s="17"/>
      <c r="BD889" s="17"/>
      <c r="BF889" s="17"/>
      <c r="BH889" s="17"/>
    </row>
    <row r="890" spans="2:60">
      <c r="B890" s="17"/>
      <c r="D890" s="17"/>
      <c r="F890" s="17"/>
      <c r="H890" s="17"/>
      <c r="J890" s="17"/>
      <c r="L890" s="17"/>
      <c r="N890" s="17"/>
      <c r="P890" s="17"/>
      <c r="R890" s="17"/>
      <c r="T890" s="17"/>
      <c r="V890" s="17"/>
      <c r="X890" s="17"/>
      <c r="Z890" s="17"/>
      <c r="AB890" s="17"/>
      <c r="AD890" s="17"/>
      <c r="AF890" s="17"/>
      <c r="AH890" s="17"/>
      <c r="AJ890" s="17"/>
      <c r="AL890" s="17"/>
      <c r="AN890" s="17"/>
      <c r="AP890" s="17"/>
      <c r="AR890" s="17"/>
      <c r="AT890" s="17"/>
      <c r="AV890" s="17"/>
      <c r="AX890" s="17"/>
      <c r="AZ890" s="17"/>
      <c r="BB890" s="17"/>
      <c r="BD890" s="17"/>
      <c r="BF890" s="17"/>
      <c r="BH890" s="17"/>
    </row>
    <row r="891" spans="2:60">
      <c r="B891" s="17"/>
      <c r="D891" s="17"/>
      <c r="F891" s="17"/>
      <c r="H891" s="17"/>
      <c r="J891" s="17"/>
      <c r="L891" s="17"/>
      <c r="N891" s="17"/>
      <c r="P891" s="17"/>
      <c r="R891" s="17"/>
      <c r="T891" s="17"/>
      <c r="V891" s="17"/>
      <c r="X891" s="17"/>
      <c r="Z891" s="17"/>
      <c r="AB891" s="17"/>
      <c r="AD891" s="17"/>
      <c r="AF891" s="17"/>
      <c r="AH891" s="17"/>
      <c r="AJ891" s="17"/>
      <c r="AL891" s="17"/>
      <c r="AN891" s="17"/>
      <c r="AP891" s="17"/>
      <c r="AR891" s="17"/>
      <c r="AT891" s="17"/>
      <c r="AV891" s="17"/>
      <c r="AX891" s="17"/>
      <c r="AZ891" s="17"/>
      <c r="BB891" s="17"/>
      <c r="BD891" s="17"/>
      <c r="BF891" s="17"/>
      <c r="BH891" s="17"/>
    </row>
    <row r="892" spans="2:60">
      <c r="B892" s="17"/>
      <c r="D892" s="17"/>
      <c r="F892" s="17"/>
      <c r="H892" s="17"/>
      <c r="J892" s="17"/>
      <c r="L892" s="17"/>
      <c r="N892" s="17"/>
      <c r="P892" s="17"/>
      <c r="R892" s="17"/>
      <c r="T892" s="17"/>
      <c r="V892" s="17"/>
      <c r="X892" s="17"/>
      <c r="Z892" s="17"/>
      <c r="AB892" s="17"/>
      <c r="AD892" s="17"/>
      <c r="AF892" s="17"/>
      <c r="AH892" s="17"/>
      <c r="AJ892" s="17"/>
      <c r="AL892" s="17"/>
      <c r="AN892" s="17"/>
      <c r="AP892" s="17"/>
      <c r="AR892" s="17"/>
      <c r="AT892" s="17"/>
      <c r="AV892" s="17"/>
      <c r="AX892" s="17"/>
      <c r="AZ892" s="17"/>
      <c r="BB892" s="17"/>
      <c r="BD892" s="17"/>
      <c r="BF892" s="17"/>
      <c r="BH892" s="17"/>
    </row>
    <row r="893" spans="2:60">
      <c r="B893" s="17"/>
      <c r="D893" s="17"/>
      <c r="F893" s="17"/>
      <c r="H893" s="17"/>
      <c r="J893" s="17"/>
      <c r="L893" s="17"/>
      <c r="N893" s="17"/>
      <c r="P893" s="17"/>
      <c r="R893" s="17"/>
      <c r="T893" s="17"/>
      <c r="V893" s="17"/>
      <c r="X893" s="17"/>
      <c r="Z893" s="17"/>
      <c r="AB893" s="17"/>
      <c r="AD893" s="17"/>
      <c r="AF893" s="17"/>
      <c r="AH893" s="17"/>
      <c r="AJ893" s="17"/>
      <c r="AL893" s="17"/>
      <c r="AN893" s="17"/>
      <c r="AP893" s="17"/>
      <c r="AR893" s="17"/>
      <c r="AT893" s="17"/>
      <c r="AV893" s="17"/>
      <c r="AX893" s="17"/>
      <c r="AZ893" s="17"/>
      <c r="BB893" s="17"/>
      <c r="BD893" s="17"/>
      <c r="BF893" s="17"/>
      <c r="BH893" s="17"/>
    </row>
    <row r="894" spans="2:60">
      <c r="B894" s="17"/>
      <c r="D894" s="17"/>
      <c r="F894" s="17"/>
      <c r="H894" s="17"/>
      <c r="J894" s="17"/>
      <c r="L894" s="17"/>
      <c r="N894" s="17"/>
      <c r="P894" s="17"/>
      <c r="R894" s="17"/>
      <c r="T894" s="17"/>
      <c r="V894" s="17"/>
      <c r="X894" s="17"/>
      <c r="Z894" s="17"/>
      <c r="AB894" s="17"/>
      <c r="AD894" s="17"/>
      <c r="AF894" s="17"/>
      <c r="AH894" s="17"/>
      <c r="AJ894" s="17"/>
      <c r="AL894" s="17"/>
      <c r="AN894" s="17"/>
      <c r="AP894" s="17"/>
      <c r="AR894" s="17"/>
      <c r="AT894" s="17"/>
      <c r="AV894" s="17"/>
      <c r="AX894" s="17"/>
      <c r="AZ894" s="17"/>
      <c r="BB894" s="17"/>
      <c r="BD894" s="17"/>
      <c r="BF894" s="17"/>
      <c r="BH894" s="17"/>
    </row>
    <row r="895" spans="2:60">
      <c r="B895" s="17"/>
      <c r="D895" s="17"/>
      <c r="F895" s="17"/>
      <c r="H895" s="17"/>
      <c r="J895" s="17"/>
      <c r="L895" s="17"/>
      <c r="N895" s="17"/>
      <c r="P895" s="17"/>
      <c r="R895" s="17"/>
      <c r="T895" s="17"/>
      <c r="V895" s="17"/>
      <c r="X895" s="17"/>
      <c r="Z895" s="17"/>
      <c r="AB895" s="17"/>
      <c r="AD895" s="17"/>
      <c r="AF895" s="17"/>
      <c r="AH895" s="17"/>
      <c r="AJ895" s="17"/>
      <c r="AL895" s="17"/>
      <c r="AN895" s="17"/>
      <c r="AP895" s="17"/>
      <c r="AR895" s="17"/>
      <c r="AT895" s="17"/>
      <c r="AV895" s="17"/>
      <c r="AX895" s="17"/>
      <c r="AZ895" s="17"/>
      <c r="BB895" s="17"/>
      <c r="BD895" s="17"/>
      <c r="BF895" s="17"/>
      <c r="BH895" s="17"/>
    </row>
    <row r="896" spans="2:60">
      <c r="B896" s="17"/>
      <c r="D896" s="17"/>
      <c r="F896" s="17"/>
      <c r="H896" s="17"/>
      <c r="J896" s="17"/>
      <c r="L896" s="17"/>
      <c r="N896" s="17"/>
      <c r="P896" s="17"/>
      <c r="R896" s="17"/>
      <c r="T896" s="17"/>
      <c r="V896" s="17"/>
      <c r="X896" s="17"/>
      <c r="Z896" s="17"/>
      <c r="AB896" s="17"/>
      <c r="AD896" s="17"/>
      <c r="AF896" s="17"/>
      <c r="AH896" s="17"/>
      <c r="AJ896" s="17"/>
      <c r="AL896" s="17"/>
      <c r="AN896" s="17"/>
      <c r="AP896" s="17"/>
      <c r="AR896" s="17"/>
      <c r="AT896" s="17"/>
      <c r="AV896" s="17"/>
      <c r="AX896" s="17"/>
      <c r="AZ896" s="17"/>
      <c r="BB896" s="17"/>
      <c r="BD896" s="17"/>
      <c r="BF896" s="17"/>
      <c r="BH896" s="17"/>
    </row>
    <row r="897" spans="2:60">
      <c r="B897" s="17"/>
      <c r="D897" s="17"/>
      <c r="F897" s="17"/>
      <c r="H897" s="17"/>
      <c r="J897" s="17"/>
      <c r="L897" s="17"/>
      <c r="N897" s="17"/>
      <c r="P897" s="17"/>
      <c r="R897" s="17"/>
      <c r="T897" s="17"/>
      <c r="V897" s="17"/>
      <c r="X897" s="17"/>
      <c r="Z897" s="17"/>
      <c r="AB897" s="17"/>
      <c r="AD897" s="17"/>
      <c r="AF897" s="17"/>
      <c r="AH897" s="17"/>
      <c r="AJ897" s="17"/>
      <c r="AL897" s="17"/>
      <c r="AN897" s="17"/>
      <c r="AP897" s="17"/>
      <c r="AR897" s="17"/>
      <c r="AT897" s="17"/>
      <c r="AV897" s="17"/>
      <c r="AX897" s="17"/>
      <c r="AZ897" s="17"/>
      <c r="BB897" s="17"/>
      <c r="BD897" s="17"/>
      <c r="BF897" s="17"/>
      <c r="BH897" s="17"/>
    </row>
    <row r="898" spans="2:60">
      <c r="B898" s="17"/>
      <c r="D898" s="17"/>
      <c r="F898" s="17"/>
      <c r="H898" s="17"/>
      <c r="J898" s="17"/>
      <c r="L898" s="17"/>
      <c r="N898" s="17"/>
      <c r="P898" s="17"/>
      <c r="R898" s="17"/>
      <c r="T898" s="17"/>
      <c r="V898" s="17"/>
      <c r="X898" s="17"/>
      <c r="Z898" s="17"/>
      <c r="AB898" s="17"/>
      <c r="AD898" s="17"/>
      <c r="AF898" s="17"/>
      <c r="AH898" s="17"/>
      <c r="AJ898" s="17"/>
      <c r="AL898" s="17"/>
      <c r="AN898" s="17"/>
      <c r="AP898" s="17"/>
      <c r="AR898" s="17"/>
      <c r="AT898" s="17"/>
      <c r="AV898" s="17"/>
      <c r="AX898" s="17"/>
      <c r="AZ898" s="17"/>
      <c r="BB898" s="17"/>
      <c r="BD898" s="17"/>
      <c r="BF898" s="17"/>
      <c r="BH898" s="17"/>
    </row>
    <row r="899" spans="2:60">
      <c r="B899" s="17"/>
      <c r="D899" s="17"/>
      <c r="F899" s="17"/>
      <c r="H899" s="17"/>
      <c r="J899" s="17"/>
      <c r="L899" s="17"/>
      <c r="N899" s="17"/>
      <c r="P899" s="17"/>
      <c r="R899" s="17"/>
      <c r="T899" s="17"/>
      <c r="V899" s="17"/>
      <c r="X899" s="17"/>
      <c r="Z899" s="17"/>
      <c r="AB899" s="17"/>
      <c r="AD899" s="17"/>
      <c r="AF899" s="17"/>
      <c r="AH899" s="17"/>
      <c r="AJ899" s="17"/>
      <c r="AL899" s="17"/>
      <c r="AN899" s="17"/>
      <c r="AP899" s="17"/>
      <c r="AR899" s="17"/>
      <c r="AT899" s="17"/>
      <c r="AV899" s="17"/>
      <c r="AX899" s="17"/>
      <c r="AZ899" s="17"/>
      <c r="BB899" s="17"/>
      <c r="BD899" s="17"/>
      <c r="BF899" s="17"/>
      <c r="BH899" s="17"/>
    </row>
    <row r="900" spans="2:60">
      <c r="B900" s="17"/>
      <c r="D900" s="17"/>
      <c r="F900" s="17"/>
      <c r="H900" s="17"/>
      <c r="J900" s="17"/>
      <c r="L900" s="17"/>
      <c r="N900" s="17"/>
      <c r="P900" s="17"/>
      <c r="R900" s="17"/>
      <c r="T900" s="17"/>
      <c r="V900" s="17"/>
      <c r="X900" s="17"/>
      <c r="Z900" s="17"/>
      <c r="AB900" s="17"/>
      <c r="AD900" s="17"/>
      <c r="AF900" s="17"/>
      <c r="AH900" s="17"/>
      <c r="AJ900" s="17"/>
      <c r="AL900" s="17"/>
      <c r="AN900" s="17"/>
      <c r="AP900" s="17"/>
      <c r="AR900" s="17"/>
      <c r="AT900" s="17"/>
      <c r="AV900" s="17"/>
      <c r="AX900" s="17"/>
      <c r="AZ900" s="17"/>
      <c r="BB900" s="17"/>
      <c r="BD900" s="17"/>
      <c r="BF900" s="17"/>
      <c r="BH900" s="17"/>
    </row>
    <row r="901" spans="2:60">
      <c r="B901" s="17"/>
      <c r="D901" s="17"/>
      <c r="F901" s="17"/>
      <c r="H901" s="17"/>
      <c r="J901" s="17"/>
      <c r="L901" s="17"/>
      <c r="N901" s="17"/>
      <c r="P901" s="17"/>
      <c r="R901" s="17"/>
      <c r="T901" s="17"/>
      <c r="V901" s="17"/>
      <c r="X901" s="17"/>
      <c r="Z901" s="17"/>
      <c r="AB901" s="17"/>
      <c r="AD901" s="17"/>
      <c r="AF901" s="17"/>
      <c r="AH901" s="17"/>
      <c r="AJ901" s="17"/>
      <c r="AL901" s="17"/>
      <c r="AN901" s="17"/>
      <c r="AP901" s="17"/>
      <c r="AR901" s="17"/>
      <c r="AT901" s="17"/>
      <c r="AV901" s="17"/>
      <c r="AX901" s="17"/>
      <c r="AZ901" s="17"/>
      <c r="BB901" s="17"/>
      <c r="BD901" s="17"/>
      <c r="BF901" s="17"/>
      <c r="BH901" s="17"/>
    </row>
    <row r="902" spans="2:60">
      <c r="B902" s="17"/>
      <c r="D902" s="17"/>
      <c r="F902" s="17"/>
      <c r="H902" s="17"/>
      <c r="J902" s="17"/>
      <c r="L902" s="17"/>
      <c r="N902" s="17"/>
      <c r="P902" s="17"/>
      <c r="R902" s="17"/>
      <c r="T902" s="17"/>
      <c r="V902" s="17"/>
      <c r="X902" s="17"/>
      <c r="Z902" s="17"/>
      <c r="AB902" s="17"/>
      <c r="AD902" s="17"/>
      <c r="AF902" s="17"/>
      <c r="AH902" s="17"/>
      <c r="AJ902" s="17"/>
      <c r="AL902" s="17"/>
      <c r="AN902" s="17"/>
      <c r="AP902" s="17"/>
      <c r="AR902" s="17"/>
      <c r="AT902" s="17"/>
      <c r="AV902" s="17"/>
      <c r="AX902" s="17"/>
      <c r="AZ902" s="17"/>
      <c r="BB902" s="17"/>
      <c r="BD902" s="17"/>
      <c r="BF902" s="17"/>
      <c r="BH902" s="17"/>
    </row>
    <row r="903" spans="2:60">
      <c r="B903" s="17"/>
      <c r="D903" s="17"/>
      <c r="F903" s="17"/>
      <c r="H903" s="17"/>
      <c r="J903" s="17"/>
      <c r="L903" s="17"/>
      <c r="N903" s="17"/>
      <c r="P903" s="17"/>
      <c r="R903" s="17"/>
      <c r="T903" s="17"/>
      <c r="V903" s="17"/>
      <c r="X903" s="17"/>
      <c r="Z903" s="17"/>
      <c r="AB903" s="17"/>
      <c r="AD903" s="17"/>
      <c r="AF903" s="17"/>
      <c r="AH903" s="17"/>
      <c r="AJ903" s="17"/>
      <c r="AL903" s="17"/>
      <c r="AN903" s="17"/>
      <c r="AP903" s="17"/>
      <c r="AR903" s="17"/>
      <c r="AT903" s="17"/>
      <c r="AV903" s="17"/>
      <c r="AX903" s="17"/>
      <c r="AZ903" s="17"/>
      <c r="BB903" s="17"/>
      <c r="BD903" s="17"/>
      <c r="BF903" s="17"/>
      <c r="BH903" s="17"/>
    </row>
    <row r="904" spans="2:60">
      <c r="B904" s="17"/>
      <c r="D904" s="17"/>
      <c r="F904" s="17"/>
      <c r="H904" s="17"/>
      <c r="J904" s="17"/>
      <c r="L904" s="17"/>
      <c r="N904" s="17"/>
      <c r="P904" s="17"/>
      <c r="R904" s="17"/>
      <c r="T904" s="17"/>
      <c r="V904" s="17"/>
      <c r="X904" s="17"/>
      <c r="Z904" s="17"/>
      <c r="AB904" s="17"/>
      <c r="AD904" s="17"/>
      <c r="AF904" s="17"/>
      <c r="AH904" s="17"/>
      <c r="AJ904" s="17"/>
      <c r="AL904" s="17"/>
      <c r="AN904" s="17"/>
      <c r="AP904" s="17"/>
      <c r="AR904" s="17"/>
      <c r="AT904" s="17"/>
      <c r="AV904" s="17"/>
      <c r="AX904" s="17"/>
      <c r="AZ904" s="17"/>
      <c r="BB904" s="17"/>
      <c r="BD904" s="17"/>
      <c r="BF904" s="17"/>
      <c r="BH904" s="17"/>
    </row>
    <row r="905" spans="2:60">
      <c r="B905" s="17"/>
      <c r="D905" s="17"/>
      <c r="F905" s="17"/>
      <c r="H905" s="17"/>
      <c r="J905" s="17"/>
      <c r="L905" s="17"/>
      <c r="N905" s="17"/>
      <c r="P905" s="17"/>
      <c r="R905" s="17"/>
      <c r="T905" s="17"/>
      <c r="V905" s="17"/>
      <c r="X905" s="17"/>
      <c r="Z905" s="17"/>
      <c r="AB905" s="17"/>
      <c r="AD905" s="17"/>
      <c r="AF905" s="17"/>
      <c r="AH905" s="17"/>
      <c r="AJ905" s="17"/>
      <c r="AL905" s="17"/>
      <c r="AN905" s="17"/>
      <c r="AP905" s="17"/>
      <c r="AR905" s="17"/>
      <c r="AT905" s="17"/>
      <c r="AV905" s="17"/>
      <c r="AX905" s="17"/>
      <c r="AZ905" s="17"/>
      <c r="BB905" s="17"/>
      <c r="BD905" s="17"/>
      <c r="BF905" s="17"/>
      <c r="BH905" s="17"/>
    </row>
    <row r="906" spans="2:60">
      <c r="B906" s="17"/>
      <c r="D906" s="17"/>
      <c r="F906" s="17"/>
      <c r="H906" s="17"/>
      <c r="J906" s="17"/>
      <c r="L906" s="17"/>
      <c r="N906" s="17"/>
      <c r="P906" s="17"/>
      <c r="R906" s="17"/>
      <c r="T906" s="17"/>
      <c r="V906" s="17"/>
      <c r="X906" s="17"/>
      <c r="Z906" s="17"/>
      <c r="AB906" s="17"/>
      <c r="AD906" s="17"/>
      <c r="AF906" s="17"/>
      <c r="AH906" s="17"/>
      <c r="AJ906" s="17"/>
      <c r="AL906" s="17"/>
      <c r="AN906" s="17"/>
      <c r="AP906" s="17"/>
      <c r="AR906" s="17"/>
      <c r="AT906" s="17"/>
      <c r="AV906" s="17"/>
      <c r="AX906" s="17"/>
      <c r="AZ906" s="17"/>
      <c r="BB906" s="17"/>
      <c r="BD906" s="17"/>
      <c r="BF906" s="17"/>
      <c r="BH906" s="17"/>
    </row>
    <row r="907" spans="2:60">
      <c r="B907" s="17"/>
      <c r="D907" s="17"/>
      <c r="F907" s="17"/>
      <c r="H907" s="17"/>
      <c r="J907" s="17"/>
      <c r="L907" s="17"/>
      <c r="N907" s="17"/>
      <c r="P907" s="17"/>
      <c r="R907" s="17"/>
      <c r="T907" s="17"/>
      <c r="V907" s="17"/>
      <c r="X907" s="17"/>
      <c r="Z907" s="17"/>
      <c r="AB907" s="17"/>
      <c r="AD907" s="17"/>
      <c r="AF907" s="17"/>
      <c r="AH907" s="17"/>
      <c r="AJ907" s="17"/>
      <c r="AL907" s="17"/>
      <c r="AN907" s="17"/>
      <c r="AP907" s="17"/>
      <c r="AR907" s="17"/>
      <c r="AT907" s="17"/>
      <c r="AV907" s="17"/>
      <c r="AX907" s="17"/>
      <c r="AZ907" s="17"/>
      <c r="BB907" s="17"/>
      <c r="BD907" s="17"/>
      <c r="BF907" s="17"/>
      <c r="BH907" s="17"/>
    </row>
    <row r="908" spans="2:60">
      <c r="B908" s="17"/>
      <c r="D908" s="17"/>
      <c r="F908" s="17"/>
      <c r="H908" s="17"/>
      <c r="J908" s="17"/>
      <c r="L908" s="17"/>
      <c r="N908" s="17"/>
      <c r="P908" s="17"/>
      <c r="R908" s="17"/>
      <c r="T908" s="17"/>
      <c r="V908" s="17"/>
      <c r="X908" s="17"/>
      <c r="Z908" s="17"/>
      <c r="AB908" s="17"/>
      <c r="AD908" s="17"/>
      <c r="AF908" s="17"/>
      <c r="AH908" s="17"/>
      <c r="AJ908" s="17"/>
      <c r="AL908" s="17"/>
      <c r="AN908" s="17"/>
      <c r="AP908" s="17"/>
      <c r="AR908" s="17"/>
      <c r="AT908" s="17"/>
      <c r="AV908" s="17"/>
      <c r="AX908" s="17"/>
      <c r="AZ908" s="17"/>
      <c r="BB908" s="17"/>
      <c r="BD908" s="17"/>
      <c r="BF908" s="17"/>
      <c r="BH908" s="17"/>
    </row>
    <row r="909" spans="2:60">
      <c r="B909" s="17"/>
      <c r="D909" s="17"/>
      <c r="F909" s="17"/>
      <c r="H909" s="17"/>
      <c r="J909" s="17"/>
      <c r="L909" s="17"/>
      <c r="N909" s="17"/>
      <c r="P909" s="17"/>
      <c r="R909" s="17"/>
      <c r="T909" s="17"/>
      <c r="V909" s="17"/>
      <c r="X909" s="17"/>
      <c r="Z909" s="17"/>
      <c r="AB909" s="17"/>
      <c r="AD909" s="17"/>
      <c r="AF909" s="17"/>
      <c r="AH909" s="17"/>
      <c r="AJ909" s="17"/>
      <c r="AL909" s="17"/>
      <c r="AN909" s="17"/>
      <c r="AP909" s="17"/>
      <c r="AR909" s="17"/>
      <c r="AT909" s="17"/>
      <c r="AV909" s="17"/>
      <c r="AX909" s="17"/>
      <c r="AZ909" s="17"/>
      <c r="BB909" s="17"/>
      <c r="BD909" s="17"/>
      <c r="BF909" s="17"/>
      <c r="BH909" s="17"/>
    </row>
    <row r="910" spans="2:60">
      <c r="B910" s="17"/>
      <c r="D910" s="17"/>
      <c r="F910" s="17"/>
      <c r="H910" s="17"/>
      <c r="J910" s="17"/>
      <c r="L910" s="17"/>
      <c r="N910" s="17"/>
      <c r="P910" s="17"/>
      <c r="R910" s="17"/>
      <c r="T910" s="17"/>
      <c r="V910" s="17"/>
      <c r="X910" s="17"/>
      <c r="Z910" s="17"/>
      <c r="AB910" s="17"/>
      <c r="AD910" s="17"/>
      <c r="AF910" s="17"/>
      <c r="AH910" s="17"/>
      <c r="AJ910" s="17"/>
      <c r="AL910" s="17"/>
      <c r="AN910" s="17"/>
      <c r="AP910" s="17"/>
      <c r="AR910" s="17"/>
      <c r="AT910" s="17"/>
      <c r="AV910" s="17"/>
      <c r="AX910" s="17"/>
      <c r="AZ910" s="17"/>
      <c r="BB910" s="17"/>
      <c r="BD910" s="17"/>
      <c r="BF910" s="17"/>
      <c r="BH910" s="17"/>
    </row>
    <row r="911" spans="2:60">
      <c r="B911" s="17"/>
      <c r="D911" s="17"/>
      <c r="F911" s="17"/>
      <c r="H911" s="17"/>
      <c r="J911" s="17"/>
      <c r="L911" s="17"/>
      <c r="N911" s="17"/>
      <c r="P911" s="17"/>
      <c r="R911" s="17"/>
      <c r="T911" s="17"/>
      <c r="V911" s="17"/>
      <c r="X911" s="17"/>
      <c r="Z911" s="17"/>
      <c r="AB911" s="17"/>
      <c r="AD911" s="17"/>
      <c r="AF911" s="17"/>
      <c r="AH911" s="17"/>
      <c r="AJ911" s="17"/>
      <c r="AL911" s="17"/>
      <c r="AN911" s="17"/>
      <c r="AP911" s="17"/>
      <c r="AR911" s="17"/>
      <c r="AT911" s="17"/>
      <c r="AV911" s="17"/>
      <c r="AX911" s="17"/>
      <c r="AZ911" s="17"/>
      <c r="BB911" s="17"/>
      <c r="BD911" s="17"/>
      <c r="BF911" s="17"/>
      <c r="BH911" s="17"/>
    </row>
    <row r="912" spans="2:60">
      <c r="B912" s="17"/>
      <c r="D912" s="17"/>
      <c r="F912" s="17"/>
      <c r="H912" s="17"/>
      <c r="J912" s="17"/>
      <c r="L912" s="17"/>
      <c r="N912" s="17"/>
      <c r="P912" s="17"/>
      <c r="R912" s="17"/>
      <c r="T912" s="17"/>
      <c r="V912" s="17"/>
      <c r="X912" s="17"/>
      <c r="Z912" s="17"/>
      <c r="AB912" s="17"/>
      <c r="AD912" s="17"/>
      <c r="AF912" s="17"/>
      <c r="AH912" s="17"/>
      <c r="AJ912" s="17"/>
      <c r="AL912" s="17"/>
      <c r="AN912" s="17"/>
      <c r="AP912" s="17"/>
      <c r="AR912" s="17"/>
      <c r="AT912" s="17"/>
      <c r="AV912" s="17"/>
      <c r="AX912" s="17"/>
      <c r="AZ912" s="17"/>
      <c r="BB912" s="17"/>
      <c r="BD912" s="17"/>
      <c r="BF912" s="17"/>
      <c r="BH912" s="17"/>
    </row>
    <row r="913" spans="2:60">
      <c r="B913" s="17"/>
      <c r="D913" s="17"/>
      <c r="F913" s="17"/>
      <c r="H913" s="17"/>
      <c r="J913" s="17"/>
      <c r="L913" s="17"/>
      <c r="N913" s="17"/>
      <c r="P913" s="17"/>
      <c r="R913" s="17"/>
      <c r="T913" s="17"/>
      <c r="V913" s="17"/>
      <c r="X913" s="17"/>
      <c r="Z913" s="17"/>
      <c r="AB913" s="17"/>
      <c r="AD913" s="17"/>
      <c r="AF913" s="17"/>
      <c r="AH913" s="17"/>
      <c r="AJ913" s="17"/>
      <c r="AL913" s="17"/>
      <c r="AN913" s="17"/>
      <c r="AP913" s="17"/>
      <c r="AR913" s="17"/>
      <c r="AT913" s="17"/>
      <c r="AV913" s="17"/>
      <c r="AX913" s="17"/>
      <c r="AZ913" s="17"/>
      <c r="BB913" s="17"/>
      <c r="BD913" s="17"/>
      <c r="BF913" s="17"/>
      <c r="BH913" s="17"/>
    </row>
    <row r="914" spans="2:60">
      <c r="B914" s="17"/>
      <c r="D914" s="17"/>
      <c r="F914" s="17"/>
      <c r="H914" s="17"/>
      <c r="J914" s="17"/>
      <c r="L914" s="17"/>
      <c r="N914" s="17"/>
      <c r="P914" s="17"/>
      <c r="R914" s="17"/>
      <c r="T914" s="17"/>
      <c r="V914" s="17"/>
      <c r="X914" s="17"/>
      <c r="Z914" s="17"/>
      <c r="AB914" s="17"/>
      <c r="AD914" s="17"/>
      <c r="AF914" s="17"/>
      <c r="AH914" s="17"/>
      <c r="AJ914" s="17"/>
      <c r="AL914" s="17"/>
      <c r="AN914" s="17"/>
      <c r="AP914" s="17"/>
      <c r="AR914" s="17"/>
      <c r="AT914" s="17"/>
      <c r="AV914" s="17"/>
      <c r="AX914" s="17"/>
      <c r="AZ914" s="17"/>
      <c r="BB914" s="17"/>
      <c r="BD914" s="17"/>
      <c r="BF914" s="17"/>
      <c r="BH914" s="17"/>
    </row>
    <row r="915" spans="2:60">
      <c r="B915" s="17"/>
      <c r="D915" s="17"/>
      <c r="F915" s="17"/>
      <c r="H915" s="17"/>
      <c r="J915" s="17"/>
      <c r="L915" s="17"/>
      <c r="N915" s="17"/>
      <c r="P915" s="17"/>
      <c r="R915" s="17"/>
      <c r="T915" s="17"/>
      <c r="V915" s="17"/>
      <c r="X915" s="17"/>
      <c r="Z915" s="17"/>
      <c r="AB915" s="17"/>
      <c r="AD915" s="17"/>
      <c r="AF915" s="17"/>
      <c r="AH915" s="17"/>
      <c r="AJ915" s="17"/>
      <c r="AL915" s="17"/>
      <c r="AN915" s="17"/>
      <c r="AP915" s="17"/>
      <c r="AR915" s="17"/>
      <c r="AT915" s="17"/>
      <c r="AV915" s="17"/>
      <c r="AX915" s="17"/>
      <c r="AZ915" s="17"/>
      <c r="BB915" s="17"/>
      <c r="BD915" s="17"/>
      <c r="BF915" s="17"/>
      <c r="BH915" s="17"/>
    </row>
    <row r="916" spans="2:60">
      <c r="B916" s="17"/>
      <c r="D916" s="17"/>
      <c r="F916" s="17"/>
      <c r="H916" s="17"/>
      <c r="J916" s="17"/>
      <c r="L916" s="17"/>
      <c r="N916" s="17"/>
      <c r="P916" s="17"/>
      <c r="R916" s="17"/>
      <c r="T916" s="17"/>
      <c r="V916" s="17"/>
      <c r="X916" s="17"/>
      <c r="Z916" s="17"/>
      <c r="AB916" s="17"/>
      <c r="AD916" s="17"/>
      <c r="AF916" s="17"/>
      <c r="AH916" s="17"/>
      <c r="AJ916" s="17"/>
      <c r="AL916" s="17"/>
      <c r="AN916" s="17"/>
      <c r="AP916" s="17"/>
      <c r="AR916" s="17"/>
      <c r="AT916" s="17"/>
      <c r="AV916" s="17"/>
      <c r="AX916" s="17"/>
      <c r="AZ916" s="17"/>
      <c r="BB916" s="17"/>
      <c r="BD916" s="17"/>
      <c r="BF916" s="17"/>
      <c r="BH916" s="17"/>
    </row>
    <row r="917" spans="2:60">
      <c r="B917" s="17"/>
      <c r="D917" s="17"/>
      <c r="F917" s="17"/>
      <c r="H917" s="17"/>
      <c r="J917" s="17"/>
      <c r="L917" s="17"/>
      <c r="N917" s="17"/>
      <c r="P917" s="17"/>
      <c r="R917" s="17"/>
      <c r="T917" s="17"/>
      <c r="V917" s="17"/>
      <c r="X917" s="17"/>
      <c r="Z917" s="17"/>
      <c r="AB917" s="17"/>
      <c r="AD917" s="17"/>
      <c r="AF917" s="17"/>
      <c r="AH917" s="17"/>
      <c r="AJ917" s="17"/>
      <c r="AL917" s="17"/>
      <c r="AN917" s="17"/>
      <c r="AP917" s="17"/>
      <c r="AR917" s="17"/>
      <c r="AT917" s="17"/>
      <c r="AV917" s="17"/>
      <c r="AX917" s="17"/>
      <c r="AZ917" s="17"/>
      <c r="BB917" s="17"/>
      <c r="BD917" s="17"/>
      <c r="BF917" s="17"/>
      <c r="BH917" s="17"/>
    </row>
    <row r="918" spans="2:60">
      <c r="B918" s="17"/>
      <c r="D918" s="17"/>
      <c r="F918" s="17"/>
      <c r="H918" s="17"/>
      <c r="J918" s="17"/>
      <c r="L918" s="17"/>
      <c r="N918" s="17"/>
      <c r="P918" s="17"/>
      <c r="R918" s="17"/>
      <c r="T918" s="17"/>
      <c r="V918" s="17"/>
      <c r="X918" s="17"/>
      <c r="Z918" s="17"/>
      <c r="AB918" s="17"/>
      <c r="AD918" s="17"/>
      <c r="AF918" s="17"/>
      <c r="AH918" s="17"/>
      <c r="AJ918" s="17"/>
      <c r="AL918" s="17"/>
      <c r="AN918" s="17"/>
      <c r="AP918" s="17"/>
      <c r="AR918" s="17"/>
      <c r="AT918" s="17"/>
      <c r="AV918" s="17"/>
      <c r="AX918" s="17"/>
      <c r="AZ918" s="17"/>
      <c r="BB918" s="17"/>
      <c r="BD918" s="17"/>
      <c r="BF918" s="17"/>
      <c r="BH918" s="17"/>
    </row>
    <row r="919" spans="2:60">
      <c r="B919" s="17"/>
      <c r="D919" s="17"/>
      <c r="F919" s="17"/>
      <c r="H919" s="17"/>
      <c r="J919" s="17"/>
      <c r="L919" s="17"/>
      <c r="N919" s="17"/>
      <c r="P919" s="17"/>
      <c r="R919" s="17"/>
      <c r="T919" s="17"/>
      <c r="V919" s="17"/>
      <c r="X919" s="17"/>
      <c r="Z919" s="17"/>
      <c r="AB919" s="17"/>
      <c r="AD919" s="17"/>
      <c r="AF919" s="17"/>
      <c r="AH919" s="17"/>
      <c r="AJ919" s="17"/>
      <c r="AL919" s="17"/>
      <c r="AN919" s="17"/>
      <c r="AP919" s="17"/>
      <c r="AR919" s="17"/>
      <c r="AT919" s="17"/>
      <c r="AV919" s="17"/>
      <c r="AX919" s="17"/>
      <c r="AZ919" s="17"/>
      <c r="BB919" s="17"/>
      <c r="BD919" s="17"/>
      <c r="BF919" s="17"/>
      <c r="BH919" s="17"/>
    </row>
    <row r="920" spans="2:60">
      <c r="B920" s="17"/>
      <c r="D920" s="17"/>
      <c r="F920" s="17"/>
      <c r="H920" s="17"/>
      <c r="J920" s="17"/>
      <c r="L920" s="17"/>
      <c r="N920" s="17"/>
      <c r="P920" s="17"/>
      <c r="R920" s="17"/>
      <c r="T920" s="17"/>
      <c r="V920" s="17"/>
      <c r="X920" s="17"/>
      <c r="Z920" s="17"/>
      <c r="AB920" s="17"/>
      <c r="AD920" s="17"/>
      <c r="AF920" s="17"/>
      <c r="AH920" s="17"/>
      <c r="AJ920" s="17"/>
      <c r="AL920" s="17"/>
      <c r="AN920" s="17"/>
      <c r="AP920" s="17"/>
      <c r="AR920" s="17"/>
      <c r="AT920" s="17"/>
      <c r="AV920" s="17"/>
      <c r="AX920" s="17"/>
      <c r="AZ920" s="17"/>
      <c r="BB920" s="17"/>
      <c r="BD920" s="17"/>
      <c r="BF920" s="17"/>
      <c r="BH920" s="17"/>
    </row>
    <row r="921" spans="2:60">
      <c r="B921" s="17"/>
      <c r="D921" s="17"/>
      <c r="F921" s="17"/>
      <c r="H921" s="17"/>
      <c r="J921" s="17"/>
      <c r="L921" s="17"/>
      <c r="N921" s="17"/>
      <c r="P921" s="17"/>
      <c r="R921" s="17"/>
      <c r="T921" s="17"/>
      <c r="V921" s="17"/>
      <c r="X921" s="17"/>
      <c r="Z921" s="17"/>
      <c r="AB921" s="17"/>
      <c r="AD921" s="17"/>
      <c r="AF921" s="17"/>
      <c r="AH921" s="17"/>
      <c r="AJ921" s="17"/>
      <c r="AL921" s="17"/>
      <c r="AN921" s="17"/>
      <c r="AP921" s="17"/>
      <c r="AR921" s="17"/>
      <c r="AT921" s="17"/>
      <c r="AV921" s="17"/>
      <c r="AX921" s="17"/>
      <c r="AZ921" s="17"/>
      <c r="BB921" s="17"/>
      <c r="BD921" s="17"/>
      <c r="BF921" s="17"/>
      <c r="BH921" s="17"/>
    </row>
    <row r="922" spans="2:60">
      <c r="B922" s="17"/>
      <c r="D922" s="17"/>
      <c r="F922" s="17"/>
      <c r="H922" s="17"/>
      <c r="J922" s="17"/>
      <c r="L922" s="17"/>
      <c r="N922" s="17"/>
      <c r="P922" s="17"/>
      <c r="R922" s="17"/>
      <c r="T922" s="17"/>
      <c r="V922" s="17"/>
      <c r="X922" s="17"/>
      <c r="Z922" s="17"/>
      <c r="AB922" s="17"/>
      <c r="AD922" s="17"/>
      <c r="AF922" s="17"/>
      <c r="AH922" s="17"/>
      <c r="AJ922" s="17"/>
      <c r="AL922" s="17"/>
      <c r="AN922" s="17"/>
      <c r="AP922" s="17"/>
      <c r="AR922" s="17"/>
      <c r="AT922" s="17"/>
      <c r="AV922" s="17"/>
      <c r="AX922" s="17"/>
      <c r="AZ922" s="17"/>
      <c r="BB922" s="17"/>
      <c r="BD922" s="17"/>
      <c r="BF922" s="17"/>
      <c r="BH922" s="17"/>
    </row>
    <row r="923" spans="2:60">
      <c r="B923" s="17"/>
      <c r="D923" s="17"/>
      <c r="F923" s="17"/>
      <c r="H923" s="17"/>
      <c r="J923" s="17"/>
      <c r="L923" s="17"/>
      <c r="N923" s="17"/>
      <c r="P923" s="17"/>
      <c r="R923" s="17"/>
      <c r="T923" s="17"/>
      <c r="V923" s="17"/>
      <c r="X923" s="17"/>
      <c r="Z923" s="17"/>
      <c r="AB923" s="17"/>
      <c r="AD923" s="17"/>
      <c r="AF923" s="17"/>
      <c r="AH923" s="17"/>
      <c r="AJ923" s="17"/>
      <c r="AL923" s="17"/>
      <c r="AN923" s="17"/>
      <c r="AP923" s="17"/>
      <c r="AR923" s="17"/>
      <c r="AT923" s="17"/>
      <c r="AV923" s="17"/>
      <c r="AX923" s="17"/>
      <c r="AZ923" s="17"/>
      <c r="BB923" s="17"/>
      <c r="BD923" s="17"/>
      <c r="BF923" s="17"/>
      <c r="BH923" s="17"/>
    </row>
    <row r="924" spans="2:60">
      <c r="B924" s="17"/>
      <c r="D924" s="17"/>
      <c r="F924" s="17"/>
      <c r="H924" s="17"/>
      <c r="J924" s="17"/>
      <c r="L924" s="17"/>
      <c r="N924" s="17"/>
      <c r="P924" s="17"/>
      <c r="R924" s="17"/>
      <c r="T924" s="17"/>
      <c r="V924" s="17"/>
      <c r="X924" s="17"/>
      <c r="Z924" s="17"/>
      <c r="AB924" s="17"/>
      <c r="AD924" s="17"/>
      <c r="AF924" s="17"/>
      <c r="AH924" s="17"/>
      <c r="AJ924" s="17"/>
      <c r="AL924" s="17"/>
      <c r="AN924" s="17"/>
      <c r="AP924" s="17"/>
      <c r="AR924" s="17"/>
      <c r="AT924" s="17"/>
      <c r="AV924" s="17"/>
      <c r="AX924" s="17"/>
      <c r="AZ924" s="17"/>
      <c r="BB924" s="17"/>
      <c r="BD924" s="17"/>
      <c r="BF924" s="17"/>
      <c r="BH924" s="17"/>
    </row>
    <row r="925" spans="2:60">
      <c r="B925" s="17"/>
      <c r="D925" s="17"/>
      <c r="F925" s="17"/>
      <c r="H925" s="17"/>
      <c r="J925" s="17"/>
      <c r="L925" s="17"/>
      <c r="N925" s="17"/>
      <c r="P925" s="17"/>
      <c r="R925" s="17"/>
      <c r="T925" s="17"/>
      <c r="V925" s="17"/>
      <c r="X925" s="17"/>
      <c r="Z925" s="17"/>
      <c r="AB925" s="17"/>
      <c r="AD925" s="17"/>
      <c r="AF925" s="17"/>
      <c r="AH925" s="17"/>
      <c r="AJ925" s="17"/>
      <c r="AL925" s="17"/>
      <c r="AN925" s="17"/>
      <c r="AP925" s="17"/>
      <c r="AR925" s="17"/>
      <c r="AT925" s="17"/>
      <c r="AV925" s="17"/>
      <c r="AX925" s="17"/>
      <c r="AZ925" s="17"/>
      <c r="BB925" s="17"/>
      <c r="BD925" s="17"/>
      <c r="BF925" s="17"/>
      <c r="BH925" s="17"/>
    </row>
    <row r="926" spans="2:60">
      <c r="B926" s="17"/>
      <c r="D926" s="17"/>
      <c r="F926" s="17"/>
      <c r="H926" s="17"/>
      <c r="J926" s="17"/>
      <c r="L926" s="17"/>
      <c r="N926" s="17"/>
      <c r="P926" s="17"/>
      <c r="R926" s="17"/>
      <c r="T926" s="17"/>
      <c r="V926" s="17"/>
      <c r="X926" s="17"/>
      <c r="Z926" s="17"/>
      <c r="AB926" s="17"/>
      <c r="AD926" s="17"/>
      <c r="AF926" s="17"/>
      <c r="AH926" s="17"/>
      <c r="AJ926" s="17"/>
      <c r="AL926" s="17"/>
      <c r="AN926" s="17"/>
      <c r="AP926" s="17"/>
      <c r="AR926" s="17"/>
      <c r="AT926" s="17"/>
      <c r="AV926" s="17"/>
      <c r="AX926" s="17"/>
      <c r="AZ926" s="17"/>
      <c r="BB926" s="17"/>
      <c r="BD926" s="17"/>
      <c r="BF926" s="17"/>
      <c r="BH926" s="17"/>
    </row>
    <row r="927" spans="2:60">
      <c r="B927" s="17"/>
      <c r="D927" s="17"/>
      <c r="F927" s="17"/>
      <c r="H927" s="17"/>
      <c r="J927" s="17"/>
      <c r="L927" s="17"/>
      <c r="N927" s="17"/>
      <c r="P927" s="17"/>
      <c r="R927" s="17"/>
      <c r="T927" s="17"/>
      <c r="V927" s="17"/>
      <c r="X927" s="17"/>
      <c r="Z927" s="17"/>
      <c r="AB927" s="17"/>
      <c r="AD927" s="17"/>
      <c r="AF927" s="17"/>
      <c r="AH927" s="17"/>
      <c r="AJ927" s="17"/>
      <c r="AL927" s="17"/>
      <c r="AN927" s="17"/>
      <c r="AP927" s="17"/>
      <c r="AR927" s="17"/>
      <c r="AT927" s="17"/>
      <c r="AV927" s="17"/>
      <c r="AX927" s="17"/>
      <c r="AZ927" s="17"/>
      <c r="BB927" s="17"/>
      <c r="BD927" s="17"/>
      <c r="BF927" s="17"/>
      <c r="BH927" s="17"/>
    </row>
    <row r="928" spans="2:60">
      <c r="B928" s="17"/>
      <c r="D928" s="17"/>
      <c r="F928" s="17"/>
      <c r="H928" s="17"/>
      <c r="J928" s="17"/>
      <c r="L928" s="17"/>
      <c r="N928" s="17"/>
      <c r="P928" s="17"/>
      <c r="R928" s="17"/>
      <c r="T928" s="17"/>
      <c r="V928" s="17"/>
      <c r="X928" s="17"/>
      <c r="Z928" s="17"/>
      <c r="AB928" s="17"/>
      <c r="AD928" s="17"/>
      <c r="AF928" s="17"/>
      <c r="AH928" s="17"/>
      <c r="AJ928" s="17"/>
      <c r="AL928" s="17"/>
      <c r="AN928" s="17"/>
      <c r="AP928" s="17"/>
      <c r="AR928" s="17"/>
      <c r="AT928" s="17"/>
      <c r="AV928" s="17"/>
      <c r="AX928" s="17"/>
      <c r="AZ928" s="17"/>
      <c r="BB928" s="17"/>
      <c r="BD928" s="17"/>
      <c r="BF928" s="17"/>
      <c r="BH928" s="17"/>
    </row>
    <row r="929" spans="2:60">
      <c r="B929" s="17"/>
      <c r="D929" s="17"/>
      <c r="F929" s="17"/>
      <c r="H929" s="17"/>
      <c r="J929" s="17"/>
      <c r="L929" s="17"/>
      <c r="N929" s="17"/>
      <c r="P929" s="17"/>
      <c r="R929" s="17"/>
      <c r="T929" s="17"/>
      <c r="V929" s="17"/>
      <c r="X929" s="17"/>
      <c r="Z929" s="17"/>
      <c r="AB929" s="17"/>
      <c r="AD929" s="17"/>
      <c r="AF929" s="17"/>
      <c r="AH929" s="17"/>
      <c r="AJ929" s="17"/>
      <c r="AL929" s="17"/>
      <c r="AN929" s="17"/>
      <c r="AP929" s="17"/>
      <c r="AR929" s="17"/>
      <c r="AT929" s="17"/>
      <c r="AV929" s="17"/>
      <c r="AX929" s="17"/>
      <c r="AZ929" s="17"/>
      <c r="BB929" s="17"/>
      <c r="BD929" s="17"/>
      <c r="BF929" s="17"/>
      <c r="BH929" s="17"/>
    </row>
    <row r="930" spans="2:60">
      <c r="B930" s="17"/>
      <c r="D930" s="17"/>
      <c r="F930" s="17"/>
      <c r="H930" s="17"/>
      <c r="J930" s="17"/>
      <c r="L930" s="17"/>
      <c r="N930" s="17"/>
      <c r="P930" s="17"/>
      <c r="R930" s="17"/>
      <c r="T930" s="17"/>
      <c r="V930" s="17"/>
      <c r="X930" s="17"/>
      <c r="Z930" s="17"/>
      <c r="AB930" s="17"/>
      <c r="AD930" s="17"/>
      <c r="AF930" s="17"/>
      <c r="AH930" s="17"/>
      <c r="AJ930" s="17"/>
      <c r="AL930" s="17"/>
      <c r="AN930" s="17"/>
      <c r="AP930" s="17"/>
      <c r="AR930" s="17"/>
      <c r="AT930" s="17"/>
      <c r="AV930" s="17"/>
      <c r="AX930" s="17"/>
      <c r="AZ930" s="17"/>
      <c r="BB930" s="17"/>
      <c r="BD930" s="17"/>
      <c r="BF930" s="17"/>
      <c r="BH930" s="17"/>
    </row>
    <row r="931" spans="2:60">
      <c r="B931" s="17"/>
      <c r="D931" s="17"/>
      <c r="F931" s="17"/>
      <c r="H931" s="17"/>
      <c r="J931" s="17"/>
      <c r="L931" s="17"/>
      <c r="N931" s="17"/>
      <c r="P931" s="17"/>
      <c r="R931" s="17"/>
      <c r="T931" s="17"/>
      <c r="V931" s="17"/>
      <c r="X931" s="17"/>
      <c r="Z931" s="17"/>
      <c r="AB931" s="17"/>
      <c r="AD931" s="17"/>
      <c r="AF931" s="17"/>
      <c r="AH931" s="17"/>
      <c r="AJ931" s="17"/>
      <c r="AL931" s="17"/>
      <c r="AN931" s="17"/>
      <c r="AP931" s="17"/>
      <c r="AR931" s="17"/>
      <c r="AT931" s="17"/>
      <c r="AV931" s="17"/>
      <c r="AX931" s="17"/>
      <c r="AZ931" s="17"/>
      <c r="BB931" s="17"/>
      <c r="BD931" s="17"/>
      <c r="BF931" s="17"/>
      <c r="BH931" s="17"/>
    </row>
    <row r="932" spans="2:60">
      <c r="B932" s="17"/>
      <c r="D932" s="17"/>
      <c r="F932" s="17"/>
      <c r="H932" s="17"/>
      <c r="J932" s="17"/>
      <c r="L932" s="17"/>
      <c r="N932" s="17"/>
      <c r="P932" s="17"/>
      <c r="R932" s="17"/>
      <c r="T932" s="17"/>
      <c r="V932" s="17"/>
      <c r="X932" s="17"/>
      <c r="Z932" s="17"/>
      <c r="AB932" s="17"/>
      <c r="AD932" s="17"/>
      <c r="AF932" s="17"/>
      <c r="AH932" s="17"/>
      <c r="AJ932" s="17"/>
      <c r="AL932" s="17"/>
      <c r="AN932" s="17"/>
      <c r="AP932" s="17"/>
      <c r="AR932" s="17"/>
      <c r="AT932" s="17"/>
      <c r="AV932" s="17"/>
      <c r="AX932" s="17"/>
      <c r="AZ932" s="17"/>
      <c r="BB932" s="17"/>
      <c r="BD932" s="17"/>
      <c r="BF932" s="17"/>
      <c r="BH932" s="17"/>
    </row>
    <row r="933" spans="2:60">
      <c r="B933" s="17"/>
      <c r="D933" s="17"/>
      <c r="F933" s="17"/>
      <c r="H933" s="17"/>
      <c r="J933" s="17"/>
      <c r="L933" s="17"/>
      <c r="N933" s="17"/>
      <c r="P933" s="17"/>
      <c r="R933" s="17"/>
      <c r="T933" s="17"/>
      <c r="V933" s="17"/>
      <c r="X933" s="17"/>
      <c r="Z933" s="17"/>
      <c r="AB933" s="17"/>
      <c r="AD933" s="17"/>
      <c r="AF933" s="17"/>
      <c r="AH933" s="17"/>
      <c r="AJ933" s="17"/>
      <c r="AL933" s="17"/>
      <c r="AN933" s="17"/>
      <c r="AP933" s="17"/>
      <c r="AR933" s="17"/>
      <c r="AT933" s="17"/>
      <c r="AV933" s="17"/>
      <c r="AX933" s="17"/>
      <c r="AZ933" s="17"/>
      <c r="BB933" s="17"/>
      <c r="BD933" s="17"/>
      <c r="BF933" s="17"/>
      <c r="BH933" s="17"/>
    </row>
    <row r="934" spans="2:60">
      <c r="B934" s="17"/>
      <c r="D934" s="17"/>
      <c r="F934" s="17"/>
      <c r="H934" s="17"/>
      <c r="J934" s="17"/>
      <c r="L934" s="17"/>
      <c r="N934" s="17"/>
      <c r="P934" s="17"/>
      <c r="R934" s="17"/>
      <c r="T934" s="17"/>
      <c r="V934" s="17"/>
      <c r="X934" s="17"/>
      <c r="Z934" s="17"/>
      <c r="AB934" s="17"/>
      <c r="AD934" s="17"/>
      <c r="AF934" s="17"/>
      <c r="AH934" s="17"/>
      <c r="AJ934" s="17"/>
      <c r="AL934" s="17"/>
      <c r="AN934" s="17"/>
      <c r="AP934" s="17"/>
      <c r="AR934" s="17"/>
      <c r="AT934" s="17"/>
      <c r="AV934" s="17"/>
      <c r="AX934" s="17"/>
      <c r="AZ934" s="17"/>
      <c r="BB934" s="17"/>
      <c r="BD934" s="17"/>
      <c r="BF934" s="17"/>
      <c r="BH934" s="17"/>
    </row>
    <row r="935" spans="2:60">
      <c r="B935" s="17"/>
      <c r="D935" s="17"/>
      <c r="F935" s="17"/>
      <c r="H935" s="17"/>
      <c r="J935" s="17"/>
      <c r="L935" s="17"/>
      <c r="N935" s="17"/>
      <c r="P935" s="17"/>
      <c r="R935" s="17"/>
      <c r="T935" s="17"/>
      <c r="V935" s="17"/>
      <c r="X935" s="17"/>
      <c r="Z935" s="17"/>
      <c r="AB935" s="17"/>
      <c r="AD935" s="17"/>
      <c r="AF935" s="17"/>
      <c r="AH935" s="17"/>
      <c r="AJ935" s="17"/>
      <c r="AL935" s="17"/>
      <c r="AN935" s="17"/>
      <c r="AP935" s="17"/>
      <c r="AR935" s="17"/>
      <c r="AT935" s="17"/>
      <c r="AV935" s="17"/>
      <c r="AX935" s="17"/>
      <c r="AZ935" s="17"/>
      <c r="BB935" s="17"/>
      <c r="BD935" s="17"/>
      <c r="BF935" s="17"/>
      <c r="BH935" s="17"/>
    </row>
    <row r="936" spans="2:60">
      <c r="B936" s="17"/>
      <c r="D936" s="17"/>
      <c r="F936" s="17"/>
      <c r="H936" s="17"/>
      <c r="J936" s="17"/>
      <c r="L936" s="17"/>
      <c r="N936" s="17"/>
      <c r="P936" s="17"/>
      <c r="R936" s="17"/>
      <c r="T936" s="17"/>
      <c r="V936" s="17"/>
      <c r="X936" s="17"/>
      <c r="Z936" s="17"/>
      <c r="AB936" s="17"/>
      <c r="AD936" s="17"/>
      <c r="AF936" s="17"/>
      <c r="AH936" s="17"/>
      <c r="AJ936" s="17"/>
      <c r="AL936" s="17"/>
      <c r="AN936" s="17"/>
      <c r="AP936" s="17"/>
      <c r="AR936" s="17"/>
      <c r="AT936" s="17"/>
      <c r="AV936" s="17"/>
      <c r="AX936" s="17"/>
      <c r="AZ936" s="17"/>
      <c r="BB936" s="17"/>
      <c r="BD936" s="17"/>
      <c r="BF936" s="17"/>
      <c r="BH936" s="17"/>
    </row>
    <row r="937" spans="2:60">
      <c r="B937" s="17"/>
      <c r="D937" s="17"/>
      <c r="F937" s="17"/>
      <c r="H937" s="17"/>
      <c r="J937" s="17"/>
      <c r="L937" s="17"/>
      <c r="N937" s="17"/>
      <c r="P937" s="17"/>
      <c r="R937" s="17"/>
      <c r="T937" s="17"/>
      <c r="V937" s="17"/>
      <c r="X937" s="17"/>
      <c r="Z937" s="17"/>
      <c r="AB937" s="17"/>
      <c r="AD937" s="17"/>
      <c r="AF937" s="17"/>
      <c r="AH937" s="17"/>
      <c r="AJ937" s="17"/>
      <c r="AL937" s="17"/>
      <c r="AN937" s="17"/>
      <c r="AP937" s="17"/>
      <c r="AR937" s="17"/>
      <c r="AT937" s="17"/>
      <c r="AV937" s="17"/>
      <c r="AX937" s="17"/>
      <c r="AZ937" s="17"/>
      <c r="BB937" s="17"/>
      <c r="BD937" s="17"/>
      <c r="BF937" s="17"/>
      <c r="BH937" s="17"/>
    </row>
    <row r="938" spans="2:60">
      <c r="B938" s="17"/>
      <c r="D938" s="17"/>
      <c r="F938" s="17"/>
      <c r="H938" s="17"/>
      <c r="J938" s="17"/>
      <c r="L938" s="17"/>
      <c r="N938" s="17"/>
      <c r="P938" s="17"/>
      <c r="R938" s="17"/>
      <c r="T938" s="17"/>
      <c r="V938" s="17"/>
      <c r="X938" s="17"/>
      <c r="Z938" s="17"/>
      <c r="AB938" s="17"/>
      <c r="AD938" s="17"/>
      <c r="AF938" s="17"/>
      <c r="AH938" s="17"/>
      <c r="AJ938" s="17"/>
      <c r="AL938" s="17"/>
      <c r="AN938" s="17"/>
      <c r="AP938" s="17"/>
      <c r="AR938" s="17"/>
      <c r="AT938" s="17"/>
      <c r="AV938" s="17"/>
      <c r="AX938" s="17"/>
      <c r="AZ938" s="17"/>
      <c r="BB938" s="17"/>
      <c r="BD938" s="17"/>
      <c r="BF938" s="17"/>
      <c r="BH938" s="17"/>
    </row>
    <row r="939" spans="2:60">
      <c r="B939" s="17"/>
      <c r="D939" s="17"/>
      <c r="F939" s="17"/>
      <c r="H939" s="17"/>
      <c r="J939" s="17"/>
      <c r="L939" s="17"/>
      <c r="N939" s="17"/>
      <c r="P939" s="17"/>
      <c r="R939" s="17"/>
      <c r="T939" s="17"/>
      <c r="V939" s="17"/>
      <c r="X939" s="17"/>
      <c r="Z939" s="17"/>
      <c r="AB939" s="17"/>
      <c r="AD939" s="17"/>
      <c r="AF939" s="17"/>
      <c r="AH939" s="17"/>
      <c r="AJ939" s="17"/>
      <c r="AL939" s="17"/>
      <c r="AN939" s="17"/>
      <c r="AP939" s="17"/>
      <c r="AR939" s="17"/>
      <c r="AT939" s="17"/>
      <c r="AV939" s="17"/>
      <c r="AX939" s="17"/>
      <c r="AZ939" s="17"/>
      <c r="BB939" s="17"/>
      <c r="BD939" s="17"/>
      <c r="BF939" s="17"/>
      <c r="BH939" s="17"/>
    </row>
    <row r="940" spans="2:60">
      <c r="B940" s="17"/>
      <c r="D940" s="17"/>
      <c r="F940" s="17"/>
      <c r="H940" s="17"/>
      <c r="J940" s="17"/>
      <c r="L940" s="17"/>
      <c r="N940" s="17"/>
      <c r="P940" s="17"/>
      <c r="R940" s="17"/>
      <c r="T940" s="17"/>
      <c r="V940" s="17"/>
      <c r="X940" s="17"/>
      <c r="Z940" s="17"/>
      <c r="AB940" s="17"/>
      <c r="AD940" s="17"/>
      <c r="AF940" s="17"/>
      <c r="AH940" s="17"/>
      <c r="AJ940" s="17"/>
      <c r="AL940" s="17"/>
      <c r="AN940" s="17"/>
      <c r="AP940" s="17"/>
      <c r="AR940" s="17"/>
      <c r="AT940" s="17"/>
      <c r="AV940" s="17"/>
      <c r="AX940" s="17"/>
      <c r="AZ940" s="17"/>
      <c r="BB940" s="17"/>
      <c r="BD940" s="17"/>
      <c r="BF940" s="17"/>
      <c r="BH940" s="17"/>
    </row>
    <row r="941" spans="2:60">
      <c r="B941" s="17"/>
      <c r="D941" s="17"/>
      <c r="F941" s="17"/>
      <c r="H941" s="17"/>
      <c r="J941" s="17"/>
      <c r="L941" s="17"/>
      <c r="N941" s="17"/>
      <c r="P941" s="17"/>
      <c r="R941" s="17"/>
      <c r="T941" s="17"/>
      <c r="V941" s="17"/>
      <c r="X941" s="17"/>
      <c r="Z941" s="17"/>
      <c r="AB941" s="17"/>
      <c r="AD941" s="17"/>
      <c r="AF941" s="17"/>
      <c r="AH941" s="17"/>
      <c r="AJ941" s="17"/>
      <c r="AL941" s="17"/>
      <c r="AN941" s="17"/>
      <c r="AP941" s="17"/>
      <c r="AR941" s="17"/>
      <c r="AT941" s="17"/>
      <c r="AV941" s="17"/>
      <c r="AX941" s="17"/>
      <c r="AZ941" s="17"/>
      <c r="BB941" s="17"/>
      <c r="BD941" s="17"/>
      <c r="BF941" s="17"/>
      <c r="BH941" s="17"/>
    </row>
    <row r="942" spans="2:60">
      <c r="B942" s="17"/>
      <c r="D942" s="17"/>
      <c r="F942" s="17"/>
      <c r="H942" s="17"/>
      <c r="J942" s="17"/>
      <c r="L942" s="17"/>
      <c r="N942" s="17"/>
      <c r="P942" s="17"/>
      <c r="R942" s="17"/>
      <c r="T942" s="17"/>
      <c r="V942" s="17"/>
      <c r="X942" s="17"/>
      <c r="Z942" s="17"/>
      <c r="AB942" s="17"/>
      <c r="AD942" s="17"/>
      <c r="AF942" s="17"/>
      <c r="AH942" s="17"/>
      <c r="AJ942" s="17"/>
      <c r="AL942" s="17"/>
      <c r="AN942" s="17"/>
      <c r="AP942" s="17"/>
      <c r="AR942" s="17"/>
      <c r="AT942" s="17"/>
      <c r="AV942" s="17"/>
      <c r="AX942" s="17"/>
      <c r="AZ942" s="17"/>
      <c r="BB942" s="17"/>
      <c r="BD942" s="17"/>
      <c r="BF942" s="17"/>
      <c r="BH942" s="17"/>
    </row>
    <row r="943" spans="2:60">
      <c r="B943" s="17"/>
      <c r="D943" s="17"/>
      <c r="F943" s="17"/>
      <c r="H943" s="17"/>
      <c r="J943" s="17"/>
      <c r="L943" s="17"/>
      <c r="N943" s="17"/>
      <c r="P943" s="17"/>
      <c r="R943" s="17"/>
      <c r="T943" s="17"/>
      <c r="V943" s="17"/>
      <c r="X943" s="17"/>
      <c r="Z943" s="17"/>
      <c r="AB943" s="17"/>
      <c r="AD943" s="17"/>
      <c r="AF943" s="17"/>
      <c r="AH943" s="17"/>
      <c r="AJ943" s="17"/>
      <c r="AL943" s="17"/>
      <c r="AN943" s="17"/>
      <c r="AP943" s="17"/>
      <c r="AR943" s="17"/>
      <c r="AT943" s="17"/>
      <c r="AV943" s="17"/>
      <c r="AX943" s="17"/>
      <c r="AZ943" s="17"/>
      <c r="BB943" s="17"/>
      <c r="BD943" s="17"/>
      <c r="BF943" s="17"/>
      <c r="BH943" s="17"/>
    </row>
    <row r="944" spans="2:60">
      <c r="B944" s="17"/>
      <c r="D944" s="17"/>
      <c r="F944" s="17"/>
      <c r="H944" s="17"/>
      <c r="J944" s="17"/>
      <c r="L944" s="17"/>
      <c r="N944" s="17"/>
      <c r="P944" s="17"/>
      <c r="R944" s="17"/>
      <c r="T944" s="17"/>
      <c r="V944" s="17"/>
      <c r="X944" s="17"/>
      <c r="Z944" s="17"/>
      <c r="AB944" s="17"/>
      <c r="AD944" s="17"/>
      <c r="AF944" s="17"/>
      <c r="AH944" s="17"/>
      <c r="AJ944" s="17"/>
      <c r="AL944" s="17"/>
      <c r="AN944" s="17"/>
      <c r="AP944" s="17"/>
      <c r="AR944" s="17"/>
      <c r="AT944" s="17"/>
      <c r="AV944" s="17"/>
      <c r="AX944" s="17"/>
      <c r="AZ944" s="17"/>
      <c r="BB944" s="17"/>
      <c r="BD944" s="17"/>
      <c r="BF944" s="17"/>
      <c r="BH944" s="17"/>
    </row>
    <row r="945" spans="2:60">
      <c r="B945" s="17"/>
      <c r="D945" s="17"/>
      <c r="F945" s="17"/>
      <c r="H945" s="17"/>
      <c r="J945" s="17"/>
      <c r="L945" s="17"/>
      <c r="N945" s="17"/>
      <c r="P945" s="17"/>
      <c r="R945" s="17"/>
      <c r="T945" s="17"/>
      <c r="V945" s="17"/>
      <c r="X945" s="17"/>
      <c r="Z945" s="17"/>
      <c r="AB945" s="17"/>
      <c r="AD945" s="17"/>
      <c r="AF945" s="17"/>
      <c r="AH945" s="17"/>
      <c r="AJ945" s="17"/>
      <c r="AL945" s="17"/>
      <c r="AN945" s="17"/>
      <c r="AP945" s="17"/>
      <c r="AR945" s="17"/>
      <c r="AT945" s="17"/>
      <c r="AV945" s="17"/>
      <c r="AX945" s="17"/>
      <c r="AZ945" s="17"/>
      <c r="BB945" s="17"/>
      <c r="BD945" s="17"/>
      <c r="BF945" s="17"/>
      <c r="BH945" s="17"/>
    </row>
    <row r="946" spans="2:60">
      <c r="B946" s="17"/>
      <c r="D946" s="17"/>
      <c r="F946" s="17"/>
      <c r="H946" s="17"/>
      <c r="J946" s="17"/>
      <c r="L946" s="17"/>
      <c r="N946" s="17"/>
      <c r="P946" s="17"/>
      <c r="R946" s="17"/>
      <c r="T946" s="17"/>
      <c r="V946" s="17"/>
      <c r="X946" s="17"/>
      <c r="Z946" s="17"/>
      <c r="AB946" s="17"/>
      <c r="AD946" s="17"/>
      <c r="AF946" s="17"/>
      <c r="AH946" s="17"/>
      <c r="AJ946" s="17"/>
      <c r="AL946" s="17"/>
      <c r="AN946" s="17"/>
      <c r="AP946" s="17"/>
      <c r="AR946" s="17"/>
      <c r="AT946" s="17"/>
      <c r="AV946" s="17"/>
      <c r="AX946" s="17"/>
      <c r="AZ946" s="17"/>
      <c r="BB946" s="17"/>
      <c r="BD946" s="17"/>
      <c r="BF946" s="17"/>
      <c r="BH946" s="17"/>
    </row>
    <row r="947" spans="2:60">
      <c r="B947" s="17"/>
      <c r="D947" s="17"/>
      <c r="F947" s="17"/>
      <c r="H947" s="17"/>
      <c r="J947" s="17"/>
      <c r="L947" s="17"/>
      <c r="N947" s="17"/>
      <c r="P947" s="17"/>
      <c r="R947" s="17"/>
      <c r="T947" s="17"/>
      <c r="V947" s="17"/>
      <c r="X947" s="17"/>
      <c r="Z947" s="17"/>
      <c r="AB947" s="17"/>
      <c r="AD947" s="17"/>
      <c r="AF947" s="17"/>
      <c r="AH947" s="17"/>
      <c r="AJ947" s="17"/>
      <c r="AL947" s="17"/>
      <c r="AN947" s="17"/>
      <c r="AP947" s="17"/>
      <c r="AR947" s="17"/>
      <c r="AT947" s="17"/>
      <c r="AV947" s="17"/>
      <c r="AX947" s="17"/>
      <c r="AZ947" s="17"/>
      <c r="BB947" s="17"/>
      <c r="BD947" s="17"/>
      <c r="BF947" s="17"/>
      <c r="BH947" s="17"/>
    </row>
    <row r="948" spans="2:60">
      <c r="B948" s="17"/>
      <c r="D948" s="17"/>
      <c r="F948" s="17"/>
      <c r="H948" s="17"/>
      <c r="J948" s="17"/>
      <c r="L948" s="17"/>
      <c r="N948" s="17"/>
      <c r="P948" s="17"/>
      <c r="R948" s="17"/>
      <c r="T948" s="17"/>
      <c r="V948" s="17"/>
      <c r="X948" s="17"/>
      <c r="Z948" s="17"/>
      <c r="AB948" s="17"/>
      <c r="AD948" s="17"/>
      <c r="AF948" s="17"/>
      <c r="AH948" s="17"/>
      <c r="AJ948" s="17"/>
      <c r="AL948" s="17"/>
      <c r="AN948" s="17"/>
      <c r="AP948" s="17"/>
      <c r="AR948" s="17"/>
      <c r="AT948" s="17"/>
      <c r="AV948" s="17"/>
      <c r="AX948" s="17"/>
      <c r="AZ948" s="17"/>
      <c r="BB948" s="17"/>
      <c r="BD948" s="17"/>
      <c r="BF948" s="17"/>
      <c r="BH948" s="17"/>
    </row>
    <row r="949" spans="2:60">
      <c r="B949" s="17"/>
      <c r="D949" s="17"/>
      <c r="F949" s="17"/>
      <c r="H949" s="17"/>
      <c r="J949" s="17"/>
      <c r="L949" s="17"/>
      <c r="N949" s="17"/>
      <c r="P949" s="17"/>
      <c r="R949" s="17"/>
      <c r="T949" s="17"/>
      <c r="V949" s="17"/>
      <c r="X949" s="17"/>
      <c r="Z949" s="17"/>
      <c r="AB949" s="17"/>
      <c r="AD949" s="17"/>
      <c r="AF949" s="17"/>
      <c r="AH949" s="17"/>
      <c r="AJ949" s="17"/>
      <c r="AL949" s="17"/>
      <c r="AN949" s="17"/>
      <c r="AP949" s="17"/>
      <c r="AR949" s="17"/>
      <c r="AT949" s="17"/>
      <c r="AV949" s="17"/>
      <c r="AX949" s="17"/>
      <c r="AZ949" s="17"/>
      <c r="BB949" s="17"/>
      <c r="BD949" s="17"/>
      <c r="BF949" s="17"/>
      <c r="BH949" s="17"/>
    </row>
    <row r="950" spans="2:60">
      <c r="B950" s="17"/>
      <c r="D950" s="17"/>
      <c r="F950" s="17"/>
      <c r="H950" s="17"/>
      <c r="J950" s="17"/>
      <c r="L950" s="17"/>
      <c r="N950" s="17"/>
      <c r="P950" s="17"/>
      <c r="R950" s="17"/>
      <c r="T950" s="17"/>
      <c r="V950" s="17"/>
      <c r="X950" s="17"/>
      <c r="Z950" s="17"/>
      <c r="AB950" s="17"/>
      <c r="AD950" s="17"/>
      <c r="AF950" s="17"/>
      <c r="AH950" s="17"/>
      <c r="AJ950" s="17"/>
      <c r="AL950" s="17"/>
      <c r="AN950" s="17"/>
      <c r="AP950" s="17"/>
      <c r="AR950" s="17"/>
      <c r="AT950" s="17"/>
      <c r="AV950" s="17"/>
      <c r="AX950" s="17"/>
      <c r="AZ950" s="17"/>
      <c r="BB950" s="17"/>
      <c r="BD950" s="17"/>
      <c r="BF950" s="17"/>
      <c r="BH950" s="17"/>
    </row>
    <row r="951" spans="2:60">
      <c r="B951" s="17"/>
      <c r="D951" s="17"/>
      <c r="F951" s="17"/>
      <c r="H951" s="17"/>
      <c r="J951" s="17"/>
      <c r="L951" s="17"/>
      <c r="N951" s="17"/>
      <c r="P951" s="17"/>
      <c r="R951" s="17"/>
      <c r="T951" s="17"/>
      <c r="V951" s="17"/>
      <c r="X951" s="17"/>
      <c r="Z951" s="17"/>
      <c r="AB951" s="17"/>
      <c r="AD951" s="17"/>
      <c r="AF951" s="17"/>
      <c r="AH951" s="17"/>
      <c r="AJ951" s="17"/>
      <c r="AL951" s="17"/>
      <c r="AN951" s="17"/>
      <c r="AP951" s="17"/>
      <c r="AR951" s="17"/>
      <c r="AT951" s="17"/>
      <c r="AV951" s="17"/>
      <c r="AX951" s="17"/>
      <c r="AZ951" s="17"/>
      <c r="BB951" s="17"/>
      <c r="BD951" s="17"/>
      <c r="BF951" s="17"/>
      <c r="BH951" s="17"/>
    </row>
    <row r="952" spans="2:60">
      <c r="B952" s="17"/>
      <c r="D952" s="17"/>
      <c r="F952" s="17"/>
      <c r="H952" s="17"/>
      <c r="J952" s="17"/>
      <c r="L952" s="17"/>
      <c r="N952" s="17"/>
      <c r="P952" s="17"/>
      <c r="R952" s="17"/>
      <c r="T952" s="17"/>
      <c r="V952" s="17"/>
      <c r="X952" s="17"/>
      <c r="Z952" s="17"/>
      <c r="AB952" s="17"/>
      <c r="AD952" s="17"/>
      <c r="AF952" s="17"/>
      <c r="AH952" s="17"/>
      <c r="AJ952" s="17"/>
      <c r="AL952" s="17"/>
      <c r="AN952" s="17"/>
      <c r="AP952" s="17"/>
      <c r="AR952" s="17"/>
      <c r="AT952" s="17"/>
      <c r="AV952" s="17"/>
      <c r="AX952" s="17"/>
      <c r="AZ952" s="17"/>
      <c r="BB952" s="17"/>
      <c r="BD952" s="17"/>
      <c r="BF952" s="17"/>
      <c r="BH952" s="17"/>
    </row>
    <row r="953" spans="2:60">
      <c r="B953" s="17"/>
      <c r="D953" s="17"/>
      <c r="F953" s="17"/>
      <c r="H953" s="17"/>
      <c r="J953" s="17"/>
      <c r="L953" s="17"/>
      <c r="N953" s="17"/>
      <c r="P953" s="17"/>
      <c r="R953" s="17"/>
      <c r="T953" s="17"/>
      <c r="V953" s="17"/>
      <c r="X953" s="17"/>
      <c r="Z953" s="17"/>
      <c r="AB953" s="17"/>
      <c r="AD953" s="17"/>
      <c r="AF953" s="17"/>
      <c r="AH953" s="17"/>
      <c r="AJ953" s="17"/>
      <c r="AL953" s="17"/>
      <c r="AN953" s="17"/>
      <c r="AP953" s="17"/>
      <c r="AR953" s="17"/>
      <c r="AT953" s="17"/>
      <c r="AV953" s="17"/>
      <c r="AX953" s="17"/>
      <c r="AZ953" s="17"/>
      <c r="BB953" s="17"/>
      <c r="BD953" s="17"/>
      <c r="BF953" s="17"/>
      <c r="BH953" s="17"/>
    </row>
    <row r="954" spans="2:60">
      <c r="B954" s="17"/>
      <c r="D954" s="17"/>
      <c r="F954" s="17"/>
      <c r="H954" s="17"/>
      <c r="J954" s="17"/>
      <c r="L954" s="17"/>
      <c r="N954" s="17"/>
      <c r="P954" s="17"/>
      <c r="R954" s="17"/>
      <c r="T954" s="17"/>
      <c r="V954" s="17"/>
      <c r="X954" s="17"/>
      <c r="Z954" s="17"/>
      <c r="AB954" s="17"/>
      <c r="AD954" s="17"/>
      <c r="AF954" s="17"/>
      <c r="AH954" s="17"/>
      <c r="AJ954" s="17"/>
      <c r="AL954" s="17"/>
      <c r="AN954" s="17"/>
      <c r="AP954" s="17"/>
      <c r="AR954" s="17"/>
      <c r="AT954" s="17"/>
      <c r="AV954" s="17"/>
      <c r="AX954" s="17"/>
      <c r="AZ954" s="17"/>
      <c r="BB954" s="17"/>
      <c r="BD954" s="17"/>
      <c r="BF954" s="17"/>
      <c r="BH954" s="17"/>
    </row>
    <row r="955" spans="2:60">
      <c r="B955" s="17"/>
      <c r="D955" s="17"/>
      <c r="F955" s="17"/>
      <c r="H955" s="17"/>
      <c r="J955" s="17"/>
      <c r="L955" s="17"/>
      <c r="N955" s="17"/>
      <c r="P955" s="17"/>
      <c r="R955" s="17"/>
      <c r="T955" s="17"/>
      <c r="V955" s="17"/>
      <c r="X955" s="17"/>
      <c r="Z955" s="17"/>
      <c r="AB955" s="17"/>
      <c r="AD955" s="17"/>
      <c r="AF955" s="17"/>
      <c r="AH955" s="17"/>
      <c r="AJ955" s="17"/>
      <c r="AL955" s="17"/>
      <c r="AN955" s="17"/>
      <c r="AP955" s="17"/>
      <c r="AR955" s="17"/>
      <c r="AT955" s="17"/>
      <c r="AV955" s="17"/>
      <c r="AX955" s="17"/>
      <c r="AZ955" s="17"/>
      <c r="BB955" s="17"/>
      <c r="BD955" s="17"/>
      <c r="BF955" s="17"/>
      <c r="BH955" s="17"/>
    </row>
    <row r="956" spans="2:60">
      <c r="B956" s="17"/>
      <c r="D956" s="17"/>
      <c r="F956" s="17"/>
      <c r="H956" s="17"/>
      <c r="J956" s="17"/>
      <c r="L956" s="17"/>
      <c r="N956" s="17"/>
      <c r="P956" s="17"/>
      <c r="R956" s="17"/>
      <c r="T956" s="17"/>
      <c r="V956" s="17"/>
      <c r="X956" s="17"/>
      <c r="Z956" s="17"/>
      <c r="AB956" s="17"/>
      <c r="AD956" s="17"/>
      <c r="AF956" s="17"/>
      <c r="AH956" s="17"/>
      <c r="AJ956" s="17"/>
      <c r="AL956" s="17"/>
      <c r="AN956" s="17"/>
      <c r="AP956" s="17"/>
      <c r="AR956" s="17"/>
      <c r="AT956" s="17"/>
      <c r="AV956" s="17"/>
      <c r="AX956" s="17"/>
      <c r="AZ956" s="17"/>
      <c r="BB956" s="17"/>
      <c r="BD956" s="17"/>
      <c r="BF956" s="17"/>
      <c r="BH956" s="17"/>
    </row>
    <row r="957" spans="2:60">
      <c r="B957" s="17"/>
      <c r="D957" s="17"/>
      <c r="F957" s="17"/>
      <c r="H957" s="17"/>
      <c r="J957" s="17"/>
      <c r="L957" s="17"/>
      <c r="N957" s="17"/>
      <c r="P957" s="17"/>
      <c r="R957" s="17"/>
      <c r="T957" s="17"/>
      <c r="V957" s="17"/>
      <c r="X957" s="17"/>
      <c r="Z957" s="17"/>
      <c r="AB957" s="17"/>
      <c r="AD957" s="17"/>
      <c r="AF957" s="17"/>
      <c r="AH957" s="17"/>
      <c r="AJ957" s="17"/>
      <c r="AL957" s="17"/>
      <c r="AN957" s="17"/>
      <c r="AP957" s="17"/>
      <c r="AR957" s="17"/>
      <c r="AT957" s="17"/>
      <c r="AV957" s="17"/>
      <c r="AX957" s="17"/>
      <c r="AZ957" s="17"/>
      <c r="BB957" s="17"/>
      <c r="BD957" s="17"/>
      <c r="BF957" s="17"/>
      <c r="BH957" s="17"/>
    </row>
    <row r="958" spans="2:60">
      <c r="B958" s="17"/>
      <c r="D958" s="17"/>
      <c r="F958" s="17"/>
      <c r="H958" s="17"/>
      <c r="J958" s="17"/>
      <c r="L958" s="17"/>
      <c r="N958" s="17"/>
      <c r="P958" s="17"/>
      <c r="R958" s="17"/>
      <c r="T958" s="17"/>
      <c r="V958" s="17"/>
      <c r="X958" s="17"/>
      <c r="Z958" s="17"/>
      <c r="AB958" s="17"/>
      <c r="AD958" s="17"/>
      <c r="AF958" s="17"/>
      <c r="AH958" s="17"/>
      <c r="AJ958" s="17"/>
      <c r="AL958" s="17"/>
      <c r="AN958" s="17"/>
      <c r="AP958" s="17"/>
      <c r="AR958" s="17"/>
      <c r="AT958" s="17"/>
      <c r="AV958" s="17"/>
      <c r="AX958" s="17"/>
      <c r="AZ958" s="17"/>
      <c r="BB958" s="17"/>
      <c r="BD958" s="17"/>
      <c r="BF958" s="17"/>
      <c r="BH958" s="17"/>
    </row>
    <row r="959" spans="2:60">
      <c r="B959" s="17"/>
      <c r="D959" s="17"/>
      <c r="F959" s="17"/>
      <c r="H959" s="17"/>
      <c r="J959" s="17"/>
      <c r="L959" s="17"/>
      <c r="N959" s="17"/>
      <c r="P959" s="17"/>
      <c r="R959" s="17"/>
      <c r="T959" s="17"/>
      <c r="V959" s="17"/>
      <c r="X959" s="17"/>
      <c r="Z959" s="17"/>
      <c r="AB959" s="17"/>
      <c r="AD959" s="17"/>
      <c r="AF959" s="17"/>
      <c r="AH959" s="17"/>
      <c r="AJ959" s="17"/>
      <c r="AL959" s="17"/>
      <c r="AN959" s="17"/>
      <c r="AP959" s="17"/>
      <c r="AR959" s="17"/>
      <c r="AT959" s="17"/>
      <c r="AV959" s="17"/>
      <c r="AX959" s="17"/>
      <c r="AZ959" s="17"/>
      <c r="BB959" s="17"/>
      <c r="BD959" s="17"/>
      <c r="BF959" s="17"/>
      <c r="BH959" s="17"/>
    </row>
    <row r="960" spans="2:60">
      <c r="B960" s="17"/>
      <c r="D960" s="17"/>
      <c r="F960" s="17"/>
      <c r="H960" s="17"/>
      <c r="J960" s="17"/>
      <c r="L960" s="17"/>
      <c r="N960" s="17"/>
      <c r="P960" s="17"/>
      <c r="R960" s="17"/>
      <c r="T960" s="17"/>
      <c r="V960" s="17"/>
      <c r="X960" s="17"/>
      <c r="Z960" s="17"/>
      <c r="AB960" s="17"/>
      <c r="AD960" s="17"/>
      <c r="AF960" s="17"/>
      <c r="AH960" s="17"/>
      <c r="AJ960" s="17"/>
      <c r="AL960" s="17"/>
      <c r="AN960" s="17"/>
      <c r="AP960" s="17"/>
      <c r="AR960" s="17"/>
      <c r="AT960" s="17"/>
      <c r="AV960" s="17"/>
      <c r="AX960" s="17"/>
      <c r="AZ960" s="17"/>
      <c r="BB960" s="17"/>
      <c r="BD960" s="17"/>
      <c r="BF960" s="17"/>
      <c r="BH960" s="17"/>
    </row>
    <row r="961" spans="2:60">
      <c r="B961" s="17"/>
      <c r="D961" s="17"/>
      <c r="F961" s="17"/>
      <c r="H961" s="17"/>
      <c r="J961" s="17"/>
      <c r="L961" s="17"/>
      <c r="N961" s="17"/>
      <c r="P961" s="17"/>
      <c r="R961" s="17"/>
      <c r="T961" s="17"/>
      <c r="V961" s="17"/>
      <c r="X961" s="17"/>
      <c r="Z961" s="17"/>
      <c r="AB961" s="17"/>
      <c r="AD961" s="17"/>
      <c r="AF961" s="17"/>
      <c r="AH961" s="17"/>
      <c r="AJ961" s="17"/>
      <c r="AL961" s="17"/>
      <c r="AN961" s="17"/>
      <c r="AP961" s="17"/>
      <c r="AR961" s="17"/>
      <c r="AT961" s="17"/>
      <c r="AV961" s="17"/>
      <c r="AX961" s="17"/>
      <c r="AZ961" s="17"/>
      <c r="BB961" s="17"/>
      <c r="BD961" s="17"/>
      <c r="BF961" s="17"/>
      <c r="BH961" s="17"/>
    </row>
    <row r="962" spans="2:60">
      <c r="B962" s="17"/>
      <c r="D962" s="17"/>
      <c r="F962" s="17"/>
      <c r="H962" s="17"/>
      <c r="J962" s="17"/>
      <c r="L962" s="17"/>
      <c r="N962" s="17"/>
      <c r="P962" s="17"/>
      <c r="R962" s="17"/>
      <c r="T962" s="17"/>
      <c r="V962" s="17"/>
      <c r="X962" s="17"/>
      <c r="Z962" s="17"/>
      <c r="AB962" s="17"/>
      <c r="AD962" s="17"/>
      <c r="AF962" s="17"/>
      <c r="AH962" s="17"/>
      <c r="AJ962" s="17"/>
      <c r="AL962" s="17"/>
      <c r="AN962" s="17"/>
      <c r="AP962" s="17"/>
      <c r="AR962" s="17"/>
      <c r="AT962" s="17"/>
      <c r="AV962" s="17"/>
      <c r="AX962" s="17"/>
      <c r="AZ962" s="17"/>
      <c r="BB962" s="17"/>
      <c r="BD962" s="17"/>
      <c r="BF962" s="17"/>
      <c r="BH962" s="17"/>
    </row>
    <row r="963" spans="2:60">
      <c r="B963" s="17"/>
      <c r="D963" s="17"/>
      <c r="F963" s="17"/>
      <c r="H963" s="17"/>
      <c r="J963" s="17"/>
      <c r="L963" s="17"/>
      <c r="N963" s="17"/>
      <c r="P963" s="17"/>
      <c r="R963" s="17"/>
      <c r="T963" s="17"/>
      <c r="V963" s="17"/>
      <c r="X963" s="17"/>
      <c r="Z963" s="17"/>
      <c r="AB963" s="17"/>
      <c r="AD963" s="17"/>
      <c r="AF963" s="17"/>
      <c r="AH963" s="17"/>
      <c r="AJ963" s="17"/>
      <c r="AL963" s="17"/>
      <c r="AN963" s="17"/>
      <c r="AP963" s="17"/>
      <c r="AR963" s="17"/>
      <c r="AT963" s="17"/>
      <c r="AV963" s="17"/>
      <c r="AX963" s="17"/>
      <c r="AZ963" s="17"/>
      <c r="BB963" s="17"/>
      <c r="BD963" s="17"/>
      <c r="BF963" s="17"/>
      <c r="BH963" s="17"/>
    </row>
    <row r="964" spans="2:60">
      <c r="B964" s="17"/>
      <c r="D964" s="17"/>
      <c r="F964" s="17"/>
      <c r="H964" s="17"/>
      <c r="J964" s="17"/>
      <c r="L964" s="17"/>
      <c r="N964" s="17"/>
      <c r="P964" s="17"/>
      <c r="R964" s="17"/>
      <c r="T964" s="17"/>
      <c r="V964" s="17"/>
      <c r="X964" s="17"/>
      <c r="Z964" s="17"/>
      <c r="AB964" s="17"/>
      <c r="AD964" s="17"/>
      <c r="AF964" s="17"/>
      <c r="AH964" s="17"/>
      <c r="AJ964" s="17"/>
      <c r="AL964" s="17"/>
      <c r="AN964" s="17"/>
      <c r="AP964" s="17"/>
      <c r="AR964" s="17"/>
      <c r="AT964" s="17"/>
      <c r="AV964" s="17"/>
      <c r="AX964" s="17"/>
      <c r="AZ964" s="17"/>
      <c r="BB964" s="17"/>
      <c r="BD964" s="17"/>
      <c r="BF964" s="17"/>
      <c r="BH964" s="17"/>
    </row>
    <row r="965" spans="2:60">
      <c r="B965" s="17"/>
      <c r="D965" s="17"/>
      <c r="F965" s="17"/>
      <c r="H965" s="17"/>
      <c r="J965" s="17"/>
      <c r="L965" s="17"/>
      <c r="N965" s="17"/>
      <c r="P965" s="17"/>
      <c r="R965" s="17"/>
      <c r="T965" s="17"/>
      <c r="V965" s="17"/>
      <c r="X965" s="17"/>
      <c r="Z965" s="17"/>
      <c r="AB965" s="17"/>
      <c r="AD965" s="17"/>
      <c r="AF965" s="17"/>
      <c r="AH965" s="17"/>
      <c r="AJ965" s="17"/>
      <c r="AL965" s="17"/>
      <c r="AN965" s="17"/>
      <c r="AP965" s="17"/>
      <c r="AR965" s="17"/>
      <c r="AT965" s="17"/>
      <c r="AV965" s="17"/>
      <c r="AX965" s="17"/>
      <c r="AZ965" s="17"/>
      <c r="BB965" s="17"/>
      <c r="BD965" s="17"/>
      <c r="BF965" s="17"/>
      <c r="BH965" s="17"/>
    </row>
    <row r="966" spans="2:60">
      <c r="B966" s="17"/>
      <c r="D966" s="17"/>
      <c r="F966" s="17"/>
      <c r="H966" s="17"/>
      <c r="J966" s="17"/>
      <c r="L966" s="17"/>
      <c r="N966" s="17"/>
      <c r="P966" s="17"/>
      <c r="R966" s="17"/>
      <c r="T966" s="17"/>
      <c r="V966" s="17"/>
      <c r="X966" s="17"/>
      <c r="Z966" s="17"/>
      <c r="AB966" s="17"/>
      <c r="AD966" s="17"/>
      <c r="AF966" s="17"/>
      <c r="AH966" s="17"/>
      <c r="AJ966" s="17"/>
      <c r="AL966" s="17"/>
      <c r="AN966" s="17"/>
      <c r="AP966" s="17"/>
      <c r="AR966" s="17"/>
      <c r="AT966" s="17"/>
      <c r="AV966" s="17"/>
      <c r="AX966" s="17"/>
      <c r="AZ966" s="17"/>
      <c r="BB966" s="17"/>
      <c r="BD966" s="17"/>
      <c r="BF966" s="17"/>
      <c r="BH966" s="17"/>
    </row>
    <row r="967" spans="2:60">
      <c r="B967" s="17"/>
      <c r="D967" s="17"/>
      <c r="F967" s="17"/>
      <c r="H967" s="17"/>
      <c r="J967" s="17"/>
      <c r="L967" s="17"/>
      <c r="N967" s="17"/>
      <c r="P967" s="17"/>
      <c r="R967" s="17"/>
      <c r="T967" s="17"/>
      <c r="V967" s="17"/>
      <c r="X967" s="17"/>
      <c r="Z967" s="17"/>
      <c r="AB967" s="17"/>
      <c r="AD967" s="17"/>
      <c r="AF967" s="17"/>
      <c r="AH967" s="17"/>
      <c r="AJ967" s="17"/>
      <c r="AL967" s="17"/>
      <c r="AN967" s="17"/>
      <c r="AP967" s="17"/>
      <c r="AR967" s="17"/>
      <c r="AT967" s="17"/>
      <c r="AV967" s="17"/>
      <c r="AX967" s="17"/>
      <c r="AZ967" s="17"/>
      <c r="BB967" s="17"/>
      <c r="BD967" s="17"/>
      <c r="BF967" s="17"/>
      <c r="BH967" s="17"/>
    </row>
    <row r="968" spans="2:60">
      <c r="B968" s="17"/>
      <c r="D968" s="17"/>
      <c r="F968" s="17"/>
      <c r="H968" s="17"/>
      <c r="J968" s="17"/>
      <c r="L968" s="17"/>
      <c r="N968" s="17"/>
      <c r="P968" s="17"/>
      <c r="R968" s="17"/>
      <c r="T968" s="17"/>
      <c r="V968" s="17"/>
      <c r="X968" s="17"/>
      <c r="Z968" s="17"/>
      <c r="AB968" s="17"/>
      <c r="AD968" s="17"/>
      <c r="AF968" s="17"/>
      <c r="AH968" s="17"/>
      <c r="AJ968" s="17"/>
      <c r="AL968" s="17"/>
      <c r="AN968" s="17"/>
      <c r="AP968" s="17"/>
      <c r="AR968" s="17"/>
      <c r="AT968" s="17"/>
      <c r="AV968" s="17"/>
      <c r="AX968" s="17"/>
      <c r="AZ968" s="17"/>
      <c r="BB968" s="17"/>
      <c r="BD968" s="17"/>
      <c r="BF968" s="17"/>
      <c r="BH968" s="17"/>
    </row>
    <row r="969" spans="2:60">
      <c r="B969" s="17"/>
      <c r="D969" s="17"/>
      <c r="F969" s="17"/>
      <c r="H969" s="17"/>
      <c r="J969" s="17"/>
      <c r="L969" s="17"/>
      <c r="N969" s="17"/>
      <c r="P969" s="17"/>
      <c r="R969" s="17"/>
      <c r="T969" s="17"/>
      <c r="V969" s="17"/>
      <c r="X969" s="17"/>
      <c r="Z969" s="17"/>
      <c r="AB969" s="17"/>
      <c r="AD969" s="17"/>
      <c r="AF969" s="17"/>
      <c r="AH969" s="17"/>
      <c r="AJ969" s="17"/>
      <c r="AL969" s="17"/>
      <c r="AN969" s="17"/>
      <c r="AP969" s="17"/>
      <c r="AR969" s="17"/>
      <c r="AT969" s="17"/>
      <c r="AV969" s="17"/>
      <c r="AX969" s="17"/>
      <c r="AZ969" s="17"/>
      <c r="BB969" s="17"/>
      <c r="BD969" s="17"/>
      <c r="BF969" s="17"/>
      <c r="BH969" s="17"/>
    </row>
    <row r="970" spans="2:60">
      <c r="B970" s="17"/>
      <c r="D970" s="17"/>
      <c r="F970" s="17"/>
      <c r="H970" s="17"/>
      <c r="J970" s="17"/>
      <c r="L970" s="17"/>
      <c r="N970" s="17"/>
      <c r="P970" s="17"/>
      <c r="R970" s="17"/>
      <c r="T970" s="17"/>
      <c r="V970" s="17"/>
      <c r="X970" s="17"/>
      <c r="Z970" s="17"/>
      <c r="AB970" s="17"/>
      <c r="AD970" s="17"/>
      <c r="AF970" s="17"/>
      <c r="AH970" s="17"/>
      <c r="AJ970" s="17"/>
      <c r="AL970" s="17"/>
      <c r="AN970" s="17"/>
      <c r="AP970" s="17"/>
      <c r="AR970" s="17"/>
      <c r="AT970" s="17"/>
      <c r="AV970" s="17"/>
      <c r="AX970" s="17"/>
      <c r="AZ970" s="17"/>
      <c r="BB970" s="17"/>
      <c r="BD970" s="17"/>
      <c r="BF970" s="17"/>
      <c r="BH970" s="17"/>
    </row>
    <row r="971" spans="2:60">
      <c r="B971" s="17"/>
      <c r="D971" s="17"/>
      <c r="F971" s="17"/>
      <c r="H971" s="17"/>
      <c r="J971" s="17"/>
      <c r="L971" s="17"/>
      <c r="N971" s="17"/>
      <c r="P971" s="17"/>
      <c r="R971" s="17"/>
      <c r="T971" s="17"/>
      <c r="V971" s="17"/>
      <c r="X971" s="17"/>
      <c r="Z971" s="17"/>
      <c r="AB971" s="17"/>
      <c r="AD971" s="17"/>
      <c r="AF971" s="17"/>
      <c r="AH971" s="17"/>
      <c r="AJ971" s="17"/>
      <c r="AL971" s="17"/>
      <c r="AN971" s="17"/>
      <c r="AP971" s="17"/>
      <c r="AR971" s="17"/>
      <c r="AT971" s="17"/>
      <c r="AV971" s="17"/>
      <c r="AX971" s="17"/>
      <c r="AZ971" s="17"/>
      <c r="BB971" s="17"/>
      <c r="BD971" s="17"/>
      <c r="BF971" s="17"/>
      <c r="BH971" s="17"/>
    </row>
    <row r="972" spans="2:60">
      <c r="B972" s="17"/>
      <c r="D972" s="17"/>
      <c r="F972" s="17"/>
      <c r="H972" s="17"/>
      <c r="J972" s="17"/>
      <c r="L972" s="17"/>
      <c r="N972" s="17"/>
      <c r="P972" s="17"/>
      <c r="R972" s="17"/>
      <c r="T972" s="17"/>
      <c r="V972" s="17"/>
      <c r="X972" s="17"/>
      <c r="Z972" s="17"/>
      <c r="AB972" s="17"/>
      <c r="AD972" s="17"/>
      <c r="AF972" s="17"/>
      <c r="AH972" s="17"/>
      <c r="AJ972" s="17"/>
      <c r="AL972" s="17"/>
      <c r="AN972" s="17"/>
      <c r="AP972" s="17"/>
      <c r="AR972" s="17"/>
      <c r="AT972" s="17"/>
      <c r="AV972" s="17"/>
      <c r="AX972" s="17"/>
      <c r="AZ972" s="17"/>
      <c r="BB972" s="17"/>
      <c r="BD972" s="17"/>
      <c r="BF972" s="17"/>
      <c r="BH972" s="17"/>
    </row>
    <row r="973" spans="2:60">
      <c r="B973" s="17"/>
      <c r="D973" s="17"/>
      <c r="F973" s="17"/>
      <c r="H973" s="17"/>
      <c r="J973" s="17"/>
      <c r="L973" s="17"/>
      <c r="N973" s="17"/>
      <c r="P973" s="17"/>
      <c r="R973" s="17"/>
      <c r="T973" s="17"/>
      <c r="V973" s="17"/>
      <c r="X973" s="17"/>
      <c r="Z973" s="17"/>
      <c r="AB973" s="17"/>
      <c r="AD973" s="17"/>
      <c r="AF973" s="17"/>
      <c r="AH973" s="17"/>
      <c r="AJ973" s="17"/>
      <c r="AL973" s="17"/>
      <c r="AN973" s="17"/>
      <c r="AP973" s="17"/>
      <c r="AR973" s="17"/>
      <c r="AT973" s="17"/>
      <c r="AV973" s="17"/>
      <c r="AX973" s="17"/>
      <c r="AZ973" s="17"/>
      <c r="BB973" s="17"/>
      <c r="BD973" s="17"/>
      <c r="BF973" s="17"/>
      <c r="BH973" s="17"/>
    </row>
    <row r="974" spans="2:60">
      <c r="B974" s="17"/>
      <c r="D974" s="17"/>
      <c r="F974" s="17"/>
      <c r="H974" s="17"/>
      <c r="J974" s="17"/>
      <c r="L974" s="17"/>
      <c r="N974" s="17"/>
      <c r="P974" s="17"/>
      <c r="R974" s="17"/>
      <c r="T974" s="17"/>
      <c r="V974" s="17"/>
      <c r="X974" s="17"/>
      <c r="Z974" s="17"/>
      <c r="AB974" s="17"/>
      <c r="AD974" s="17"/>
      <c r="AF974" s="17"/>
      <c r="AH974" s="17"/>
      <c r="AJ974" s="17"/>
      <c r="AL974" s="17"/>
      <c r="AN974" s="17"/>
      <c r="AP974" s="17"/>
      <c r="AR974" s="17"/>
      <c r="AT974" s="17"/>
      <c r="AV974" s="17"/>
      <c r="AX974" s="17"/>
      <c r="AZ974" s="17"/>
      <c r="BB974" s="17"/>
      <c r="BD974" s="17"/>
      <c r="BF974" s="17"/>
      <c r="BH974" s="17"/>
    </row>
    <row r="975" spans="2:60">
      <c r="B975" s="17"/>
      <c r="D975" s="17"/>
      <c r="F975" s="17"/>
      <c r="H975" s="17"/>
      <c r="J975" s="17"/>
      <c r="L975" s="17"/>
      <c r="N975" s="17"/>
      <c r="P975" s="17"/>
      <c r="R975" s="17"/>
      <c r="T975" s="17"/>
      <c r="V975" s="17"/>
      <c r="X975" s="17"/>
      <c r="Z975" s="17"/>
      <c r="AB975" s="17"/>
      <c r="AD975" s="17"/>
      <c r="AF975" s="17"/>
      <c r="AH975" s="17"/>
      <c r="AJ975" s="17"/>
      <c r="AL975" s="17"/>
      <c r="AN975" s="17"/>
      <c r="AP975" s="17"/>
      <c r="AR975" s="17"/>
      <c r="AT975" s="17"/>
      <c r="AV975" s="17"/>
      <c r="AX975" s="17"/>
      <c r="AZ975" s="17"/>
      <c r="BB975" s="17"/>
      <c r="BD975" s="17"/>
      <c r="BF975" s="17"/>
      <c r="BH975" s="17"/>
    </row>
    <row r="976" spans="2:60">
      <c r="B976" s="17"/>
      <c r="D976" s="17"/>
      <c r="F976" s="17"/>
      <c r="H976" s="17"/>
      <c r="J976" s="17"/>
      <c r="L976" s="17"/>
      <c r="N976" s="17"/>
      <c r="P976" s="17"/>
      <c r="R976" s="17"/>
      <c r="T976" s="17"/>
      <c r="V976" s="17"/>
      <c r="X976" s="17"/>
      <c r="Z976" s="17"/>
      <c r="AB976" s="17"/>
      <c r="AD976" s="17"/>
      <c r="AF976" s="17"/>
      <c r="AH976" s="17"/>
      <c r="AJ976" s="17"/>
      <c r="AL976" s="17"/>
      <c r="AN976" s="17"/>
      <c r="AP976" s="17"/>
      <c r="AR976" s="17"/>
      <c r="AT976" s="17"/>
      <c r="AV976" s="17"/>
      <c r="AX976" s="17"/>
      <c r="AZ976" s="17"/>
      <c r="BB976" s="17"/>
      <c r="BD976" s="17"/>
      <c r="BF976" s="17"/>
      <c r="BH976" s="17"/>
    </row>
    <row r="977" spans="2:60">
      <c r="B977" s="17"/>
      <c r="D977" s="17"/>
      <c r="F977" s="17"/>
      <c r="H977" s="17"/>
      <c r="J977" s="17"/>
      <c r="L977" s="17"/>
      <c r="N977" s="17"/>
      <c r="P977" s="17"/>
      <c r="R977" s="17"/>
      <c r="T977" s="17"/>
      <c r="V977" s="17"/>
      <c r="X977" s="17"/>
      <c r="Z977" s="17"/>
      <c r="AB977" s="17"/>
      <c r="AD977" s="17"/>
      <c r="AF977" s="17"/>
      <c r="AH977" s="17"/>
      <c r="AJ977" s="17"/>
      <c r="AL977" s="17"/>
      <c r="AN977" s="17"/>
      <c r="AP977" s="17"/>
      <c r="AR977" s="17"/>
      <c r="AT977" s="17"/>
      <c r="AV977" s="17"/>
      <c r="AX977" s="17"/>
      <c r="AZ977" s="17"/>
      <c r="BB977" s="17"/>
      <c r="BD977" s="17"/>
      <c r="BF977" s="17"/>
      <c r="BH977" s="17"/>
    </row>
    <row r="978" spans="2:60">
      <c r="B978" s="17"/>
      <c r="D978" s="17"/>
      <c r="F978" s="17"/>
      <c r="H978" s="17"/>
      <c r="J978" s="17"/>
      <c r="L978" s="17"/>
      <c r="N978" s="17"/>
      <c r="P978" s="17"/>
      <c r="R978" s="17"/>
      <c r="T978" s="17"/>
      <c r="V978" s="17"/>
      <c r="X978" s="17"/>
      <c r="Z978" s="17"/>
      <c r="AB978" s="17"/>
      <c r="AD978" s="17"/>
      <c r="AF978" s="17"/>
      <c r="AH978" s="17"/>
      <c r="AJ978" s="17"/>
      <c r="AL978" s="17"/>
      <c r="AN978" s="17"/>
      <c r="AP978" s="17"/>
      <c r="AR978" s="17"/>
      <c r="AT978" s="17"/>
      <c r="AV978" s="17"/>
      <c r="AX978" s="17"/>
      <c r="AZ978" s="17"/>
      <c r="BB978" s="17"/>
      <c r="BD978" s="17"/>
      <c r="BF978" s="17"/>
      <c r="BH978" s="17"/>
    </row>
    <row r="979" spans="2:60">
      <c r="B979" s="17"/>
      <c r="D979" s="17"/>
      <c r="F979" s="17"/>
      <c r="H979" s="17"/>
      <c r="J979" s="17"/>
      <c r="L979" s="17"/>
      <c r="N979" s="17"/>
      <c r="P979" s="17"/>
      <c r="R979" s="17"/>
      <c r="T979" s="17"/>
      <c r="V979" s="17"/>
      <c r="X979" s="17"/>
      <c r="Z979" s="17"/>
      <c r="AB979" s="17"/>
      <c r="AD979" s="17"/>
      <c r="AF979" s="17"/>
      <c r="AH979" s="17"/>
      <c r="AJ979" s="17"/>
      <c r="AL979" s="17"/>
      <c r="AN979" s="17"/>
      <c r="AP979" s="17"/>
      <c r="AR979" s="17"/>
      <c r="AT979" s="17"/>
      <c r="AV979" s="17"/>
      <c r="AX979" s="17"/>
      <c r="AZ979" s="17"/>
      <c r="BB979" s="17"/>
      <c r="BD979" s="17"/>
      <c r="BF979" s="17"/>
      <c r="BH979" s="17"/>
    </row>
    <row r="980" spans="2:60">
      <c r="B980" s="17"/>
      <c r="D980" s="17"/>
      <c r="F980" s="17"/>
      <c r="H980" s="17"/>
      <c r="J980" s="17"/>
      <c r="L980" s="17"/>
      <c r="N980" s="17"/>
      <c r="P980" s="17"/>
      <c r="R980" s="17"/>
      <c r="T980" s="17"/>
      <c r="V980" s="17"/>
      <c r="X980" s="17"/>
      <c r="Z980" s="17"/>
      <c r="AB980" s="17"/>
      <c r="AD980" s="17"/>
      <c r="AF980" s="17"/>
      <c r="AH980" s="17"/>
      <c r="AJ980" s="17"/>
      <c r="AL980" s="17"/>
      <c r="AN980" s="17"/>
      <c r="AP980" s="17"/>
      <c r="AR980" s="17"/>
      <c r="AT980" s="17"/>
      <c r="AV980" s="17"/>
      <c r="AX980" s="17"/>
      <c r="AZ980" s="17"/>
      <c r="BB980" s="17"/>
      <c r="BD980" s="17"/>
      <c r="BF980" s="17"/>
      <c r="BH980" s="17"/>
    </row>
    <row r="981" spans="2:60">
      <c r="B981" s="17"/>
      <c r="D981" s="17"/>
      <c r="F981" s="17"/>
      <c r="H981" s="17"/>
      <c r="J981" s="17"/>
      <c r="L981" s="17"/>
      <c r="N981" s="17"/>
      <c r="P981" s="17"/>
      <c r="R981" s="17"/>
      <c r="T981" s="17"/>
      <c r="V981" s="17"/>
      <c r="X981" s="17"/>
      <c r="Z981" s="17"/>
      <c r="AB981" s="17"/>
      <c r="AD981" s="17"/>
      <c r="AF981" s="17"/>
      <c r="AH981" s="17"/>
      <c r="AJ981" s="17"/>
      <c r="AL981" s="17"/>
      <c r="AN981" s="17"/>
      <c r="AP981" s="17"/>
      <c r="AR981" s="17"/>
      <c r="AT981" s="17"/>
      <c r="AV981" s="17"/>
      <c r="AX981" s="17"/>
      <c r="AZ981" s="17"/>
      <c r="BB981" s="17"/>
      <c r="BD981" s="17"/>
      <c r="BF981" s="17"/>
      <c r="BH981" s="17"/>
    </row>
    <row r="982" spans="2:60">
      <c r="B982" s="17"/>
      <c r="D982" s="17"/>
      <c r="F982" s="17"/>
      <c r="H982" s="17"/>
      <c r="J982" s="17"/>
      <c r="L982" s="17"/>
      <c r="N982" s="17"/>
      <c r="P982" s="17"/>
      <c r="R982" s="17"/>
      <c r="T982" s="17"/>
      <c r="V982" s="17"/>
      <c r="X982" s="17"/>
      <c r="Z982" s="17"/>
      <c r="AB982" s="17"/>
      <c r="AD982" s="17"/>
      <c r="AF982" s="17"/>
      <c r="AH982" s="17"/>
      <c r="AJ982" s="17"/>
      <c r="AL982" s="17"/>
      <c r="AN982" s="17"/>
      <c r="AP982" s="17"/>
      <c r="AR982" s="17"/>
      <c r="AT982" s="17"/>
      <c r="AV982" s="17"/>
      <c r="AX982" s="17"/>
      <c r="AZ982" s="17"/>
      <c r="BB982" s="17"/>
      <c r="BD982" s="17"/>
      <c r="BF982" s="17"/>
      <c r="BH982" s="17"/>
    </row>
    <row r="983" spans="2:60">
      <c r="B983" s="17"/>
      <c r="D983" s="17"/>
      <c r="F983" s="17"/>
      <c r="H983" s="17"/>
      <c r="J983" s="17"/>
      <c r="L983" s="17"/>
      <c r="N983" s="17"/>
      <c r="P983" s="17"/>
      <c r="R983" s="17"/>
      <c r="T983" s="17"/>
      <c r="V983" s="17"/>
      <c r="X983" s="17"/>
      <c r="Z983" s="17"/>
      <c r="AB983" s="17"/>
      <c r="AD983" s="17"/>
      <c r="AF983" s="17"/>
      <c r="AH983" s="17"/>
      <c r="AJ983" s="17"/>
      <c r="AL983" s="17"/>
      <c r="AN983" s="17"/>
      <c r="AP983" s="17"/>
      <c r="AR983" s="17"/>
      <c r="AT983" s="17"/>
      <c r="AV983" s="17"/>
      <c r="AX983" s="17"/>
      <c r="AZ983" s="17"/>
      <c r="BB983" s="17"/>
      <c r="BD983" s="17"/>
      <c r="BF983" s="17"/>
      <c r="BH983" s="17"/>
    </row>
    <row r="984" spans="2:60">
      <c r="B984" s="17"/>
      <c r="D984" s="17"/>
      <c r="F984" s="17"/>
      <c r="H984" s="17"/>
      <c r="J984" s="17"/>
      <c r="L984" s="17"/>
      <c r="N984" s="17"/>
      <c r="P984" s="17"/>
      <c r="R984" s="17"/>
      <c r="T984" s="17"/>
      <c r="V984" s="17"/>
      <c r="X984" s="17"/>
      <c r="Z984" s="17"/>
      <c r="AB984" s="17"/>
      <c r="AD984" s="17"/>
      <c r="AF984" s="17"/>
      <c r="AH984" s="17"/>
      <c r="AJ984" s="17"/>
      <c r="AL984" s="17"/>
      <c r="AN984" s="17"/>
      <c r="AP984" s="17"/>
      <c r="AR984" s="17"/>
      <c r="AT984" s="17"/>
      <c r="AV984" s="17"/>
      <c r="AX984" s="17"/>
      <c r="AZ984" s="17"/>
      <c r="BB984" s="17"/>
      <c r="BD984" s="17"/>
      <c r="BF984" s="17"/>
      <c r="BH984" s="17"/>
    </row>
    <row r="985" spans="2:60">
      <c r="B985" s="17"/>
      <c r="D985" s="17"/>
      <c r="F985" s="17"/>
      <c r="H985" s="17"/>
      <c r="J985" s="17"/>
      <c r="L985" s="17"/>
      <c r="N985" s="17"/>
      <c r="P985" s="17"/>
      <c r="R985" s="17"/>
      <c r="T985" s="17"/>
      <c r="V985" s="17"/>
      <c r="X985" s="17"/>
      <c r="Z985" s="17"/>
      <c r="AB985" s="17"/>
      <c r="AD985" s="17"/>
      <c r="AF985" s="17"/>
      <c r="AH985" s="17"/>
      <c r="AJ985" s="17"/>
      <c r="AL985" s="17"/>
      <c r="AN985" s="17"/>
      <c r="AP985" s="17"/>
      <c r="AR985" s="17"/>
      <c r="AT985" s="17"/>
      <c r="AV985" s="17"/>
      <c r="AX985" s="17"/>
      <c r="AZ985" s="17"/>
      <c r="BB985" s="17"/>
      <c r="BD985" s="17"/>
      <c r="BF985" s="17"/>
      <c r="BH985" s="17"/>
    </row>
    <row r="986" spans="2:60">
      <c r="B986" s="17"/>
      <c r="D986" s="17"/>
      <c r="F986" s="17"/>
      <c r="H986" s="17"/>
      <c r="J986" s="17"/>
      <c r="L986" s="17"/>
      <c r="N986" s="17"/>
      <c r="P986" s="17"/>
      <c r="R986" s="17"/>
      <c r="T986" s="17"/>
      <c r="V986" s="17"/>
      <c r="X986" s="17"/>
      <c r="Z986" s="17"/>
      <c r="AB986" s="17"/>
      <c r="AD986" s="17"/>
      <c r="AF986" s="17"/>
      <c r="AH986" s="17"/>
      <c r="AJ986" s="17"/>
      <c r="AL986" s="17"/>
      <c r="AN986" s="17"/>
      <c r="AP986" s="17"/>
      <c r="AR986" s="17"/>
      <c r="AT986" s="17"/>
      <c r="AV986" s="17"/>
      <c r="AX986" s="17"/>
      <c r="AZ986" s="17"/>
      <c r="BB986" s="17"/>
      <c r="BD986" s="17"/>
      <c r="BF986" s="17"/>
      <c r="BH986" s="17"/>
    </row>
    <row r="987" spans="2:60">
      <c r="B987" s="17"/>
      <c r="D987" s="17"/>
      <c r="F987" s="17"/>
      <c r="H987" s="17"/>
      <c r="J987" s="17"/>
      <c r="L987" s="17"/>
      <c r="N987" s="17"/>
      <c r="P987" s="17"/>
      <c r="R987" s="17"/>
      <c r="T987" s="17"/>
      <c r="V987" s="17"/>
      <c r="X987" s="17"/>
      <c r="Z987" s="17"/>
      <c r="AB987" s="17"/>
      <c r="AD987" s="17"/>
      <c r="AF987" s="17"/>
      <c r="AH987" s="17"/>
      <c r="AJ987" s="17"/>
      <c r="AL987" s="17"/>
      <c r="AN987" s="17"/>
      <c r="AP987" s="17"/>
      <c r="AR987" s="17"/>
      <c r="AT987" s="17"/>
      <c r="AV987" s="17"/>
      <c r="AX987" s="17"/>
      <c r="AZ987" s="17"/>
      <c r="BB987" s="17"/>
      <c r="BD987" s="17"/>
      <c r="BF987" s="17"/>
      <c r="BH987" s="17"/>
    </row>
    <row r="988" spans="2:60">
      <c r="B988" s="17"/>
      <c r="D988" s="17"/>
      <c r="F988" s="17"/>
      <c r="H988" s="17"/>
      <c r="J988" s="17"/>
      <c r="L988" s="17"/>
      <c r="N988" s="17"/>
      <c r="P988" s="17"/>
      <c r="R988" s="17"/>
      <c r="T988" s="17"/>
      <c r="V988" s="17"/>
      <c r="X988" s="17"/>
      <c r="Z988" s="17"/>
      <c r="AB988" s="17"/>
      <c r="AD988" s="17"/>
      <c r="AF988" s="17"/>
      <c r="AH988" s="17"/>
      <c r="AJ988" s="17"/>
      <c r="AL988" s="17"/>
      <c r="AN988" s="17"/>
      <c r="AP988" s="17"/>
      <c r="AR988" s="17"/>
      <c r="AT988" s="17"/>
      <c r="AV988" s="17"/>
      <c r="AX988" s="17"/>
      <c r="AZ988" s="17"/>
      <c r="BB988" s="17"/>
      <c r="BD988" s="17"/>
      <c r="BF988" s="17"/>
      <c r="BH988" s="17"/>
    </row>
    <row r="989" spans="2:60">
      <c r="B989" s="17"/>
      <c r="D989" s="17"/>
      <c r="F989" s="17"/>
      <c r="H989" s="17"/>
      <c r="J989" s="17"/>
      <c r="L989" s="17"/>
      <c r="N989" s="17"/>
      <c r="P989" s="17"/>
      <c r="R989" s="17"/>
      <c r="T989" s="17"/>
      <c r="V989" s="17"/>
      <c r="X989" s="17"/>
      <c r="Z989" s="17"/>
      <c r="AB989" s="17"/>
      <c r="AD989" s="17"/>
      <c r="AF989" s="17"/>
      <c r="AH989" s="17"/>
      <c r="AJ989" s="17"/>
      <c r="AL989" s="17"/>
      <c r="AN989" s="17"/>
      <c r="AP989" s="17"/>
      <c r="AR989" s="17"/>
      <c r="AT989" s="17"/>
      <c r="AV989" s="17"/>
      <c r="AX989" s="17"/>
      <c r="AZ989" s="17"/>
      <c r="BB989" s="17"/>
      <c r="BD989" s="17"/>
      <c r="BF989" s="17"/>
      <c r="BH989" s="17"/>
    </row>
    <row r="990" spans="2:60">
      <c r="B990" s="17"/>
      <c r="D990" s="17"/>
      <c r="F990" s="17"/>
      <c r="H990" s="17"/>
      <c r="J990" s="17"/>
      <c r="L990" s="17"/>
      <c r="N990" s="17"/>
      <c r="P990" s="17"/>
      <c r="R990" s="17"/>
      <c r="T990" s="17"/>
      <c r="V990" s="17"/>
      <c r="X990" s="17"/>
      <c r="Z990" s="17"/>
      <c r="AB990" s="17"/>
      <c r="AD990" s="17"/>
      <c r="AF990" s="17"/>
      <c r="AH990" s="17"/>
      <c r="AJ990" s="17"/>
      <c r="AL990" s="17"/>
      <c r="AN990" s="17"/>
      <c r="AP990" s="17"/>
      <c r="AR990" s="17"/>
      <c r="AT990" s="17"/>
      <c r="AV990" s="17"/>
      <c r="AX990" s="17"/>
      <c r="AZ990" s="17"/>
      <c r="BB990" s="17"/>
      <c r="BD990" s="17"/>
      <c r="BF990" s="17"/>
      <c r="BH990" s="17"/>
    </row>
    <row r="991" spans="2:60">
      <c r="B991" s="17"/>
      <c r="D991" s="17"/>
      <c r="F991" s="17"/>
      <c r="H991" s="17"/>
      <c r="J991" s="17"/>
      <c r="L991" s="17"/>
      <c r="N991" s="17"/>
      <c r="P991" s="17"/>
      <c r="R991" s="17"/>
      <c r="T991" s="17"/>
      <c r="V991" s="17"/>
      <c r="X991" s="17"/>
      <c r="Z991" s="17"/>
      <c r="AB991" s="17"/>
      <c r="AD991" s="17"/>
      <c r="AF991" s="17"/>
      <c r="AH991" s="17"/>
      <c r="AJ991" s="17"/>
      <c r="AL991" s="17"/>
      <c r="AN991" s="17"/>
      <c r="AP991" s="17"/>
      <c r="AR991" s="17"/>
      <c r="AT991" s="17"/>
      <c r="AV991" s="17"/>
      <c r="AX991" s="17"/>
      <c r="AZ991" s="17"/>
      <c r="BB991" s="17"/>
      <c r="BD991" s="17"/>
      <c r="BF991" s="17"/>
      <c r="BH991" s="17"/>
    </row>
    <row r="992" spans="2:60">
      <c r="B992" s="17"/>
      <c r="D992" s="17"/>
      <c r="F992" s="17"/>
      <c r="H992" s="17"/>
      <c r="J992" s="17"/>
      <c r="L992" s="17"/>
      <c r="N992" s="17"/>
      <c r="P992" s="17"/>
      <c r="R992" s="17"/>
      <c r="T992" s="17"/>
      <c r="V992" s="17"/>
      <c r="X992" s="17"/>
      <c r="Z992" s="17"/>
      <c r="AB992" s="17"/>
      <c r="AD992" s="17"/>
      <c r="AF992" s="17"/>
      <c r="AH992" s="17"/>
      <c r="AJ992" s="17"/>
      <c r="AL992" s="17"/>
      <c r="AN992" s="17"/>
      <c r="AP992" s="17"/>
      <c r="AR992" s="17"/>
      <c r="AT992" s="17"/>
      <c r="AV992" s="17"/>
      <c r="AX992" s="17"/>
      <c r="AZ992" s="17"/>
      <c r="BB992" s="17"/>
      <c r="BD992" s="17"/>
      <c r="BF992" s="17"/>
      <c r="BH992" s="17"/>
    </row>
    <row r="993" spans="2:60">
      <c r="B993" s="17"/>
      <c r="D993" s="17"/>
      <c r="F993" s="17"/>
      <c r="H993" s="17"/>
      <c r="J993" s="17"/>
      <c r="L993" s="17"/>
      <c r="N993" s="17"/>
      <c r="P993" s="17"/>
      <c r="R993" s="17"/>
      <c r="T993" s="17"/>
      <c r="V993" s="17"/>
      <c r="X993" s="17"/>
      <c r="Z993" s="17"/>
      <c r="AB993" s="17"/>
      <c r="AD993" s="17"/>
      <c r="AF993" s="17"/>
      <c r="AH993" s="17"/>
      <c r="AJ993" s="17"/>
      <c r="AL993" s="17"/>
      <c r="AN993" s="17"/>
      <c r="AP993" s="17"/>
      <c r="AR993" s="17"/>
      <c r="AT993" s="17"/>
      <c r="AV993" s="17"/>
      <c r="AX993" s="17"/>
      <c r="AZ993" s="17"/>
      <c r="BB993" s="17"/>
      <c r="BD993" s="17"/>
      <c r="BF993" s="17"/>
      <c r="BH993" s="17"/>
    </row>
    <row r="994" spans="2:60">
      <c r="B994" s="17"/>
      <c r="D994" s="17"/>
      <c r="F994" s="17"/>
      <c r="H994" s="17"/>
      <c r="J994" s="17"/>
      <c r="L994" s="17"/>
      <c r="N994" s="17"/>
      <c r="P994" s="17"/>
      <c r="R994" s="17"/>
      <c r="T994" s="17"/>
      <c r="V994" s="17"/>
      <c r="X994" s="17"/>
      <c r="Z994" s="17"/>
      <c r="AB994" s="17"/>
      <c r="AD994" s="17"/>
      <c r="AF994" s="17"/>
      <c r="AH994" s="17"/>
      <c r="AJ994" s="17"/>
      <c r="AL994" s="17"/>
      <c r="AN994" s="17"/>
      <c r="AP994" s="17"/>
      <c r="AR994" s="17"/>
      <c r="AT994" s="17"/>
      <c r="AV994" s="17"/>
      <c r="AX994" s="17"/>
      <c r="AZ994" s="17"/>
      <c r="BB994" s="17"/>
      <c r="BD994" s="17"/>
      <c r="BF994" s="17"/>
      <c r="BH994" s="17"/>
    </row>
    <row r="995" spans="2:60">
      <c r="B995" s="17"/>
      <c r="D995" s="17"/>
      <c r="F995" s="17"/>
      <c r="H995" s="17"/>
      <c r="J995" s="17"/>
      <c r="L995" s="17"/>
      <c r="N995" s="17"/>
      <c r="P995" s="17"/>
      <c r="R995" s="17"/>
      <c r="T995" s="17"/>
      <c r="V995" s="17"/>
      <c r="X995" s="17"/>
      <c r="Z995" s="17"/>
      <c r="AB995" s="17"/>
      <c r="AD995" s="17"/>
      <c r="AF995" s="17"/>
      <c r="AH995" s="17"/>
      <c r="AJ995" s="17"/>
      <c r="AL995" s="17"/>
      <c r="AN995" s="17"/>
      <c r="AP995" s="17"/>
      <c r="AR995" s="17"/>
      <c r="AT995" s="17"/>
      <c r="AV995" s="17"/>
      <c r="AX995" s="17"/>
      <c r="AZ995" s="17"/>
      <c r="BB995" s="17"/>
      <c r="BD995" s="17"/>
      <c r="BF995" s="17"/>
      <c r="BH995" s="17"/>
    </row>
    <row r="996" spans="2:60">
      <c r="B996" s="17"/>
      <c r="D996" s="17"/>
      <c r="F996" s="17"/>
      <c r="H996" s="17"/>
      <c r="J996" s="17"/>
      <c r="L996" s="17"/>
      <c r="N996" s="17"/>
      <c r="P996" s="17"/>
      <c r="R996" s="17"/>
      <c r="T996" s="17"/>
      <c r="V996" s="17"/>
      <c r="X996" s="17"/>
      <c r="Z996" s="17"/>
      <c r="AB996" s="17"/>
      <c r="AD996" s="17"/>
      <c r="AF996" s="17"/>
      <c r="AH996" s="17"/>
      <c r="AJ996" s="17"/>
      <c r="AL996" s="17"/>
      <c r="AN996" s="17"/>
      <c r="AP996" s="17"/>
      <c r="AR996" s="17"/>
      <c r="AT996" s="17"/>
      <c r="AV996" s="17"/>
      <c r="AX996" s="17"/>
      <c r="AZ996" s="17"/>
      <c r="BB996" s="17"/>
      <c r="BD996" s="17"/>
      <c r="BF996" s="17"/>
      <c r="BH996" s="17"/>
    </row>
    <row r="997" spans="2:60">
      <c r="B997" s="17"/>
      <c r="D997" s="17"/>
      <c r="F997" s="17"/>
      <c r="H997" s="17"/>
      <c r="J997" s="17"/>
      <c r="L997" s="17"/>
      <c r="N997" s="17"/>
      <c r="P997" s="17"/>
      <c r="R997" s="17"/>
      <c r="T997" s="17"/>
      <c r="V997" s="17"/>
      <c r="X997" s="17"/>
      <c r="Z997" s="17"/>
      <c r="AB997" s="17"/>
      <c r="AD997" s="17"/>
      <c r="AF997" s="17"/>
      <c r="AH997" s="17"/>
      <c r="AJ997" s="17"/>
      <c r="AL997" s="17"/>
      <c r="AN997" s="17"/>
      <c r="AP997" s="17"/>
      <c r="AR997" s="17"/>
      <c r="AT997" s="17"/>
      <c r="AV997" s="17"/>
      <c r="AX997" s="17"/>
      <c r="AZ997" s="17"/>
      <c r="BB997" s="17"/>
      <c r="BD997" s="17"/>
      <c r="BF997" s="17"/>
      <c r="BH997" s="17"/>
    </row>
    <row r="998" spans="2:60">
      <c r="B998" s="17"/>
      <c r="D998" s="17"/>
      <c r="F998" s="17"/>
      <c r="H998" s="17"/>
      <c r="J998" s="17"/>
      <c r="L998" s="17"/>
      <c r="N998" s="17"/>
      <c r="P998" s="17"/>
      <c r="R998" s="17"/>
      <c r="T998" s="17"/>
      <c r="V998" s="17"/>
      <c r="X998" s="17"/>
      <c r="Z998" s="17"/>
      <c r="AB998" s="17"/>
      <c r="AD998" s="17"/>
      <c r="AF998" s="17"/>
      <c r="AH998" s="17"/>
      <c r="AJ998" s="17"/>
      <c r="AL998" s="17"/>
      <c r="AN998" s="17"/>
      <c r="AP998" s="17"/>
      <c r="AR998" s="17"/>
      <c r="AT998" s="17"/>
      <c r="AV998" s="17"/>
      <c r="AX998" s="17"/>
      <c r="AZ998" s="17"/>
      <c r="BB998" s="17"/>
      <c r="BD998" s="17"/>
      <c r="BF998" s="17"/>
      <c r="BH998" s="17"/>
    </row>
    <row r="999" spans="2:60">
      <c r="B999" s="17"/>
      <c r="D999" s="17"/>
      <c r="F999" s="17"/>
      <c r="H999" s="17"/>
      <c r="J999" s="17"/>
      <c r="L999" s="17"/>
      <c r="N999" s="17"/>
      <c r="P999" s="17"/>
      <c r="R999" s="17"/>
      <c r="T999" s="17"/>
      <c r="V999" s="17"/>
      <c r="X999" s="17"/>
      <c r="Z999" s="17"/>
      <c r="AB999" s="17"/>
      <c r="AD999" s="17"/>
      <c r="AF999" s="17"/>
      <c r="AH999" s="17"/>
      <c r="AJ999" s="17"/>
      <c r="AL999" s="17"/>
      <c r="AN999" s="17"/>
      <c r="AP999" s="17"/>
      <c r="AR999" s="17"/>
      <c r="AT999" s="17"/>
      <c r="AV999" s="17"/>
      <c r="AX999" s="17"/>
      <c r="AZ999" s="17"/>
      <c r="BB999" s="17"/>
      <c r="BD999" s="17"/>
      <c r="BF999" s="17"/>
      <c r="BH999" s="17"/>
    </row>
    <row r="1000" spans="2:60">
      <c r="B1000" s="17"/>
      <c r="D1000" s="17"/>
      <c r="F1000" s="17"/>
      <c r="H1000" s="17"/>
      <c r="J1000" s="17"/>
      <c r="L1000" s="17"/>
      <c r="N1000" s="17"/>
      <c r="P1000" s="17"/>
      <c r="R1000" s="17"/>
      <c r="T1000" s="17"/>
      <c r="V1000" s="17"/>
      <c r="X1000" s="17"/>
      <c r="Z1000" s="17"/>
      <c r="AB1000" s="17"/>
      <c r="AD1000" s="17"/>
      <c r="AF1000" s="17"/>
      <c r="AH1000" s="17"/>
      <c r="AJ1000" s="17"/>
      <c r="AL1000" s="17"/>
      <c r="AN1000" s="17"/>
      <c r="AP1000" s="17"/>
      <c r="AR1000" s="17"/>
      <c r="AT1000" s="17"/>
      <c r="AV1000" s="17"/>
      <c r="AX1000" s="17"/>
      <c r="AZ1000" s="17"/>
      <c r="BB1000" s="17"/>
      <c r="BD1000" s="17"/>
      <c r="BF1000" s="17"/>
      <c r="BH1000" s="17"/>
    </row>
    <row r="1001" spans="2:60">
      <c r="B1001" s="17"/>
      <c r="D1001" s="17"/>
      <c r="F1001" s="17"/>
      <c r="H1001" s="17"/>
      <c r="J1001" s="17"/>
      <c r="L1001" s="17"/>
      <c r="N1001" s="17"/>
      <c r="P1001" s="17"/>
      <c r="R1001" s="17"/>
      <c r="T1001" s="17"/>
      <c r="V1001" s="17"/>
      <c r="X1001" s="17"/>
      <c r="Z1001" s="17"/>
      <c r="AB1001" s="17"/>
      <c r="AD1001" s="17"/>
      <c r="AF1001" s="17"/>
      <c r="AH1001" s="17"/>
      <c r="AJ1001" s="17"/>
      <c r="AL1001" s="17"/>
      <c r="AN1001" s="17"/>
      <c r="AP1001" s="17"/>
      <c r="AR1001" s="17"/>
      <c r="AT1001" s="17"/>
      <c r="AV1001" s="17"/>
      <c r="AX1001" s="17"/>
      <c r="AZ1001" s="17"/>
      <c r="BB1001" s="17"/>
      <c r="BD1001" s="17"/>
      <c r="BF1001" s="17"/>
      <c r="BH1001" s="17"/>
    </row>
    <row r="1002" spans="2:60">
      <c r="B1002" s="17"/>
      <c r="D1002" s="17"/>
      <c r="F1002" s="17"/>
      <c r="H1002" s="17"/>
      <c r="J1002" s="17"/>
      <c r="L1002" s="17"/>
      <c r="N1002" s="17"/>
      <c r="P1002" s="17"/>
      <c r="R1002" s="17"/>
      <c r="T1002" s="17"/>
      <c r="V1002" s="17"/>
      <c r="X1002" s="17"/>
      <c r="Z1002" s="17"/>
      <c r="AB1002" s="17"/>
      <c r="AD1002" s="17"/>
      <c r="AF1002" s="17"/>
      <c r="AH1002" s="17"/>
      <c r="AJ1002" s="17"/>
      <c r="AL1002" s="17"/>
      <c r="AN1002" s="17"/>
      <c r="AP1002" s="17"/>
      <c r="AR1002" s="17"/>
      <c r="AT1002" s="17"/>
      <c r="AV1002" s="17"/>
      <c r="AX1002" s="17"/>
      <c r="AZ1002" s="17"/>
      <c r="BB1002" s="17"/>
      <c r="BD1002" s="17"/>
      <c r="BF1002" s="17"/>
      <c r="BH1002" s="17"/>
    </row>
    <row r="1003" spans="2:60">
      <c r="B1003" s="17"/>
      <c r="D1003" s="17"/>
      <c r="F1003" s="17"/>
      <c r="H1003" s="17"/>
      <c r="J1003" s="17"/>
      <c r="L1003" s="17"/>
      <c r="N1003" s="17"/>
      <c r="P1003" s="17"/>
      <c r="R1003" s="17"/>
      <c r="T1003" s="17"/>
      <c r="V1003" s="17"/>
      <c r="X1003" s="17"/>
      <c r="Z1003" s="17"/>
      <c r="AB1003" s="17"/>
      <c r="AD1003" s="17"/>
      <c r="AF1003" s="17"/>
      <c r="AH1003" s="17"/>
      <c r="AJ1003" s="17"/>
      <c r="AL1003" s="17"/>
      <c r="AN1003" s="17"/>
      <c r="AP1003" s="17"/>
      <c r="AR1003" s="17"/>
      <c r="AT1003" s="17"/>
      <c r="AV1003" s="17"/>
      <c r="AX1003" s="17"/>
      <c r="AZ1003" s="17"/>
      <c r="BB1003" s="17"/>
      <c r="BD1003" s="17"/>
      <c r="BF1003" s="17"/>
      <c r="BH1003" s="17"/>
    </row>
    <row r="1004" spans="2:60">
      <c r="B1004" s="17"/>
      <c r="D1004" s="17"/>
      <c r="F1004" s="17"/>
      <c r="H1004" s="17"/>
      <c r="J1004" s="17"/>
      <c r="L1004" s="17"/>
      <c r="N1004" s="17"/>
      <c r="P1004" s="17"/>
      <c r="R1004" s="17"/>
      <c r="T1004" s="17"/>
      <c r="V1004" s="17"/>
      <c r="X1004" s="17"/>
      <c r="Z1004" s="17"/>
      <c r="AB1004" s="17"/>
      <c r="AD1004" s="17"/>
      <c r="AF1004" s="17"/>
      <c r="AH1004" s="17"/>
      <c r="AJ1004" s="17"/>
      <c r="AL1004" s="17"/>
      <c r="AN1004" s="17"/>
      <c r="AP1004" s="17"/>
      <c r="AR1004" s="17"/>
      <c r="AT1004" s="17"/>
      <c r="AV1004" s="17"/>
      <c r="AX1004" s="17"/>
      <c r="AZ1004" s="17"/>
      <c r="BB1004" s="17"/>
      <c r="BD1004" s="17"/>
      <c r="BF1004" s="17"/>
      <c r="BH1004" s="17"/>
    </row>
    <row r="1005" spans="2:60">
      <c r="B1005" s="17"/>
      <c r="D1005" s="17"/>
      <c r="F1005" s="17"/>
      <c r="H1005" s="17"/>
      <c r="J1005" s="17"/>
      <c r="L1005" s="17"/>
      <c r="N1005" s="17"/>
      <c r="P1005" s="17"/>
      <c r="R1005" s="17"/>
      <c r="T1005" s="17"/>
      <c r="V1005" s="17"/>
      <c r="X1005" s="17"/>
      <c r="Z1005" s="17"/>
      <c r="AB1005" s="17"/>
      <c r="AD1005" s="17"/>
      <c r="AF1005" s="17"/>
      <c r="AH1005" s="17"/>
      <c r="AJ1005" s="17"/>
      <c r="AL1005" s="17"/>
      <c r="AN1005" s="17"/>
      <c r="AP1005" s="17"/>
      <c r="AR1005" s="17"/>
      <c r="AT1005" s="17"/>
      <c r="AV1005" s="17"/>
      <c r="AX1005" s="17"/>
      <c r="AZ1005" s="17"/>
      <c r="BB1005" s="17"/>
      <c r="BD1005" s="17"/>
      <c r="BF1005" s="17"/>
      <c r="BH1005" s="17"/>
    </row>
    <row r="1006" spans="2:60">
      <c r="B1006" s="17"/>
      <c r="D1006" s="17"/>
      <c r="F1006" s="17"/>
      <c r="H1006" s="17"/>
      <c r="J1006" s="17"/>
      <c r="L1006" s="17"/>
      <c r="N1006" s="17"/>
      <c r="P1006" s="17"/>
      <c r="R1006" s="17"/>
      <c r="T1006" s="17"/>
      <c r="V1006" s="17"/>
      <c r="X1006" s="17"/>
      <c r="Z1006" s="17"/>
      <c r="AB1006" s="17"/>
      <c r="AD1006" s="17"/>
      <c r="AF1006" s="17"/>
      <c r="AH1006" s="17"/>
      <c r="AJ1006" s="17"/>
      <c r="AL1006" s="17"/>
      <c r="AN1006" s="17"/>
      <c r="AP1006" s="17"/>
      <c r="AR1006" s="17"/>
      <c r="AT1006" s="17"/>
      <c r="AV1006" s="17"/>
      <c r="AX1006" s="17"/>
      <c r="AZ1006" s="17"/>
      <c r="BB1006" s="17"/>
      <c r="BD1006" s="17"/>
      <c r="BF1006" s="17"/>
      <c r="BH1006" s="17"/>
    </row>
    <row r="1007" spans="2:60">
      <c r="B1007" s="17"/>
      <c r="D1007" s="17"/>
      <c r="F1007" s="17"/>
      <c r="H1007" s="17"/>
      <c r="J1007" s="17"/>
      <c r="L1007" s="17"/>
      <c r="N1007" s="17"/>
      <c r="P1007" s="17"/>
      <c r="R1007" s="17"/>
      <c r="T1007" s="17"/>
      <c r="V1007" s="17"/>
      <c r="X1007" s="17"/>
      <c r="Z1007" s="17"/>
      <c r="AB1007" s="17"/>
      <c r="AD1007" s="17"/>
      <c r="AF1007" s="17"/>
      <c r="AH1007" s="17"/>
      <c r="AJ1007" s="17"/>
      <c r="AL1007" s="17"/>
      <c r="AN1007" s="17"/>
      <c r="AP1007" s="17"/>
      <c r="AR1007" s="17"/>
      <c r="AT1007" s="17"/>
      <c r="AV1007" s="17"/>
      <c r="AX1007" s="17"/>
      <c r="AZ1007" s="17"/>
      <c r="BB1007" s="17"/>
      <c r="BD1007" s="17"/>
      <c r="BF1007" s="17"/>
      <c r="BH1007" s="17"/>
    </row>
    <row r="1008" spans="2:60">
      <c r="B1008" s="17"/>
      <c r="D1008" s="17"/>
      <c r="F1008" s="17"/>
      <c r="H1008" s="17"/>
      <c r="J1008" s="17"/>
      <c r="L1008" s="17"/>
      <c r="N1008" s="17"/>
      <c r="P1008" s="17"/>
      <c r="R1008" s="17"/>
      <c r="T1008" s="17"/>
      <c r="V1008" s="17"/>
      <c r="X1008" s="17"/>
      <c r="Z1008" s="17"/>
      <c r="AB1008" s="17"/>
      <c r="AD1008" s="17"/>
      <c r="AF1008" s="17"/>
      <c r="AH1008" s="17"/>
      <c r="AJ1008" s="17"/>
      <c r="AL1008" s="17"/>
      <c r="AN1008" s="17"/>
      <c r="AP1008" s="17"/>
      <c r="AR1008" s="17"/>
      <c r="AT1008" s="17"/>
      <c r="AV1008" s="17"/>
      <c r="AX1008" s="17"/>
      <c r="AZ1008" s="17"/>
      <c r="BB1008" s="17"/>
      <c r="BD1008" s="17"/>
      <c r="BF1008" s="17"/>
      <c r="BH1008" s="17"/>
    </row>
    <row r="1009" spans="2:60">
      <c r="B1009" s="17"/>
      <c r="D1009" s="17"/>
      <c r="F1009" s="17"/>
      <c r="H1009" s="17"/>
      <c r="J1009" s="17"/>
      <c r="L1009" s="17"/>
      <c r="N1009" s="17"/>
      <c r="P1009" s="17"/>
      <c r="R1009" s="17"/>
      <c r="T1009" s="17"/>
      <c r="V1009" s="17"/>
      <c r="X1009" s="17"/>
      <c r="Z1009" s="17"/>
      <c r="AB1009" s="17"/>
      <c r="AD1009" s="17"/>
      <c r="AF1009" s="17"/>
      <c r="AH1009" s="17"/>
      <c r="AJ1009" s="17"/>
      <c r="AL1009" s="17"/>
      <c r="AN1009" s="17"/>
      <c r="AP1009" s="17"/>
      <c r="AR1009" s="17"/>
      <c r="AT1009" s="17"/>
      <c r="AV1009" s="17"/>
      <c r="AX1009" s="17"/>
      <c r="AZ1009" s="17"/>
      <c r="BB1009" s="17"/>
      <c r="BD1009" s="17"/>
      <c r="BF1009" s="17"/>
      <c r="BH1009" s="17"/>
    </row>
    <row r="1010" spans="2:60">
      <c r="B1010" s="17"/>
      <c r="D1010" s="17"/>
      <c r="F1010" s="17"/>
      <c r="H1010" s="17"/>
      <c r="J1010" s="17"/>
      <c r="L1010" s="17"/>
      <c r="N1010" s="17"/>
      <c r="P1010" s="17"/>
      <c r="R1010" s="17"/>
      <c r="T1010" s="17"/>
      <c r="V1010" s="17"/>
      <c r="X1010" s="17"/>
      <c r="Z1010" s="17"/>
      <c r="AB1010" s="17"/>
      <c r="AD1010" s="17"/>
      <c r="AF1010" s="17"/>
      <c r="AH1010" s="17"/>
      <c r="AJ1010" s="17"/>
      <c r="AL1010" s="17"/>
      <c r="AN1010" s="17"/>
      <c r="AP1010" s="17"/>
      <c r="AR1010" s="17"/>
      <c r="AT1010" s="17"/>
      <c r="AV1010" s="17"/>
      <c r="AX1010" s="17"/>
      <c r="AZ1010" s="17"/>
      <c r="BB1010" s="17"/>
      <c r="BD1010" s="17"/>
      <c r="BF1010" s="17"/>
      <c r="BH1010" s="17"/>
    </row>
    <row r="1011" spans="2:60">
      <c r="B1011" s="17"/>
      <c r="D1011" s="17"/>
      <c r="F1011" s="17"/>
      <c r="H1011" s="17"/>
      <c r="J1011" s="17"/>
      <c r="L1011" s="17"/>
      <c r="N1011" s="17"/>
      <c r="P1011" s="17"/>
      <c r="R1011" s="17"/>
      <c r="T1011" s="17"/>
      <c r="V1011" s="17"/>
      <c r="X1011" s="17"/>
      <c r="Z1011" s="17"/>
      <c r="AB1011" s="17"/>
      <c r="AD1011" s="17"/>
      <c r="AF1011" s="17"/>
      <c r="AH1011" s="17"/>
      <c r="AJ1011" s="17"/>
      <c r="AL1011" s="17"/>
      <c r="AN1011" s="17"/>
      <c r="AP1011" s="17"/>
      <c r="AR1011" s="17"/>
      <c r="AT1011" s="17"/>
      <c r="AV1011" s="17"/>
      <c r="AX1011" s="17"/>
      <c r="AZ1011" s="17"/>
      <c r="BB1011" s="17"/>
      <c r="BD1011" s="17"/>
      <c r="BF1011" s="17"/>
      <c r="BH1011" s="17"/>
    </row>
    <row r="1012" spans="2:60">
      <c r="B1012" s="17"/>
      <c r="D1012" s="17"/>
      <c r="F1012" s="17"/>
      <c r="H1012" s="17"/>
      <c r="J1012" s="17"/>
      <c r="L1012" s="17"/>
      <c r="N1012" s="17"/>
      <c r="P1012" s="17"/>
      <c r="R1012" s="17"/>
      <c r="T1012" s="17"/>
      <c r="V1012" s="17"/>
      <c r="X1012" s="17"/>
      <c r="Z1012" s="17"/>
      <c r="AB1012" s="17"/>
      <c r="AD1012" s="17"/>
      <c r="AF1012" s="17"/>
      <c r="AH1012" s="17"/>
      <c r="AJ1012" s="17"/>
      <c r="AL1012" s="17"/>
      <c r="AN1012" s="17"/>
      <c r="AP1012" s="17"/>
      <c r="AR1012" s="17"/>
      <c r="AT1012" s="17"/>
      <c r="AV1012" s="17"/>
      <c r="AX1012" s="17"/>
      <c r="AZ1012" s="17"/>
      <c r="BB1012" s="17"/>
      <c r="BD1012" s="17"/>
      <c r="BF1012" s="17"/>
      <c r="BH1012" s="17"/>
    </row>
    <row r="1013" spans="2:60">
      <c r="B1013" s="17"/>
      <c r="D1013" s="17"/>
      <c r="F1013" s="17"/>
      <c r="H1013" s="17"/>
      <c r="J1013" s="17"/>
      <c r="L1013" s="17"/>
      <c r="N1013" s="17"/>
      <c r="P1013" s="17"/>
      <c r="R1013" s="17"/>
      <c r="T1013" s="17"/>
      <c r="V1013" s="17"/>
      <c r="X1013" s="17"/>
      <c r="Z1013" s="17"/>
      <c r="AB1013" s="17"/>
      <c r="AD1013" s="17"/>
      <c r="AF1013" s="17"/>
      <c r="AH1013" s="17"/>
      <c r="AJ1013" s="17"/>
      <c r="AL1013" s="17"/>
      <c r="AN1013" s="17"/>
      <c r="AP1013" s="17"/>
      <c r="AR1013" s="17"/>
      <c r="AT1013" s="17"/>
      <c r="AV1013" s="17"/>
      <c r="AX1013" s="17"/>
      <c r="AZ1013" s="17"/>
      <c r="BB1013" s="17"/>
      <c r="BD1013" s="17"/>
      <c r="BF1013" s="17"/>
      <c r="BH1013" s="17"/>
    </row>
    <row r="1014" spans="2:60">
      <c r="B1014" s="17"/>
      <c r="D1014" s="17"/>
      <c r="F1014" s="17"/>
      <c r="H1014" s="17"/>
      <c r="J1014" s="17"/>
      <c r="L1014" s="17"/>
      <c r="N1014" s="17"/>
      <c r="P1014" s="17"/>
      <c r="R1014" s="17"/>
      <c r="T1014" s="17"/>
      <c r="V1014" s="17"/>
      <c r="X1014" s="17"/>
      <c r="Z1014" s="17"/>
      <c r="AB1014" s="17"/>
      <c r="AD1014" s="17"/>
      <c r="AF1014" s="17"/>
      <c r="AH1014" s="17"/>
      <c r="AJ1014" s="17"/>
      <c r="AL1014" s="17"/>
      <c r="AN1014" s="17"/>
      <c r="AP1014" s="17"/>
      <c r="AR1014" s="17"/>
      <c r="AT1014" s="17"/>
      <c r="AV1014" s="17"/>
      <c r="AX1014" s="17"/>
      <c r="AZ1014" s="17"/>
      <c r="BB1014" s="17"/>
      <c r="BD1014" s="17"/>
      <c r="BF1014" s="17"/>
      <c r="BH1014" s="17"/>
    </row>
    <row r="1015" spans="2:60">
      <c r="B1015" s="17"/>
      <c r="D1015" s="17"/>
      <c r="F1015" s="17"/>
      <c r="H1015" s="17"/>
      <c r="J1015" s="17"/>
      <c r="L1015" s="17"/>
      <c r="N1015" s="17"/>
      <c r="P1015" s="17"/>
      <c r="R1015" s="17"/>
      <c r="T1015" s="17"/>
      <c r="V1015" s="17"/>
      <c r="X1015" s="17"/>
      <c r="Z1015" s="17"/>
      <c r="AB1015" s="17"/>
      <c r="AD1015" s="17"/>
      <c r="AF1015" s="17"/>
      <c r="AH1015" s="17"/>
      <c r="AJ1015" s="17"/>
      <c r="AL1015" s="17"/>
      <c r="AN1015" s="17"/>
      <c r="AP1015" s="17"/>
      <c r="AR1015" s="17"/>
      <c r="AT1015" s="17"/>
      <c r="AV1015" s="17"/>
      <c r="AX1015" s="17"/>
      <c r="AZ1015" s="17"/>
      <c r="BB1015" s="17"/>
      <c r="BD1015" s="17"/>
      <c r="BF1015" s="17"/>
      <c r="BH1015" s="17"/>
    </row>
    <row r="1016" spans="2:60">
      <c r="B1016" s="17"/>
      <c r="D1016" s="17"/>
      <c r="F1016" s="17"/>
      <c r="H1016" s="17"/>
      <c r="J1016" s="17"/>
      <c r="L1016" s="17"/>
      <c r="N1016" s="17"/>
      <c r="P1016" s="17"/>
      <c r="R1016" s="17"/>
      <c r="T1016" s="17"/>
      <c r="V1016" s="17"/>
      <c r="X1016" s="17"/>
      <c r="Z1016" s="17"/>
      <c r="AB1016" s="17"/>
      <c r="AD1016" s="17"/>
      <c r="AF1016" s="17"/>
      <c r="AH1016" s="17"/>
      <c r="AJ1016" s="17"/>
      <c r="AL1016" s="17"/>
      <c r="AN1016" s="17"/>
      <c r="AP1016" s="17"/>
      <c r="AR1016" s="17"/>
      <c r="AT1016" s="17"/>
      <c r="AV1016" s="17"/>
      <c r="AX1016" s="17"/>
      <c r="AZ1016" s="17"/>
      <c r="BB1016" s="17"/>
      <c r="BD1016" s="17"/>
      <c r="BF1016" s="17"/>
      <c r="BH1016" s="17"/>
    </row>
    <row r="1017" spans="2:60">
      <c r="B1017" s="17"/>
      <c r="D1017" s="17"/>
      <c r="F1017" s="17"/>
      <c r="H1017" s="17"/>
      <c r="J1017" s="17"/>
      <c r="L1017" s="17"/>
      <c r="N1017" s="17"/>
      <c r="P1017" s="17"/>
      <c r="R1017" s="17"/>
      <c r="T1017" s="17"/>
      <c r="V1017" s="17"/>
      <c r="X1017" s="17"/>
      <c r="Z1017" s="17"/>
      <c r="AB1017" s="17"/>
      <c r="AD1017" s="17"/>
      <c r="AF1017" s="17"/>
      <c r="AH1017" s="17"/>
      <c r="AJ1017" s="17"/>
      <c r="AL1017" s="17"/>
      <c r="AN1017" s="17"/>
      <c r="AP1017" s="17"/>
      <c r="AR1017" s="17"/>
      <c r="AT1017" s="17"/>
      <c r="AV1017" s="17"/>
      <c r="AX1017" s="17"/>
      <c r="AZ1017" s="17"/>
      <c r="BB1017" s="17"/>
      <c r="BD1017" s="17"/>
      <c r="BF1017" s="17"/>
      <c r="BH1017" s="17"/>
    </row>
    <row r="1018" spans="2:60">
      <c r="B1018" s="17"/>
      <c r="D1018" s="17"/>
      <c r="F1018" s="17"/>
      <c r="H1018" s="17"/>
      <c r="J1018" s="17"/>
      <c r="L1018" s="17"/>
      <c r="N1018" s="17"/>
      <c r="P1018" s="17"/>
      <c r="R1018" s="17"/>
      <c r="T1018" s="17"/>
      <c r="V1018" s="17"/>
      <c r="X1018" s="17"/>
      <c r="Z1018" s="17"/>
      <c r="AB1018" s="17"/>
      <c r="AD1018" s="17"/>
      <c r="AF1018" s="17"/>
      <c r="AH1018" s="17"/>
      <c r="AJ1018" s="17"/>
      <c r="AL1018" s="17"/>
      <c r="AN1018" s="17"/>
      <c r="AP1018" s="17"/>
      <c r="AR1018" s="17"/>
      <c r="AT1018" s="17"/>
      <c r="AV1018" s="17"/>
      <c r="AX1018" s="17"/>
      <c r="AZ1018" s="17"/>
      <c r="BB1018" s="17"/>
      <c r="BD1018" s="17"/>
      <c r="BF1018" s="17"/>
      <c r="BH1018" s="17"/>
    </row>
    <row r="1019" spans="2:60">
      <c r="B1019" s="17"/>
      <c r="D1019" s="17"/>
      <c r="F1019" s="17"/>
      <c r="H1019" s="17"/>
      <c r="J1019" s="17"/>
      <c r="L1019" s="17"/>
      <c r="N1019" s="17"/>
      <c r="P1019" s="17"/>
      <c r="R1019" s="17"/>
      <c r="T1019" s="17"/>
      <c r="V1019" s="17"/>
      <c r="X1019" s="17"/>
      <c r="Z1019" s="17"/>
      <c r="AB1019" s="17"/>
      <c r="AD1019" s="17"/>
      <c r="AF1019" s="17"/>
      <c r="AH1019" s="17"/>
      <c r="AJ1019" s="17"/>
      <c r="AL1019" s="17"/>
      <c r="AN1019" s="17"/>
      <c r="AP1019" s="17"/>
      <c r="AR1019" s="17"/>
      <c r="AT1019" s="17"/>
      <c r="AV1019" s="17"/>
      <c r="AX1019" s="17"/>
      <c r="AZ1019" s="17"/>
      <c r="BB1019" s="17"/>
      <c r="BD1019" s="17"/>
      <c r="BF1019" s="17"/>
      <c r="BH1019" s="17"/>
    </row>
    <row r="1020" spans="2:60">
      <c r="B1020" s="17"/>
      <c r="D1020" s="17"/>
      <c r="F1020" s="17"/>
      <c r="H1020" s="17"/>
      <c r="J1020" s="17"/>
      <c r="L1020" s="17"/>
      <c r="N1020" s="17"/>
      <c r="P1020" s="17"/>
      <c r="R1020" s="17"/>
      <c r="T1020" s="17"/>
      <c r="V1020" s="17"/>
      <c r="X1020" s="17"/>
      <c r="Z1020" s="17"/>
      <c r="AB1020" s="17"/>
      <c r="AD1020" s="17"/>
      <c r="AF1020" s="17"/>
      <c r="AH1020" s="17"/>
      <c r="AJ1020" s="17"/>
      <c r="AL1020" s="17"/>
      <c r="AN1020" s="17"/>
      <c r="AP1020" s="17"/>
      <c r="AR1020" s="17"/>
      <c r="AT1020" s="17"/>
      <c r="AV1020" s="17"/>
      <c r="AX1020" s="17"/>
      <c r="AZ1020" s="17"/>
      <c r="BB1020" s="17"/>
      <c r="BD1020" s="17"/>
      <c r="BF1020" s="17"/>
      <c r="BH1020" s="17"/>
    </row>
    <row r="1021" spans="2:60">
      <c r="B1021" s="17"/>
      <c r="D1021" s="17"/>
      <c r="F1021" s="17"/>
      <c r="H1021" s="17"/>
      <c r="J1021" s="17"/>
      <c r="L1021" s="17"/>
      <c r="N1021" s="17"/>
      <c r="P1021" s="17"/>
      <c r="R1021" s="17"/>
      <c r="T1021" s="17"/>
      <c r="V1021" s="17"/>
      <c r="X1021" s="17"/>
      <c r="Z1021" s="17"/>
      <c r="AB1021" s="17"/>
      <c r="AD1021" s="17"/>
      <c r="AF1021" s="17"/>
      <c r="AH1021" s="17"/>
      <c r="AJ1021" s="17"/>
      <c r="AL1021" s="17"/>
      <c r="AN1021" s="17"/>
      <c r="AP1021" s="17"/>
      <c r="AR1021" s="17"/>
      <c r="AT1021" s="17"/>
      <c r="AV1021" s="17"/>
      <c r="AX1021" s="17"/>
      <c r="AZ1021" s="17"/>
      <c r="BB1021" s="17"/>
      <c r="BD1021" s="17"/>
      <c r="BF1021" s="17"/>
      <c r="BH1021" s="17"/>
    </row>
    <row r="1022" spans="2:60">
      <c r="B1022" s="17"/>
      <c r="D1022" s="17"/>
      <c r="F1022" s="17"/>
      <c r="H1022" s="17"/>
      <c r="J1022" s="17"/>
      <c r="L1022" s="17"/>
      <c r="N1022" s="17"/>
      <c r="P1022" s="17"/>
      <c r="R1022" s="17"/>
      <c r="T1022" s="17"/>
      <c r="V1022" s="17"/>
      <c r="X1022" s="17"/>
      <c r="Z1022" s="17"/>
      <c r="AB1022" s="17"/>
      <c r="AD1022" s="17"/>
      <c r="AF1022" s="17"/>
      <c r="AH1022" s="17"/>
      <c r="AJ1022" s="17"/>
      <c r="AL1022" s="17"/>
      <c r="AN1022" s="17"/>
      <c r="AP1022" s="17"/>
      <c r="AR1022" s="17"/>
      <c r="AT1022" s="17"/>
      <c r="AV1022" s="17"/>
      <c r="AX1022" s="17"/>
      <c r="AZ1022" s="17"/>
      <c r="BB1022" s="17"/>
      <c r="BD1022" s="17"/>
      <c r="BF1022" s="17"/>
      <c r="BH1022" s="17"/>
    </row>
    <row r="1023" spans="2:60">
      <c r="B1023" s="17"/>
      <c r="D1023" s="17"/>
      <c r="F1023" s="17"/>
      <c r="H1023" s="17"/>
      <c r="J1023" s="17"/>
      <c r="L1023" s="17"/>
      <c r="N1023" s="17"/>
      <c r="P1023" s="17"/>
      <c r="R1023" s="17"/>
      <c r="T1023" s="17"/>
      <c r="V1023" s="17"/>
      <c r="X1023" s="17"/>
      <c r="Z1023" s="17"/>
      <c r="AB1023" s="17"/>
      <c r="AD1023" s="17"/>
      <c r="AF1023" s="17"/>
      <c r="AH1023" s="17"/>
      <c r="AJ1023" s="17"/>
      <c r="AL1023" s="17"/>
      <c r="AN1023" s="17"/>
      <c r="AP1023" s="17"/>
      <c r="AR1023" s="17"/>
      <c r="AT1023" s="17"/>
      <c r="AV1023" s="17"/>
      <c r="AX1023" s="17"/>
      <c r="AZ1023" s="17"/>
      <c r="BB1023" s="17"/>
      <c r="BD1023" s="17"/>
      <c r="BF1023" s="17"/>
      <c r="BH1023" s="17"/>
    </row>
    <row r="1024" spans="2:60">
      <c r="B1024" s="17"/>
      <c r="D1024" s="17"/>
      <c r="F1024" s="17"/>
      <c r="H1024" s="17"/>
      <c r="J1024" s="17"/>
      <c r="L1024" s="17"/>
      <c r="N1024" s="17"/>
      <c r="P1024" s="17"/>
      <c r="R1024" s="17"/>
      <c r="T1024" s="17"/>
      <c r="V1024" s="17"/>
      <c r="X1024" s="17"/>
      <c r="Z1024" s="17"/>
      <c r="AB1024" s="17"/>
      <c r="AD1024" s="17"/>
      <c r="AF1024" s="17"/>
      <c r="AH1024" s="17"/>
      <c r="AJ1024" s="17"/>
      <c r="AL1024" s="17"/>
      <c r="AN1024" s="17"/>
      <c r="AP1024" s="17"/>
      <c r="AR1024" s="17"/>
      <c r="AT1024" s="17"/>
      <c r="AV1024" s="17"/>
      <c r="AX1024" s="17"/>
      <c r="AZ1024" s="17"/>
      <c r="BB1024" s="17"/>
      <c r="BD1024" s="17"/>
      <c r="BF1024" s="17"/>
      <c r="BH1024" s="17"/>
    </row>
    <row r="1025" spans="2:60">
      <c r="B1025" s="17"/>
      <c r="D1025" s="17"/>
      <c r="F1025" s="17"/>
      <c r="H1025" s="17"/>
      <c r="J1025" s="17"/>
      <c r="L1025" s="17"/>
      <c r="N1025" s="17"/>
      <c r="P1025" s="17"/>
      <c r="R1025" s="17"/>
      <c r="T1025" s="17"/>
      <c r="V1025" s="17"/>
      <c r="X1025" s="17"/>
      <c r="Z1025" s="17"/>
      <c r="AB1025" s="17"/>
      <c r="AD1025" s="17"/>
      <c r="AF1025" s="17"/>
      <c r="AH1025" s="17"/>
      <c r="AJ1025" s="17"/>
      <c r="AL1025" s="17"/>
      <c r="AN1025" s="17"/>
      <c r="AP1025" s="17"/>
      <c r="AR1025" s="17"/>
      <c r="AT1025" s="17"/>
      <c r="AV1025" s="17"/>
      <c r="AX1025" s="17"/>
      <c r="AZ1025" s="17"/>
      <c r="BB1025" s="17"/>
      <c r="BD1025" s="17"/>
      <c r="BF1025" s="17"/>
      <c r="BH1025" s="17"/>
    </row>
    <row r="1026" spans="2:60">
      <c r="B1026" s="17"/>
      <c r="D1026" s="17"/>
      <c r="F1026" s="17"/>
      <c r="H1026" s="17"/>
      <c r="J1026" s="17"/>
      <c r="L1026" s="17"/>
      <c r="N1026" s="17"/>
      <c r="P1026" s="17"/>
      <c r="R1026" s="17"/>
      <c r="T1026" s="17"/>
      <c r="V1026" s="17"/>
      <c r="X1026" s="17"/>
      <c r="Z1026" s="17"/>
      <c r="AB1026" s="17"/>
      <c r="AD1026" s="17"/>
      <c r="AF1026" s="17"/>
      <c r="AH1026" s="17"/>
      <c r="AJ1026" s="17"/>
      <c r="AL1026" s="17"/>
      <c r="AN1026" s="17"/>
      <c r="AP1026" s="17"/>
      <c r="AR1026" s="17"/>
      <c r="AT1026" s="17"/>
      <c r="AV1026" s="17"/>
      <c r="AX1026" s="17"/>
      <c r="AZ1026" s="17"/>
      <c r="BB1026" s="17"/>
      <c r="BD1026" s="17"/>
      <c r="BF1026" s="17"/>
      <c r="BH1026" s="17"/>
    </row>
    <row r="1027" spans="2:60">
      <c r="B1027" s="17"/>
      <c r="D1027" s="17"/>
      <c r="F1027" s="17"/>
      <c r="H1027" s="17"/>
      <c r="J1027" s="17"/>
      <c r="L1027" s="17"/>
      <c r="N1027" s="17"/>
      <c r="P1027" s="17"/>
      <c r="R1027" s="17"/>
      <c r="T1027" s="17"/>
      <c r="V1027" s="17"/>
      <c r="X1027" s="17"/>
      <c r="Z1027" s="17"/>
      <c r="AB1027" s="17"/>
      <c r="AD1027" s="17"/>
      <c r="AF1027" s="17"/>
      <c r="AH1027" s="17"/>
      <c r="AJ1027" s="17"/>
      <c r="AL1027" s="17"/>
      <c r="AN1027" s="17"/>
      <c r="AP1027" s="17"/>
      <c r="AR1027" s="17"/>
      <c r="AT1027" s="17"/>
      <c r="AV1027" s="17"/>
      <c r="AX1027" s="17"/>
      <c r="AZ1027" s="17"/>
      <c r="BB1027" s="17"/>
      <c r="BD1027" s="17"/>
      <c r="BF1027" s="17"/>
      <c r="BH1027" s="17"/>
    </row>
    <row r="1028" spans="2:60">
      <c r="B1028" s="17"/>
      <c r="D1028" s="17"/>
      <c r="F1028" s="17"/>
      <c r="H1028" s="17"/>
      <c r="J1028" s="17"/>
      <c r="L1028" s="17"/>
      <c r="N1028" s="17"/>
      <c r="P1028" s="17"/>
      <c r="R1028" s="17"/>
      <c r="T1028" s="17"/>
      <c r="V1028" s="17"/>
      <c r="X1028" s="17"/>
      <c r="Z1028" s="17"/>
      <c r="AB1028" s="17"/>
      <c r="AD1028" s="17"/>
      <c r="AF1028" s="17"/>
      <c r="AH1028" s="17"/>
      <c r="AJ1028" s="17"/>
      <c r="AL1028" s="17"/>
      <c r="AN1028" s="17"/>
      <c r="AP1028" s="17"/>
      <c r="AR1028" s="17"/>
      <c r="AT1028" s="17"/>
      <c r="AV1028" s="17"/>
      <c r="AX1028" s="17"/>
      <c r="AZ1028" s="17"/>
      <c r="BB1028" s="17"/>
      <c r="BD1028" s="17"/>
      <c r="BF1028" s="17"/>
      <c r="BH1028" s="17"/>
    </row>
    <row r="1029" spans="2:60">
      <c r="B1029" s="17"/>
      <c r="D1029" s="17"/>
      <c r="F1029" s="17"/>
      <c r="H1029" s="17"/>
      <c r="J1029" s="17"/>
      <c r="L1029" s="17"/>
      <c r="N1029" s="17"/>
      <c r="P1029" s="17"/>
      <c r="R1029" s="17"/>
      <c r="T1029" s="17"/>
      <c r="V1029" s="17"/>
      <c r="X1029" s="17"/>
      <c r="Z1029" s="17"/>
      <c r="AB1029" s="17"/>
      <c r="AD1029" s="17"/>
      <c r="AF1029" s="17"/>
      <c r="AH1029" s="17"/>
      <c r="AJ1029" s="17"/>
      <c r="AL1029" s="17"/>
      <c r="AN1029" s="17"/>
      <c r="AP1029" s="17"/>
      <c r="AR1029" s="17"/>
      <c r="AT1029" s="17"/>
      <c r="AV1029" s="17"/>
      <c r="AX1029" s="17"/>
      <c r="AZ1029" s="17"/>
      <c r="BB1029" s="17"/>
      <c r="BD1029" s="17"/>
      <c r="BF1029" s="17"/>
      <c r="BH1029" s="17"/>
    </row>
    <row r="1030" spans="2:60">
      <c r="B1030" s="17"/>
      <c r="D1030" s="17"/>
      <c r="F1030" s="17"/>
      <c r="H1030" s="17"/>
      <c r="J1030" s="17"/>
      <c r="L1030" s="17"/>
      <c r="N1030" s="17"/>
      <c r="P1030" s="17"/>
      <c r="R1030" s="17"/>
      <c r="T1030" s="17"/>
      <c r="V1030" s="17"/>
      <c r="X1030" s="17"/>
      <c r="Z1030" s="17"/>
      <c r="AB1030" s="17"/>
      <c r="AD1030" s="17"/>
      <c r="AF1030" s="17"/>
      <c r="AH1030" s="17"/>
      <c r="AJ1030" s="17"/>
      <c r="AL1030" s="17"/>
      <c r="AN1030" s="17"/>
      <c r="AP1030" s="17"/>
      <c r="AR1030" s="17"/>
      <c r="AT1030" s="17"/>
      <c r="AV1030" s="17"/>
      <c r="AX1030" s="17"/>
      <c r="AZ1030" s="17"/>
      <c r="BB1030" s="17"/>
      <c r="BD1030" s="17"/>
      <c r="BF1030" s="17"/>
      <c r="BH1030" s="17"/>
    </row>
    <row r="1031" spans="2:60">
      <c r="B1031" s="17"/>
      <c r="D1031" s="17"/>
      <c r="F1031" s="17"/>
      <c r="H1031" s="17"/>
      <c r="J1031" s="17"/>
      <c r="L1031" s="17"/>
      <c r="N1031" s="17"/>
      <c r="P1031" s="17"/>
      <c r="R1031" s="17"/>
      <c r="T1031" s="17"/>
      <c r="V1031" s="17"/>
      <c r="X1031" s="17"/>
      <c r="Z1031" s="17"/>
      <c r="AB1031" s="17"/>
      <c r="AD1031" s="17"/>
      <c r="AF1031" s="17"/>
      <c r="AH1031" s="17"/>
      <c r="AJ1031" s="17"/>
      <c r="AL1031" s="17"/>
      <c r="AN1031" s="17"/>
      <c r="AP1031" s="17"/>
      <c r="AR1031" s="17"/>
      <c r="AT1031" s="17"/>
      <c r="AV1031" s="17"/>
      <c r="AX1031" s="17"/>
      <c r="AZ1031" s="17"/>
      <c r="BB1031" s="17"/>
      <c r="BD1031" s="17"/>
      <c r="BF1031" s="17"/>
      <c r="BH1031" s="17"/>
    </row>
    <row r="1032" spans="2:60">
      <c r="B1032" s="17"/>
      <c r="D1032" s="17"/>
      <c r="F1032" s="17"/>
      <c r="H1032" s="17"/>
      <c r="J1032" s="17"/>
      <c r="L1032" s="17"/>
      <c r="N1032" s="17"/>
      <c r="P1032" s="17"/>
      <c r="R1032" s="17"/>
      <c r="T1032" s="17"/>
      <c r="V1032" s="17"/>
      <c r="X1032" s="17"/>
      <c r="Z1032" s="17"/>
      <c r="AB1032" s="17"/>
      <c r="AD1032" s="17"/>
      <c r="AF1032" s="17"/>
      <c r="AH1032" s="17"/>
      <c r="AJ1032" s="17"/>
      <c r="AL1032" s="17"/>
      <c r="AN1032" s="17"/>
      <c r="AP1032" s="17"/>
      <c r="AR1032" s="17"/>
      <c r="AT1032" s="17"/>
      <c r="AV1032" s="17"/>
      <c r="AX1032" s="17"/>
      <c r="AZ1032" s="17"/>
      <c r="BB1032" s="17"/>
      <c r="BD1032" s="17"/>
      <c r="BF1032" s="17"/>
      <c r="BH1032" s="17"/>
    </row>
    <row r="1033" spans="2:60">
      <c r="B1033" s="17"/>
      <c r="D1033" s="17"/>
      <c r="F1033" s="17"/>
      <c r="H1033" s="17"/>
      <c r="J1033" s="17"/>
      <c r="L1033" s="17"/>
      <c r="N1033" s="17"/>
      <c r="P1033" s="17"/>
      <c r="R1033" s="17"/>
      <c r="T1033" s="17"/>
      <c r="V1033" s="17"/>
      <c r="X1033" s="17"/>
      <c r="Z1033" s="17"/>
      <c r="AB1033" s="17"/>
      <c r="AD1033" s="17"/>
      <c r="AF1033" s="17"/>
      <c r="AH1033" s="17"/>
      <c r="AJ1033" s="17"/>
      <c r="AL1033" s="17"/>
      <c r="AN1033" s="17"/>
      <c r="AP1033" s="17"/>
      <c r="AR1033" s="17"/>
      <c r="AT1033" s="17"/>
      <c r="AV1033" s="17"/>
      <c r="AX1033" s="17"/>
      <c r="AZ1033" s="17"/>
      <c r="BB1033" s="17"/>
      <c r="BD1033" s="17"/>
      <c r="BF1033" s="17"/>
      <c r="BH1033" s="17"/>
    </row>
    <row r="1034" spans="2:60">
      <c r="B1034" s="17"/>
      <c r="D1034" s="17"/>
      <c r="F1034" s="17"/>
      <c r="H1034" s="17"/>
      <c r="J1034" s="17"/>
      <c r="L1034" s="17"/>
      <c r="N1034" s="17"/>
      <c r="P1034" s="17"/>
      <c r="R1034" s="17"/>
      <c r="T1034" s="17"/>
      <c r="V1034" s="17"/>
      <c r="X1034" s="17"/>
      <c r="Z1034" s="17"/>
      <c r="AB1034" s="17"/>
      <c r="AD1034" s="17"/>
      <c r="AF1034" s="17"/>
      <c r="AH1034" s="17"/>
      <c r="AJ1034" s="17"/>
      <c r="AL1034" s="17"/>
      <c r="AN1034" s="17"/>
      <c r="AP1034" s="17"/>
      <c r="AR1034" s="17"/>
      <c r="AT1034" s="17"/>
      <c r="AV1034" s="17"/>
      <c r="AX1034" s="17"/>
      <c r="AZ1034" s="17"/>
      <c r="BB1034" s="17"/>
      <c r="BD1034" s="17"/>
      <c r="BF1034" s="17"/>
      <c r="BH1034" s="17"/>
    </row>
    <row r="1035" spans="2:60">
      <c r="B1035" s="17"/>
      <c r="D1035" s="17"/>
      <c r="F1035" s="17"/>
      <c r="H1035" s="17"/>
      <c r="J1035" s="17"/>
      <c r="L1035" s="17"/>
      <c r="N1035" s="17"/>
      <c r="P1035" s="17"/>
      <c r="R1035" s="17"/>
      <c r="T1035" s="17"/>
      <c r="V1035" s="17"/>
      <c r="X1035" s="17"/>
      <c r="Z1035" s="17"/>
      <c r="AB1035" s="17"/>
      <c r="AD1035" s="17"/>
      <c r="AF1035" s="17"/>
      <c r="AH1035" s="17"/>
      <c r="AJ1035" s="17"/>
      <c r="AL1035" s="17"/>
      <c r="AN1035" s="17"/>
      <c r="AP1035" s="17"/>
      <c r="AR1035" s="17"/>
      <c r="AT1035" s="17"/>
      <c r="AV1035" s="17"/>
      <c r="AX1035" s="17"/>
      <c r="AZ1035" s="17"/>
      <c r="BB1035" s="17"/>
      <c r="BD1035" s="17"/>
      <c r="BF1035" s="17"/>
      <c r="BH1035" s="17"/>
    </row>
    <row r="1036" spans="2:60">
      <c r="B1036" s="17"/>
      <c r="D1036" s="17"/>
      <c r="F1036" s="17"/>
      <c r="H1036" s="17"/>
      <c r="J1036" s="17"/>
      <c r="L1036" s="17"/>
      <c r="N1036" s="17"/>
      <c r="P1036" s="17"/>
      <c r="R1036" s="17"/>
      <c r="T1036" s="17"/>
      <c r="V1036" s="17"/>
      <c r="X1036" s="17"/>
      <c r="Z1036" s="17"/>
      <c r="AB1036" s="17"/>
      <c r="AD1036" s="17"/>
      <c r="AF1036" s="17"/>
      <c r="AH1036" s="17"/>
      <c r="AJ1036" s="17"/>
      <c r="AL1036" s="17"/>
      <c r="AN1036" s="17"/>
      <c r="AP1036" s="17"/>
      <c r="AR1036" s="17"/>
      <c r="AT1036" s="17"/>
      <c r="AV1036" s="17"/>
      <c r="AX1036" s="17"/>
      <c r="AZ1036" s="17"/>
      <c r="BB1036" s="17"/>
      <c r="BD1036" s="17"/>
      <c r="BF1036" s="17"/>
      <c r="BH1036" s="17"/>
    </row>
    <row r="1037" spans="2:60">
      <c r="B1037" s="17"/>
      <c r="D1037" s="17"/>
      <c r="F1037" s="17"/>
      <c r="H1037" s="17"/>
      <c r="J1037" s="17"/>
      <c r="L1037" s="17"/>
      <c r="N1037" s="17"/>
      <c r="P1037" s="17"/>
      <c r="R1037" s="17"/>
      <c r="T1037" s="17"/>
      <c r="V1037" s="17"/>
      <c r="X1037" s="17"/>
      <c r="Z1037" s="17"/>
      <c r="AB1037" s="17"/>
      <c r="AD1037" s="17"/>
      <c r="AF1037" s="17"/>
      <c r="AH1037" s="17"/>
      <c r="AJ1037" s="17"/>
      <c r="AL1037" s="17"/>
      <c r="AN1037" s="17"/>
      <c r="AP1037" s="17"/>
      <c r="AR1037" s="17"/>
      <c r="AT1037" s="17"/>
      <c r="AV1037" s="17"/>
      <c r="AX1037" s="17"/>
      <c r="AZ1037" s="17"/>
      <c r="BB1037" s="17"/>
      <c r="BD1037" s="17"/>
      <c r="BF1037" s="17"/>
      <c r="BH1037" s="17"/>
    </row>
    <row r="1038" spans="2:60">
      <c r="B1038" s="17"/>
      <c r="D1038" s="17"/>
      <c r="F1038" s="17"/>
      <c r="H1038" s="17"/>
      <c r="J1038" s="17"/>
      <c r="L1038" s="17"/>
      <c r="N1038" s="17"/>
      <c r="P1038" s="17"/>
      <c r="R1038" s="17"/>
      <c r="T1038" s="17"/>
      <c r="V1038" s="17"/>
      <c r="X1038" s="17"/>
      <c r="Z1038" s="17"/>
      <c r="AB1038" s="17"/>
      <c r="AD1038" s="17"/>
      <c r="AF1038" s="17"/>
      <c r="AH1038" s="17"/>
      <c r="AJ1038" s="17"/>
      <c r="AL1038" s="17"/>
      <c r="AN1038" s="17"/>
      <c r="AP1038" s="17"/>
      <c r="AR1038" s="17"/>
      <c r="AT1038" s="17"/>
      <c r="AV1038" s="17"/>
      <c r="AX1038" s="17"/>
      <c r="AZ1038" s="17"/>
      <c r="BB1038" s="17"/>
      <c r="BD1038" s="17"/>
      <c r="BF1038" s="17"/>
      <c r="BH1038" s="17"/>
    </row>
    <row r="1039" spans="2:60">
      <c r="B1039" s="17"/>
      <c r="D1039" s="17"/>
      <c r="F1039" s="17"/>
      <c r="H1039" s="17"/>
      <c r="J1039" s="17"/>
      <c r="L1039" s="17"/>
      <c r="N1039" s="17"/>
      <c r="P1039" s="17"/>
      <c r="R1039" s="17"/>
      <c r="T1039" s="17"/>
      <c r="V1039" s="17"/>
      <c r="X1039" s="17"/>
      <c r="Z1039" s="17"/>
      <c r="AB1039" s="17"/>
      <c r="AD1039" s="17"/>
      <c r="AF1039" s="17"/>
      <c r="AH1039" s="17"/>
      <c r="AJ1039" s="17"/>
      <c r="AL1039" s="17"/>
      <c r="AN1039" s="17"/>
      <c r="AP1039" s="17"/>
      <c r="AR1039" s="17"/>
      <c r="AT1039" s="17"/>
      <c r="AV1039" s="17"/>
      <c r="AX1039" s="17"/>
      <c r="AZ1039" s="17"/>
      <c r="BB1039" s="17"/>
      <c r="BD1039" s="17"/>
      <c r="BF1039" s="17"/>
      <c r="BH1039" s="17"/>
    </row>
    <row r="1040" spans="2:60">
      <c r="B1040" s="17"/>
      <c r="D1040" s="17"/>
      <c r="F1040" s="17"/>
      <c r="H1040" s="17"/>
      <c r="J1040" s="17"/>
      <c r="L1040" s="17"/>
      <c r="N1040" s="17"/>
      <c r="P1040" s="17"/>
      <c r="R1040" s="17"/>
      <c r="T1040" s="17"/>
      <c r="V1040" s="17"/>
      <c r="X1040" s="17"/>
      <c r="Z1040" s="17"/>
      <c r="AB1040" s="17"/>
      <c r="AD1040" s="17"/>
      <c r="AF1040" s="17"/>
      <c r="AH1040" s="17"/>
      <c r="AJ1040" s="17"/>
      <c r="AL1040" s="17"/>
      <c r="AN1040" s="17"/>
      <c r="AP1040" s="17"/>
      <c r="AR1040" s="17"/>
      <c r="AT1040" s="17"/>
      <c r="AV1040" s="17"/>
      <c r="AX1040" s="17"/>
      <c r="AZ1040" s="17"/>
      <c r="BB1040" s="17"/>
      <c r="BD1040" s="17"/>
      <c r="BF1040" s="17"/>
      <c r="BH1040" s="17"/>
    </row>
    <row r="1041" spans="2:60">
      <c r="B1041" s="17"/>
      <c r="D1041" s="17"/>
      <c r="F1041" s="17"/>
      <c r="H1041" s="17"/>
      <c r="J1041" s="17"/>
      <c r="L1041" s="17"/>
      <c r="N1041" s="17"/>
      <c r="P1041" s="17"/>
      <c r="R1041" s="17"/>
      <c r="T1041" s="17"/>
      <c r="V1041" s="17"/>
      <c r="X1041" s="17"/>
      <c r="Z1041" s="17"/>
      <c r="AB1041" s="17"/>
      <c r="AD1041" s="17"/>
      <c r="AF1041" s="17"/>
      <c r="AH1041" s="17"/>
      <c r="AJ1041" s="17"/>
      <c r="AL1041" s="17"/>
      <c r="AN1041" s="17"/>
      <c r="AP1041" s="17"/>
      <c r="AR1041" s="17"/>
      <c r="AT1041" s="17"/>
      <c r="AV1041" s="17"/>
      <c r="AX1041" s="17"/>
      <c r="AZ1041" s="17"/>
      <c r="BB1041" s="17"/>
      <c r="BD1041" s="17"/>
      <c r="BF1041" s="17"/>
      <c r="BH1041" s="17"/>
    </row>
    <row r="1042" spans="2:60">
      <c r="B1042" s="17"/>
      <c r="D1042" s="17"/>
      <c r="F1042" s="17"/>
      <c r="H1042" s="17"/>
      <c r="J1042" s="17"/>
      <c r="L1042" s="17"/>
      <c r="N1042" s="17"/>
      <c r="P1042" s="17"/>
      <c r="R1042" s="17"/>
      <c r="T1042" s="17"/>
      <c r="V1042" s="17"/>
      <c r="X1042" s="17"/>
      <c r="Z1042" s="17"/>
      <c r="AB1042" s="17"/>
      <c r="AD1042" s="17"/>
      <c r="AF1042" s="17"/>
      <c r="AH1042" s="17"/>
      <c r="AJ1042" s="17"/>
      <c r="AL1042" s="17"/>
      <c r="AN1042" s="17"/>
      <c r="AP1042" s="17"/>
      <c r="AR1042" s="17"/>
      <c r="AT1042" s="17"/>
      <c r="AV1042" s="17"/>
      <c r="AX1042" s="17"/>
      <c r="AZ1042" s="17"/>
      <c r="BB1042" s="17"/>
      <c r="BD1042" s="17"/>
      <c r="BF1042" s="17"/>
      <c r="BH1042" s="17"/>
    </row>
    <row r="1043" spans="2:60">
      <c r="B1043" s="17"/>
      <c r="D1043" s="17"/>
      <c r="F1043" s="17"/>
      <c r="H1043" s="17"/>
      <c r="J1043" s="17"/>
      <c r="L1043" s="17"/>
      <c r="N1043" s="17"/>
      <c r="P1043" s="17"/>
      <c r="R1043" s="17"/>
      <c r="T1043" s="17"/>
      <c r="V1043" s="17"/>
      <c r="X1043" s="17"/>
      <c r="Z1043" s="17"/>
      <c r="AB1043" s="17"/>
      <c r="AD1043" s="17"/>
      <c r="AF1043" s="17"/>
      <c r="AH1043" s="17"/>
      <c r="AJ1043" s="17"/>
      <c r="AL1043" s="17"/>
      <c r="AN1043" s="17"/>
      <c r="AP1043" s="17"/>
      <c r="AR1043" s="17"/>
      <c r="AT1043" s="17"/>
      <c r="AV1043" s="17"/>
      <c r="AX1043" s="17"/>
      <c r="AZ1043" s="17"/>
      <c r="BB1043" s="17"/>
      <c r="BD1043" s="17"/>
      <c r="BF1043" s="17"/>
      <c r="BH1043" s="17"/>
    </row>
    <row r="1044" spans="2:60">
      <c r="B1044" s="17"/>
      <c r="D1044" s="17"/>
      <c r="F1044" s="17"/>
      <c r="H1044" s="17"/>
      <c r="J1044" s="17"/>
      <c r="L1044" s="17"/>
      <c r="N1044" s="17"/>
      <c r="P1044" s="17"/>
      <c r="R1044" s="17"/>
      <c r="T1044" s="17"/>
      <c r="V1044" s="17"/>
      <c r="X1044" s="17"/>
      <c r="Z1044" s="17"/>
      <c r="AB1044" s="17"/>
      <c r="AD1044" s="17"/>
      <c r="AF1044" s="17"/>
      <c r="AH1044" s="17"/>
      <c r="AJ1044" s="17"/>
      <c r="AL1044" s="17"/>
      <c r="AN1044" s="17"/>
      <c r="AP1044" s="17"/>
      <c r="AR1044" s="17"/>
      <c r="AT1044" s="17"/>
      <c r="AV1044" s="17"/>
      <c r="AX1044" s="17"/>
      <c r="AZ1044" s="17"/>
      <c r="BB1044" s="17"/>
      <c r="BD1044" s="17"/>
      <c r="BF1044" s="17"/>
      <c r="BH1044" s="17"/>
    </row>
    <row r="1045" spans="2:60">
      <c r="B1045" s="17"/>
      <c r="D1045" s="17"/>
      <c r="F1045" s="17"/>
      <c r="H1045" s="17"/>
      <c r="J1045" s="17"/>
      <c r="L1045" s="17"/>
      <c r="N1045" s="17"/>
      <c r="P1045" s="17"/>
      <c r="R1045" s="17"/>
      <c r="T1045" s="17"/>
      <c r="V1045" s="17"/>
      <c r="X1045" s="17"/>
      <c r="Z1045" s="17"/>
      <c r="AB1045" s="17"/>
      <c r="AD1045" s="17"/>
      <c r="AF1045" s="17"/>
      <c r="AH1045" s="17"/>
      <c r="AJ1045" s="17"/>
      <c r="AL1045" s="17"/>
      <c r="AN1045" s="17"/>
      <c r="AP1045" s="17"/>
      <c r="AR1045" s="17"/>
      <c r="AT1045" s="17"/>
      <c r="AV1045" s="17"/>
      <c r="AX1045" s="17"/>
      <c r="AZ1045" s="17"/>
      <c r="BB1045" s="17"/>
      <c r="BD1045" s="17"/>
      <c r="BF1045" s="17"/>
      <c r="BH1045" s="17"/>
    </row>
    <row r="1046" spans="2:60">
      <c r="B1046" s="17"/>
      <c r="D1046" s="17"/>
      <c r="F1046" s="17"/>
      <c r="H1046" s="17"/>
      <c r="J1046" s="17"/>
      <c r="L1046" s="17"/>
      <c r="N1046" s="17"/>
      <c r="P1046" s="17"/>
      <c r="R1046" s="17"/>
      <c r="T1046" s="17"/>
      <c r="V1046" s="17"/>
      <c r="X1046" s="17"/>
      <c r="Z1046" s="17"/>
      <c r="AB1046" s="17"/>
      <c r="AD1046" s="17"/>
      <c r="AF1046" s="17"/>
      <c r="AH1046" s="17"/>
      <c r="AJ1046" s="17"/>
      <c r="AL1046" s="17"/>
      <c r="AN1046" s="17"/>
      <c r="AP1046" s="17"/>
      <c r="AR1046" s="17"/>
      <c r="AT1046" s="17"/>
      <c r="AV1046" s="17"/>
      <c r="AX1046" s="17"/>
      <c r="AZ1046" s="17"/>
      <c r="BB1046" s="17"/>
      <c r="BD1046" s="17"/>
      <c r="BF1046" s="17"/>
      <c r="BH1046" s="17"/>
    </row>
    <row r="1047" spans="2:60">
      <c r="B1047" s="17"/>
      <c r="D1047" s="17"/>
      <c r="F1047" s="17"/>
      <c r="H1047" s="17"/>
      <c r="J1047" s="17"/>
      <c r="L1047" s="17"/>
      <c r="N1047" s="17"/>
      <c r="P1047" s="17"/>
      <c r="R1047" s="17"/>
      <c r="T1047" s="17"/>
      <c r="V1047" s="17"/>
      <c r="X1047" s="17"/>
      <c r="Z1047" s="17"/>
      <c r="AB1047" s="17"/>
      <c r="AD1047" s="17"/>
      <c r="AF1047" s="17"/>
      <c r="AH1047" s="17"/>
      <c r="AJ1047" s="17"/>
      <c r="AL1047" s="17"/>
      <c r="AN1047" s="17"/>
      <c r="AP1047" s="17"/>
      <c r="AR1047" s="17"/>
      <c r="AT1047" s="17"/>
      <c r="AV1047" s="17"/>
      <c r="AX1047" s="17"/>
      <c r="AZ1047" s="17"/>
      <c r="BB1047" s="17"/>
      <c r="BD1047" s="17"/>
      <c r="BF1047" s="17"/>
      <c r="BH1047" s="17"/>
    </row>
    <row r="1048" spans="2:60">
      <c r="B1048" s="17"/>
      <c r="D1048" s="17"/>
      <c r="F1048" s="17"/>
      <c r="H1048" s="17"/>
      <c r="J1048" s="17"/>
      <c r="L1048" s="17"/>
      <c r="N1048" s="17"/>
      <c r="P1048" s="17"/>
      <c r="R1048" s="17"/>
      <c r="T1048" s="17"/>
      <c r="V1048" s="17"/>
      <c r="X1048" s="17"/>
      <c r="Z1048" s="17"/>
      <c r="AB1048" s="17"/>
      <c r="AD1048" s="17"/>
      <c r="AF1048" s="17"/>
      <c r="AH1048" s="17"/>
      <c r="AJ1048" s="17"/>
      <c r="AL1048" s="17"/>
      <c r="AN1048" s="17"/>
      <c r="AP1048" s="17"/>
      <c r="AR1048" s="17"/>
      <c r="AT1048" s="17"/>
      <c r="AV1048" s="17"/>
      <c r="AX1048" s="17"/>
      <c r="AZ1048" s="17"/>
      <c r="BB1048" s="17"/>
      <c r="BD1048" s="17"/>
      <c r="BF1048" s="17"/>
      <c r="BH1048" s="17"/>
    </row>
    <row r="1049" spans="2:60">
      <c r="B1049" s="17"/>
      <c r="D1049" s="17"/>
      <c r="F1049" s="17"/>
      <c r="H1049" s="17"/>
      <c r="J1049" s="17"/>
      <c r="L1049" s="17"/>
      <c r="N1049" s="17"/>
      <c r="P1049" s="17"/>
      <c r="R1049" s="17"/>
      <c r="T1049" s="17"/>
      <c r="V1049" s="17"/>
      <c r="X1049" s="17"/>
      <c r="Z1049" s="17"/>
      <c r="AB1049" s="17"/>
      <c r="AD1049" s="17"/>
      <c r="AF1049" s="17"/>
      <c r="AH1049" s="17"/>
      <c r="AJ1049" s="17"/>
      <c r="AL1049" s="17"/>
      <c r="AN1049" s="17"/>
      <c r="AP1049" s="17"/>
      <c r="AR1049" s="17"/>
      <c r="AT1049" s="17"/>
      <c r="AV1049" s="17"/>
      <c r="AX1049" s="17"/>
      <c r="AZ1049" s="17"/>
      <c r="BB1049" s="17"/>
      <c r="BD1049" s="17"/>
      <c r="BF1049" s="17"/>
      <c r="BH1049" s="17"/>
    </row>
    <row r="1050" spans="2:60">
      <c r="B1050" s="17"/>
      <c r="D1050" s="17"/>
      <c r="F1050" s="17"/>
      <c r="H1050" s="17"/>
      <c r="J1050" s="17"/>
      <c r="L1050" s="17"/>
      <c r="N1050" s="17"/>
      <c r="P1050" s="17"/>
      <c r="R1050" s="17"/>
      <c r="T1050" s="17"/>
      <c r="V1050" s="17"/>
      <c r="X1050" s="17"/>
      <c r="Z1050" s="17"/>
      <c r="AB1050" s="17"/>
      <c r="AD1050" s="17"/>
      <c r="AF1050" s="17"/>
      <c r="AH1050" s="17"/>
      <c r="AJ1050" s="17"/>
      <c r="AL1050" s="17"/>
      <c r="AN1050" s="17"/>
      <c r="AP1050" s="17"/>
      <c r="AR1050" s="17"/>
      <c r="AT1050" s="17"/>
      <c r="AV1050" s="17"/>
      <c r="AX1050" s="17"/>
      <c r="AZ1050" s="17"/>
      <c r="BB1050" s="17"/>
      <c r="BD1050" s="17"/>
      <c r="BF1050" s="17"/>
      <c r="BH1050" s="17"/>
    </row>
    <row r="1051" spans="2:60">
      <c r="B1051" s="17"/>
      <c r="D1051" s="17"/>
      <c r="F1051" s="17"/>
      <c r="H1051" s="17"/>
      <c r="J1051" s="17"/>
      <c r="L1051" s="17"/>
      <c r="N1051" s="17"/>
      <c r="P1051" s="17"/>
      <c r="R1051" s="17"/>
      <c r="T1051" s="17"/>
      <c r="V1051" s="17"/>
      <c r="X1051" s="17"/>
      <c r="Z1051" s="17"/>
      <c r="AB1051" s="17"/>
      <c r="AD1051" s="17"/>
      <c r="AF1051" s="17"/>
      <c r="AH1051" s="17"/>
      <c r="AJ1051" s="17"/>
      <c r="AL1051" s="17"/>
      <c r="AN1051" s="17"/>
      <c r="AP1051" s="17"/>
      <c r="AR1051" s="17"/>
      <c r="AT1051" s="17"/>
      <c r="AV1051" s="17"/>
      <c r="AX1051" s="17"/>
      <c r="AZ1051" s="17"/>
      <c r="BB1051" s="17"/>
      <c r="BD1051" s="17"/>
      <c r="BF1051" s="17"/>
      <c r="BH1051" s="17"/>
    </row>
    <row r="1052" spans="2:60">
      <c r="B1052" s="17"/>
      <c r="D1052" s="17"/>
      <c r="F1052" s="17"/>
      <c r="H1052" s="17"/>
      <c r="J1052" s="17"/>
      <c r="L1052" s="17"/>
      <c r="N1052" s="17"/>
      <c r="P1052" s="17"/>
      <c r="R1052" s="17"/>
      <c r="T1052" s="17"/>
      <c r="V1052" s="17"/>
      <c r="X1052" s="17"/>
      <c r="Z1052" s="17"/>
      <c r="AB1052" s="17"/>
      <c r="AD1052" s="17"/>
      <c r="AF1052" s="17"/>
      <c r="AH1052" s="17"/>
      <c r="AJ1052" s="17"/>
      <c r="AL1052" s="17"/>
      <c r="AN1052" s="17"/>
      <c r="AP1052" s="17"/>
      <c r="AR1052" s="17"/>
      <c r="AT1052" s="17"/>
      <c r="AV1052" s="17"/>
      <c r="AX1052" s="17"/>
      <c r="AZ1052" s="17"/>
      <c r="BB1052" s="17"/>
      <c r="BD1052" s="17"/>
      <c r="BF1052" s="17"/>
      <c r="BH1052" s="17"/>
    </row>
    <row r="1053" spans="2:60">
      <c r="B1053" s="17"/>
      <c r="D1053" s="17"/>
      <c r="F1053" s="17"/>
      <c r="H1053" s="17"/>
      <c r="J1053" s="17"/>
      <c r="L1053" s="17"/>
      <c r="N1053" s="17"/>
      <c r="P1053" s="17"/>
      <c r="R1053" s="17"/>
      <c r="T1053" s="17"/>
      <c r="V1053" s="17"/>
      <c r="X1053" s="17"/>
      <c r="Z1053" s="17"/>
      <c r="AB1053" s="17"/>
      <c r="AD1053" s="17"/>
      <c r="AF1053" s="17"/>
      <c r="AH1053" s="17"/>
      <c r="AJ1053" s="17"/>
      <c r="AL1053" s="17"/>
      <c r="AN1053" s="17"/>
      <c r="AP1053" s="17"/>
      <c r="AR1053" s="17"/>
      <c r="AT1053" s="17"/>
      <c r="AV1053" s="17"/>
      <c r="AX1053" s="17"/>
      <c r="AZ1053" s="17"/>
      <c r="BB1053" s="17"/>
      <c r="BD1053" s="17"/>
      <c r="BF1053" s="17"/>
      <c r="BH1053" s="17"/>
    </row>
    <row r="1054" spans="2:60">
      <c r="B1054" s="17"/>
      <c r="D1054" s="17"/>
      <c r="F1054" s="17"/>
      <c r="H1054" s="17"/>
      <c r="J1054" s="17"/>
      <c r="L1054" s="17"/>
      <c r="N1054" s="17"/>
      <c r="P1054" s="17"/>
      <c r="R1054" s="17"/>
      <c r="T1054" s="17"/>
      <c r="V1054" s="17"/>
      <c r="X1054" s="17"/>
      <c r="Z1054" s="17"/>
      <c r="AB1054" s="17"/>
      <c r="AD1054" s="17"/>
      <c r="AF1054" s="17"/>
      <c r="AH1054" s="17"/>
      <c r="AJ1054" s="17"/>
      <c r="AL1054" s="17"/>
      <c r="AN1054" s="17"/>
      <c r="AP1054" s="17"/>
      <c r="AR1054" s="17"/>
      <c r="AT1054" s="17"/>
      <c r="AV1054" s="17"/>
      <c r="AX1054" s="17"/>
      <c r="AZ1054" s="17"/>
      <c r="BB1054" s="17"/>
      <c r="BD1054" s="17"/>
      <c r="BF1054" s="17"/>
      <c r="BH1054" s="17"/>
    </row>
    <row r="1055" spans="2:60">
      <c r="B1055" s="17"/>
      <c r="D1055" s="17"/>
      <c r="F1055" s="17"/>
      <c r="H1055" s="17"/>
      <c r="J1055" s="17"/>
      <c r="L1055" s="17"/>
      <c r="N1055" s="17"/>
      <c r="P1055" s="17"/>
      <c r="R1055" s="17"/>
      <c r="T1055" s="17"/>
      <c r="V1055" s="17"/>
      <c r="X1055" s="17"/>
      <c r="Z1055" s="17"/>
      <c r="AB1055" s="17"/>
      <c r="AD1055" s="17"/>
      <c r="AF1055" s="17"/>
      <c r="AH1055" s="17"/>
      <c r="AJ1055" s="17"/>
      <c r="AL1055" s="17"/>
      <c r="AN1055" s="17"/>
      <c r="AP1055" s="17"/>
      <c r="AR1055" s="17"/>
      <c r="AT1055" s="17"/>
      <c r="AV1055" s="17"/>
      <c r="AX1055" s="17"/>
      <c r="AZ1055" s="17"/>
      <c r="BB1055" s="17"/>
      <c r="BD1055" s="17"/>
      <c r="BF1055" s="17"/>
      <c r="BH1055" s="17"/>
    </row>
    <row r="1056" spans="2:60">
      <c r="B1056" s="17"/>
      <c r="D1056" s="17"/>
      <c r="F1056" s="17"/>
      <c r="H1056" s="17"/>
      <c r="J1056" s="17"/>
      <c r="L1056" s="17"/>
      <c r="N1056" s="17"/>
      <c r="P1056" s="17"/>
      <c r="R1056" s="17"/>
      <c r="T1056" s="17"/>
      <c r="V1056" s="17"/>
      <c r="X1056" s="17"/>
      <c r="Z1056" s="17"/>
      <c r="AB1056" s="17"/>
      <c r="AD1056" s="17"/>
      <c r="AF1056" s="17"/>
      <c r="AH1056" s="17"/>
      <c r="AJ1056" s="17"/>
      <c r="AL1056" s="17"/>
      <c r="AN1056" s="17"/>
      <c r="AP1056" s="17"/>
      <c r="AR1056" s="17"/>
      <c r="AT1056" s="17"/>
      <c r="AV1056" s="17"/>
      <c r="AX1056" s="17"/>
      <c r="AZ1056" s="17"/>
      <c r="BB1056" s="17"/>
      <c r="BD1056" s="17"/>
      <c r="BF1056" s="17"/>
      <c r="BH1056" s="17"/>
    </row>
    <row r="1057" spans="2:60">
      <c r="B1057" s="17"/>
      <c r="D1057" s="17"/>
      <c r="F1057" s="17"/>
      <c r="H1057" s="17"/>
      <c r="J1057" s="17"/>
      <c r="L1057" s="17"/>
      <c r="N1057" s="17"/>
      <c r="P1057" s="17"/>
      <c r="R1057" s="17"/>
      <c r="T1057" s="17"/>
      <c r="V1057" s="17"/>
      <c r="X1057" s="17"/>
      <c r="Z1057" s="17"/>
      <c r="AB1057" s="17"/>
      <c r="AD1057" s="17"/>
      <c r="AF1057" s="17"/>
      <c r="AH1057" s="17"/>
      <c r="AJ1057" s="17"/>
      <c r="AL1057" s="17"/>
      <c r="AN1057" s="17"/>
      <c r="AP1057" s="17"/>
      <c r="AR1057" s="17"/>
      <c r="AT1057" s="17"/>
      <c r="AV1057" s="17"/>
      <c r="AX1057" s="17"/>
      <c r="AZ1057" s="17"/>
      <c r="BB1057" s="17"/>
      <c r="BD1057" s="17"/>
      <c r="BF1057" s="17"/>
      <c r="BH1057" s="17"/>
    </row>
    <row r="1058" spans="2:60">
      <c r="B1058" s="17"/>
      <c r="D1058" s="17"/>
      <c r="F1058" s="17"/>
      <c r="H1058" s="17"/>
      <c r="J1058" s="17"/>
      <c r="L1058" s="17"/>
      <c r="N1058" s="17"/>
      <c r="P1058" s="17"/>
      <c r="R1058" s="17"/>
      <c r="T1058" s="17"/>
      <c r="V1058" s="17"/>
      <c r="X1058" s="17"/>
      <c r="Z1058" s="17"/>
      <c r="AB1058" s="17"/>
      <c r="AD1058" s="17"/>
      <c r="AF1058" s="17"/>
      <c r="AH1058" s="17"/>
      <c r="AJ1058" s="17"/>
      <c r="AL1058" s="17"/>
      <c r="AN1058" s="17"/>
      <c r="AP1058" s="17"/>
      <c r="AR1058" s="17"/>
      <c r="AT1058" s="17"/>
      <c r="AV1058" s="17"/>
      <c r="AX1058" s="17"/>
      <c r="AZ1058" s="17"/>
      <c r="BB1058" s="17"/>
      <c r="BD1058" s="17"/>
      <c r="BF1058" s="17"/>
      <c r="BH1058" s="17"/>
    </row>
    <row r="1059" spans="2:60">
      <c r="B1059" s="17"/>
      <c r="D1059" s="17"/>
      <c r="F1059" s="17"/>
      <c r="H1059" s="17"/>
      <c r="J1059" s="17"/>
      <c r="L1059" s="17"/>
      <c r="N1059" s="17"/>
      <c r="P1059" s="17"/>
      <c r="R1059" s="17"/>
      <c r="T1059" s="17"/>
      <c r="V1059" s="17"/>
      <c r="X1059" s="17"/>
      <c r="Z1059" s="17"/>
      <c r="AB1059" s="17"/>
      <c r="AD1059" s="17"/>
      <c r="AF1059" s="17"/>
      <c r="AH1059" s="17"/>
      <c r="AJ1059" s="17"/>
      <c r="AL1059" s="17"/>
      <c r="AN1059" s="17"/>
      <c r="AP1059" s="17"/>
      <c r="AR1059" s="17"/>
      <c r="AT1059" s="17"/>
      <c r="AV1059" s="17"/>
      <c r="AX1059" s="17"/>
      <c r="AZ1059" s="17"/>
      <c r="BB1059" s="17"/>
      <c r="BD1059" s="17"/>
      <c r="BF1059" s="17"/>
      <c r="BH1059" s="17"/>
    </row>
    <row r="1060" spans="2:60">
      <c r="B1060" s="17"/>
      <c r="D1060" s="17"/>
      <c r="F1060" s="17"/>
      <c r="H1060" s="17"/>
      <c r="J1060" s="17"/>
      <c r="L1060" s="17"/>
      <c r="N1060" s="17"/>
      <c r="P1060" s="17"/>
      <c r="R1060" s="17"/>
      <c r="T1060" s="17"/>
      <c r="V1060" s="17"/>
      <c r="X1060" s="17"/>
      <c r="Z1060" s="17"/>
      <c r="AB1060" s="17"/>
      <c r="AD1060" s="17"/>
      <c r="AF1060" s="17"/>
      <c r="AH1060" s="17"/>
      <c r="AJ1060" s="17"/>
      <c r="AL1060" s="17"/>
      <c r="AN1060" s="17"/>
      <c r="AP1060" s="17"/>
      <c r="AR1060" s="17"/>
      <c r="AT1060" s="17"/>
      <c r="AV1060" s="17"/>
      <c r="AX1060" s="17"/>
      <c r="AZ1060" s="17"/>
      <c r="BB1060" s="17"/>
      <c r="BD1060" s="17"/>
      <c r="BF1060" s="17"/>
      <c r="BH1060" s="17"/>
    </row>
    <row r="1061" spans="2:60">
      <c r="B1061" s="17"/>
      <c r="D1061" s="17"/>
      <c r="F1061" s="17"/>
      <c r="H1061" s="17"/>
      <c r="J1061" s="17"/>
      <c r="L1061" s="17"/>
      <c r="N1061" s="17"/>
      <c r="P1061" s="17"/>
      <c r="R1061" s="17"/>
      <c r="T1061" s="17"/>
      <c r="V1061" s="17"/>
      <c r="X1061" s="17"/>
      <c r="Z1061" s="17"/>
      <c r="AB1061" s="17"/>
      <c r="AD1061" s="17"/>
      <c r="AF1061" s="17"/>
      <c r="AH1061" s="17"/>
      <c r="AJ1061" s="17"/>
      <c r="AL1061" s="17"/>
      <c r="AN1061" s="17"/>
      <c r="AP1061" s="17"/>
      <c r="AR1061" s="17"/>
      <c r="AT1061" s="17"/>
      <c r="AV1061" s="17"/>
      <c r="AX1061" s="17"/>
      <c r="AZ1061" s="17"/>
      <c r="BB1061" s="17"/>
      <c r="BD1061" s="17"/>
      <c r="BF1061" s="17"/>
      <c r="BH1061" s="17"/>
    </row>
    <row r="1062" spans="2:60">
      <c r="B1062" s="17"/>
      <c r="D1062" s="17"/>
      <c r="F1062" s="17"/>
      <c r="H1062" s="17"/>
      <c r="J1062" s="17"/>
      <c r="L1062" s="17"/>
      <c r="N1062" s="17"/>
      <c r="P1062" s="17"/>
      <c r="R1062" s="17"/>
      <c r="T1062" s="17"/>
      <c r="V1062" s="17"/>
      <c r="X1062" s="17"/>
      <c r="Z1062" s="17"/>
      <c r="AB1062" s="17"/>
      <c r="AD1062" s="17"/>
      <c r="AF1062" s="17"/>
      <c r="AH1062" s="17"/>
      <c r="AJ1062" s="17"/>
      <c r="AL1062" s="17"/>
      <c r="AN1062" s="17"/>
      <c r="AP1062" s="17"/>
      <c r="AR1062" s="17"/>
      <c r="AT1062" s="17"/>
      <c r="AV1062" s="17"/>
      <c r="AX1062" s="17"/>
      <c r="AZ1062" s="17"/>
      <c r="BB1062" s="17"/>
      <c r="BD1062" s="17"/>
      <c r="BF1062" s="17"/>
      <c r="BH1062" s="17"/>
    </row>
    <row r="1063" spans="2:60">
      <c r="B1063" s="17"/>
      <c r="D1063" s="17"/>
      <c r="F1063" s="17"/>
      <c r="H1063" s="17"/>
      <c r="J1063" s="17"/>
      <c r="L1063" s="17"/>
      <c r="N1063" s="17"/>
      <c r="P1063" s="17"/>
      <c r="R1063" s="17"/>
      <c r="T1063" s="17"/>
      <c r="V1063" s="17"/>
      <c r="X1063" s="17"/>
      <c r="Z1063" s="17"/>
      <c r="AB1063" s="17"/>
      <c r="AD1063" s="17"/>
      <c r="AF1063" s="17"/>
      <c r="AH1063" s="17"/>
      <c r="AJ1063" s="17"/>
      <c r="AL1063" s="17"/>
      <c r="AN1063" s="17"/>
      <c r="AP1063" s="17"/>
      <c r="AR1063" s="17"/>
      <c r="AT1063" s="17"/>
      <c r="AV1063" s="17"/>
      <c r="AX1063" s="17"/>
      <c r="AZ1063" s="17"/>
      <c r="BB1063" s="17"/>
      <c r="BD1063" s="17"/>
      <c r="BF1063" s="17"/>
      <c r="BH1063" s="17"/>
    </row>
    <row r="1064" spans="2:60">
      <c r="B1064" s="17"/>
      <c r="D1064" s="17"/>
      <c r="F1064" s="17"/>
      <c r="H1064" s="17"/>
      <c r="J1064" s="17"/>
      <c r="L1064" s="17"/>
      <c r="N1064" s="17"/>
      <c r="P1064" s="17"/>
      <c r="R1064" s="17"/>
      <c r="T1064" s="17"/>
      <c r="V1064" s="17"/>
      <c r="X1064" s="17"/>
      <c r="Z1064" s="17"/>
      <c r="AB1064" s="17"/>
      <c r="AD1064" s="17"/>
      <c r="AF1064" s="17"/>
      <c r="AH1064" s="17"/>
      <c r="AJ1064" s="17"/>
      <c r="AL1064" s="17"/>
      <c r="AN1064" s="17"/>
      <c r="AP1064" s="17"/>
      <c r="AR1064" s="17"/>
      <c r="AT1064" s="17"/>
      <c r="AV1064" s="17"/>
      <c r="AX1064" s="17"/>
      <c r="AZ1064" s="17"/>
      <c r="BB1064" s="17"/>
      <c r="BD1064" s="17"/>
      <c r="BF1064" s="17"/>
      <c r="BH1064" s="17"/>
    </row>
    <row r="1065" spans="2:60">
      <c r="B1065" s="17"/>
      <c r="D1065" s="17"/>
      <c r="F1065" s="17"/>
      <c r="H1065" s="17"/>
      <c r="J1065" s="17"/>
      <c r="L1065" s="17"/>
      <c r="N1065" s="17"/>
      <c r="P1065" s="17"/>
      <c r="R1065" s="17"/>
      <c r="T1065" s="17"/>
      <c r="V1065" s="17"/>
      <c r="X1065" s="17"/>
      <c r="Z1065" s="17"/>
      <c r="AB1065" s="17"/>
      <c r="AD1065" s="17"/>
      <c r="AF1065" s="17"/>
      <c r="AH1065" s="17"/>
      <c r="AJ1065" s="17"/>
      <c r="AL1065" s="17"/>
      <c r="AN1065" s="17"/>
      <c r="AP1065" s="17"/>
      <c r="AR1065" s="17"/>
      <c r="AT1065" s="17"/>
      <c r="AV1065" s="17"/>
      <c r="AX1065" s="17"/>
      <c r="AZ1065" s="17"/>
      <c r="BB1065" s="17"/>
      <c r="BD1065" s="17"/>
      <c r="BF1065" s="17"/>
      <c r="BH1065" s="17"/>
    </row>
    <row r="1066" spans="2:60">
      <c r="B1066" s="17"/>
      <c r="D1066" s="17"/>
      <c r="F1066" s="17"/>
      <c r="H1066" s="17"/>
      <c r="J1066" s="17"/>
      <c r="L1066" s="17"/>
      <c r="N1066" s="17"/>
      <c r="P1066" s="17"/>
      <c r="R1066" s="17"/>
      <c r="T1066" s="17"/>
      <c r="V1066" s="17"/>
      <c r="X1066" s="17"/>
      <c r="Z1066" s="17"/>
      <c r="AB1066" s="17"/>
      <c r="AD1066" s="17"/>
      <c r="AF1066" s="17"/>
      <c r="AH1066" s="17"/>
      <c r="AJ1066" s="17"/>
      <c r="AL1066" s="17"/>
      <c r="AN1066" s="17"/>
      <c r="AP1066" s="17"/>
      <c r="AR1066" s="17"/>
      <c r="AT1066" s="17"/>
      <c r="AV1066" s="17"/>
      <c r="AX1066" s="17"/>
      <c r="AZ1066" s="17"/>
      <c r="BB1066" s="17"/>
      <c r="BD1066" s="17"/>
      <c r="BF1066" s="17"/>
      <c r="BH1066" s="17"/>
    </row>
    <row r="1067" spans="2:60">
      <c r="B1067" s="17"/>
      <c r="D1067" s="17"/>
      <c r="F1067" s="17"/>
      <c r="H1067" s="17"/>
      <c r="J1067" s="17"/>
      <c r="L1067" s="17"/>
      <c r="N1067" s="17"/>
      <c r="P1067" s="17"/>
      <c r="R1067" s="17"/>
      <c r="T1067" s="17"/>
      <c r="V1067" s="17"/>
      <c r="X1067" s="17"/>
      <c r="Z1067" s="17"/>
      <c r="AB1067" s="17"/>
      <c r="AD1067" s="17"/>
      <c r="AF1067" s="17"/>
      <c r="AH1067" s="17"/>
      <c r="AJ1067" s="17"/>
      <c r="AL1067" s="17"/>
      <c r="AN1067" s="17"/>
      <c r="AP1067" s="17"/>
      <c r="AR1067" s="17"/>
      <c r="AT1067" s="17"/>
      <c r="AV1067" s="17"/>
      <c r="AX1067" s="17"/>
      <c r="AZ1067" s="17"/>
      <c r="BB1067" s="17"/>
      <c r="BD1067" s="17"/>
      <c r="BF1067" s="17"/>
      <c r="BH1067" s="17"/>
    </row>
    <row r="1068" spans="2:60">
      <c r="B1068" s="17"/>
      <c r="D1068" s="17"/>
      <c r="F1068" s="17"/>
      <c r="H1068" s="17"/>
      <c r="J1068" s="17"/>
      <c r="L1068" s="17"/>
      <c r="N1068" s="17"/>
      <c r="P1068" s="17"/>
      <c r="R1068" s="17"/>
      <c r="T1068" s="17"/>
      <c r="V1068" s="17"/>
      <c r="X1068" s="17"/>
      <c r="Z1068" s="17"/>
      <c r="AB1068" s="17"/>
      <c r="AD1068" s="17"/>
      <c r="AF1068" s="17"/>
      <c r="AH1068" s="17"/>
      <c r="AJ1068" s="17"/>
      <c r="AL1068" s="17"/>
      <c r="AN1068" s="17"/>
      <c r="AP1068" s="17"/>
      <c r="AR1068" s="17"/>
      <c r="AT1068" s="17"/>
      <c r="AV1068" s="17"/>
      <c r="AX1068" s="17"/>
      <c r="AZ1068" s="17"/>
      <c r="BB1068" s="17"/>
      <c r="BD1068" s="17"/>
      <c r="BF1068" s="17"/>
      <c r="BH1068" s="17"/>
    </row>
    <row r="1069" spans="2:60">
      <c r="B1069" s="17"/>
      <c r="D1069" s="17"/>
      <c r="F1069" s="17"/>
      <c r="H1069" s="17"/>
      <c r="J1069" s="17"/>
      <c r="L1069" s="17"/>
      <c r="N1069" s="17"/>
      <c r="P1069" s="17"/>
      <c r="R1069" s="17"/>
      <c r="T1069" s="17"/>
      <c r="V1069" s="17"/>
      <c r="X1069" s="17"/>
      <c r="Z1069" s="17"/>
      <c r="AB1069" s="17"/>
      <c r="AD1069" s="17"/>
      <c r="AF1069" s="17"/>
      <c r="AH1069" s="17"/>
      <c r="AJ1069" s="17"/>
      <c r="AL1069" s="17"/>
      <c r="AN1069" s="17"/>
      <c r="AP1069" s="17"/>
      <c r="AR1069" s="17"/>
      <c r="AT1069" s="17"/>
      <c r="AV1069" s="17"/>
      <c r="AX1069" s="17"/>
      <c r="AZ1069" s="17"/>
      <c r="BB1069" s="17"/>
      <c r="BD1069" s="17"/>
      <c r="BF1069" s="17"/>
      <c r="BH1069" s="17"/>
    </row>
    <row r="1070" spans="2:60">
      <c r="B1070" s="17"/>
      <c r="D1070" s="17"/>
      <c r="F1070" s="17"/>
      <c r="H1070" s="17"/>
      <c r="J1070" s="17"/>
      <c r="L1070" s="17"/>
      <c r="N1070" s="17"/>
      <c r="P1070" s="17"/>
      <c r="R1070" s="17"/>
      <c r="T1070" s="17"/>
      <c r="V1070" s="17"/>
      <c r="X1070" s="17"/>
      <c r="Z1070" s="17"/>
      <c r="AB1070" s="17"/>
      <c r="AD1070" s="17"/>
      <c r="AF1070" s="17"/>
      <c r="AH1070" s="17"/>
      <c r="AJ1070" s="17"/>
      <c r="AL1070" s="17"/>
      <c r="AN1070" s="17"/>
      <c r="AP1070" s="17"/>
      <c r="AR1070" s="17"/>
      <c r="AT1070" s="17"/>
      <c r="AV1070" s="17"/>
      <c r="AX1070" s="17"/>
      <c r="AZ1070" s="17"/>
      <c r="BB1070" s="17"/>
      <c r="BD1070" s="17"/>
      <c r="BF1070" s="17"/>
      <c r="BH1070" s="17"/>
    </row>
    <row r="1071" spans="2:60">
      <c r="B1071" s="17"/>
      <c r="D1071" s="17"/>
      <c r="F1071" s="17"/>
      <c r="H1071" s="17"/>
      <c r="J1071" s="17"/>
      <c r="L1071" s="17"/>
      <c r="N1071" s="17"/>
      <c r="P1071" s="17"/>
      <c r="R1071" s="17"/>
      <c r="T1071" s="17"/>
      <c r="V1071" s="17"/>
      <c r="X1071" s="17"/>
      <c r="Z1071" s="17"/>
      <c r="AB1071" s="17"/>
      <c r="AD1071" s="17"/>
      <c r="AF1071" s="17"/>
      <c r="AH1071" s="17"/>
      <c r="AJ1071" s="17"/>
      <c r="AL1071" s="17"/>
      <c r="AN1071" s="17"/>
      <c r="AP1071" s="17"/>
      <c r="AR1071" s="17"/>
      <c r="AT1071" s="17"/>
      <c r="AV1071" s="17"/>
      <c r="AX1071" s="17"/>
      <c r="AZ1071" s="17"/>
      <c r="BB1071" s="17"/>
      <c r="BD1071" s="17"/>
      <c r="BF1071" s="17"/>
      <c r="BH1071" s="17"/>
    </row>
    <row r="1072" spans="2:60">
      <c r="B1072" s="17"/>
      <c r="D1072" s="17"/>
      <c r="F1072" s="17"/>
      <c r="H1072" s="17"/>
      <c r="J1072" s="17"/>
      <c r="L1072" s="17"/>
      <c r="N1072" s="17"/>
      <c r="P1072" s="17"/>
      <c r="R1072" s="17"/>
      <c r="T1072" s="17"/>
      <c r="V1072" s="17"/>
      <c r="X1072" s="17"/>
      <c r="Z1072" s="17"/>
      <c r="AB1072" s="17"/>
      <c r="AD1072" s="17"/>
      <c r="AF1072" s="17"/>
      <c r="AH1072" s="17"/>
      <c r="AJ1072" s="17"/>
      <c r="AL1072" s="17"/>
      <c r="AN1072" s="17"/>
      <c r="AP1072" s="17"/>
      <c r="AR1072" s="17"/>
      <c r="AT1072" s="17"/>
      <c r="AV1072" s="17"/>
      <c r="AX1072" s="17"/>
      <c r="AZ1072" s="17"/>
      <c r="BB1072" s="17"/>
      <c r="BD1072" s="17"/>
      <c r="BF1072" s="17"/>
      <c r="BH1072" s="17"/>
    </row>
    <row r="1073" spans="2:60">
      <c r="B1073" s="17"/>
      <c r="D1073" s="17"/>
      <c r="F1073" s="17"/>
      <c r="H1073" s="17"/>
      <c r="J1073" s="17"/>
      <c r="L1073" s="17"/>
      <c r="N1073" s="17"/>
      <c r="P1073" s="17"/>
      <c r="R1073" s="17"/>
      <c r="T1073" s="17"/>
      <c r="V1073" s="17"/>
      <c r="X1073" s="17"/>
      <c r="Z1073" s="17"/>
      <c r="AB1073" s="17"/>
      <c r="AD1073" s="17"/>
      <c r="AF1073" s="17"/>
      <c r="AH1073" s="17"/>
      <c r="AJ1073" s="17"/>
      <c r="AL1073" s="17"/>
      <c r="AN1073" s="17"/>
      <c r="AP1073" s="17"/>
      <c r="AR1073" s="17"/>
      <c r="AT1073" s="17"/>
      <c r="AV1073" s="17"/>
      <c r="AX1073" s="17"/>
      <c r="AZ1073" s="17"/>
      <c r="BB1073" s="17"/>
      <c r="BD1073" s="17"/>
      <c r="BF1073" s="17"/>
      <c r="BH1073" s="17"/>
    </row>
    <row r="1074" spans="2:60">
      <c r="B1074" s="17"/>
      <c r="D1074" s="17"/>
      <c r="F1074" s="17"/>
      <c r="H1074" s="17"/>
      <c r="J1074" s="17"/>
      <c r="L1074" s="17"/>
      <c r="N1074" s="17"/>
      <c r="P1074" s="17"/>
      <c r="R1074" s="17"/>
      <c r="T1074" s="17"/>
      <c r="V1074" s="17"/>
      <c r="X1074" s="17"/>
      <c r="Z1074" s="17"/>
      <c r="AB1074" s="17"/>
      <c r="AD1074" s="17"/>
      <c r="AF1074" s="17"/>
      <c r="AH1074" s="17"/>
      <c r="AJ1074" s="17"/>
      <c r="AL1074" s="17"/>
      <c r="AN1074" s="17"/>
      <c r="AP1074" s="17"/>
      <c r="AR1074" s="17"/>
      <c r="AT1074" s="17"/>
      <c r="AV1074" s="17"/>
      <c r="AX1074" s="17"/>
      <c r="AZ1074" s="17"/>
      <c r="BB1074" s="17"/>
      <c r="BD1074" s="17"/>
      <c r="BF1074" s="17"/>
      <c r="BH1074" s="17"/>
    </row>
    <row r="1075" spans="2:60">
      <c r="B1075" s="17"/>
      <c r="D1075" s="17"/>
      <c r="F1075" s="17"/>
      <c r="H1075" s="17"/>
      <c r="J1075" s="17"/>
      <c r="L1075" s="17"/>
      <c r="N1075" s="17"/>
      <c r="P1075" s="17"/>
      <c r="R1075" s="17"/>
      <c r="T1075" s="17"/>
      <c r="V1075" s="17"/>
      <c r="X1075" s="17"/>
      <c r="Z1075" s="17"/>
      <c r="AB1075" s="17"/>
      <c r="AD1075" s="17"/>
      <c r="AF1075" s="17"/>
      <c r="AH1075" s="17"/>
      <c r="AJ1075" s="17"/>
      <c r="AL1075" s="17"/>
      <c r="AN1075" s="17"/>
      <c r="AP1075" s="17"/>
      <c r="AR1075" s="17"/>
      <c r="AT1075" s="17"/>
      <c r="AV1075" s="17"/>
      <c r="AX1075" s="17"/>
      <c r="AZ1075" s="17"/>
      <c r="BB1075" s="17"/>
      <c r="BD1075" s="17"/>
      <c r="BF1075" s="17"/>
      <c r="BH1075" s="17"/>
    </row>
    <row r="1076" spans="2:60">
      <c r="B1076" s="17"/>
      <c r="D1076" s="17"/>
      <c r="F1076" s="17"/>
      <c r="H1076" s="17"/>
      <c r="J1076" s="17"/>
      <c r="L1076" s="17"/>
      <c r="N1076" s="17"/>
      <c r="P1076" s="17"/>
      <c r="R1076" s="17"/>
      <c r="T1076" s="17"/>
      <c r="V1076" s="17"/>
      <c r="X1076" s="17"/>
      <c r="Z1076" s="17"/>
      <c r="AB1076" s="17"/>
      <c r="AD1076" s="17"/>
      <c r="AF1076" s="17"/>
      <c r="AH1076" s="17"/>
      <c r="AJ1076" s="17"/>
      <c r="AL1076" s="17"/>
      <c r="AN1076" s="17"/>
      <c r="AP1076" s="17"/>
      <c r="AR1076" s="17"/>
      <c r="AT1076" s="17"/>
      <c r="AV1076" s="17"/>
      <c r="AX1076" s="17"/>
      <c r="AZ1076" s="17"/>
      <c r="BB1076" s="17"/>
      <c r="BD1076" s="17"/>
      <c r="BF1076" s="17"/>
      <c r="BH1076" s="17"/>
    </row>
    <row r="1077" spans="2:60">
      <c r="B1077" s="17"/>
      <c r="D1077" s="17"/>
      <c r="F1077" s="17"/>
      <c r="H1077" s="17"/>
      <c r="J1077" s="17"/>
      <c r="L1077" s="17"/>
      <c r="N1077" s="17"/>
      <c r="P1077" s="17"/>
      <c r="R1077" s="17"/>
      <c r="T1077" s="17"/>
      <c r="V1077" s="17"/>
      <c r="X1077" s="17"/>
      <c r="Z1077" s="17"/>
      <c r="AB1077" s="17"/>
      <c r="AD1077" s="17"/>
      <c r="AF1077" s="17"/>
      <c r="AH1077" s="17"/>
      <c r="AJ1077" s="17"/>
      <c r="AL1077" s="17"/>
      <c r="AN1077" s="17"/>
      <c r="AP1077" s="17"/>
      <c r="AR1077" s="17"/>
      <c r="AT1077" s="17"/>
      <c r="AV1077" s="17"/>
      <c r="AX1077" s="17"/>
      <c r="AZ1077" s="17"/>
      <c r="BB1077" s="17"/>
      <c r="BD1077" s="17"/>
      <c r="BF1077" s="17"/>
      <c r="BH1077" s="17"/>
    </row>
    <row r="1078" spans="2:60">
      <c r="B1078" s="17"/>
      <c r="D1078" s="17"/>
      <c r="F1078" s="17"/>
      <c r="H1078" s="17"/>
      <c r="J1078" s="17"/>
      <c r="L1078" s="17"/>
      <c r="N1078" s="17"/>
      <c r="P1078" s="17"/>
      <c r="R1078" s="17"/>
      <c r="T1078" s="17"/>
      <c r="V1078" s="17"/>
      <c r="X1078" s="17"/>
      <c r="Z1078" s="17"/>
      <c r="AB1078" s="17"/>
      <c r="AD1078" s="17"/>
      <c r="AF1078" s="17"/>
      <c r="AH1078" s="17"/>
      <c r="AJ1078" s="17"/>
      <c r="AL1078" s="17"/>
      <c r="AN1078" s="17"/>
      <c r="AP1078" s="17"/>
      <c r="AR1078" s="17"/>
      <c r="AT1078" s="17"/>
      <c r="AV1078" s="17"/>
      <c r="AX1078" s="17"/>
      <c r="AZ1078" s="17"/>
      <c r="BB1078" s="17"/>
      <c r="BD1078" s="17"/>
      <c r="BF1078" s="17"/>
      <c r="BH1078" s="17"/>
    </row>
    <row r="1079" spans="2:60">
      <c r="B1079" s="17"/>
      <c r="D1079" s="17"/>
      <c r="F1079" s="17"/>
      <c r="H1079" s="17"/>
      <c r="J1079" s="17"/>
      <c r="L1079" s="17"/>
      <c r="N1079" s="17"/>
      <c r="P1079" s="17"/>
      <c r="R1079" s="17"/>
      <c r="T1079" s="17"/>
      <c r="V1079" s="17"/>
      <c r="X1079" s="17"/>
      <c r="Z1079" s="17"/>
      <c r="AB1079" s="17"/>
      <c r="AD1079" s="17"/>
      <c r="AF1079" s="17"/>
      <c r="AH1079" s="17"/>
      <c r="AJ1079" s="17"/>
      <c r="AL1079" s="17"/>
      <c r="AN1079" s="17"/>
      <c r="AP1079" s="17"/>
      <c r="AR1079" s="17"/>
      <c r="AT1079" s="17"/>
      <c r="AV1079" s="17"/>
      <c r="AX1079" s="17"/>
      <c r="AZ1079" s="17"/>
      <c r="BB1079" s="17"/>
      <c r="BD1079" s="17"/>
      <c r="BF1079" s="17"/>
      <c r="BH1079" s="17"/>
    </row>
    <row r="1080" spans="2:60">
      <c r="B1080" s="17"/>
      <c r="D1080" s="17"/>
      <c r="F1080" s="17"/>
      <c r="H1080" s="17"/>
      <c r="J1080" s="17"/>
      <c r="L1080" s="17"/>
      <c r="N1080" s="17"/>
      <c r="P1080" s="17"/>
      <c r="R1080" s="17"/>
      <c r="T1080" s="17"/>
      <c r="V1080" s="17"/>
      <c r="X1080" s="17"/>
      <c r="Z1080" s="17"/>
      <c r="AB1080" s="17"/>
      <c r="AD1080" s="17"/>
      <c r="AF1080" s="17"/>
      <c r="AH1080" s="17"/>
      <c r="AJ1080" s="17"/>
      <c r="AL1080" s="17"/>
      <c r="AN1080" s="17"/>
      <c r="AP1080" s="17"/>
      <c r="AR1080" s="17"/>
      <c r="AT1080" s="17"/>
      <c r="AV1080" s="17"/>
      <c r="AX1080" s="17"/>
      <c r="AZ1080" s="17"/>
      <c r="BB1080" s="17"/>
      <c r="BD1080" s="17"/>
      <c r="BF1080" s="17"/>
      <c r="BH1080" s="17"/>
    </row>
    <row r="1081" spans="2:60">
      <c r="B1081" s="17"/>
      <c r="D1081" s="17"/>
      <c r="F1081" s="17"/>
      <c r="H1081" s="17"/>
      <c r="J1081" s="17"/>
      <c r="L1081" s="17"/>
      <c r="N1081" s="17"/>
      <c r="P1081" s="17"/>
      <c r="R1081" s="17"/>
      <c r="T1081" s="17"/>
      <c r="V1081" s="17"/>
      <c r="X1081" s="17"/>
      <c r="Z1081" s="17"/>
      <c r="AB1081" s="17"/>
      <c r="AD1081" s="17"/>
      <c r="AF1081" s="17"/>
      <c r="AH1081" s="17"/>
      <c r="AJ1081" s="17"/>
      <c r="AL1081" s="17"/>
      <c r="AN1081" s="17"/>
      <c r="AP1081" s="17"/>
      <c r="AR1081" s="17"/>
      <c r="AT1081" s="17"/>
      <c r="AV1081" s="17"/>
      <c r="AX1081" s="17"/>
      <c r="AZ1081" s="17"/>
      <c r="BB1081" s="17"/>
      <c r="BD1081" s="17"/>
      <c r="BF1081" s="17"/>
      <c r="BH1081" s="17"/>
    </row>
    <row r="1082" spans="2:60">
      <c r="B1082" s="17"/>
      <c r="D1082" s="17"/>
      <c r="F1082" s="17"/>
      <c r="H1082" s="17"/>
      <c r="J1082" s="17"/>
      <c r="L1082" s="17"/>
      <c r="N1082" s="17"/>
      <c r="P1082" s="17"/>
      <c r="R1082" s="17"/>
      <c r="T1082" s="17"/>
      <c r="V1082" s="17"/>
      <c r="X1082" s="17"/>
      <c r="Z1082" s="17"/>
      <c r="AB1082" s="17"/>
      <c r="AD1082" s="17"/>
      <c r="AF1082" s="17"/>
      <c r="AH1082" s="17"/>
      <c r="AJ1082" s="17"/>
      <c r="AL1082" s="17"/>
      <c r="AN1082" s="17"/>
      <c r="AP1082" s="17"/>
      <c r="AR1082" s="17"/>
      <c r="AT1082" s="17"/>
      <c r="AV1082" s="17"/>
      <c r="AX1082" s="17"/>
      <c r="AZ1082" s="17"/>
      <c r="BB1082" s="17"/>
      <c r="BD1082" s="17"/>
      <c r="BF1082" s="17"/>
      <c r="BH1082" s="17"/>
    </row>
    <row r="1083" spans="2:60">
      <c r="B1083" s="17"/>
      <c r="D1083" s="17"/>
      <c r="F1083" s="17"/>
      <c r="H1083" s="17"/>
      <c r="J1083" s="17"/>
      <c r="L1083" s="17"/>
      <c r="N1083" s="17"/>
      <c r="P1083" s="17"/>
      <c r="R1083" s="17"/>
      <c r="T1083" s="17"/>
      <c r="V1083" s="17"/>
      <c r="X1083" s="17"/>
      <c r="Z1083" s="17"/>
      <c r="AB1083" s="17"/>
      <c r="AD1083" s="17"/>
      <c r="AF1083" s="17"/>
      <c r="AH1083" s="17"/>
      <c r="AJ1083" s="17"/>
      <c r="AL1083" s="17"/>
      <c r="AN1083" s="17"/>
      <c r="AP1083" s="17"/>
      <c r="AR1083" s="17"/>
      <c r="AT1083" s="17"/>
      <c r="AV1083" s="17"/>
      <c r="AX1083" s="17"/>
      <c r="AZ1083" s="17"/>
      <c r="BB1083" s="17"/>
      <c r="BD1083" s="17"/>
      <c r="BF1083" s="17"/>
      <c r="BH1083" s="17"/>
    </row>
    <row r="1084" spans="2:60">
      <c r="B1084" s="17"/>
      <c r="D1084" s="17"/>
      <c r="F1084" s="17"/>
      <c r="H1084" s="17"/>
      <c r="J1084" s="17"/>
      <c r="L1084" s="17"/>
      <c r="N1084" s="17"/>
      <c r="P1084" s="17"/>
      <c r="R1084" s="17"/>
      <c r="T1084" s="17"/>
      <c r="V1084" s="17"/>
      <c r="X1084" s="17"/>
      <c r="Z1084" s="17"/>
      <c r="AB1084" s="17"/>
      <c r="AD1084" s="17"/>
      <c r="AF1084" s="17"/>
      <c r="AH1084" s="17"/>
      <c r="AJ1084" s="17"/>
      <c r="AL1084" s="17"/>
      <c r="AN1084" s="17"/>
      <c r="AP1084" s="17"/>
      <c r="AR1084" s="17"/>
      <c r="AT1084" s="17"/>
      <c r="AV1084" s="17"/>
      <c r="AX1084" s="17"/>
      <c r="AZ1084" s="17"/>
      <c r="BB1084" s="17"/>
      <c r="BD1084" s="17"/>
      <c r="BF1084" s="17"/>
      <c r="BH1084" s="17"/>
    </row>
    <row r="1085" spans="2:60">
      <c r="B1085" s="17"/>
      <c r="D1085" s="17"/>
      <c r="F1085" s="17"/>
      <c r="H1085" s="17"/>
      <c r="J1085" s="17"/>
      <c r="L1085" s="17"/>
      <c r="N1085" s="17"/>
      <c r="P1085" s="17"/>
      <c r="R1085" s="17"/>
      <c r="T1085" s="17"/>
      <c r="V1085" s="17"/>
      <c r="X1085" s="17"/>
      <c r="Z1085" s="17"/>
      <c r="AB1085" s="17"/>
      <c r="AD1085" s="17"/>
      <c r="AF1085" s="17"/>
      <c r="AH1085" s="17"/>
      <c r="AJ1085" s="17"/>
      <c r="AL1085" s="17"/>
      <c r="AN1085" s="17"/>
      <c r="AP1085" s="17"/>
      <c r="AR1085" s="17"/>
      <c r="AT1085" s="17"/>
      <c r="AV1085" s="17"/>
      <c r="AX1085" s="17"/>
      <c r="AZ1085" s="17"/>
      <c r="BB1085" s="17"/>
      <c r="BD1085" s="17"/>
      <c r="BF1085" s="17"/>
      <c r="BH1085" s="17"/>
    </row>
    <row r="1086" spans="2:60">
      <c r="B1086" s="17"/>
      <c r="D1086" s="17"/>
      <c r="F1086" s="17"/>
      <c r="H1086" s="17"/>
      <c r="J1086" s="17"/>
      <c r="L1086" s="17"/>
      <c r="N1086" s="17"/>
      <c r="P1086" s="17"/>
      <c r="R1086" s="17"/>
      <c r="T1086" s="17"/>
      <c r="V1086" s="17"/>
      <c r="X1086" s="17"/>
      <c r="Z1086" s="17"/>
      <c r="AB1086" s="17"/>
      <c r="AD1086" s="17"/>
      <c r="AF1086" s="17"/>
      <c r="AH1086" s="17"/>
      <c r="AJ1086" s="17"/>
      <c r="AL1086" s="17"/>
      <c r="AN1086" s="17"/>
      <c r="AP1086" s="17"/>
      <c r="AR1086" s="17"/>
      <c r="AT1086" s="17"/>
      <c r="AV1086" s="17"/>
      <c r="AX1086" s="17"/>
      <c r="AZ1086" s="17"/>
      <c r="BB1086" s="17"/>
      <c r="BD1086" s="17"/>
      <c r="BF1086" s="17"/>
      <c r="BH1086" s="17"/>
    </row>
    <row r="1087" spans="2:60">
      <c r="B1087" s="17"/>
      <c r="D1087" s="17"/>
      <c r="F1087" s="17"/>
      <c r="H1087" s="17"/>
      <c r="J1087" s="17"/>
      <c r="L1087" s="17"/>
      <c r="N1087" s="17"/>
      <c r="P1087" s="17"/>
      <c r="R1087" s="17"/>
      <c r="T1087" s="17"/>
      <c r="V1087" s="17"/>
      <c r="X1087" s="17"/>
      <c r="Z1087" s="17"/>
      <c r="AB1087" s="17"/>
      <c r="AD1087" s="17"/>
      <c r="AF1087" s="17"/>
      <c r="AH1087" s="17"/>
      <c r="AJ1087" s="17"/>
      <c r="AL1087" s="17"/>
      <c r="AN1087" s="17"/>
      <c r="AP1087" s="17"/>
      <c r="AR1087" s="17"/>
      <c r="AT1087" s="17"/>
      <c r="AV1087" s="17"/>
      <c r="AX1087" s="17"/>
      <c r="AZ1087" s="17"/>
      <c r="BB1087" s="17"/>
      <c r="BD1087" s="17"/>
      <c r="BF1087" s="17"/>
      <c r="BH1087" s="17"/>
    </row>
    <row r="1088" spans="2:60">
      <c r="B1088" s="17"/>
      <c r="D1088" s="17"/>
      <c r="F1088" s="17"/>
      <c r="H1088" s="17"/>
      <c r="J1088" s="17"/>
      <c r="L1088" s="17"/>
      <c r="N1088" s="17"/>
      <c r="P1088" s="17"/>
      <c r="R1088" s="17"/>
      <c r="T1088" s="17"/>
      <c r="V1088" s="17"/>
      <c r="X1088" s="17"/>
      <c r="Z1088" s="17"/>
      <c r="AB1088" s="17"/>
      <c r="AD1088" s="17"/>
      <c r="AF1088" s="17"/>
      <c r="AH1088" s="17"/>
      <c r="AJ1088" s="17"/>
      <c r="AL1088" s="17"/>
      <c r="AN1088" s="17"/>
      <c r="AP1088" s="17"/>
      <c r="AR1088" s="17"/>
      <c r="AT1088" s="17"/>
      <c r="AV1088" s="17"/>
      <c r="AX1088" s="17"/>
      <c r="AZ1088" s="17"/>
      <c r="BB1088" s="17"/>
      <c r="BD1088" s="17"/>
      <c r="BF1088" s="17"/>
      <c r="BH1088" s="17"/>
    </row>
    <row r="1089" spans="2:60">
      <c r="B1089" s="17"/>
      <c r="D1089" s="17"/>
      <c r="F1089" s="17"/>
      <c r="H1089" s="17"/>
      <c r="J1089" s="17"/>
      <c r="L1089" s="17"/>
      <c r="N1089" s="17"/>
      <c r="P1089" s="17"/>
      <c r="R1089" s="17"/>
      <c r="T1089" s="17"/>
      <c r="V1089" s="17"/>
      <c r="X1089" s="17"/>
      <c r="Z1089" s="17"/>
      <c r="AB1089" s="17"/>
      <c r="AD1089" s="17"/>
      <c r="AF1089" s="17"/>
      <c r="AH1089" s="17"/>
      <c r="AJ1089" s="17"/>
      <c r="AL1089" s="17"/>
      <c r="AN1089" s="17"/>
      <c r="AP1089" s="17"/>
      <c r="AR1089" s="17"/>
      <c r="AT1089" s="17"/>
      <c r="AV1089" s="17"/>
      <c r="AX1089" s="17"/>
      <c r="AZ1089" s="17"/>
      <c r="BB1089" s="17"/>
      <c r="BD1089" s="17"/>
      <c r="BF1089" s="17"/>
      <c r="BH1089" s="17"/>
    </row>
    <row r="1090" spans="2:60">
      <c r="B1090" s="17"/>
      <c r="D1090" s="17"/>
      <c r="F1090" s="17"/>
      <c r="H1090" s="17"/>
      <c r="J1090" s="17"/>
      <c r="L1090" s="17"/>
      <c r="N1090" s="17"/>
      <c r="P1090" s="17"/>
      <c r="R1090" s="17"/>
      <c r="T1090" s="17"/>
      <c r="V1090" s="17"/>
      <c r="X1090" s="17"/>
      <c r="Z1090" s="17"/>
      <c r="AB1090" s="17"/>
      <c r="AD1090" s="17"/>
      <c r="AF1090" s="17"/>
      <c r="AH1090" s="17"/>
      <c r="AJ1090" s="17"/>
      <c r="AL1090" s="17"/>
      <c r="AN1090" s="17"/>
      <c r="AP1090" s="17"/>
      <c r="AR1090" s="17"/>
      <c r="AT1090" s="17"/>
      <c r="AV1090" s="17"/>
      <c r="AX1090" s="17"/>
      <c r="AZ1090" s="17"/>
      <c r="BB1090" s="17"/>
      <c r="BD1090" s="17"/>
      <c r="BF1090" s="17"/>
      <c r="BH1090" s="17"/>
    </row>
    <row r="1091" spans="2:60">
      <c r="B1091" s="17"/>
      <c r="D1091" s="17"/>
      <c r="F1091" s="17"/>
      <c r="H1091" s="17"/>
      <c r="J1091" s="17"/>
      <c r="L1091" s="17"/>
      <c r="N1091" s="17"/>
      <c r="P1091" s="17"/>
      <c r="R1091" s="17"/>
      <c r="T1091" s="17"/>
      <c r="V1091" s="17"/>
      <c r="X1091" s="17"/>
      <c r="Z1091" s="17"/>
      <c r="AB1091" s="17"/>
      <c r="AD1091" s="17"/>
      <c r="AF1091" s="17"/>
      <c r="AH1091" s="17"/>
      <c r="AJ1091" s="17"/>
      <c r="AL1091" s="17"/>
      <c r="AN1091" s="17"/>
      <c r="AP1091" s="17"/>
      <c r="AR1091" s="17"/>
      <c r="AT1091" s="17"/>
      <c r="AV1091" s="17"/>
      <c r="AX1091" s="17"/>
      <c r="AZ1091" s="17"/>
      <c r="BB1091" s="17"/>
      <c r="BD1091" s="17"/>
      <c r="BF1091" s="17"/>
      <c r="BH1091" s="17"/>
    </row>
    <row r="1092" spans="2:60">
      <c r="B1092" s="17"/>
      <c r="D1092" s="17"/>
      <c r="F1092" s="17"/>
      <c r="H1092" s="17"/>
      <c r="J1092" s="17"/>
      <c r="L1092" s="17"/>
      <c r="N1092" s="17"/>
      <c r="P1092" s="17"/>
      <c r="R1092" s="17"/>
      <c r="T1092" s="17"/>
      <c r="V1092" s="17"/>
      <c r="X1092" s="17"/>
      <c r="Z1092" s="17"/>
      <c r="AB1092" s="17"/>
      <c r="AD1092" s="17"/>
      <c r="AF1092" s="17"/>
      <c r="AH1092" s="17"/>
      <c r="AJ1092" s="17"/>
      <c r="AL1092" s="17"/>
      <c r="AN1092" s="17"/>
      <c r="AP1092" s="17"/>
      <c r="AR1092" s="17"/>
      <c r="AT1092" s="17"/>
      <c r="AV1092" s="17"/>
      <c r="AX1092" s="17"/>
      <c r="AZ1092" s="17"/>
      <c r="BB1092" s="17"/>
      <c r="BD1092" s="17"/>
      <c r="BF1092" s="17"/>
      <c r="BH1092" s="17"/>
    </row>
    <row r="1093" spans="2:60">
      <c r="B1093" s="17"/>
      <c r="D1093" s="17"/>
      <c r="F1093" s="17"/>
      <c r="H1093" s="17"/>
      <c r="J1093" s="17"/>
      <c r="L1093" s="17"/>
      <c r="N1093" s="17"/>
      <c r="P1093" s="17"/>
      <c r="R1093" s="17"/>
      <c r="T1093" s="17"/>
      <c r="V1093" s="17"/>
      <c r="X1093" s="17"/>
      <c r="Z1093" s="17"/>
      <c r="AB1093" s="17"/>
      <c r="AD1093" s="17"/>
      <c r="AF1093" s="17"/>
      <c r="AH1093" s="17"/>
      <c r="AJ1093" s="17"/>
      <c r="AL1093" s="17"/>
      <c r="AN1093" s="17"/>
      <c r="AP1093" s="17"/>
      <c r="AR1093" s="17"/>
      <c r="AT1093" s="17"/>
      <c r="AV1093" s="17"/>
      <c r="AX1093" s="17"/>
      <c r="AZ1093" s="17"/>
      <c r="BB1093" s="17"/>
      <c r="BD1093" s="17"/>
      <c r="BF1093" s="17"/>
      <c r="BH1093" s="17"/>
    </row>
    <row r="1094" spans="2:60">
      <c r="B1094" s="17"/>
      <c r="D1094" s="17"/>
      <c r="F1094" s="17"/>
      <c r="H1094" s="17"/>
      <c r="J1094" s="17"/>
      <c r="L1094" s="17"/>
      <c r="N1094" s="17"/>
      <c r="P1094" s="17"/>
      <c r="R1094" s="17"/>
      <c r="T1094" s="17"/>
      <c r="V1094" s="17"/>
      <c r="X1094" s="17"/>
      <c r="Z1094" s="17"/>
      <c r="AB1094" s="17"/>
      <c r="AD1094" s="17"/>
      <c r="AF1094" s="17"/>
      <c r="AH1094" s="17"/>
      <c r="AJ1094" s="17"/>
      <c r="AL1094" s="17"/>
      <c r="AN1094" s="17"/>
      <c r="AP1094" s="17"/>
      <c r="AR1094" s="17"/>
      <c r="AT1094" s="17"/>
      <c r="AV1094" s="17"/>
      <c r="AX1094" s="17"/>
      <c r="AZ1094" s="17"/>
      <c r="BB1094" s="17"/>
      <c r="BD1094" s="17"/>
      <c r="BF1094" s="17"/>
      <c r="BH1094" s="17"/>
    </row>
    <row r="1095" spans="2:60">
      <c r="B1095" s="17"/>
      <c r="D1095" s="17"/>
      <c r="F1095" s="17"/>
      <c r="H1095" s="17"/>
      <c r="J1095" s="17"/>
      <c r="L1095" s="17"/>
      <c r="N1095" s="17"/>
      <c r="P1095" s="17"/>
      <c r="R1095" s="17"/>
      <c r="T1095" s="17"/>
      <c r="V1095" s="17"/>
      <c r="X1095" s="17"/>
      <c r="Z1095" s="17"/>
      <c r="AB1095" s="17"/>
      <c r="AD1095" s="17"/>
      <c r="AF1095" s="17"/>
      <c r="AH1095" s="17"/>
      <c r="AJ1095" s="17"/>
      <c r="AL1095" s="17"/>
      <c r="AN1095" s="17"/>
      <c r="AP1095" s="17"/>
      <c r="AR1095" s="17"/>
      <c r="AT1095" s="17"/>
      <c r="AV1095" s="17"/>
      <c r="AX1095" s="17"/>
      <c r="AZ1095" s="17"/>
      <c r="BB1095" s="17"/>
      <c r="BD1095" s="17"/>
      <c r="BF1095" s="17"/>
      <c r="BH1095" s="17"/>
    </row>
    <row r="1096" spans="2:60">
      <c r="B1096" s="17"/>
      <c r="D1096" s="17"/>
      <c r="F1096" s="17"/>
      <c r="H1096" s="17"/>
      <c r="J1096" s="17"/>
      <c r="L1096" s="17"/>
      <c r="N1096" s="17"/>
      <c r="P1096" s="17"/>
      <c r="R1096" s="17"/>
      <c r="T1096" s="17"/>
      <c r="V1096" s="17"/>
      <c r="X1096" s="17"/>
      <c r="Z1096" s="17"/>
      <c r="AB1096" s="17"/>
      <c r="AD1096" s="17"/>
      <c r="AF1096" s="17"/>
      <c r="AH1096" s="17"/>
      <c r="AJ1096" s="17"/>
      <c r="AL1096" s="17"/>
      <c r="AN1096" s="17"/>
      <c r="AP1096" s="17"/>
      <c r="AR1096" s="17"/>
      <c r="AT1096" s="17"/>
      <c r="AV1096" s="17"/>
      <c r="AX1096" s="17"/>
      <c r="AZ1096" s="17"/>
      <c r="BB1096" s="17"/>
      <c r="BD1096" s="17"/>
      <c r="BF1096" s="17"/>
      <c r="BH1096" s="17"/>
    </row>
    <row r="1097" spans="2:60">
      <c r="B1097" s="17"/>
      <c r="D1097" s="17"/>
      <c r="F1097" s="17"/>
      <c r="H1097" s="17"/>
      <c r="J1097" s="17"/>
      <c r="L1097" s="17"/>
      <c r="N1097" s="17"/>
      <c r="P1097" s="17"/>
      <c r="R1097" s="17"/>
      <c r="T1097" s="17"/>
      <c r="V1097" s="17"/>
      <c r="X1097" s="17"/>
      <c r="Z1097" s="17"/>
      <c r="AB1097" s="17"/>
      <c r="AD1097" s="17"/>
      <c r="AF1097" s="17"/>
      <c r="AH1097" s="17"/>
      <c r="AJ1097" s="17"/>
      <c r="AL1097" s="17"/>
      <c r="AN1097" s="17"/>
      <c r="AP1097" s="17"/>
      <c r="AR1097" s="17"/>
      <c r="AT1097" s="17"/>
      <c r="AV1097" s="17"/>
      <c r="AX1097" s="17"/>
      <c r="AZ1097" s="17"/>
      <c r="BB1097" s="17"/>
      <c r="BD1097" s="17"/>
      <c r="BF1097" s="17"/>
      <c r="BH1097" s="17"/>
    </row>
    <row r="1098" spans="2:60">
      <c r="B1098" s="17"/>
      <c r="D1098" s="17"/>
      <c r="F1098" s="17"/>
      <c r="H1098" s="17"/>
      <c r="J1098" s="17"/>
      <c r="L1098" s="17"/>
      <c r="N1098" s="17"/>
      <c r="P1098" s="17"/>
      <c r="R1098" s="17"/>
      <c r="T1098" s="17"/>
      <c r="V1098" s="17"/>
      <c r="X1098" s="17"/>
      <c r="Z1098" s="17"/>
      <c r="AB1098" s="17"/>
      <c r="AD1098" s="17"/>
      <c r="AF1098" s="17"/>
      <c r="AH1098" s="17"/>
      <c r="AJ1098" s="17"/>
      <c r="AL1098" s="17"/>
      <c r="AN1098" s="17"/>
      <c r="AP1098" s="17"/>
      <c r="AR1098" s="17"/>
      <c r="AT1098" s="17"/>
      <c r="AV1098" s="17"/>
      <c r="AX1098" s="17"/>
      <c r="AZ1098" s="17"/>
      <c r="BB1098" s="17"/>
      <c r="BD1098" s="17"/>
      <c r="BF1098" s="17"/>
      <c r="BH1098" s="17"/>
    </row>
    <row r="1099" spans="2:60">
      <c r="B1099" s="17"/>
      <c r="D1099" s="17"/>
      <c r="F1099" s="17"/>
      <c r="H1099" s="17"/>
      <c r="J1099" s="17"/>
      <c r="L1099" s="17"/>
      <c r="N1099" s="17"/>
      <c r="P1099" s="17"/>
      <c r="R1099" s="17"/>
      <c r="T1099" s="17"/>
      <c r="V1099" s="17"/>
      <c r="X1099" s="17"/>
      <c r="Z1099" s="17"/>
      <c r="AB1099" s="17"/>
      <c r="AD1099" s="17"/>
      <c r="AF1099" s="17"/>
      <c r="AH1099" s="17"/>
      <c r="AJ1099" s="17"/>
      <c r="AL1099" s="17"/>
      <c r="AN1099" s="17"/>
      <c r="AP1099" s="17"/>
      <c r="AR1099" s="17"/>
      <c r="AT1099" s="17"/>
      <c r="AV1099" s="17"/>
      <c r="AX1099" s="17"/>
      <c r="AZ1099" s="17"/>
      <c r="BB1099" s="17"/>
      <c r="BD1099" s="17"/>
      <c r="BF1099" s="17"/>
      <c r="BH1099" s="17"/>
    </row>
    <row r="1100" spans="2:60">
      <c r="B1100" s="17"/>
      <c r="D1100" s="17"/>
      <c r="F1100" s="17"/>
      <c r="H1100" s="17"/>
      <c r="J1100" s="17"/>
      <c r="L1100" s="17"/>
      <c r="N1100" s="17"/>
      <c r="P1100" s="17"/>
      <c r="R1100" s="17"/>
      <c r="T1100" s="17"/>
      <c r="V1100" s="17"/>
      <c r="X1100" s="17"/>
      <c r="Z1100" s="17"/>
      <c r="AB1100" s="17"/>
      <c r="AD1100" s="17"/>
      <c r="AF1100" s="17"/>
      <c r="AH1100" s="17"/>
      <c r="AJ1100" s="17"/>
      <c r="AL1100" s="17"/>
      <c r="AN1100" s="17"/>
      <c r="AP1100" s="17"/>
      <c r="AR1100" s="17"/>
      <c r="AT1100" s="17"/>
      <c r="AV1100" s="17"/>
      <c r="AX1100" s="17"/>
      <c r="AZ1100" s="17"/>
      <c r="BB1100" s="17"/>
      <c r="BD1100" s="17"/>
      <c r="BF1100" s="17"/>
      <c r="BH1100" s="17"/>
    </row>
    <row r="1101" spans="2:60">
      <c r="B1101" s="17"/>
      <c r="D1101" s="17"/>
      <c r="F1101" s="17"/>
      <c r="H1101" s="17"/>
      <c r="J1101" s="17"/>
      <c r="L1101" s="17"/>
      <c r="N1101" s="17"/>
      <c r="P1101" s="17"/>
      <c r="R1101" s="17"/>
      <c r="T1101" s="17"/>
      <c r="V1101" s="17"/>
      <c r="X1101" s="17"/>
      <c r="Z1101" s="17"/>
      <c r="AB1101" s="17"/>
      <c r="AD1101" s="17"/>
      <c r="AF1101" s="17"/>
      <c r="AH1101" s="17"/>
      <c r="AJ1101" s="17"/>
      <c r="AL1101" s="17"/>
      <c r="AN1101" s="17"/>
      <c r="AP1101" s="17"/>
      <c r="AR1101" s="17"/>
      <c r="AT1101" s="17"/>
      <c r="AV1101" s="17"/>
      <c r="AX1101" s="17"/>
      <c r="AZ1101" s="17"/>
      <c r="BB1101" s="17"/>
      <c r="BD1101" s="17"/>
      <c r="BF1101" s="17"/>
      <c r="BH1101" s="17"/>
    </row>
    <row r="1102" spans="2:60">
      <c r="B1102" s="17"/>
      <c r="D1102" s="17"/>
      <c r="F1102" s="17"/>
      <c r="H1102" s="17"/>
      <c r="J1102" s="17"/>
      <c r="L1102" s="17"/>
      <c r="N1102" s="17"/>
      <c r="P1102" s="17"/>
      <c r="R1102" s="17"/>
      <c r="T1102" s="17"/>
      <c r="V1102" s="17"/>
      <c r="X1102" s="17"/>
      <c r="Z1102" s="17"/>
      <c r="AB1102" s="17"/>
      <c r="AD1102" s="17"/>
      <c r="AF1102" s="17"/>
      <c r="AH1102" s="17"/>
      <c r="AJ1102" s="17"/>
      <c r="AL1102" s="17"/>
      <c r="AN1102" s="17"/>
      <c r="AP1102" s="17"/>
      <c r="AR1102" s="17"/>
      <c r="AT1102" s="17"/>
      <c r="AV1102" s="17"/>
      <c r="AX1102" s="17"/>
      <c r="AZ1102" s="17"/>
      <c r="BB1102" s="17"/>
      <c r="BD1102" s="17"/>
      <c r="BF1102" s="17"/>
      <c r="BH1102" s="17"/>
    </row>
    <row r="1103" spans="2:60">
      <c r="B1103" s="17"/>
      <c r="D1103" s="17"/>
      <c r="F1103" s="17"/>
      <c r="H1103" s="17"/>
      <c r="J1103" s="17"/>
      <c r="L1103" s="17"/>
      <c r="N1103" s="17"/>
      <c r="P1103" s="17"/>
      <c r="R1103" s="17"/>
      <c r="T1103" s="17"/>
      <c r="V1103" s="17"/>
      <c r="X1103" s="17"/>
      <c r="Z1103" s="17"/>
      <c r="AB1103" s="17"/>
      <c r="AD1103" s="17"/>
      <c r="AF1103" s="17"/>
      <c r="AH1103" s="17"/>
      <c r="AJ1103" s="17"/>
      <c r="AL1103" s="17"/>
      <c r="AN1103" s="17"/>
      <c r="AP1103" s="17"/>
      <c r="AR1103" s="17"/>
      <c r="AT1103" s="17"/>
      <c r="AV1103" s="17"/>
      <c r="AX1103" s="17"/>
      <c r="AZ1103" s="17"/>
      <c r="BB1103" s="17"/>
      <c r="BD1103" s="17"/>
      <c r="BF1103" s="17"/>
      <c r="BH1103" s="17"/>
    </row>
    <row r="1104" spans="2:60">
      <c r="B1104" s="17"/>
      <c r="D1104" s="17"/>
      <c r="F1104" s="17"/>
      <c r="H1104" s="17"/>
      <c r="J1104" s="17"/>
      <c r="L1104" s="17"/>
      <c r="N1104" s="17"/>
      <c r="P1104" s="17"/>
      <c r="R1104" s="17"/>
      <c r="T1104" s="17"/>
      <c r="V1104" s="17"/>
      <c r="X1104" s="17"/>
      <c r="Z1104" s="17"/>
      <c r="AB1104" s="17"/>
      <c r="AD1104" s="17"/>
      <c r="AF1104" s="17"/>
      <c r="AH1104" s="17"/>
      <c r="AJ1104" s="17"/>
      <c r="AL1104" s="17"/>
      <c r="AN1104" s="17"/>
      <c r="AP1104" s="17"/>
      <c r="AR1104" s="17"/>
      <c r="AT1104" s="17"/>
      <c r="AV1104" s="17"/>
      <c r="AX1104" s="17"/>
      <c r="AZ1104" s="17"/>
      <c r="BB1104" s="17"/>
      <c r="BD1104" s="17"/>
      <c r="BF1104" s="17"/>
      <c r="BH1104" s="17"/>
    </row>
    <row r="1105" spans="2:60">
      <c r="B1105" s="17"/>
      <c r="D1105" s="17"/>
      <c r="F1105" s="17"/>
      <c r="H1105" s="17"/>
      <c r="J1105" s="17"/>
      <c r="L1105" s="17"/>
      <c r="N1105" s="17"/>
      <c r="P1105" s="17"/>
      <c r="R1105" s="17"/>
      <c r="T1105" s="17"/>
      <c r="V1105" s="17"/>
      <c r="X1105" s="17"/>
      <c r="Z1105" s="17"/>
      <c r="AB1105" s="17"/>
      <c r="AD1105" s="17"/>
      <c r="AF1105" s="17"/>
      <c r="AH1105" s="17"/>
      <c r="AJ1105" s="17"/>
      <c r="AL1105" s="17"/>
      <c r="AN1105" s="17"/>
      <c r="AP1105" s="17"/>
      <c r="AR1105" s="17"/>
      <c r="AT1105" s="17"/>
      <c r="AV1105" s="17"/>
      <c r="AX1105" s="17"/>
      <c r="AZ1105" s="17"/>
      <c r="BB1105" s="17"/>
      <c r="BD1105" s="17"/>
      <c r="BF1105" s="17"/>
      <c r="BH1105" s="17"/>
    </row>
    <row r="1106" spans="2:60">
      <c r="B1106" s="17"/>
      <c r="D1106" s="17"/>
      <c r="F1106" s="17"/>
      <c r="H1106" s="17"/>
      <c r="J1106" s="17"/>
      <c r="L1106" s="17"/>
      <c r="N1106" s="17"/>
      <c r="P1106" s="17"/>
      <c r="R1106" s="17"/>
      <c r="T1106" s="17"/>
      <c r="V1106" s="17"/>
      <c r="X1106" s="17"/>
      <c r="Z1106" s="17"/>
      <c r="AB1106" s="17"/>
      <c r="AD1106" s="17"/>
      <c r="AF1106" s="17"/>
      <c r="AH1106" s="17"/>
      <c r="AJ1106" s="17"/>
      <c r="AL1106" s="17"/>
      <c r="AN1106" s="17"/>
      <c r="AP1106" s="17"/>
      <c r="AR1106" s="17"/>
      <c r="AT1106" s="17"/>
      <c r="AV1106" s="17"/>
      <c r="AX1106" s="17"/>
      <c r="AZ1106" s="17"/>
      <c r="BB1106" s="17"/>
      <c r="BD1106" s="17"/>
      <c r="BF1106" s="17"/>
      <c r="BH1106" s="17"/>
    </row>
    <row r="1107" spans="2:60">
      <c r="B1107" s="17"/>
      <c r="D1107" s="17"/>
      <c r="F1107" s="17"/>
      <c r="H1107" s="17"/>
      <c r="J1107" s="17"/>
      <c r="L1107" s="17"/>
      <c r="N1107" s="17"/>
      <c r="P1107" s="17"/>
      <c r="R1107" s="17"/>
      <c r="T1107" s="17"/>
      <c r="V1107" s="17"/>
      <c r="X1107" s="17"/>
      <c r="Z1107" s="17"/>
      <c r="AB1107" s="17"/>
      <c r="AD1107" s="17"/>
      <c r="AF1107" s="17"/>
      <c r="AH1107" s="17"/>
      <c r="AJ1107" s="17"/>
      <c r="AL1107" s="17"/>
      <c r="AN1107" s="17"/>
      <c r="AP1107" s="17"/>
      <c r="AR1107" s="17"/>
      <c r="AT1107" s="17"/>
      <c r="AV1107" s="17"/>
      <c r="AX1107" s="17"/>
      <c r="AZ1107" s="17"/>
      <c r="BB1107" s="17"/>
      <c r="BD1107" s="17"/>
      <c r="BF1107" s="17"/>
      <c r="BH1107" s="17"/>
    </row>
    <row r="1108" spans="2:60">
      <c r="B1108" s="17"/>
      <c r="D1108" s="17"/>
      <c r="F1108" s="17"/>
      <c r="H1108" s="17"/>
      <c r="J1108" s="17"/>
      <c r="L1108" s="17"/>
      <c r="N1108" s="17"/>
      <c r="P1108" s="17"/>
      <c r="R1108" s="17"/>
      <c r="T1108" s="17"/>
      <c r="V1108" s="17"/>
      <c r="X1108" s="17"/>
      <c r="Z1108" s="17"/>
      <c r="AB1108" s="17"/>
      <c r="AD1108" s="17"/>
      <c r="AF1108" s="17"/>
      <c r="AH1108" s="17"/>
      <c r="AJ1108" s="17"/>
      <c r="AL1108" s="17"/>
      <c r="AN1108" s="17"/>
      <c r="AP1108" s="17"/>
      <c r="AR1108" s="17"/>
      <c r="AT1108" s="17"/>
      <c r="AV1108" s="17"/>
      <c r="AX1108" s="17"/>
      <c r="AZ1108" s="17"/>
      <c r="BB1108" s="17"/>
      <c r="BD1108" s="17"/>
      <c r="BF1108" s="17"/>
      <c r="BH1108" s="17"/>
    </row>
    <row r="1109" spans="2:60">
      <c r="B1109" s="17"/>
      <c r="D1109" s="17"/>
      <c r="F1109" s="17"/>
      <c r="H1109" s="17"/>
      <c r="J1109" s="17"/>
      <c r="L1109" s="17"/>
      <c r="N1109" s="17"/>
      <c r="P1109" s="17"/>
      <c r="R1109" s="17"/>
      <c r="T1109" s="17"/>
      <c r="V1109" s="17"/>
      <c r="X1109" s="17"/>
      <c r="Z1109" s="17"/>
      <c r="AB1109" s="17"/>
      <c r="AD1109" s="17"/>
      <c r="AF1109" s="17"/>
      <c r="AH1109" s="17"/>
      <c r="AJ1109" s="17"/>
      <c r="AL1109" s="17"/>
      <c r="AN1109" s="17"/>
      <c r="AP1109" s="17"/>
      <c r="AR1109" s="17"/>
      <c r="AT1109" s="17"/>
      <c r="AV1109" s="17"/>
      <c r="AX1109" s="17"/>
      <c r="AZ1109" s="17"/>
      <c r="BB1109" s="17"/>
      <c r="BD1109" s="17"/>
      <c r="BF1109" s="17"/>
      <c r="BH1109" s="17"/>
    </row>
    <row r="1110" spans="2:60">
      <c r="B1110" s="17"/>
      <c r="D1110" s="17"/>
      <c r="F1110" s="17"/>
      <c r="H1110" s="17"/>
      <c r="J1110" s="17"/>
      <c r="L1110" s="17"/>
      <c r="N1110" s="17"/>
      <c r="P1110" s="17"/>
      <c r="R1110" s="17"/>
      <c r="T1110" s="17"/>
      <c r="V1110" s="17"/>
      <c r="X1110" s="17"/>
      <c r="Z1110" s="17"/>
      <c r="AB1110" s="17"/>
      <c r="AD1110" s="17"/>
      <c r="AF1110" s="17"/>
      <c r="AH1110" s="17"/>
      <c r="AJ1110" s="17"/>
      <c r="AL1110" s="17"/>
      <c r="AN1110" s="17"/>
      <c r="AP1110" s="17"/>
      <c r="AR1110" s="17"/>
      <c r="AT1110" s="17"/>
      <c r="AV1110" s="17"/>
      <c r="AX1110" s="17"/>
      <c r="AZ1110" s="17"/>
      <c r="BB1110" s="17"/>
      <c r="BD1110" s="17"/>
      <c r="BF1110" s="17"/>
      <c r="BH1110" s="17"/>
    </row>
    <row r="1111" spans="2:60">
      <c r="B1111" s="17"/>
      <c r="D1111" s="17"/>
      <c r="F1111" s="17"/>
      <c r="H1111" s="17"/>
      <c r="J1111" s="17"/>
      <c r="L1111" s="17"/>
      <c r="N1111" s="17"/>
      <c r="P1111" s="17"/>
      <c r="R1111" s="17"/>
      <c r="T1111" s="17"/>
      <c r="V1111" s="17"/>
      <c r="X1111" s="17"/>
      <c r="Z1111" s="17"/>
      <c r="AB1111" s="17"/>
      <c r="AD1111" s="17"/>
      <c r="AF1111" s="17"/>
      <c r="AH1111" s="17"/>
      <c r="AJ1111" s="17"/>
      <c r="AL1111" s="17"/>
      <c r="AN1111" s="17"/>
      <c r="AP1111" s="17"/>
      <c r="AR1111" s="17"/>
      <c r="AT1111" s="17"/>
      <c r="AV1111" s="17"/>
      <c r="AX1111" s="17"/>
      <c r="AZ1111" s="17"/>
      <c r="BB1111" s="17"/>
      <c r="BD1111" s="17"/>
      <c r="BF1111" s="17"/>
      <c r="BH1111" s="17"/>
    </row>
    <row r="1112" spans="2:60">
      <c r="B1112" s="17"/>
      <c r="D1112" s="17"/>
      <c r="F1112" s="17"/>
      <c r="H1112" s="17"/>
      <c r="J1112" s="17"/>
      <c r="L1112" s="17"/>
      <c r="N1112" s="17"/>
      <c r="P1112" s="17"/>
      <c r="R1112" s="17"/>
      <c r="T1112" s="17"/>
      <c r="V1112" s="17"/>
      <c r="X1112" s="17"/>
      <c r="Z1112" s="17"/>
      <c r="AB1112" s="17"/>
      <c r="AD1112" s="17"/>
      <c r="AF1112" s="17"/>
      <c r="AH1112" s="17"/>
      <c r="AJ1112" s="17"/>
      <c r="AL1112" s="17"/>
      <c r="AN1112" s="17"/>
      <c r="AP1112" s="17"/>
      <c r="AR1112" s="17"/>
      <c r="AT1112" s="17"/>
      <c r="AV1112" s="17"/>
      <c r="AX1112" s="17"/>
      <c r="AZ1112" s="17"/>
      <c r="BB1112" s="17"/>
      <c r="BD1112" s="17"/>
      <c r="BF1112" s="17"/>
      <c r="BH1112" s="17"/>
    </row>
    <row r="1113" spans="2:60">
      <c r="B1113" s="17"/>
      <c r="D1113" s="17"/>
      <c r="F1113" s="17"/>
      <c r="H1113" s="17"/>
      <c r="J1113" s="17"/>
      <c r="L1113" s="17"/>
      <c r="N1113" s="17"/>
      <c r="P1113" s="17"/>
      <c r="R1113" s="17"/>
      <c r="T1113" s="17"/>
      <c r="V1113" s="17"/>
      <c r="X1113" s="17"/>
      <c r="Z1113" s="17"/>
      <c r="AB1113" s="17"/>
      <c r="AD1113" s="17"/>
      <c r="AF1113" s="17"/>
      <c r="AH1113" s="17"/>
      <c r="AJ1113" s="17"/>
      <c r="AL1113" s="17"/>
      <c r="AN1113" s="17"/>
      <c r="AP1113" s="17"/>
      <c r="AR1113" s="17"/>
      <c r="AT1113" s="17"/>
      <c r="AV1113" s="17"/>
      <c r="AX1113" s="17"/>
      <c r="AZ1113" s="17"/>
      <c r="BB1113" s="17"/>
      <c r="BD1113" s="17"/>
      <c r="BF1113" s="17"/>
      <c r="BH1113" s="17"/>
    </row>
    <row r="1114" spans="2:60">
      <c r="B1114" s="17"/>
      <c r="D1114" s="17"/>
      <c r="F1114" s="17"/>
      <c r="H1114" s="17"/>
      <c r="J1114" s="17"/>
      <c r="L1114" s="17"/>
      <c r="N1114" s="17"/>
      <c r="P1114" s="17"/>
      <c r="R1114" s="17"/>
      <c r="T1114" s="17"/>
      <c r="V1114" s="17"/>
      <c r="X1114" s="17"/>
      <c r="Z1114" s="17"/>
      <c r="AB1114" s="17"/>
      <c r="AD1114" s="17"/>
      <c r="AF1114" s="17"/>
      <c r="AH1114" s="17"/>
      <c r="AJ1114" s="17"/>
      <c r="AL1114" s="17"/>
      <c r="AN1114" s="17"/>
      <c r="AP1114" s="17"/>
      <c r="AR1114" s="17"/>
      <c r="AT1114" s="17"/>
      <c r="AV1114" s="17"/>
      <c r="AX1114" s="17"/>
      <c r="AZ1114" s="17"/>
      <c r="BB1114" s="17"/>
      <c r="BD1114" s="17"/>
      <c r="BF1114" s="17"/>
      <c r="BH1114" s="17"/>
    </row>
    <row r="1115" spans="2:60">
      <c r="B1115" s="17"/>
      <c r="D1115" s="17"/>
      <c r="F1115" s="17"/>
      <c r="H1115" s="17"/>
      <c r="J1115" s="17"/>
      <c r="L1115" s="17"/>
      <c r="N1115" s="17"/>
      <c r="P1115" s="17"/>
      <c r="R1115" s="17"/>
      <c r="T1115" s="17"/>
      <c r="V1115" s="17"/>
      <c r="X1115" s="17"/>
      <c r="Z1115" s="17"/>
      <c r="AB1115" s="17"/>
      <c r="AD1115" s="17"/>
      <c r="AF1115" s="17"/>
      <c r="AH1115" s="17"/>
      <c r="AJ1115" s="17"/>
      <c r="AL1115" s="17"/>
      <c r="AN1115" s="17"/>
      <c r="AP1115" s="17"/>
      <c r="AR1115" s="17"/>
      <c r="AT1115" s="17"/>
      <c r="AV1115" s="17"/>
      <c r="AX1115" s="17"/>
      <c r="AZ1115" s="17"/>
      <c r="BB1115" s="17"/>
      <c r="BD1115" s="17"/>
      <c r="BF1115" s="17"/>
      <c r="BH1115" s="17"/>
    </row>
    <row r="1116" spans="2:60">
      <c r="B1116" s="17"/>
      <c r="D1116" s="17"/>
      <c r="F1116" s="17"/>
      <c r="H1116" s="17"/>
      <c r="J1116" s="17"/>
      <c r="L1116" s="17"/>
      <c r="N1116" s="17"/>
      <c r="P1116" s="17"/>
      <c r="R1116" s="17"/>
      <c r="T1116" s="17"/>
      <c r="V1116" s="17"/>
      <c r="X1116" s="17"/>
      <c r="Z1116" s="17"/>
      <c r="AB1116" s="17"/>
      <c r="AD1116" s="17"/>
      <c r="AF1116" s="17"/>
      <c r="AH1116" s="17"/>
      <c r="AJ1116" s="17"/>
      <c r="AL1116" s="17"/>
      <c r="AN1116" s="17"/>
      <c r="AP1116" s="17"/>
      <c r="AR1116" s="17"/>
      <c r="AT1116" s="17"/>
      <c r="AV1116" s="17"/>
      <c r="AX1116" s="17"/>
      <c r="AZ1116" s="17"/>
      <c r="BB1116" s="17"/>
      <c r="BD1116" s="17"/>
      <c r="BF1116" s="17"/>
      <c r="BH1116" s="17"/>
    </row>
    <row r="1117" spans="2:60">
      <c r="B1117" s="17"/>
      <c r="D1117" s="17"/>
      <c r="F1117" s="17"/>
      <c r="H1117" s="17"/>
      <c r="J1117" s="17"/>
      <c r="L1117" s="17"/>
      <c r="N1117" s="17"/>
      <c r="P1117" s="17"/>
      <c r="R1117" s="17"/>
      <c r="T1117" s="17"/>
      <c r="V1117" s="17"/>
      <c r="X1117" s="17"/>
      <c r="Z1117" s="17"/>
      <c r="AB1117" s="17"/>
      <c r="AD1117" s="17"/>
      <c r="AF1117" s="17"/>
      <c r="AH1117" s="17"/>
      <c r="AJ1117" s="17"/>
      <c r="AL1117" s="17"/>
      <c r="AN1117" s="17"/>
      <c r="AP1117" s="17"/>
      <c r="AR1117" s="17"/>
      <c r="AT1117" s="17"/>
      <c r="AV1117" s="17"/>
      <c r="AX1117" s="17"/>
      <c r="AZ1117" s="17"/>
      <c r="BB1117" s="17"/>
      <c r="BD1117" s="17"/>
      <c r="BF1117" s="17"/>
      <c r="BH1117" s="17"/>
    </row>
    <row r="1118" spans="2:60">
      <c r="B1118" s="17"/>
      <c r="D1118" s="17"/>
      <c r="F1118" s="17"/>
      <c r="H1118" s="17"/>
      <c r="J1118" s="17"/>
      <c r="L1118" s="17"/>
      <c r="N1118" s="17"/>
      <c r="P1118" s="17"/>
      <c r="R1118" s="17"/>
      <c r="T1118" s="17"/>
      <c r="V1118" s="17"/>
      <c r="X1118" s="17"/>
      <c r="Z1118" s="17"/>
      <c r="AB1118" s="17"/>
      <c r="AD1118" s="17"/>
      <c r="AF1118" s="17"/>
      <c r="AH1118" s="17"/>
      <c r="AJ1118" s="17"/>
      <c r="AL1118" s="17"/>
      <c r="AN1118" s="17"/>
      <c r="AP1118" s="17"/>
      <c r="AR1118" s="17"/>
      <c r="AT1118" s="17"/>
      <c r="AV1118" s="17"/>
      <c r="AX1118" s="17"/>
      <c r="AZ1118" s="17"/>
      <c r="BB1118" s="17"/>
      <c r="BD1118" s="17"/>
      <c r="BF1118" s="17"/>
      <c r="BH1118" s="17"/>
    </row>
    <row r="1119" spans="2:60">
      <c r="B1119" s="17"/>
      <c r="D1119" s="17"/>
      <c r="F1119" s="17"/>
      <c r="H1119" s="17"/>
      <c r="J1119" s="17"/>
      <c r="L1119" s="17"/>
      <c r="N1119" s="17"/>
      <c r="P1119" s="17"/>
      <c r="R1119" s="17"/>
      <c r="T1119" s="17"/>
      <c r="V1119" s="17"/>
      <c r="X1119" s="17"/>
      <c r="Z1119" s="17"/>
      <c r="AB1119" s="17"/>
      <c r="AD1119" s="17"/>
      <c r="AF1119" s="17"/>
      <c r="AH1119" s="17"/>
      <c r="AJ1119" s="17"/>
      <c r="AL1119" s="17"/>
      <c r="AN1119" s="17"/>
      <c r="AP1119" s="17"/>
      <c r="AR1119" s="17"/>
      <c r="AT1119" s="17"/>
      <c r="AV1119" s="17"/>
      <c r="AX1119" s="17"/>
      <c r="AZ1119" s="17"/>
      <c r="BB1119" s="17"/>
      <c r="BD1119" s="17"/>
      <c r="BF1119" s="17"/>
      <c r="BH1119" s="17"/>
    </row>
    <row r="1120" spans="2:60">
      <c r="B1120" s="17"/>
      <c r="D1120" s="17"/>
      <c r="F1120" s="17"/>
      <c r="H1120" s="17"/>
      <c r="J1120" s="17"/>
      <c r="L1120" s="17"/>
      <c r="N1120" s="17"/>
      <c r="P1120" s="17"/>
      <c r="R1120" s="17"/>
      <c r="T1120" s="17"/>
      <c r="V1120" s="17"/>
      <c r="X1120" s="17"/>
      <c r="Z1120" s="17"/>
      <c r="AB1120" s="17"/>
      <c r="AD1120" s="17"/>
      <c r="AF1120" s="17"/>
      <c r="AH1120" s="17"/>
      <c r="AJ1120" s="17"/>
      <c r="AL1120" s="17"/>
      <c r="AN1120" s="17"/>
      <c r="AP1120" s="17"/>
      <c r="AR1120" s="17"/>
      <c r="AT1120" s="17"/>
      <c r="AV1120" s="17"/>
      <c r="AX1120" s="17"/>
      <c r="AZ1120" s="17"/>
      <c r="BB1120" s="17"/>
      <c r="BD1120" s="17"/>
      <c r="BF1120" s="17"/>
      <c r="BH1120" s="17"/>
    </row>
    <row r="1121" spans="2:60">
      <c r="B1121" s="17"/>
      <c r="D1121" s="17"/>
      <c r="F1121" s="17"/>
      <c r="H1121" s="17"/>
      <c r="J1121" s="17"/>
      <c r="L1121" s="17"/>
      <c r="N1121" s="17"/>
      <c r="P1121" s="17"/>
      <c r="R1121" s="17"/>
      <c r="T1121" s="17"/>
      <c r="V1121" s="17"/>
      <c r="X1121" s="17"/>
      <c r="Z1121" s="17"/>
      <c r="AB1121" s="17"/>
      <c r="AD1121" s="17"/>
      <c r="AF1121" s="17"/>
      <c r="AH1121" s="17"/>
      <c r="AJ1121" s="17"/>
      <c r="AL1121" s="17"/>
      <c r="AN1121" s="17"/>
      <c r="AP1121" s="17"/>
      <c r="AR1121" s="17"/>
      <c r="AT1121" s="17"/>
      <c r="AV1121" s="17"/>
      <c r="AX1121" s="17"/>
      <c r="AZ1121" s="17"/>
      <c r="BB1121" s="17"/>
      <c r="BD1121" s="17"/>
      <c r="BF1121" s="17"/>
      <c r="BH1121" s="17"/>
    </row>
    <row r="1122" spans="2:60">
      <c r="B1122" s="17"/>
      <c r="D1122" s="17"/>
      <c r="F1122" s="17"/>
      <c r="H1122" s="17"/>
      <c r="J1122" s="17"/>
      <c r="L1122" s="17"/>
      <c r="N1122" s="17"/>
      <c r="P1122" s="17"/>
      <c r="R1122" s="17"/>
      <c r="T1122" s="17"/>
      <c r="V1122" s="17"/>
      <c r="X1122" s="17"/>
      <c r="Z1122" s="17"/>
      <c r="AB1122" s="17"/>
      <c r="AD1122" s="17"/>
      <c r="AF1122" s="17"/>
      <c r="AH1122" s="17"/>
      <c r="AJ1122" s="17"/>
      <c r="AL1122" s="17"/>
      <c r="AN1122" s="17"/>
      <c r="AP1122" s="17"/>
      <c r="AR1122" s="17"/>
      <c r="AT1122" s="17"/>
      <c r="AV1122" s="17"/>
      <c r="AX1122" s="17"/>
      <c r="AZ1122" s="17"/>
      <c r="BB1122" s="17"/>
      <c r="BD1122" s="17"/>
      <c r="BF1122" s="17"/>
      <c r="BH1122" s="17"/>
    </row>
    <row r="1123" spans="2:60">
      <c r="B1123" s="17"/>
      <c r="D1123" s="17"/>
      <c r="F1123" s="17"/>
      <c r="H1123" s="17"/>
      <c r="J1123" s="17"/>
      <c r="L1123" s="17"/>
      <c r="N1123" s="17"/>
      <c r="P1123" s="17"/>
      <c r="R1123" s="17"/>
      <c r="T1123" s="17"/>
      <c r="V1123" s="17"/>
      <c r="X1123" s="17"/>
      <c r="Z1123" s="17"/>
      <c r="AB1123" s="17"/>
      <c r="AD1123" s="17"/>
      <c r="AF1123" s="17"/>
      <c r="AH1123" s="17"/>
      <c r="AJ1123" s="17"/>
      <c r="AL1123" s="17"/>
      <c r="AN1123" s="17"/>
      <c r="AP1123" s="17"/>
      <c r="AR1123" s="17"/>
      <c r="AT1123" s="17"/>
      <c r="AV1123" s="17"/>
      <c r="AX1123" s="17"/>
      <c r="AZ1123" s="17"/>
      <c r="BB1123" s="17"/>
      <c r="BD1123" s="17"/>
      <c r="BF1123" s="17"/>
      <c r="BH1123" s="17"/>
    </row>
    <row r="1124" spans="2:60">
      <c r="B1124" s="17"/>
      <c r="D1124" s="17"/>
      <c r="F1124" s="17"/>
      <c r="H1124" s="17"/>
      <c r="J1124" s="17"/>
      <c r="L1124" s="17"/>
      <c r="N1124" s="17"/>
      <c r="P1124" s="17"/>
      <c r="R1124" s="17"/>
      <c r="T1124" s="17"/>
      <c r="V1124" s="17"/>
      <c r="X1124" s="17"/>
      <c r="Z1124" s="17"/>
      <c r="AB1124" s="17"/>
      <c r="AD1124" s="17"/>
      <c r="AF1124" s="17"/>
      <c r="AH1124" s="17"/>
      <c r="AJ1124" s="17"/>
      <c r="AL1124" s="17"/>
      <c r="AN1124" s="17"/>
      <c r="AP1124" s="17"/>
      <c r="AR1124" s="17"/>
      <c r="AT1124" s="17"/>
      <c r="AV1124" s="17"/>
      <c r="AX1124" s="17"/>
      <c r="AZ1124" s="17"/>
      <c r="BB1124" s="17"/>
      <c r="BD1124" s="17"/>
      <c r="BF1124" s="17"/>
      <c r="BH1124" s="17"/>
    </row>
    <row r="1125" spans="2:60">
      <c r="B1125" s="17"/>
      <c r="D1125" s="17"/>
      <c r="F1125" s="17"/>
      <c r="H1125" s="17"/>
      <c r="J1125" s="17"/>
      <c r="L1125" s="17"/>
      <c r="N1125" s="17"/>
      <c r="P1125" s="17"/>
      <c r="R1125" s="17"/>
      <c r="T1125" s="17"/>
      <c r="V1125" s="17"/>
      <c r="X1125" s="17"/>
      <c r="Z1125" s="17"/>
      <c r="AB1125" s="17"/>
      <c r="AD1125" s="17"/>
      <c r="AF1125" s="17"/>
      <c r="AH1125" s="17"/>
      <c r="AJ1125" s="17"/>
      <c r="AL1125" s="17"/>
      <c r="AN1125" s="17"/>
      <c r="AP1125" s="17"/>
      <c r="AR1125" s="17"/>
      <c r="AT1125" s="17"/>
      <c r="AV1125" s="17"/>
      <c r="AX1125" s="17"/>
      <c r="AZ1125" s="17"/>
      <c r="BB1125" s="17"/>
      <c r="BD1125" s="17"/>
      <c r="BF1125" s="17"/>
      <c r="BH1125" s="17"/>
    </row>
    <row r="1126" spans="2:60">
      <c r="B1126" s="17"/>
      <c r="D1126" s="17"/>
      <c r="F1126" s="17"/>
      <c r="H1126" s="17"/>
      <c r="J1126" s="17"/>
      <c r="L1126" s="17"/>
      <c r="N1126" s="17"/>
      <c r="P1126" s="17"/>
      <c r="R1126" s="17"/>
      <c r="T1126" s="17"/>
      <c r="V1126" s="17"/>
      <c r="X1126" s="17"/>
      <c r="Z1126" s="17"/>
      <c r="AB1126" s="17"/>
      <c r="AD1126" s="17"/>
      <c r="AF1126" s="17"/>
      <c r="AH1126" s="17"/>
      <c r="AJ1126" s="17"/>
      <c r="AL1126" s="17"/>
      <c r="AN1126" s="17"/>
      <c r="AP1126" s="17"/>
      <c r="AR1126" s="17"/>
      <c r="AT1126" s="17"/>
      <c r="AV1126" s="17"/>
      <c r="AX1126" s="17"/>
      <c r="AZ1126" s="17"/>
      <c r="BB1126" s="17"/>
      <c r="BD1126" s="17"/>
      <c r="BF1126" s="17"/>
      <c r="BH1126" s="17"/>
    </row>
    <row r="1127" spans="2:60">
      <c r="B1127" s="17"/>
      <c r="D1127" s="17"/>
      <c r="F1127" s="17"/>
      <c r="H1127" s="17"/>
      <c r="J1127" s="17"/>
      <c r="L1127" s="17"/>
      <c r="N1127" s="17"/>
      <c r="P1127" s="17"/>
      <c r="R1127" s="17"/>
      <c r="T1127" s="17"/>
      <c r="V1127" s="17"/>
      <c r="X1127" s="17"/>
      <c r="Z1127" s="17"/>
      <c r="AB1127" s="17"/>
      <c r="AD1127" s="17"/>
      <c r="AF1127" s="17"/>
      <c r="AH1127" s="17"/>
      <c r="AJ1127" s="17"/>
      <c r="AL1127" s="17"/>
      <c r="AN1127" s="17"/>
      <c r="AP1127" s="17"/>
      <c r="AR1127" s="17"/>
      <c r="AT1127" s="17"/>
      <c r="AV1127" s="17"/>
      <c r="AX1127" s="17"/>
      <c r="AZ1127" s="17"/>
      <c r="BB1127" s="17"/>
      <c r="BD1127" s="17"/>
      <c r="BF1127" s="17"/>
      <c r="BH1127" s="17"/>
    </row>
    <row r="1128" spans="2:60">
      <c r="B1128" s="17"/>
      <c r="D1128" s="17"/>
      <c r="F1128" s="17"/>
      <c r="H1128" s="17"/>
      <c r="J1128" s="17"/>
      <c r="L1128" s="17"/>
      <c r="N1128" s="17"/>
      <c r="P1128" s="17"/>
      <c r="R1128" s="17"/>
      <c r="T1128" s="17"/>
      <c r="V1128" s="17"/>
      <c r="X1128" s="17"/>
      <c r="Z1128" s="17"/>
      <c r="AB1128" s="17"/>
      <c r="AD1128" s="17"/>
      <c r="AF1128" s="17"/>
      <c r="AH1128" s="17"/>
      <c r="AJ1128" s="17"/>
      <c r="AL1128" s="17"/>
      <c r="AN1128" s="17"/>
      <c r="AP1128" s="17"/>
      <c r="AR1128" s="17"/>
      <c r="AT1128" s="17"/>
      <c r="AV1128" s="17"/>
      <c r="AX1128" s="17"/>
      <c r="AZ1128" s="17"/>
      <c r="BB1128" s="17"/>
      <c r="BD1128" s="17"/>
      <c r="BF1128" s="17"/>
      <c r="BH1128" s="17"/>
    </row>
    <row r="1129" spans="2:60">
      <c r="B1129" s="17"/>
      <c r="D1129" s="17"/>
      <c r="F1129" s="17"/>
      <c r="H1129" s="17"/>
      <c r="J1129" s="17"/>
      <c r="L1129" s="17"/>
      <c r="N1129" s="17"/>
      <c r="P1129" s="17"/>
      <c r="R1129" s="17"/>
      <c r="T1129" s="17"/>
      <c r="V1129" s="17"/>
      <c r="X1129" s="17"/>
      <c r="Z1129" s="17"/>
      <c r="AB1129" s="17"/>
      <c r="AD1129" s="17"/>
      <c r="AF1129" s="17"/>
      <c r="AH1129" s="17"/>
      <c r="AJ1129" s="17"/>
      <c r="AL1129" s="17"/>
      <c r="AN1129" s="17"/>
      <c r="AP1129" s="17"/>
      <c r="AR1129" s="17"/>
      <c r="AT1129" s="17"/>
      <c r="AV1129" s="17"/>
      <c r="AX1129" s="17"/>
      <c r="AZ1129" s="17"/>
      <c r="BB1129" s="17"/>
      <c r="BD1129" s="17"/>
      <c r="BF1129" s="17"/>
      <c r="BH1129" s="17"/>
    </row>
    <row r="1130" spans="2:60">
      <c r="B1130" s="17"/>
      <c r="D1130" s="17"/>
      <c r="F1130" s="17"/>
      <c r="H1130" s="17"/>
      <c r="J1130" s="17"/>
      <c r="L1130" s="17"/>
      <c r="N1130" s="17"/>
      <c r="P1130" s="17"/>
      <c r="R1130" s="17"/>
      <c r="T1130" s="17"/>
      <c r="V1130" s="17"/>
      <c r="X1130" s="17"/>
      <c r="Z1130" s="17"/>
      <c r="AB1130" s="17"/>
      <c r="AD1130" s="17"/>
      <c r="AF1130" s="17"/>
      <c r="AH1130" s="17"/>
      <c r="AJ1130" s="17"/>
      <c r="AL1130" s="17"/>
      <c r="AN1130" s="17"/>
      <c r="AP1130" s="17"/>
      <c r="AR1130" s="17"/>
      <c r="AT1130" s="17"/>
      <c r="AV1130" s="17"/>
      <c r="AX1130" s="17"/>
      <c r="AZ1130" s="17"/>
      <c r="BB1130" s="17"/>
      <c r="BD1130" s="17"/>
      <c r="BF1130" s="17"/>
      <c r="BH1130" s="17"/>
    </row>
    <row r="1131" spans="2:60">
      <c r="B1131" s="17"/>
      <c r="D1131" s="17"/>
      <c r="F1131" s="17"/>
      <c r="H1131" s="17"/>
      <c r="J1131" s="17"/>
      <c r="L1131" s="17"/>
      <c r="N1131" s="17"/>
      <c r="P1131" s="17"/>
      <c r="R1131" s="17"/>
      <c r="T1131" s="17"/>
      <c r="V1131" s="17"/>
      <c r="X1131" s="17"/>
      <c r="Z1131" s="17"/>
      <c r="AB1131" s="17"/>
      <c r="AD1131" s="17"/>
      <c r="AF1131" s="17"/>
      <c r="AH1131" s="17"/>
      <c r="AJ1131" s="17"/>
      <c r="AL1131" s="17"/>
      <c r="AN1131" s="17"/>
      <c r="AP1131" s="17"/>
      <c r="AR1131" s="17"/>
      <c r="AT1131" s="17"/>
      <c r="AV1131" s="17"/>
      <c r="AX1131" s="17"/>
      <c r="AZ1131" s="17"/>
      <c r="BB1131" s="17"/>
      <c r="BD1131" s="17"/>
      <c r="BF1131" s="17"/>
      <c r="BH1131" s="17"/>
    </row>
    <row r="1132" spans="2:60">
      <c r="B1132" s="17"/>
      <c r="D1132" s="17"/>
      <c r="F1132" s="17"/>
      <c r="H1132" s="17"/>
      <c r="J1132" s="17"/>
      <c r="L1132" s="17"/>
      <c r="N1132" s="17"/>
      <c r="P1132" s="17"/>
      <c r="R1132" s="17"/>
      <c r="T1132" s="17"/>
      <c r="V1132" s="17"/>
      <c r="X1132" s="17"/>
      <c r="Z1132" s="17"/>
      <c r="AB1132" s="17"/>
      <c r="AD1132" s="17"/>
      <c r="AF1132" s="17"/>
      <c r="AH1132" s="17"/>
      <c r="AJ1132" s="17"/>
      <c r="AL1132" s="17"/>
      <c r="AN1132" s="17"/>
      <c r="AP1132" s="17"/>
      <c r="AR1132" s="17"/>
      <c r="AT1132" s="17"/>
      <c r="AV1132" s="17"/>
      <c r="AX1132" s="17"/>
      <c r="AZ1132" s="17"/>
      <c r="BB1132" s="17"/>
      <c r="BD1132" s="17"/>
      <c r="BF1132" s="17"/>
      <c r="BH1132" s="17"/>
    </row>
    <row r="1133" spans="2:60">
      <c r="B1133" s="17"/>
      <c r="D1133" s="17"/>
      <c r="F1133" s="17"/>
      <c r="H1133" s="17"/>
      <c r="J1133" s="17"/>
      <c r="L1133" s="17"/>
      <c r="N1133" s="17"/>
      <c r="P1133" s="17"/>
      <c r="R1133" s="17"/>
      <c r="T1133" s="17"/>
      <c r="V1133" s="17"/>
      <c r="X1133" s="17"/>
      <c r="Z1133" s="17"/>
      <c r="AB1133" s="17"/>
      <c r="AD1133" s="17"/>
      <c r="AF1133" s="17"/>
      <c r="AH1133" s="17"/>
      <c r="AJ1133" s="17"/>
      <c r="AL1133" s="17"/>
      <c r="AN1133" s="17"/>
      <c r="AP1133" s="17"/>
      <c r="AR1133" s="17"/>
      <c r="AT1133" s="17"/>
      <c r="AV1133" s="17"/>
      <c r="AX1133" s="17"/>
      <c r="AZ1133" s="17"/>
      <c r="BB1133" s="17"/>
      <c r="BD1133" s="17"/>
      <c r="BF1133" s="17"/>
      <c r="BH1133" s="17"/>
    </row>
    <row r="1134" spans="2:60">
      <c r="B1134" s="17"/>
      <c r="D1134" s="17"/>
      <c r="F1134" s="17"/>
      <c r="H1134" s="17"/>
      <c r="J1134" s="17"/>
      <c r="L1134" s="17"/>
      <c r="N1134" s="17"/>
      <c r="P1134" s="17"/>
      <c r="R1134" s="17"/>
      <c r="T1134" s="17"/>
      <c r="V1134" s="17"/>
      <c r="X1134" s="17"/>
      <c r="Z1134" s="17"/>
      <c r="AB1134" s="17"/>
      <c r="AD1134" s="17"/>
      <c r="AF1134" s="17"/>
      <c r="AH1134" s="17"/>
      <c r="AJ1134" s="17"/>
      <c r="AL1134" s="17"/>
      <c r="AN1134" s="17"/>
      <c r="AP1134" s="17"/>
      <c r="AR1134" s="17"/>
      <c r="AT1134" s="17"/>
      <c r="AV1134" s="17"/>
      <c r="AX1134" s="17"/>
      <c r="AZ1134" s="17"/>
      <c r="BB1134" s="17"/>
      <c r="BD1134" s="17"/>
      <c r="BF1134" s="17"/>
      <c r="BH1134" s="17"/>
    </row>
    <row r="1135" spans="2:60">
      <c r="B1135" s="17"/>
      <c r="D1135" s="17"/>
      <c r="F1135" s="17"/>
      <c r="H1135" s="17"/>
      <c r="J1135" s="17"/>
      <c r="L1135" s="17"/>
      <c r="N1135" s="17"/>
      <c r="P1135" s="17"/>
      <c r="R1135" s="17"/>
      <c r="T1135" s="17"/>
      <c r="V1135" s="17"/>
      <c r="X1135" s="17"/>
      <c r="Z1135" s="17"/>
      <c r="AB1135" s="17"/>
      <c r="AD1135" s="17"/>
      <c r="AF1135" s="17"/>
      <c r="AH1135" s="17"/>
      <c r="AJ1135" s="17"/>
      <c r="AL1135" s="17"/>
      <c r="AN1135" s="17"/>
      <c r="AP1135" s="17"/>
      <c r="AR1135" s="17"/>
      <c r="AT1135" s="17"/>
      <c r="AV1135" s="17"/>
      <c r="AX1135" s="17"/>
      <c r="AZ1135" s="17"/>
      <c r="BB1135" s="17"/>
      <c r="BD1135" s="17"/>
      <c r="BF1135" s="17"/>
      <c r="BH1135" s="17"/>
    </row>
    <row r="1136" spans="2:60">
      <c r="B1136" s="17"/>
      <c r="D1136" s="17"/>
      <c r="F1136" s="17"/>
      <c r="H1136" s="17"/>
      <c r="J1136" s="17"/>
      <c r="L1136" s="17"/>
      <c r="N1136" s="17"/>
      <c r="P1136" s="17"/>
      <c r="R1136" s="17"/>
      <c r="T1136" s="17"/>
      <c r="V1136" s="17"/>
      <c r="X1136" s="17"/>
      <c r="Z1136" s="17"/>
      <c r="AB1136" s="17"/>
      <c r="AD1136" s="17"/>
      <c r="AF1136" s="17"/>
      <c r="AH1136" s="17"/>
      <c r="AJ1136" s="17"/>
      <c r="AL1136" s="17"/>
      <c r="AN1136" s="17"/>
      <c r="AP1136" s="17"/>
      <c r="AR1136" s="17"/>
      <c r="AT1136" s="17"/>
      <c r="AV1136" s="17"/>
      <c r="AX1136" s="17"/>
      <c r="AZ1136" s="17"/>
      <c r="BB1136" s="17"/>
      <c r="BD1136" s="17"/>
      <c r="BF1136" s="17"/>
      <c r="BH1136" s="17"/>
    </row>
    <row r="1137" spans="2:60">
      <c r="B1137" s="17"/>
      <c r="D1137" s="17"/>
      <c r="F1137" s="17"/>
      <c r="H1137" s="17"/>
      <c r="J1137" s="17"/>
      <c r="L1137" s="17"/>
      <c r="N1137" s="17"/>
      <c r="P1137" s="17"/>
      <c r="R1137" s="17"/>
      <c r="T1137" s="17"/>
      <c r="V1137" s="17"/>
      <c r="X1137" s="17"/>
      <c r="Z1137" s="17"/>
      <c r="AB1137" s="17"/>
      <c r="AD1137" s="17"/>
      <c r="AF1137" s="17"/>
      <c r="AH1137" s="17"/>
      <c r="AJ1137" s="17"/>
      <c r="AL1137" s="17"/>
      <c r="AN1137" s="17"/>
      <c r="AP1137" s="17"/>
      <c r="AR1137" s="17"/>
      <c r="AT1137" s="17"/>
      <c r="AV1137" s="17"/>
      <c r="AX1137" s="17"/>
      <c r="AZ1137" s="17"/>
      <c r="BB1137" s="17"/>
      <c r="BD1137" s="17"/>
      <c r="BF1137" s="17"/>
      <c r="BH1137" s="17"/>
    </row>
    <row r="1138" spans="2:60">
      <c r="B1138" s="17"/>
      <c r="D1138" s="17"/>
      <c r="F1138" s="17"/>
      <c r="H1138" s="17"/>
      <c r="J1138" s="17"/>
      <c r="L1138" s="17"/>
      <c r="N1138" s="17"/>
      <c r="P1138" s="17"/>
      <c r="R1138" s="17"/>
      <c r="T1138" s="17"/>
      <c r="V1138" s="17"/>
      <c r="X1138" s="17"/>
      <c r="Z1138" s="17"/>
      <c r="AB1138" s="17"/>
      <c r="AD1138" s="17"/>
      <c r="AF1138" s="17"/>
      <c r="AH1138" s="17"/>
      <c r="AJ1138" s="17"/>
      <c r="AL1138" s="17"/>
      <c r="AN1138" s="17"/>
      <c r="AP1138" s="17"/>
      <c r="AR1138" s="17"/>
      <c r="AT1138" s="17"/>
      <c r="AV1138" s="17"/>
      <c r="AX1138" s="17"/>
      <c r="AZ1138" s="17"/>
      <c r="BB1138" s="17"/>
      <c r="BD1138" s="17"/>
      <c r="BF1138" s="17"/>
      <c r="BH1138" s="17"/>
    </row>
    <row r="1139" spans="2:60">
      <c r="B1139" s="17"/>
      <c r="D1139" s="17"/>
      <c r="F1139" s="17"/>
      <c r="H1139" s="17"/>
      <c r="J1139" s="17"/>
      <c r="L1139" s="17"/>
      <c r="N1139" s="17"/>
      <c r="P1139" s="17"/>
      <c r="R1139" s="17"/>
      <c r="T1139" s="17"/>
      <c r="V1139" s="17"/>
      <c r="X1139" s="17"/>
      <c r="Z1139" s="17"/>
      <c r="AB1139" s="17"/>
      <c r="AD1139" s="17"/>
      <c r="AF1139" s="17"/>
      <c r="AH1139" s="17"/>
      <c r="AJ1139" s="17"/>
      <c r="AL1139" s="17"/>
      <c r="AN1139" s="17"/>
      <c r="AP1139" s="17"/>
      <c r="AR1139" s="17"/>
      <c r="AT1139" s="17"/>
      <c r="AV1139" s="17"/>
      <c r="AX1139" s="17"/>
      <c r="AZ1139" s="17"/>
      <c r="BB1139" s="17"/>
      <c r="BD1139" s="17"/>
      <c r="BF1139" s="17"/>
      <c r="BH1139" s="17"/>
    </row>
    <row r="1140" spans="2:60">
      <c r="B1140" s="17"/>
      <c r="D1140" s="17"/>
      <c r="F1140" s="17"/>
      <c r="H1140" s="17"/>
      <c r="J1140" s="17"/>
      <c r="L1140" s="17"/>
      <c r="N1140" s="17"/>
      <c r="P1140" s="17"/>
      <c r="R1140" s="17"/>
      <c r="T1140" s="17"/>
      <c r="V1140" s="17"/>
      <c r="X1140" s="17"/>
      <c r="Z1140" s="17"/>
      <c r="AB1140" s="17"/>
      <c r="AD1140" s="17"/>
      <c r="AF1140" s="17"/>
      <c r="AH1140" s="17"/>
      <c r="AJ1140" s="17"/>
      <c r="AL1140" s="17"/>
      <c r="AN1140" s="17"/>
      <c r="AP1140" s="17"/>
      <c r="AR1140" s="17"/>
      <c r="AT1140" s="17"/>
      <c r="AV1140" s="17"/>
      <c r="AX1140" s="17"/>
      <c r="AZ1140" s="17"/>
      <c r="BB1140" s="17"/>
      <c r="BD1140" s="17"/>
      <c r="BF1140" s="17"/>
      <c r="BH1140" s="17"/>
    </row>
    <row r="1141" spans="2:60">
      <c r="B1141" s="17"/>
      <c r="D1141" s="17"/>
      <c r="F1141" s="17"/>
      <c r="H1141" s="17"/>
      <c r="J1141" s="17"/>
      <c r="L1141" s="17"/>
      <c r="N1141" s="17"/>
      <c r="P1141" s="17"/>
      <c r="R1141" s="17"/>
      <c r="T1141" s="17"/>
      <c r="V1141" s="17"/>
      <c r="X1141" s="17"/>
      <c r="Z1141" s="17"/>
      <c r="AB1141" s="17"/>
      <c r="AD1141" s="17"/>
      <c r="AF1141" s="17"/>
      <c r="AH1141" s="17"/>
      <c r="AJ1141" s="17"/>
      <c r="AL1141" s="17"/>
      <c r="AN1141" s="17"/>
      <c r="AP1141" s="17"/>
      <c r="AR1141" s="17"/>
      <c r="AT1141" s="17"/>
      <c r="AV1141" s="17"/>
      <c r="AX1141" s="17"/>
      <c r="AZ1141" s="17"/>
      <c r="BB1141" s="17"/>
      <c r="BD1141" s="17"/>
      <c r="BF1141" s="17"/>
      <c r="BH1141" s="17"/>
    </row>
    <row r="1142" spans="2:60">
      <c r="B1142" s="17"/>
      <c r="D1142" s="17"/>
      <c r="F1142" s="17"/>
      <c r="H1142" s="17"/>
      <c r="J1142" s="17"/>
      <c r="L1142" s="17"/>
      <c r="N1142" s="17"/>
      <c r="P1142" s="17"/>
      <c r="R1142" s="17"/>
      <c r="T1142" s="17"/>
      <c r="V1142" s="17"/>
      <c r="X1142" s="17"/>
      <c r="Z1142" s="17"/>
      <c r="AB1142" s="17"/>
      <c r="AD1142" s="17"/>
      <c r="AF1142" s="17"/>
      <c r="AH1142" s="17"/>
      <c r="AJ1142" s="17"/>
      <c r="AL1142" s="17"/>
      <c r="AN1142" s="17"/>
      <c r="AP1142" s="17"/>
      <c r="AR1142" s="17"/>
      <c r="AT1142" s="17"/>
      <c r="AV1142" s="17"/>
      <c r="AX1142" s="17"/>
      <c r="AZ1142" s="17"/>
      <c r="BB1142" s="17"/>
      <c r="BD1142" s="17"/>
      <c r="BF1142" s="17"/>
      <c r="BH1142" s="17"/>
    </row>
    <row r="1143" spans="2:60">
      <c r="B1143" s="17"/>
      <c r="D1143" s="17"/>
      <c r="F1143" s="17"/>
      <c r="H1143" s="17"/>
      <c r="J1143" s="17"/>
      <c r="L1143" s="17"/>
      <c r="N1143" s="17"/>
      <c r="P1143" s="17"/>
      <c r="R1143" s="17"/>
      <c r="T1143" s="17"/>
      <c r="V1143" s="17"/>
      <c r="X1143" s="17"/>
      <c r="Z1143" s="17"/>
      <c r="AB1143" s="17"/>
      <c r="AD1143" s="17"/>
      <c r="AF1143" s="17"/>
      <c r="AH1143" s="17"/>
      <c r="AJ1143" s="17"/>
      <c r="AL1143" s="17"/>
      <c r="AN1143" s="17"/>
      <c r="AP1143" s="17"/>
      <c r="AR1143" s="17"/>
      <c r="AT1143" s="17"/>
      <c r="AV1143" s="17"/>
      <c r="AX1143" s="17"/>
      <c r="AZ1143" s="17"/>
      <c r="BB1143" s="17"/>
      <c r="BD1143" s="17"/>
      <c r="BF1143" s="17"/>
      <c r="BH1143" s="17"/>
    </row>
    <row r="1144" spans="2:60">
      <c r="B1144" s="17"/>
      <c r="D1144" s="17"/>
      <c r="F1144" s="17"/>
      <c r="H1144" s="17"/>
      <c r="J1144" s="17"/>
      <c r="L1144" s="17"/>
      <c r="N1144" s="17"/>
      <c r="P1144" s="17"/>
      <c r="R1144" s="17"/>
      <c r="T1144" s="17"/>
      <c r="V1144" s="17"/>
      <c r="X1144" s="17"/>
      <c r="Z1144" s="17"/>
      <c r="AB1144" s="17"/>
      <c r="AD1144" s="17"/>
      <c r="AF1144" s="17"/>
      <c r="AH1144" s="17"/>
      <c r="AJ1144" s="17"/>
      <c r="AL1144" s="17"/>
      <c r="AN1144" s="17"/>
      <c r="AP1144" s="17"/>
      <c r="AR1144" s="17"/>
      <c r="AT1144" s="17"/>
      <c r="AV1144" s="17"/>
      <c r="AX1144" s="17"/>
      <c r="AZ1144" s="17"/>
      <c r="BB1144" s="17"/>
      <c r="BD1144" s="17"/>
      <c r="BF1144" s="17"/>
      <c r="BH1144" s="17"/>
    </row>
    <row r="1145" spans="2:60">
      <c r="B1145" s="17"/>
      <c r="D1145" s="17"/>
      <c r="F1145" s="17"/>
      <c r="H1145" s="17"/>
      <c r="J1145" s="17"/>
      <c r="L1145" s="17"/>
      <c r="N1145" s="17"/>
      <c r="P1145" s="17"/>
      <c r="R1145" s="17"/>
      <c r="T1145" s="17"/>
      <c r="V1145" s="17"/>
      <c r="X1145" s="17"/>
      <c r="Z1145" s="17"/>
      <c r="AB1145" s="17"/>
      <c r="AD1145" s="17"/>
      <c r="AF1145" s="17"/>
      <c r="AH1145" s="17"/>
      <c r="AJ1145" s="17"/>
      <c r="AL1145" s="17"/>
      <c r="AN1145" s="17"/>
      <c r="AP1145" s="17"/>
      <c r="AR1145" s="17"/>
      <c r="AT1145" s="17"/>
      <c r="AV1145" s="17"/>
      <c r="AX1145" s="17"/>
      <c r="AZ1145" s="17"/>
      <c r="BB1145" s="17"/>
      <c r="BD1145" s="17"/>
      <c r="BF1145" s="17"/>
      <c r="BH1145" s="17"/>
    </row>
    <row r="1146" spans="2:60">
      <c r="B1146" s="17"/>
      <c r="D1146" s="17"/>
      <c r="F1146" s="17"/>
      <c r="H1146" s="17"/>
      <c r="J1146" s="17"/>
      <c r="L1146" s="17"/>
      <c r="N1146" s="17"/>
      <c r="P1146" s="17"/>
      <c r="R1146" s="17"/>
      <c r="T1146" s="17"/>
      <c r="V1146" s="17"/>
      <c r="X1146" s="17"/>
      <c r="Z1146" s="17"/>
      <c r="AB1146" s="17"/>
      <c r="AD1146" s="17"/>
      <c r="AF1146" s="17"/>
      <c r="AH1146" s="17"/>
      <c r="AJ1146" s="17"/>
      <c r="AL1146" s="17"/>
      <c r="AN1146" s="17"/>
      <c r="AP1146" s="17"/>
      <c r="AR1146" s="17"/>
      <c r="AT1146" s="17"/>
      <c r="AV1146" s="17"/>
      <c r="AX1146" s="17"/>
      <c r="AZ1146" s="17"/>
      <c r="BB1146" s="17"/>
      <c r="BD1146" s="17"/>
      <c r="BF1146" s="17"/>
      <c r="BH1146" s="17"/>
    </row>
    <row r="1147" spans="2:60">
      <c r="B1147" s="17"/>
      <c r="D1147" s="17"/>
      <c r="F1147" s="17"/>
      <c r="H1147" s="17"/>
      <c r="J1147" s="17"/>
      <c r="L1147" s="17"/>
      <c r="N1147" s="17"/>
      <c r="P1147" s="17"/>
      <c r="R1147" s="17"/>
      <c r="T1147" s="17"/>
      <c r="V1147" s="17"/>
      <c r="X1147" s="17"/>
      <c r="Z1147" s="17"/>
      <c r="AB1147" s="17"/>
      <c r="AD1147" s="17"/>
      <c r="AF1147" s="17"/>
      <c r="AH1147" s="17"/>
      <c r="AJ1147" s="17"/>
      <c r="AL1147" s="17"/>
      <c r="AN1147" s="17"/>
      <c r="AP1147" s="17"/>
      <c r="AR1147" s="17"/>
      <c r="AT1147" s="17"/>
      <c r="AV1147" s="17"/>
      <c r="AX1147" s="17"/>
      <c r="AZ1147" s="17"/>
      <c r="BB1147" s="17"/>
      <c r="BD1147" s="17"/>
      <c r="BF1147" s="17"/>
      <c r="BH1147" s="17"/>
    </row>
    <row r="1148" spans="2:60">
      <c r="B1148" s="17"/>
      <c r="D1148" s="17"/>
      <c r="F1148" s="17"/>
      <c r="H1148" s="17"/>
      <c r="J1148" s="17"/>
      <c r="L1148" s="17"/>
      <c r="N1148" s="17"/>
      <c r="P1148" s="17"/>
      <c r="R1148" s="17"/>
      <c r="T1148" s="17"/>
      <c r="V1148" s="17"/>
      <c r="X1148" s="17"/>
      <c r="Z1148" s="17"/>
      <c r="AB1148" s="17"/>
      <c r="AD1148" s="17"/>
      <c r="AF1148" s="17"/>
      <c r="AH1148" s="17"/>
      <c r="AJ1148" s="17"/>
      <c r="AL1148" s="17"/>
      <c r="AN1148" s="17"/>
      <c r="AP1148" s="17"/>
      <c r="AR1148" s="17"/>
      <c r="AT1148" s="17"/>
      <c r="AV1148" s="17"/>
      <c r="AX1148" s="17"/>
      <c r="AZ1148" s="17"/>
      <c r="BB1148" s="17"/>
      <c r="BD1148" s="17"/>
      <c r="BF1148" s="17"/>
      <c r="BH1148" s="17"/>
    </row>
    <row r="1149" spans="2:60">
      <c r="B1149" s="17"/>
      <c r="D1149" s="17"/>
      <c r="F1149" s="17"/>
      <c r="H1149" s="17"/>
      <c r="J1149" s="17"/>
      <c r="L1149" s="17"/>
      <c r="N1149" s="17"/>
      <c r="P1149" s="17"/>
      <c r="R1149" s="17"/>
      <c r="T1149" s="17"/>
      <c r="V1149" s="17"/>
      <c r="X1149" s="17"/>
      <c r="Z1149" s="17"/>
      <c r="AB1149" s="17"/>
      <c r="AD1149" s="17"/>
      <c r="AF1149" s="17"/>
      <c r="AH1149" s="17"/>
      <c r="AJ1149" s="17"/>
      <c r="AL1149" s="17"/>
      <c r="AN1149" s="17"/>
      <c r="AP1149" s="17"/>
      <c r="AR1149" s="17"/>
      <c r="AT1149" s="17"/>
      <c r="AV1149" s="17"/>
      <c r="AX1149" s="17"/>
      <c r="AZ1149" s="17"/>
      <c r="BB1149" s="17"/>
      <c r="BD1149" s="17"/>
      <c r="BF1149" s="17"/>
      <c r="BH1149" s="17"/>
    </row>
    <row r="1150" spans="2:60">
      <c r="B1150" s="17"/>
      <c r="D1150" s="17"/>
      <c r="F1150" s="17"/>
      <c r="H1150" s="17"/>
      <c r="J1150" s="17"/>
      <c r="L1150" s="17"/>
      <c r="N1150" s="17"/>
      <c r="P1150" s="17"/>
      <c r="R1150" s="17"/>
      <c r="T1150" s="17"/>
      <c r="V1150" s="17"/>
      <c r="X1150" s="17"/>
      <c r="Z1150" s="17"/>
      <c r="AB1150" s="17"/>
      <c r="AD1150" s="17"/>
      <c r="AF1150" s="17"/>
      <c r="AH1150" s="17"/>
      <c r="AJ1150" s="17"/>
      <c r="AL1150" s="17"/>
      <c r="AN1150" s="17"/>
      <c r="AP1150" s="17"/>
      <c r="AR1150" s="17"/>
      <c r="AT1150" s="17"/>
      <c r="AV1150" s="17"/>
      <c r="AX1150" s="17"/>
      <c r="AZ1150" s="17"/>
      <c r="BB1150" s="17"/>
      <c r="BD1150" s="17"/>
      <c r="BF1150" s="17"/>
      <c r="BH1150" s="17"/>
    </row>
    <row r="1151" spans="2:60">
      <c r="B1151" s="17"/>
      <c r="D1151" s="17"/>
      <c r="F1151" s="17"/>
      <c r="H1151" s="17"/>
      <c r="J1151" s="17"/>
      <c r="L1151" s="17"/>
      <c r="N1151" s="17"/>
      <c r="P1151" s="17"/>
      <c r="R1151" s="17"/>
      <c r="T1151" s="17"/>
      <c r="V1151" s="17"/>
      <c r="X1151" s="17"/>
      <c r="Z1151" s="17"/>
      <c r="AB1151" s="17"/>
      <c r="AD1151" s="17"/>
      <c r="AF1151" s="17"/>
      <c r="AH1151" s="17"/>
      <c r="AJ1151" s="17"/>
      <c r="AL1151" s="17"/>
      <c r="AN1151" s="17"/>
      <c r="AP1151" s="17"/>
      <c r="AR1151" s="17"/>
      <c r="AT1151" s="17"/>
      <c r="AV1151" s="17"/>
      <c r="AX1151" s="17"/>
      <c r="AZ1151" s="17"/>
      <c r="BB1151" s="17"/>
      <c r="BD1151" s="17"/>
      <c r="BF1151" s="17"/>
      <c r="BH1151" s="17"/>
    </row>
    <row r="1152" spans="2:60">
      <c r="B1152" s="17"/>
      <c r="D1152" s="17"/>
      <c r="F1152" s="17"/>
      <c r="H1152" s="17"/>
      <c r="J1152" s="17"/>
      <c r="L1152" s="17"/>
      <c r="N1152" s="17"/>
      <c r="P1152" s="17"/>
      <c r="R1152" s="17"/>
      <c r="T1152" s="17"/>
      <c r="V1152" s="17"/>
      <c r="X1152" s="17"/>
      <c r="Z1152" s="17"/>
      <c r="AB1152" s="17"/>
      <c r="AD1152" s="17"/>
      <c r="AF1152" s="17"/>
      <c r="AH1152" s="17"/>
      <c r="AJ1152" s="17"/>
      <c r="AL1152" s="17"/>
      <c r="AN1152" s="17"/>
      <c r="AP1152" s="17"/>
      <c r="AR1152" s="17"/>
      <c r="AT1152" s="17"/>
      <c r="AV1152" s="17"/>
      <c r="AX1152" s="17"/>
      <c r="AZ1152" s="17"/>
      <c r="BB1152" s="17"/>
      <c r="BD1152" s="17"/>
      <c r="BF1152" s="17"/>
      <c r="BH1152" s="17"/>
    </row>
    <row r="1153" spans="2:60">
      <c r="B1153" s="17"/>
      <c r="D1153" s="17"/>
      <c r="F1153" s="17"/>
      <c r="H1153" s="17"/>
      <c r="J1153" s="17"/>
      <c r="L1153" s="17"/>
      <c r="N1153" s="17"/>
      <c r="P1153" s="17"/>
      <c r="R1153" s="17"/>
      <c r="T1153" s="17"/>
      <c r="V1153" s="17"/>
      <c r="X1153" s="17"/>
      <c r="Z1153" s="17"/>
      <c r="AB1153" s="17"/>
      <c r="AD1153" s="17"/>
      <c r="AF1153" s="17"/>
      <c r="AH1153" s="17"/>
      <c r="AJ1153" s="17"/>
      <c r="AL1153" s="17"/>
      <c r="AN1153" s="17"/>
      <c r="AP1153" s="17"/>
      <c r="AR1153" s="17"/>
      <c r="AT1153" s="17"/>
      <c r="AV1153" s="17"/>
      <c r="AX1153" s="17"/>
      <c r="AZ1153" s="17"/>
      <c r="BB1153" s="17"/>
      <c r="BD1153" s="17"/>
      <c r="BF1153" s="17"/>
      <c r="BH1153" s="17"/>
    </row>
    <row r="1154" spans="2:60">
      <c r="B1154" s="17"/>
      <c r="D1154" s="17"/>
      <c r="F1154" s="17"/>
      <c r="H1154" s="17"/>
      <c r="J1154" s="17"/>
      <c r="L1154" s="17"/>
      <c r="N1154" s="17"/>
      <c r="P1154" s="17"/>
      <c r="R1154" s="17"/>
      <c r="T1154" s="17"/>
      <c r="V1154" s="17"/>
      <c r="X1154" s="17"/>
      <c r="Z1154" s="17"/>
      <c r="AB1154" s="17"/>
      <c r="AD1154" s="17"/>
      <c r="AF1154" s="17"/>
      <c r="AH1154" s="17"/>
      <c r="AJ1154" s="17"/>
      <c r="AL1154" s="17"/>
      <c r="AN1154" s="17"/>
      <c r="AP1154" s="17"/>
      <c r="AR1154" s="17"/>
      <c r="AT1154" s="17"/>
      <c r="AV1154" s="17"/>
      <c r="AX1154" s="17"/>
      <c r="AZ1154" s="17"/>
      <c r="BB1154" s="17"/>
      <c r="BD1154" s="17"/>
      <c r="BF1154" s="17"/>
      <c r="BH1154" s="17"/>
    </row>
    <row r="1155" spans="2:60">
      <c r="B1155" s="17"/>
      <c r="D1155" s="17"/>
      <c r="F1155" s="17"/>
      <c r="H1155" s="17"/>
      <c r="J1155" s="17"/>
      <c r="L1155" s="17"/>
      <c r="N1155" s="17"/>
      <c r="P1155" s="17"/>
      <c r="R1155" s="17"/>
      <c r="T1155" s="17"/>
      <c r="V1155" s="17"/>
      <c r="X1155" s="17"/>
      <c r="Z1155" s="17"/>
      <c r="AB1155" s="17"/>
      <c r="AD1155" s="17"/>
      <c r="AF1155" s="17"/>
      <c r="AH1155" s="17"/>
      <c r="AJ1155" s="17"/>
      <c r="AL1155" s="17"/>
      <c r="AN1155" s="17"/>
      <c r="AP1155" s="17"/>
      <c r="AR1155" s="17"/>
      <c r="AT1155" s="17"/>
      <c r="AV1155" s="17"/>
      <c r="AX1155" s="17"/>
      <c r="AZ1155" s="17"/>
      <c r="BB1155" s="17"/>
      <c r="BD1155" s="17"/>
      <c r="BF1155" s="17"/>
      <c r="BH1155" s="17"/>
    </row>
    <row r="1156" spans="2:60">
      <c r="B1156" s="17"/>
      <c r="D1156" s="17"/>
      <c r="F1156" s="17"/>
      <c r="H1156" s="17"/>
      <c r="J1156" s="17"/>
      <c r="L1156" s="17"/>
      <c r="N1156" s="17"/>
      <c r="P1156" s="17"/>
      <c r="R1156" s="17"/>
      <c r="T1156" s="17"/>
      <c r="V1156" s="17"/>
      <c r="X1156" s="17"/>
      <c r="Z1156" s="17"/>
      <c r="AB1156" s="17"/>
      <c r="AD1156" s="17"/>
      <c r="AF1156" s="17"/>
      <c r="AH1156" s="17"/>
      <c r="AJ1156" s="17"/>
      <c r="AL1156" s="17"/>
      <c r="AN1156" s="17"/>
      <c r="AP1156" s="17"/>
      <c r="AR1156" s="17"/>
      <c r="AT1156" s="17"/>
      <c r="AV1156" s="17"/>
      <c r="AX1156" s="17"/>
      <c r="AZ1156" s="17"/>
      <c r="BB1156" s="17"/>
      <c r="BD1156" s="17"/>
      <c r="BF1156" s="17"/>
      <c r="BH1156" s="17"/>
    </row>
    <row r="1157" spans="2:60">
      <c r="B1157" s="17"/>
      <c r="D1157" s="17"/>
      <c r="F1157" s="17"/>
      <c r="H1157" s="17"/>
      <c r="J1157" s="17"/>
      <c r="L1157" s="17"/>
      <c r="N1157" s="17"/>
      <c r="P1157" s="17"/>
      <c r="R1157" s="17"/>
      <c r="T1157" s="17"/>
      <c r="V1157" s="17"/>
      <c r="X1157" s="17"/>
      <c r="Z1157" s="17"/>
      <c r="AB1157" s="17"/>
      <c r="AD1157" s="17"/>
      <c r="AF1157" s="17"/>
      <c r="AH1157" s="17"/>
      <c r="AJ1157" s="17"/>
      <c r="AL1157" s="17"/>
      <c r="AN1157" s="17"/>
      <c r="AP1157" s="17"/>
      <c r="AR1157" s="17"/>
      <c r="AT1157" s="17"/>
      <c r="AV1157" s="17"/>
      <c r="AX1157" s="17"/>
      <c r="AZ1157" s="17"/>
      <c r="BB1157" s="17"/>
      <c r="BD1157" s="17"/>
      <c r="BF1157" s="17"/>
      <c r="BH1157" s="17"/>
    </row>
    <row r="1158" spans="2:60">
      <c r="B1158" s="17"/>
      <c r="D1158" s="17"/>
      <c r="F1158" s="17"/>
      <c r="H1158" s="17"/>
      <c r="J1158" s="17"/>
      <c r="L1158" s="17"/>
      <c r="N1158" s="17"/>
      <c r="P1158" s="17"/>
      <c r="R1158" s="17"/>
      <c r="T1158" s="17"/>
      <c r="V1158" s="17"/>
      <c r="X1158" s="17"/>
      <c r="Z1158" s="17"/>
      <c r="AB1158" s="17"/>
      <c r="AD1158" s="17"/>
      <c r="AF1158" s="17"/>
      <c r="AH1158" s="17"/>
      <c r="AJ1158" s="17"/>
      <c r="AL1158" s="17"/>
      <c r="AN1158" s="17"/>
      <c r="AP1158" s="17"/>
      <c r="AR1158" s="17"/>
      <c r="AT1158" s="17"/>
      <c r="AV1158" s="17"/>
      <c r="AX1158" s="17"/>
      <c r="AZ1158" s="17"/>
      <c r="BB1158" s="17"/>
      <c r="BD1158" s="17"/>
      <c r="BF1158" s="17"/>
      <c r="BH1158" s="17"/>
    </row>
    <row r="1159" spans="2:60">
      <c r="B1159" s="17"/>
      <c r="D1159" s="17"/>
      <c r="F1159" s="17"/>
      <c r="H1159" s="17"/>
      <c r="J1159" s="17"/>
      <c r="L1159" s="17"/>
      <c r="N1159" s="17"/>
      <c r="P1159" s="17"/>
      <c r="R1159" s="17"/>
      <c r="T1159" s="17"/>
      <c r="V1159" s="17"/>
      <c r="X1159" s="17"/>
      <c r="Z1159" s="17"/>
      <c r="AB1159" s="17"/>
      <c r="AD1159" s="17"/>
      <c r="AF1159" s="17"/>
      <c r="AH1159" s="17"/>
      <c r="AJ1159" s="17"/>
      <c r="AL1159" s="17"/>
      <c r="AN1159" s="17"/>
      <c r="AP1159" s="17"/>
      <c r="AR1159" s="17"/>
      <c r="AT1159" s="17"/>
      <c r="AV1159" s="17"/>
      <c r="AX1159" s="17"/>
      <c r="AZ1159" s="17"/>
      <c r="BB1159" s="17"/>
      <c r="BD1159" s="17"/>
      <c r="BF1159" s="17"/>
      <c r="BH1159" s="17"/>
    </row>
    <row r="1160" spans="2:60">
      <c r="B1160" s="17"/>
      <c r="D1160" s="17"/>
      <c r="F1160" s="17"/>
      <c r="H1160" s="17"/>
      <c r="J1160" s="17"/>
      <c r="L1160" s="17"/>
      <c r="N1160" s="17"/>
      <c r="P1160" s="17"/>
      <c r="R1160" s="17"/>
      <c r="T1160" s="17"/>
      <c r="V1160" s="17"/>
      <c r="X1160" s="17"/>
      <c r="Z1160" s="17"/>
      <c r="AB1160" s="17"/>
      <c r="AD1160" s="17"/>
      <c r="AF1160" s="17"/>
      <c r="AH1160" s="17"/>
      <c r="AJ1160" s="17"/>
      <c r="AL1160" s="17"/>
      <c r="AN1160" s="17"/>
      <c r="AP1160" s="17"/>
      <c r="AR1160" s="17"/>
      <c r="AT1160" s="17"/>
      <c r="AV1160" s="17"/>
      <c r="AX1160" s="17"/>
      <c r="AZ1160" s="17"/>
      <c r="BB1160" s="17"/>
      <c r="BD1160" s="17"/>
      <c r="BF1160" s="17"/>
      <c r="BH1160" s="17"/>
    </row>
    <row r="1161" spans="2:60">
      <c r="B1161" s="17"/>
      <c r="D1161" s="17"/>
      <c r="F1161" s="17"/>
      <c r="H1161" s="17"/>
      <c r="J1161" s="17"/>
      <c r="L1161" s="17"/>
      <c r="N1161" s="17"/>
      <c r="P1161" s="17"/>
      <c r="R1161" s="17"/>
      <c r="T1161" s="17"/>
      <c r="V1161" s="17"/>
      <c r="X1161" s="17"/>
      <c r="Z1161" s="17"/>
      <c r="AB1161" s="17"/>
      <c r="AD1161" s="17"/>
      <c r="AF1161" s="17"/>
      <c r="AH1161" s="17"/>
      <c r="AJ1161" s="17"/>
      <c r="AL1161" s="17"/>
      <c r="AN1161" s="17"/>
      <c r="AP1161" s="17"/>
      <c r="AR1161" s="17"/>
      <c r="AT1161" s="17"/>
      <c r="AV1161" s="17"/>
      <c r="AX1161" s="17"/>
      <c r="AZ1161" s="17"/>
      <c r="BB1161" s="17"/>
      <c r="BD1161" s="17"/>
      <c r="BF1161" s="17"/>
      <c r="BH1161" s="17"/>
    </row>
    <row r="1162" spans="2:60">
      <c r="B1162" s="17"/>
      <c r="D1162" s="17"/>
      <c r="F1162" s="17"/>
      <c r="H1162" s="17"/>
      <c r="J1162" s="17"/>
      <c r="L1162" s="17"/>
      <c r="N1162" s="17"/>
      <c r="P1162" s="17"/>
      <c r="R1162" s="17"/>
      <c r="T1162" s="17"/>
      <c r="V1162" s="17"/>
      <c r="X1162" s="17"/>
      <c r="Z1162" s="17"/>
      <c r="AB1162" s="17"/>
      <c r="AD1162" s="17"/>
      <c r="AF1162" s="17"/>
      <c r="AH1162" s="17"/>
      <c r="AJ1162" s="17"/>
      <c r="AL1162" s="17"/>
      <c r="AN1162" s="17"/>
      <c r="AP1162" s="17"/>
      <c r="AR1162" s="17"/>
      <c r="AT1162" s="17"/>
      <c r="AV1162" s="17"/>
      <c r="AX1162" s="17"/>
      <c r="AZ1162" s="17"/>
      <c r="BB1162" s="17"/>
      <c r="BD1162" s="17"/>
      <c r="BF1162" s="17"/>
      <c r="BH1162" s="17"/>
    </row>
    <row r="1163" spans="2:60">
      <c r="B1163" s="17"/>
      <c r="D1163" s="17"/>
      <c r="F1163" s="17"/>
      <c r="H1163" s="17"/>
      <c r="J1163" s="17"/>
      <c r="L1163" s="17"/>
      <c r="N1163" s="17"/>
      <c r="P1163" s="17"/>
      <c r="R1163" s="17"/>
      <c r="T1163" s="17"/>
      <c r="V1163" s="17"/>
      <c r="X1163" s="17"/>
      <c r="Z1163" s="17"/>
      <c r="AB1163" s="17"/>
      <c r="AD1163" s="17"/>
      <c r="AF1163" s="17"/>
      <c r="AH1163" s="17"/>
      <c r="AJ1163" s="17"/>
      <c r="AL1163" s="17"/>
      <c r="AN1163" s="17"/>
      <c r="AP1163" s="17"/>
      <c r="AR1163" s="17"/>
      <c r="AT1163" s="17"/>
      <c r="AV1163" s="17"/>
      <c r="AX1163" s="17"/>
      <c r="AZ1163" s="17"/>
      <c r="BB1163" s="17"/>
      <c r="BD1163" s="17"/>
      <c r="BF1163" s="17"/>
      <c r="BH1163" s="17"/>
    </row>
    <row r="1164" spans="2:60">
      <c r="B1164" s="17"/>
      <c r="D1164" s="17"/>
      <c r="F1164" s="17"/>
      <c r="H1164" s="17"/>
      <c r="J1164" s="17"/>
      <c r="L1164" s="17"/>
      <c r="N1164" s="17"/>
      <c r="P1164" s="17"/>
      <c r="R1164" s="17"/>
      <c r="T1164" s="17"/>
      <c r="V1164" s="17"/>
      <c r="X1164" s="17"/>
      <c r="Z1164" s="17"/>
      <c r="AB1164" s="17"/>
      <c r="AD1164" s="17"/>
      <c r="AF1164" s="17"/>
      <c r="AH1164" s="17"/>
      <c r="AJ1164" s="17"/>
      <c r="AL1164" s="17"/>
      <c r="AN1164" s="17"/>
      <c r="AP1164" s="17"/>
      <c r="AR1164" s="17"/>
      <c r="AT1164" s="17"/>
      <c r="AV1164" s="17"/>
      <c r="AX1164" s="17"/>
      <c r="AZ1164" s="17"/>
      <c r="BB1164" s="17"/>
      <c r="BD1164" s="17"/>
      <c r="BF1164" s="17"/>
      <c r="BH1164" s="17"/>
    </row>
    <row r="1165" spans="2:60">
      <c r="B1165" s="17"/>
      <c r="D1165" s="17"/>
      <c r="F1165" s="17"/>
      <c r="H1165" s="17"/>
      <c r="J1165" s="17"/>
      <c r="L1165" s="17"/>
      <c r="N1165" s="17"/>
      <c r="P1165" s="17"/>
      <c r="R1165" s="17"/>
      <c r="T1165" s="17"/>
      <c r="V1165" s="17"/>
      <c r="X1165" s="17"/>
      <c r="Z1165" s="17"/>
      <c r="AB1165" s="17"/>
      <c r="AD1165" s="17"/>
      <c r="AF1165" s="17"/>
      <c r="AH1165" s="17"/>
      <c r="AJ1165" s="17"/>
      <c r="AL1165" s="17"/>
      <c r="AN1165" s="17"/>
      <c r="AP1165" s="17"/>
      <c r="AR1165" s="17"/>
      <c r="AT1165" s="17"/>
      <c r="AV1165" s="17"/>
      <c r="AX1165" s="17"/>
      <c r="AZ1165" s="17"/>
      <c r="BB1165" s="17"/>
      <c r="BD1165" s="17"/>
      <c r="BF1165" s="17"/>
      <c r="BH1165" s="17"/>
    </row>
    <row r="1166" spans="2:60">
      <c r="B1166" s="17"/>
      <c r="D1166" s="17"/>
      <c r="F1166" s="17"/>
      <c r="H1166" s="17"/>
      <c r="J1166" s="17"/>
      <c r="L1166" s="17"/>
      <c r="N1166" s="17"/>
      <c r="P1166" s="17"/>
      <c r="R1166" s="17"/>
      <c r="T1166" s="17"/>
      <c r="V1166" s="17"/>
      <c r="X1166" s="17"/>
      <c r="Z1166" s="17"/>
      <c r="AB1166" s="17"/>
      <c r="AD1166" s="17"/>
      <c r="AF1166" s="17"/>
      <c r="AH1166" s="17"/>
      <c r="AJ1166" s="17"/>
      <c r="AL1166" s="17"/>
      <c r="AN1166" s="17"/>
      <c r="AP1166" s="17"/>
      <c r="AR1166" s="17"/>
      <c r="AT1166" s="17"/>
      <c r="AV1166" s="17"/>
      <c r="AX1166" s="17"/>
      <c r="AZ1166" s="17"/>
      <c r="BB1166" s="17"/>
      <c r="BD1166" s="17"/>
      <c r="BF1166" s="17"/>
      <c r="BH1166" s="17"/>
    </row>
    <row r="1167" spans="2:60">
      <c r="B1167" s="17"/>
      <c r="D1167" s="17"/>
      <c r="F1167" s="17"/>
      <c r="H1167" s="17"/>
      <c r="J1167" s="17"/>
      <c r="L1167" s="17"/>
      <c r="N1167" s="17"/>
      <c r="P1167" s="17"/>
      <c r="R1167" s="17"/>
      <c r="T1167" s="17"/>
      <c r="V1167" s="17"/>
      <c r="X1167" s="17"/>
      <c r="Z1167" s="17"/>
      <c r="AB1167" s="17"/>
      <c r="AD1167" s="17"/>
      <c r="AF1167" s="17"/>
      <c r="AH1167" s="17"/>
      <c r="AJ1167" s="17"/>
      <c r="AL1167" s="17"/>
      <c r="AN1167" s="17"/>
      <c r="AP1167" s="17"/>
      <c r="AR1167" s="17"/>
      <c r="AT1167" s="17"/>
      <c r="AV1167" s="17"/>
      <c r="AX1167" s="17"/>
      <c r="AZ1167" s="17"/>
      <c r="BB1167" s="17"/>
      <c r="BD1167" s="17"/>
      <c r="BF1167" s="17"/>
      <c r="BH1167" s="17"/>
    </row>
    <row r="1168" spans="2:60">
      <c r="B1168" s="17"/>
      <c r="D1168" s="17"/>
      <c r="F1168" s="17"/>
      <c r="H1168" s="17"/>
      <c r="J1168" s="17"/>
      <c r="L1168" s="17"/>
      <c r="N1168" s="17"/>
      <c r="P1168" s="17"/>
      <c r="R1168" s="17"/>
      <c r="T1168" s="17"/>
      <c r="V1168" s="17"/>
      <c r="X1168" s="17"/>
      <c r="Z1168" s="17"/>
      <c r="AB1168" s="17"/>
      <c r="AD1168" s="17"/>
      <c r="AF1168" s="17"/>
      <c r="AH1168" s="17"/>
      <c r="AJ1168" s="17"/>
      <c r="AL1168" s="17"/>
      <c r="AN1168" s="17"/>
      <c r="AP1168" s="17"/>
      <c r="AR1168" s="17"/>
      <c r="AT1168" s="17"/>
      <c r="AV1168" s="17"/>
      <c r="AX1168" s="17"/>
      <c r="AZ1168" s="17"/>
      <c r="BB1168" s="17"/>
      <c r="BD1168" s="17"/>
      <c r="BF1168" s="17"/>
      <c r="BH1168" s="17"/>
    </row>
    <row r="1169" spans="2:60">
      <c r="B1169" s="17"/>
      <c r="D1169" s="17"/>
      <c r="F1169" s="17"/>
      <c r="H1169" s="17"/>
      <c r="J1169" s="17"/>
      <c r="L1169" s="17"/>
      <c r="N1169" s="17"/>
      <c r="P1169" s="17"/>
      <c r="R1169" s="17"/>
      <c r="T1169" s="17"/>
      <c r="V1169" s="17"/>
      <c r="X1169" s="17"/>
      <c r="Z1169" s="17"/>
      <c r="AB1169" s="17"/>
      <c r="AD1169" s="17"/>
      <c r="AF1169" s="17"/>
      <c r="AH1169" s="17"/>
      <c r="AJ1169" s="17"/>
      <c r="AL1169" s="17"/>
      <c r="AN1169" s="17"/>
      <c r="AP1169" s="17"/>
      <c r="AR1169" s="17"/>
      <c r="AT1169" s="17"/>
      <c r="AV1169" s="17"/>
      <c r="AX1169" s="17"/>
      <c r="AZ1169" s="17"/>
      <c r="BB1169" s="17"/>
      <c r="BD1169" s="17"/>
      <c r="BF1169" s="17"/>
      <c r="BH1169" s="17"/>
    </row>
    <row r="1170" spans="2:60">
      <c r="B1170" s="17"/>
      <c r="D1170" s="17"/>
      <c r="F1170" s="17"/>
      <c r="H1170" s="17"/>
      <c r="J1170" s="17"/>
      <c r="L1170" s="17"/>
      <c r="N1170" s="17"/>
      <c r="P1170" s="17"/>
      <c r="R1170" s="17"/>
      <c r="T1170" s="17"/>
      <c r="V1170" s="17"/>
      <c r="X1170" s="17"/>
      <c r="Z1170" s="17"/>
      <c r="AB1170" s="17"/>
      <c r="AD1170" s="17"/>
      <c r="AF1170" s="17"/>
      <c r="AH1170" s="17"/>
      <c r="AJ1170" s="17"/>
      <c r="AL1170" s="17"/>
      <c r="AN1170" s="17"/>
      <c r="AP1170" s="17"/>
      <c r="AR1170" s="17"/>
      <c r="AT1170" s="17"/>
      <c r="AV1170" s="17"/>
      <c r="AX1170" s="17"/>
      <c r="AZ1170" s="17"/>
      <c r="BB1170" s="17"/>
      <c r="BD1170" s="17"/>
      <c r="BF1170" s="17"/>
      <c r="BH1170" s="17"/>
    </row>
    <row r="1171" spans="2:60">
      <c r="B1171" s="17"/>
      <c r="D1171" s="17"/>
      <c r="F1171" s="17"/>
      <c r="H1171" s="17"/>
      <c r="J1171" s="17"/>
      <c r="L1171" s="17"/>
      <c r="N1171" s="17"/>
      <c r="P1171" s="17"/>
      <c r="R1171" s="17"/>
      <c r="T1171" s="17"/>
      <c r="V1171" s="17"/>
      <c r="X1171" s="17"/>
      <c r="Z1171" s="17"/>
      <c r="AB1171" s="17"/>
      <c r="AD1171" s="17"/>
      <c r="AF1171" s="17"/>
      <c r="AH1171" s="17"/>
      <c r="AJ1171" s="17"/>
      <c r="AL1171" s="17"/>
      <c r="AN1171" s="17"/>
      <c r="AP1171" s="17"/>
      <c r="AR1171" s="17"/>
      <c r="AT1171" s="17"/>
      <c r="AV1171" s="17"/>
      <c r="AX1171" s="17"/>
      <c r="AZ1171" s="17"/>
      <c r="BB1171" s="17"/>
      <c r="BD1171" s="17"/>
      <c r="BF1171" s="17"/>
      <c r="BH1171" s="17"/>
    </row>
    <row r="1172" spans="2:60">
      <c r="B1172" s="17"/>
      <c r="D1172" s="17"/>
      <c r="F1172" s="17"/>
      <c r="H1172" s="17"/>
      <c r="J1172" s="17"/>
      <c r="L1172" s="17"/>
      <c r="N1172" s="17"/>
      <c r="P1172" s="17"/>
      <c r="R1172" s="17"/>
      <c r="T1172" s="17"/>
      <c r="V1172" s="17"/>
      <c r="X1172" s="17"/>
      <c r="Z1172" s="17"/>
      <c r="AB1172" s="17"/>
      <c r="AD1172" s="17"/>
      <c r="AF1172" s="17"/>
      <c r="AH1172" s="17"/>
      <c r="AJ1172" s="17"/>
      <c r="AL1172" s="17"/>
      <c r="AN1172" s="17"/>
      <c r="AP1172" s="17"/>
      <c r="AR1172" s="17"/>
      <c r="AT1172" s="17"/>
      <c r="AV1172" s="17"/>
      <c r="AX1172" s="17"/>
      <c r="AZ1172" s="17"/>
      <c r="BB1172" s="17"/>
      <c r="BD1172" s="17"/>
      <c r="BF1172" s="17"/>
      <c r="BH1172" s="17"/>
    </row>
    <row r="1173" spans="2:60">
      <c r="B1173" s="17"/>
      <c r="D1173" s="17"/>
      <c r="F1173" s="17"/>
      <c r="H1173" s="17"/>
      <c r="J1173" s="17"/>
      <c r="L1173" s="17"/>
      <c r="N1173" s="17"/>
      <c r="P1173" s="17"/>
      <c r="R1173" s="17"/>
      <c r="T1173" s="17"/>
      <c r="V1173" s="17"/>
      <c r="X1173" s="17"/>
      <c r="Z1173" s="17"/>
      <c r="AB1173" s="17"/>
      <c r="AD1173" s="17"/>
      <c r="AF1173" s="17"/>
      <c r="AH1173" s="17"/>
      <c r="AJ1173" s="17"/>
      <c r="AL1173" s="17"/>
      <c r="AN1173" s="17"/>
      <c r="AP1173" s="17"/>
      <c r="AR1173" s="17"/>
      <c r="AT1173" s="17"/>
      <c r="AV1173" s="17"/>
      <c r="AX1173" s="17"/>
      <c r="AZ1173" s="17"/>
      <c r="BB1173" s="17"/>
      <c r="BD1173" s="17"/>
      <c r="BF1173" s="17"/>
      <c r="BH1173" s="17"/>
    </row>
    <row r="1174" spans="2:60">
      <c r="B1174" s="17"/>
      <c r="D1174" s="17"/>
      <c r="F1174" s="17"/>
      <c r="H1174" s="17"/>
      <c r="J1174" s="17"/>
      <c r="L1174" s="17"/>
      <c r="N1174" s="17"/>
      <c r="P1174" s="17"/>
      <c r="R1174" s="17"/>
      <c r="T1174" s="17"/>
      <c r="V1174" s="17"/>
      <c r="X1174" s="17"/>
      <c r="Z1174" s="17"/>
      <c r="AB1174" s="17"/>
      <c r="AD1174" s="17"/>
      <c r="AF1174" s="17"/>
      <c r="AH1174" s="17"/>
      <c r="AJ1174" s="17"/>
      <c r="AL1174" s="17"/>
      <c r="AN1174" s="17"/>
      <c r="AP1174" s="17"/>
      <c r="AR1174" s="17"/>
      <c r="AT1174" s="17"/>
      <c r="AV1174" s="17"/>
      <c r="AX1174" s="17"/>
      <c r="AZ1174" s="17"/>
      <c r="BB1174" s="17"/>
      <c r="BD1174" s="17"/>
      <c r="BF1174" s="17"/>
      <c r="BH1174" s="17"/>
    </row>
    <row r="1175" spans="2:60">
      <c r="B1175" s="17"/>
      <c r="D1175" s="17"/>
      <c r="F1175" s="17"/>
      <c r="H1175" s="17"/>
      <c r="J1175" s="17"/>
      <c r="L1175" s="17"/>
      <c r="N1175" s="17"/>
      <c r="P1175" s="17"/>
      <c r="R1175" s="17"/>
      <c r="T1175" s="17"/>
      <c r="V1175" s="17"/>
      <c r="X1175" s="17"/>
      <c r="Z1175" s="17"/>
      <c r="AB1175" s="17"/>
      <c r="AD1175" s="17"/>
      <c r="AF1175" s="17"/>
      <c r="AH1175" s="17"/>
      <c r="AJ1175" s="17"/>
      <c r="AL1175" s="17"/>
      <c r="AN1175" s="17"/>
      <c r="AP1175" s="17"/>
      <c r="AR1175" s="17"/>
      <c r="AT1175" s="17"/>
      <c r="AV1175" s="17"/>
      <c r="AX1175" s="17"/>
      <c r="AZ1175" s="17"/>
      <c r="BB1175" s="17"/>
      <c r="BD1175" s="17"/>
      <c r="BF1175" s="17"/>
      <c r="BH1175" s="17"/>
    </row>
    <row r="1176" spans="2:60">
      <c r="B1176" s="17"/>
      <c r="D1176" s="17"/>
      <c r="F1176" s="17"/>
      <c r="H1176" s="17"/>
      <c r="J1176" s="17"/>
      <c r="L1176" s="17"/>
      <c r="N1176" s="17"/>
      <c r="P1176" s="17"/>
      <c r="R1176" s="17"/>
      <c r="T1176" s="17"/>
      <c r="V1176" s="17"/>
      <c r="X1176" s="17"/>
      <c r="Z1176" s="17"/>
      <c r="AB1176" s="17"/>
      <c r="AD1176" s="17"/>
      <c r="AF1176" s="17"/>
      <c r="AH1176" s="17"/>
      <c r="AJ1176" s="17"/>
      <c r="AL1176" s="17"/>
      <c r="AN1176" s="17"/>
      <c r="AP1176" s="17"/>
      <c r="AR1176" s="17"/>
      <c r="AT1176" s="17"/>
      <c r="AV1176" s="17"/>
      <c r="AX1176" s="17"/>
      <c r="AZ1176" s="17"/>
      <c r="BB1176" s="17"/>
      <c r="BD1176" s="17"/>
      <c r="BF1176" s="17"/>
      <c r="BH1176" s="17"/>
    </row>
    <row r="1177" spans="2:60">
      <c r="B1177" s="17"/>
      <c r="D1177" s="17"/>
      <c r="F1177" s="17"/>
      <c r="H1177" s="17"/>
      <c r="J1177" s="17"/>
      <c r="L1177" s="17"/>
      <c r="N1177" s="17"/>
      <c r="P1177" s="17"/>
      <c r="R1177" s="17"/>
      <c r="T1177" s="17"/>
      <c r="V1177" s="17"/>
      <c r="X1177" s="17"/>
      <c r="Z1177" s="17"/>
      <c r="AB1177" s="17"/>
      <c r="AD1177" s="17"/>
      <c r="AF1177" s="17"/>
      <c r="AH1177" s="17"/>
      <c r="AJ1177" s="17"/>
      <c r="AL1177" s="17"/>
      <c r="AN1177" s="17"/>
      <c r="AP1177" s="17"/>
      <c r="AR1177" s="17"/>
      <c r="AT1177" s="17"/>
      <c r="AV1177" s="17"/>
      <c r="AX1177" s="17"/>
      <c r="AZ1177" s="17"/>
      <c r="BB1177" s="17"/>
      <c r="BD1177" s="17"/>
      <c r="BF1177" s="17"/>
      <c r="BH1177" s="17"/>
    </row>
    <row r="1178" spans="2:60">
      <c r="B1178" s="17"/>
      <c r="D1178" s="17"/>
      <c r="F1178" s="17"/>
      <c r="H1178" s="17"/>
      <c r="J1178" s="17"/>
      <c r="L1178" s="17"/>
      <c r="N1178" s="17"/>
      <c r="P1178" s="17"/>
      <c r="R1178" s="17"/>
      <c r="T1178" s="17"/>
      <c r="V1178" s="17"/>
      <c r="X1178" s="17"/>
      <c r="Z1178" s="17"/>
      <c r="AB1178" s="17"/>
      <c r="AD1178" s="17"/>
      <c r="AF1178" s="17"/>
      <c r="AH1178" s="17"/>
      <c r="AJ1178" s="17"/>
      <c r="AL1178" s="17"/>
      <c r="AN1178" s="17"/>
      <c r="AP1178" s="17"/>
      <c r="AR1178" s="17"/>
      <c r="AT1178" s="17"/>
      <c r="AV1178" s="17"/>
      <c r="AX1178" s="17"/>
      <c r="AZ1178" s="17"/>
      <c r="BB1178" s="17"/>
      <c r="BD1178" s="17"/>
      <c r="BF1178" s="17"/>
      <c r="BH1178" s="17"/>
    </row>
    <row r="1179" spans="2:60">
      <c r="B1179" s="17"/>
      <c r="D1179" s="17"/>
      <c r="F1179" s="17"/>
      <c r="H1179" s="17"/>
      <c r="J1179" s="17"/>
      <c r="L1179" s="17"/>
      <c r="N1179" s="17"/>
      <c r="P1179" s="17"/>
      <c r="R1179" s="17"/>
      <c r="T1179" s="17"/>
      <c r="V1179" s="17"/>
      <c r="X1179" s="17"/>
      <c r="Z1179" s="17"/>
      <c r="AB1179" s="17"/>
      <c r="AD1179" s="17"/>
      <c r="AF1179" s="17"/>
      <c r="AH1179" s="17"/>
      <c r="AJ1179" s="17"/>
      <c r="AL1179" s="17"/>
      <c r="AN1179" s="17"/>
      <c r="AP1179" s="17"/>
      <c r="AR1179" s="17"/>
      <c r="AT1179" s="17"/>
      <c r="AV1179" s="17"/>
      <c r="AX1179" s="17"/>
      <c r="AZ1179" s="17"/>
      <c r="BB1179" s="17"/>
      <c r="BD1179" s="17"/>
      <c r="BF1179" s="17"/>
      <c r="BH1179" s="17"/>
    </row>
    <row r="1180" spans="2:60">
      <c r="B1180" s="17"/>
      <c r="D1180" s="17"/>
      <c r="F1180" s="17"/>
      <c r="H1180" s="17"/>
      <c r="J1180" s="17"/>
      <c r="L1180" s="17"/>
      <c r="N1180" s="17"/>
      <c r="P1180" s="17"/>
      <c r="R1180" s="17"/>
      <c r="T1180" s="17"/>
      <c r="V1180" s="17"/>
      <c r="X1180" s="17"/>
      <c r="Z1180" s="17"/>
      <c r="AB1180" s="17"/>
      <c r="AD1180" s="17"/>
      <c r="AF1180" s="17"/>
      <c r="AH1180" s="17"/>
      <c r="AJ1180" s="17"/>
      <c r="AL1180" s="17"/>
      <c r="AN1180" s="17"/>
      <c r="AP1180" s="17"/>
      <c r="AR1180" s="17"/>
      <c r="AT1180" s="17"/>
      <c r="AV1180" s="17"/>
      <c r="AX1180" s="17"/>
      <c r="AZ1180" s="17"/>
      <c r="BB1180" s="17"/>
      <c r="BD1180" s="17"/>
      <c r="BF1180" s="17"/>
      <c r="BH1180" s="17"/>
    </row>
    <row r="1181" spans="2:60">
      <c r="B1181" s="17"/>
      <c r="D1181" s="17"/>
      <c r="F1181" s="17"/>
      <c r="H1181" s="17"/>
      <c r="J1181" s="17"/>
      <c r="L1181" s="17"/>
      <c r="N1181" s="17"/>
      <c r="P1181" s="17"/>
      <c r="R1181" s="17"/>
      <c r="T1181" s="17"/>
      <c r="V1181" s="17"/>
      <c r="X1181" s="17"/>
      <c r="Z1181" s="17"/>
      <c r="AB1181" s="17"/>
      <c r="AD1181" s="17"/>
      <c r="AF1181" s="17"/>
      <c r="AH1181" s="17"/>
      <c r="AJ1181" s="17"/>
      <c r="AL1181" s="17"/>
      <c r="AN1181" s="17"/>
      <c r="AP1181" s="17"/>
      <c r="AR1181" s="17"/>
      <c r="AT1181" s="17"/>
      <c r="AV1181" s="17"/>
      <c r="AX1181" s="17"/>
      <c r="AZ1181" s="17"/>
      <c r="BB1181" s="17"/>
      <c r="BD1181" s="17"/>
      <c r="BF1181" s="17"/>
      <c r="BH1181" s="17"/>
    </row>
    <row r="1182" spans="2:60">
      <c r="B1182" s="17"/>
      <c r="D1182" s="17"/>
      <c r="F1182" s="17"/>
      <c r="H1182" s="17"/>
      <c r="J1182" s="17"/>
      <c r="L1182" s="17"/>
      <c r="N1182" s="17"/>
      <c r="P1182" s="17"/>
      <c r="R1182" s="17"/>
      <c r="T1182" s="17"/>
      <c r="V1182" s="17"/>
      <c r="X1182" s="17"/>
      <c r="Z1182" s="17"/>
      <c r="AB1182" s="17"/>
      <c r="AD1182" s="17"/>
      <c r="AF1182" s="17"/>
      <c r="AH1182" s="17"/>
      <c r="AJ1182" s="17"/>
      <c r="AL1182" s="17"/>
      <c r="AN1182" s="17"/>
      <c r="AP1182" s="17"/>
      <c r="AR1182" s="17"/>
      <c r="AT1182" s="17"/>
      <c r="AV1182" s="17"/>
      <c r="AX1182" s="17"/>
      <c r="AZ1182" s="17"/>
      <c r="BB1182" s="17"/>
      <c r="BD1182" s="17"/>
      <c r="BF1182" s="17"/>
      <c r="BH1182" s="17"/>
    </row>
    <row r="1183" spans="2:60">
      <c r="B1183" s="17"/>
      <c r="D1183" s="17"/>
      <c r="F1183" s="17"/>
      <c r="H1183" s="17"/>
      <c r="J1183" s="17"/>
      <c r="L1183" s="17"/>
      <c r="N1183" s="17"/>
      <c r="P1183" s="17"/>
      <c r="R1183" s="17"/>
      <c r="T1183" s="17"/>
      <c r="V1183" s="17"/>
      <c r="X1183" s="17"/>
      <c r="Z1183" s="17"/>
      <c r="AB1183" s="17"/>
      <c r="AD1183" s="17"/>
      <c r="AF1183" s="17"/>
      <c r="AH1183" s="17"/>
      <c r="AJ1183" s="17"/>
      <c r="AL1183" s="17"/>
      <c r="AN1183" s="17"/>
      <c r="AP1183" s="17"/>
      <c r="AR1183" s="17"/>
      <c r="AT1183" s="17"/>
      <c r="AV1183" s="17"/>
      <c r="AX1183" s="17"/>
      <c r="AZ1183" s="17"/>
      <c r="BB1183" s="17"/>
      <c r="BD1183" s="17"/>
      <c r="BF1183" s="17"/>
      <c r="BH1183" s="17"/>
    </row>
    <row r="1184" spans="2:60">
      <c r="B1184" s="17"/>
      <c r="D1184" s="17"/>
      <c r="F1184" s="17"/>
      <c r="H1184" s="17"/>
      <c r="J1184" s="17"/>
      <c r="L1184" s="17"/>
      <c r="N1184" s="17"/>
      <c r="P1184" s="17"/>
      <c r="R1184" s="17"/>
      <c r="T1184" s="17"/>
      <c r="V1184" s="17"/>
      <c r="X1184" s="17"/>
      <c r="Z1184" s="17"/>
      <c r="AB1184" s="17"/>
      <c r="AD1184" s="17"/>
      <c r="AF1184" s="17"/>
      <c r="AH1184" s="17"/>
      <c r="AJ1184" s="17"/>
      <c r="AL1184" s="17"/>
      <c r="AN1184" s="17"/>
      <c r="AP1184" s="17"/>
      <c r="AR1184" s="17"/>
      <c r="AT1184" s="17"/>
      <c r="AV1184" s="17"/>
      <c r="AX1184" s="17"/>
      <c r="AZ1184" s="17"/>
      <c r="BB1184" s="17"/>
      <c r="BD1184" s="17"/>
      <c r="BF1184" s="17"/>
      <c r="BH1184" s="17"/>
    </row>
    <row r="1185" spans="2:60">
      <c r="B1185" s="17"/>
      <c r="D1185" s="17"/>
      <c r="F1185" s="17"/>
      <c r="H1185" s="17"/>
      <c r="J1185" s="17"/>
      <c r="L1185" s="17"/>
      <c r="N1185" s="17"/>
      <c r="P1185" s="17"/>
      <c r="R1185" s="17"/>
      <c r="T1185" s="17"/>
      <c r="V1185" s="17"/>
      <c r="X1185" s="17"/>
      <c r="Z1185" s="17"/>
      <c r="AB1185" s="17"/>
      <c r="AD1185" s="17"/>
      <c r="AF1185" s="17"/>
      <c r="AH1185" s="17"/>
      <c r="AJ1185" s="17"/>
      <c r="AL1185" s="17"/>
      <c r="AN1185" s="17"/>
      <c r="AP1185" s="17"/>
      <c r="AR1185" s="17"/>
      <c r="AT1185" s="17"/>
      <c r="AV1185" s="17"/>
      <c r="AX1185" s="17"/>
      <c r="AZ1185" s="17"/>
      <c r="BB1185" s="17"/>
      <c r="BD1185" s="17"/>
      <c r="BF1185" s="17"/>
      <c r="BH1185" s="17"/>
    </row>
    <row r="1186" spans="2:60">
      <c r="B1186" s="17"/>
      <c r="D1186" s="17"/>
      <c r="F1186" s="17"/>
      <c r="H1186" s="17"/>
      <c r="J1186" s="17"/>
      <c r="L1186" s="17"/>
      <c r="N1186" s="17"/>
      <c r="P1186" s="17"/>
      <c r="R1186" s="17"/>
      <c r="T1186" s="17"/>
      <c r="V1186" s="17"/>
      <c r="X1186" s="17"/>
      <c r="Z1186" s="17"/>
      <c r="AB1186" s="17"/>
      <c r="AD1186" s="17"/>
      <c r="AF1186" s="17"/>
      <c r="AH1186" s="17"/>
      <c r="AJ1186" s="17"/>
      <c r="AL1186" s="17"/>
      <c r="AN1186" s="17"/>
      <c r="AP1186" s="17"/>
      <c r="AR1186" s="17"/>
      <c r="AT1186" s="17"/>
      <c r="AV1186" s="17"/>
      <c r="AX1186" s="17"/>
      <c r="AZ1186" s="17"/>
      <c r="BB1186" s="17"/>
      <c r="BD1186" s="17"/>
      <c r="BF1186" s="17"/>
      <c r="BH1186" s="17"/>
    </row>
    <row r="1187" spans="2:60">
      <c r="B1187" s="17"/>
      <c r="D1187" s="17"/>
      <c r="F1187" s="17"/>
      <c r="H1187" s="17"/>
      <c r="J1187" s="17"/>
      <c r="L1187" s="17"/>
      <c r="N1187" s="17"/>
      <c r="P1187" s="17"/>
      <c r="R1187" s="17"/>
      <c r="T1187" s="17"/>
      <c r="V1187" s="17"/>
      <c r="X1187" s="17"/>
      <c r="Z1187" s="17"/>
      <c r="AB1187" s="17"/>
      <c r="AD1187" s="17"/>
      <c r="AF1187" s="17"/>
      <c r="AH1187" s="17"/>
      <c r="AJ1187" s="17"/>
      <c r="AL1187" s="17"/>
      <c r="AN1187" s="17"/>
      <c r="AP1187" s="17"/>
      <c r="AR1187" s="17"/>
      <c r="AT1187" s="17"/>
      <c r="AV1187" s="17"/>
      <c r="AX1187" s="17"/>
      <c r="AZ1187" s="17"/>
      <c r="BB1187" s="17"/>
      <c r="BD1187" s="17"/>
      <c r="BF1187" s="17"/>
      <c r="BH1187" s="17"/>
    </row>
    <row r="1188" spans="2:60">
      <c r="B1188" s="17"/>
      <c r="D1188" s="17"/>
      <c r="F1188" s="17"/>
      <c r="H1188" s="17"/>
      <c r="J1188" s="17"/>
      <c r="L1188" s="17"/>
      <c r="N1188" s="17"/>
      <c r="P1188" s="17"/>
      <c r="R1188" s="17"/>
      <c r="T1188" s="17"/>
      <c r="V1188" s="17"/>
      <c r="X1188" s="17"/>
      <c r="Z1188" s="17"/>
      <c r="AB1188" s="17"/>
      <c r="AD1188" s="17"/>
      <c r="AF1188" s="17"/>
      <c r="AH1188" s="17"/>
      <c r="AJ1188" s="17"/>
      <c r="AL1188" s="17"/>
      <c r="AN1188" s="17"/>
      <c r="AP1188" s="17"/>
      <c r="AR1188" s="17"/>
      <c r="AT1188" s="17"/>
      <c r="AV1188" s="17"/>
      <c r="AX1188" s="17"/>
      <c r="AZ1188" s="17"/>
      <c r="BB1188" s="17"/>
      <c r="BD1188" s="17"/>
      <c r="BF1188" s="17"/>
      <c r="BH1188" s="17"/>
    </row>
    <row r="1189" spans="2:60">
      <c r="B1189" s="17"/>
      <c r="D1189" s="17"/>
      <c r="F1189" s="17"/>
      <c r="H1189" s="17"/>
      <c r="J1189" s="17"/>
      <c r="L1189" s="17"/>
      <c r="N1189" s="17"/>
      <c r="P1189" s="17"/>
      <c r="R1189" s="17"/>
      <c r="T1189" s="17"/>
      <c r="V1189" s="17"/>
      <c r="X1189" s="17"/>
      <c r="Z1189" s="17"/>
      <c r="AB1189" s="17"/>
      <c r="AD1189" s="17"/>
      <c r="AF1189" s="17"/>
      <c r="AH1189" s="17"/>
      <c r="AJ1189" s="17"/>
      <c r="AL1189" s="17"/>
      <c r="AN1189" s="17"/>
      <c r="AP1189" s="17"/>
      <c r="AR1189" s="17"/>
      <c r="AT1189" s="17"/>
      <c r="AV1189" s="17"/>
      <c r="AX1189" s="17"/>
      <c r="AZ1189" s="17"/>
      <c r="BB1189" s="17"/>
      <c r="BD1189" s="17"/>
      <c r="BF1189" s="17"/>
      <c r="BH1189" s="17"/>
    </row>
    <row r="1190" spans="2:60">
      <c r="B1190" s="17"/>
      <c r="D1190" s="17"/>
      <c r="F1190" s="17"/>
      <c r="H1190" s="17"/>
      <c r="J1190" s="17"/>
      <c r="L1190" s="17"/>
      <c r="N1190" s="17"/>
      <c r="P1190" s="17"/>
      <c r="R1190" s="17"/>
      <c r="T1190" s="17"/>
      <c r="V1190" s="17"/>
      <c r="X1190" s="17"/>
      <c r="Z1190" s="17"/>
      <c r="AB1190" s="17"/>
      <c r="AD1190" s="17"/>
      <c r="AF1190" s="17"/>
      <c r="AH1190" s="17"/>
      <c r="AJ1190" s="17"/>
      <c r="AL1190" s="17"/>
      <c r="AN1190" s="17"/>
      <c r="AP1190" s="17"/>
      <c r="AR1190" s="17"/>
      <c r="AT1190" s="17"/>
      <c r="AV1190" s="17"/>
      <c r="AX1190" s="17"/>
      <c r="AZ1190" s="17"/>
      <c r="BB1190" s="17"/>
      <c r="BD1190" s="17"/>
      <c r="BF1190" s="17"/>
      <c r="BH1190" s="17"/>
    </row>
    <row r="1191" spans="2:60">
      <c r="B1191" s="17"/>
      <c r="D1191" s="17"/>
      <c r="F1191" s="17"/>
      <c r="H1191" s="17"/>
      <c r="J1191" s="17"/>
      <c r="L1191" s="17"/>
      <c r="N1191" s="17"/>
      <c r="P1191" s="17"/>
      <c r="R1191" s="17"/>
      <c r="T1191" s="17"/>
      <c r="V1191" s="17"/>
      <c r="X1191" s="17"/>
      <c r="Z1191" s="17"/>
      <c r="AB1191" s="17"/>
      <c r="AD1191" s="17"/>
      <c r="AF1191" s="17"/>
      <c r="AH1191" s="17"/>
      <c r="AJ1191" s="17"/>
      <c r="AL1191" s="17"/>
      <c r="AN1191" s="17"/>
      <c r="AP1191" s="17"/>
      <c r="AR1191" s="17"/>
      <c r="AT1191" s="17"/>
      <c r="AV1191" s="17"/>
      <c r="AX1191" s="17"/>
      <c r="AZ1191" s="17"/>
      <c r="BB1191" s="17"/>
      <c r="BD1191" s="17"/>
      <c r="BF1191" s="17"/>
      <c r="BH1191" s="17"/>
    </row>
    <row r="1192" spans="2:60">
      <c r="B1192" s="17"/>
      <c r="D1192" s="17"/>
      <c r="F1192" s="17"/>
      <c r="H1192" s="17"/>
      <c r="J1192" s="17"/>
      <c r="L1192" s="17"/>
      <c r="N1192" s="17"/>
      <c r="P1192" s="17"/>
      <c r="R1192" s="17"/>
      <c r="T1192" s="17"/>
      <c r="V1192" s="17"/>
      <c r="X1192" s="17"/>
      <c r="Z1192" s="17"/>
      <c r="AB1192" s="17"/>
      <c r="AD1192" s="17"/>
      <c r="AF1192" s="17"/>
      <c r="AH1192" s="17"/>
      <c r="AJ1192" s="17"/>
      <c r="AL1192" s="17"/>
      <c r="AN1192" s="17"/>
      <c r="AP1192" s="17"/>
      <c r="AR1192" s="17"/>
      <c r="AT1192" s="17"/>
      <c r="AV1192" s="17"/>
      <c r="AX1192" s="17"/>
      <c r="AZ1192" s="17"/>
      <c r="BB1192" s="17"/>
      <c r="BD1192" s="17"/>
      <c r="BF1192" s="17"/>
      <c r="BH1192" s="17"/>
    </row>
    <row r="1193" spans="2:60">
      <c r="B1193" s="17"/>
      <c r="D1193" s="17"/>
      <c r="F1193" s="17"/>
      <c r="H1193" s="17"/>
      <c r="J1193" s="17"/>
      <c r="L1193" s="17"/>
      <c r="N1193" s="17"/>
      <c r="P1193" s="17"/>
      <c r="R1193" s="17"/>
      <c r="T1193" s="17"/>
      <c r="V1193" s="17"/>
      <c r="X1193" s="17"/>
      <c r="Z1193" s="17"/>
      <c r="AB1193" s="17"/>
      <c r="AD1193" s="17"/>
      <c r="AF1193" s="17"/>
      <c r="AH1193" s="17"/>
      <c r="AJ1193" s="17"/>
      <c r="AL1193" s="17"/>
      <c r="AN1193" s="17"/>
      <c r="AP1193" s="17"/>
      <c r="AR1193" s="17"/>
      <c r="AT1193" s="17"/>
      <c r="AV1193" s="17"/>
      <c r="AX1193" s="17"/>
      <c r="AZ1193" s="17"/>
      <c r="BB1193" s="17"/>
      <c r="BD1193" s="17"/>
      <c r="BF1193" s="17"/>
      <c r="BH1193" s="17"/>
    </row>
    <row r="1194" spans="2:60">
      <c r="B1194" s="17"/>
      <c r="D1194" s="17"/>
      <c r="F1194" s="17"/>
      <c r="H1194" s="17"/>
      <c r="J1194" s="17"/>
      <c r="L1194" s="17"/>
      <c r="N1194" s="17"/>
      <c r="P1194" s="17"/>
      <c r="R1194" s="17"/>
      <c r="T1194" s="17"/>
      <c r="V1194" s="17"/>
      <c r="X1194" s="17"/>
      <c r="Z1194" s="17"/>
      <c r="AB1194" s="17"/>
      <c r="AD1194" s="17"/>
      <c r="AF1194" s="17"/>
      <c r="AH1194" s="17"/>
      <c r="AJ1194" s="17"/>
      <c r="AL1194" s="17"/>
      <c r="AN1194" s="17"/>
      <c r="AP1194" s="17"/>
      <c r="AR1194" s="17"/>
      <c r="AT1194" s="17"/>
      <c r="AV1194" s="17"/>
      <c r="AX1194" s="17"/>
      <c r="AZ1194" s="17"/>
      <c r="BB1194" s="17"/>
      <c r="BD1194" s="17"/>
      <c r="BF1194" s="17"/>
      <c r="BH1194" s="17"/>
    </row>
    <row r="1195" spans="2:60">
      <c r="B1195" s="17"/>
      <c r="D1195" s="17"/>
      <c r="F1195" s="17"/>
      <c r="H1195" s="17"/>
      <c r="J1195" s="17"/>
      <c r="L1195" s="17"/>
      <c r="N1195" s="17"/>
      <c r="P1195" s="17"/>
      <c r="R1195" s="17"/>
      <c r="T1195" s="17"/>
      <c r="V1195" s="17"/>
      <c r="X1195" s="17"/>
      <c r="Z1195" s="17"/>
      <c r="AB1195" s="17"/>
      <c r="AD1195" s="17"/>
      <c r="AF1195" s="17"/>
      <c r="AH1195" s="17"/>
      <c r="AJ1195" s="17"/>
      <c r="AL1195" s="17"/>
      <c r="AN1195" s="17"/>
      <c r="AP1195" s="17"/>
      <c r="AR1195" s="17"/>
      <c r="AT1195" s="17"/>
      <c r="AV1195" s="17"/>
      <c r="AX1195" s="17"/>
      <c r="AZ1195" s="17"/>
      <c r="BB1195" s="17"/>
      <c r="BD1195" s="17"/>
      <c r="BF1195" s="17"/>
      <c r="BH1195" s="17"/>
    </row>
    <row r="1196" spans="2:60">
      <c r="B1196" s="17"/>
      <c r="D1196" s="17"/>
      <c r="F1196" s="17"/>
      <c r="H1196" s="17"/>
      <c r="J1196" s="17"/>
      <c r="L1196" s="17"/>
      <c r="N1196" s="17"/>
      <c r="P1196" s="17"/>
      <c r="R1196" s="17"/>
      <c r="T1196" s="17"/>
      <c r="V1196" s="17"/>
      <c r="X1196" s="17"/>
      <c r="Z1196" s="17"/>
      <c r="AB1196" s="17"/>
      <c r="AD1196" s="17"/>
      <c r="AF1196" s="17"/>
      <c r="AH1196" s="17"/>
      <c r="AJ1196" s="17"/>
      <c r="AL1196" s="17"/>
      <c r="AN1196" s="17"/>
      <c r="AP1196" s="17"/>
      <c r="AR1196" s="17"/>
      <c r="AT1196" s="17"/>
      <c r="AV1196" s="17"/>
      <c r="AX1196" s="17"/>
      <c r="AZ1196" s="17"/>
      <c r="BB1196" s="17"/>
      <c r="BD1196" s="17"/>
      <c r="BF1196" s="17"/>
      <c r="BH1196" s="17"/>
    </row>
    <row r="1197" spans="2:60">
      <c r="B1197" s="17"/>
      <c r="D1197" s="17"/>
      <c r="F1197" s="17"/>
      <c r="H1197" s="17"/>
      <c r="J1197" s="17"/>
      <c r="L1197" s="17"/>
      <c r="N1197" s="17"/>
      <c r="P1197" s="17"/>
      <c r="R1197" s="17"/>
      <c r="T1197" s="17"/>
      <c r="V1197" s="17"/>
      <c r="X1197" s="17"/>
      <c r="Z1197" s="17"/>
      <c r="AB1197" s="17"/>
      <c r="AD1197" s="17"/>
      <c r="AF1197" s="17"/>
      <c r="AH1197" s="17"/>
      <c r="AJ1197" s="17"/>
      <c r="AL1197" s="17"/>
      <c r="AN1197" s="17"/>
      <c r="AP1197" s="17"/>
      <c r="AR1197" s="17"/>
      <c r="AT1197" s="17"/>
      <c r="AV1197" s="17"/>
      <c r="AX1197" s="17"/>
      <c r="AZ1197" s="17"/>
      <c r="BB1197" s="17"/>
      <c r="BD1197" s="17"/>
      <c r="BF1197" s="17"/>
      <c r="BH1197" s="17"/>
    </row>
    <row r="1198" spans="2:60">
      <c r="B1198" s="17"/>
      <c r="D1198" s="17"/>
      <c r="F1198" s="17"/>
      <c r="H1198" s="17"/>
      <c r="J1198" s="17"/>
      <c r="L1198" s="17"/>
      <c r="N1198" s="17"/>
      <c r="P1198" s="17"/>
      <c r="R1198" s="17"/>
      <c r="T1198" s="17"/>
      <c r="V1198" s="17"/>
      <c r="X1198" s="17"/>
      <c r="Z1198" s="17"/>
      <c r="AB1198" s="17"/>
      <c r="AD1198" s="17"/>
      <c r="AF1198" s="17"/>
      <c r="AH1198" s="17"/>
      <c r="AJ1198" s="17"/>
      <c r="AL1198" s="17"/>
      <c r="AN1198" s="17"/>
      <c r="AP1198" s="17"/>
      <c r="AR1198" s="17"/>
      <c r="AT1198" s="17"/>
      <c r="AV1198" s="17"/>
      <c r="AX1198" s="17"/>
      <c r="AZ1198" s="17"/>
      <c r="BB1198" s="17"/>
      <c r="BD1198" s="17"/>
      <c r="BF1198" s="17"/>
      <c r="BH1198" s="17"/>
    </row>
    <row r="1199" spans="2:60">
      <c r="B1199" s="17"/>
      <c r="D1199" s="17"/>
      <c r="F1199" s="17"/>
      <c r="H1199" s="17"/>
      <c r="J1199" s="17"/>
      <c r="L1199" s="17"/>
      <c r="N1199" s="17"/>
      <c r="P1199" s="17"/>
      <c r="R1199" s="17"/>
      <c r="T1199" s="17"/>
      <c r="V1199" s="17"/>
      <c r="X1199" s="17"/>
      <c r="Z1199" s="17"/>
      <c r="AB1199" s="17"/>
      <c r="AD1199" s="17"/>
      <c r="AF1199" s="17"/>
      <c r="AH1199" s="17"/>
      <c r="AJ1199" s="17"/>
      <c r="AL1199" s="17"/>
      <c r="AN1199" s="17"/>
      <c r="AP1199" s="17"/>
      <c r="AR1199" s="17"/>
      <c r="AT1199" s="17"/>
      <c r="AV1199" s="17"/>
      <c r="AX1199" s="17"/>
      <c r="AZ1199" s="17"/>
      <c r="BB1199" s="17"/>
      <c r="BD1199" s="17"/>
      <c r="BF1199" s="17"/>
      <c r="BH1199" s="17"/>
    </row>
    <row r="1200" spans="2:60">
      <c r="B1200" s="17"/>
      <c r="D1200" s="17"/>
      <c r="F1200" s="17"/>
      <c r="H1200" s="17"/>
      <c r="J1200" s="17"/>
      <c r="L1200" s="17"/>
      <c r="N1200" s="17"/>
      <c r="P1200" s="17"/>
      <c r="R1200" s="17"/>
      <c r="T1200" s="17"/>
      <c r="V1200" s="17"/>
      <c r="X1200" s="17"/>
      <c r="Z1200" s="17"/>
      <c r="AB1200" s="17"/>
      <c r="AD1200" s="17"/>
      <c r="AF1200" s="17"/>
      <c r="AH1200" s="17"/>
      <c r="AJ1200" s="17"/>
      <c r="AL1200" s="17"/>
      <c r="AN1200" s="17"/>
      <c r="AP1200" s="17"/>
      <c r="AR1200" s="17"/>
      <c r="AT1200" s="17"/>
      <c r="AV1200" s="17"/>
      <c r="AX1200" s="17"/>
      <c r="AZ1200" s="17"/>
      <c r="BB1200" s="17"/>
      <c r="BD1200" s="17"/>
      <c r="BF1200" s="17"/>
      <c r="BH1200" s="17"/>
    </row>
    <row r="1201" spans="2:60">
      <c r="B1201" s="17"/>
      <c r="D1201" s="17"/>
      <c r="F1201" s="17"/>
      <c r="H1201" s="17"/>
      <c r="J1201" s="17"/>
      <c r="L1201" s="17"/>
      <c r="N1201" s="17"/>
      <c r="P1201" s="17"/>
      <c r="R1201" s="17"/>
      <c r="T1201" s="17"/>
      <c r="V1201" s="17"/>
      <c r="X1201" s="17"/>
      <c r="Z1201" s="17"/>
      <c r="AB1201" s="17"/>
      <c r="AD1201" s="17"/>
      <c r="AF1201" s="17"/>
      <c r="AH1201" s="17"/>
      <c r="AJ1201" s="17"/>
      <c r="AL1201" s="17"/>
      <c r="AN1201" s="17"/>
      <c r="AP1201" s="17"/>
      <c r="AR1201" s="17"/>
      <c r="AT1201" s="17"/>
      <c r="AV1201" s="17"/>
      <c r="AX1201" s="17"/>
      <c r="AZ1201" s="17"/>
      <c r="BB1201" s="17"/>
      <c r="BD1201" s="17"/>
      <c r="BF1201" s="17"/>
      <c r="BH1201" s="17"/>
    </row>
    <row r="1202" spans="2:60">
      <c r="B1202" s="17"/>
      <c r="D1202" s="17"/>
      <c r="F1202" s="17"/>
      <c r="H1202" s="17"/>
      <c r="J1202" s="17"/>
      <c r="L1202" s="17"/>
      <c r="N1202" s="17"/>
      <c r="P1202" s="17"/>
      <c r="R1202" s="17"/>
      <c r="T1202" s="17"/>
      <c r="V1202" s="17"/>
      <c r="X1202" s="17"/>
      <c r="Z1202" s="17"/>
      <c r="AB1202" s="17"/>
      <c r="AD1202" s="17"/>
      <c r="AF1202" s="17"/>
      <c r="AH1202" s="17"/>
      <c r="AJ1202" s="17"/>
      <c r="AL1202" s="17"/>
      <c r="AN1202" s="17"/>
      <c r="AP1202" s="17"/>
      <c r="AR1202" s="17"/>
      <c r="AT1202" s="17"/>
      <c r="AV1202" s="17"/>
      <c r="AX1202" s="17"/>
      <c r="AZ1202" s="17"/>
      <c r="BB1202" s="17"/>
      <c r="BD1202" s="17"/>
      <c r="BF1202" s="17"/>
      <c r="BH1202" s="17"/>
    </row>
    <row r="1203" spans="2:60">
      <c r="B1203" s="17"/>
      <c r="D1203" s="17"/>
      <c r="F1203" s="17"/>
      <c r="H1203" s="17"/>
      <c r="J1203" s="17"/>
      <c r="L1203" s="17"/>
      <c r="N1203" s="17"/>
      <c r="P1203" s="17"/>
      <c r="R1203" s="17"/>
      <c r="T1203" s="17"/>
      <c r="V1203" s="17"/>
      <c r="X1203" s="17"/>
      <c r="Z1203" s="17"/>
      <c r="AB1203" s="17"/>
      <c r="AD1203" s="17"/>
      <c r="AF1203" s="17"/>
      <c r="AH1203" s="17"/>
      <c r="AJ1203" s="17"/>
      <c r="AL1203" s="17"/>
      <c r="AN1203" s="17"/>
      <c r="AP1203" s="17"/>
      <c r="AR1203" s="17"/>
      <c r="AT1203" s="17"/>
      <c r="AV1203" s="17"/>
      <c r="AX1203" s="17"/>
      <c r="AZ1203" s="17"/>
      <c r="BB1203" s="17"/>
      <c r="BD1203" s="17"/>
      <c r="BF1203" s="17"/>
      <c r="BH1203" s="17"/>
    </row>
    <row r="1204" spans="2:60">
      <c r="B1204" s="17"/>
      <c r="D1204" s="17"/>
      <c r="F1204" s="17"/>
      <c r="H1204" s="17"/>
      <c r="J1204" s="17"/>
      <c r="L1204" s="17"/>
      <c r="N1204" s="17"/>
      <c r="P1204" s="17"/>
      <c r="R1204" s="17"/>
      <c r="T1204" s="17"/>
      <c r="V1204" s="17"/>
      <c r="X1204" s="17"/>
      <c r="Z1204" s="17"/>
      <c r="AB1204" s="17"/>
      <c r="AD1204" s="17"/>
      <c r="AF1204" s="17"/>
      <c r="AH1204" s="17"/>
      <c r="AJ1204" s="17"/>
      <c r="AL1204" s="17"/>
      <c r="AN1204" s="17"/>
      <c r="AP1204" s="17"/>
      <c r="AR1204" s="17"/>
      <c r="AT1204" s="17"/>
      <c r="AV1204" s="17"/>
      <c r="AX1204" s="17"/>
      <c r="AZ1204" s="17"/>
      <c r="BB1204" s="17"/>
      <c r="BD1204" s="17"/>
      <c r="BF1204" s="17"/>
      <c r="BH1204" s="17"/>
    </row>
    <row r="1205" spans="2:60">
      <c r="B1205" s="17"/>
      <c r="D1205" s="17"/>
      <c r="F1205" s="17"/>
      <c r="H1205" s="17"/>
      <c r="J1205" s="17"/>
      <c r="L1205" s="17"/>
      <c r="N1205" s="17"/>
      <c r="P1205" s="17"/>
      <c r="R1205" s="17"/>
      <c r="T1205" s="17"/>
      <c r="V1205" s="17"/>
      <c r="X1205" s="17"/>
      <c r="Z1205" s="17"/>
      <c r="AB1205" s="17"/>
      <c r="AD1205" s="17"/>
      <c r="AF1205" s="17"/>
      <c r="AH1205" s="17"/>
      <c r="AJ1205" s="17"/>
      <c r="AL1205" s="17"/>
      <c r="AN1205" s="17"/>
      <c r="AP1205" s="17"/>
      <c r="AR1205" s="17"/>
      <c r="AT1205" s="17"/>
      <c r="AV1205" s="17"/>
      <c r="AX1205" s="17"/>
      <c r="AZ1205" s="17"/>
      <c r="BB1205" s="17"/>
      <c r="BD1205" s="17"/>
      <c r="BF1205" s="17"/>
      <c r="BH1205" s="17"/>
    </row>
    <row r="1206" spans="2:60">
      <c r="B1206" s="17"/>
      <c r="D1206" s="17"/>
      <c r="F1206" s="17"/>
      <c r="H1206" s="17"/>
      <c r="J1206" s="17"/>
      <c r="L1206" s="17"/>
      <c r="N1206" s="17"/>
      <c r="P1206" s="17"/>
      <c r="R1206" s="17"/>
      <c r="T1206" s="17"/>
      <c r="V1206" s="17"/>
      <c r="X1206" s="17"/>
      <c r="Z1206" s="17"/>
      <c r="AB1206" s="17"/>
      <c r="AD1206" s="17"/>
      <c r="AF1206" s="17"/>
      <c r="AH1206" s="17"/>
      <c r="AJ1206" s="17"/>
      <c r="AL1206" s="17"/>
      <c r="AN1206" s="17"/>
      <c r="AP1206" s="17"/>
      <c r="AR1206" s="17"/>
      <c r="AT1206" s="17"/>
      <c r="AV1206" s="17"/>
      <c r="AX1206" s="17"/>
      <c r="AZ1206" s="17"/>
      <c r="BB1206" s="17"/>
      <c r="BD1206" s="17"/>
      <c r="BF1206" s="17"/>
      <c r="BH1206" s="17"/>
    </row>
    <row r="1207" spans="2:60">
      <c r="B1207" s="17"/>
      <c r="D1207" s="17"/>
      <c r="F1207" s="17"/>
      <c r="H1207" s="17"/>
      <c r="J1207" s="17"/>
      <c r="L1207" s="17"/>
      <c r="N1207" s="17"/>
      <c r="P1207" s="17"/>
      <c r="R1207" s="17"/>
      <c r="T1207" s="17"/>
      <c r="V1207" s="17"/>
      <c r="X1207" s="17"/>
      <c r="Z1207" s="17"/>
      <c r="AB1207" s="17"/>
      <c r="AD1207" s="17"/>
      <c r="AF1207" s="17"/>
      <c r="AH1207" s="17"/>
      <c r="AJ1207" s="17"/>
      <c r="AL1207" s="17"/>
      <c r="AN1207" s="17"/>
      <c r="AP1207" s="17"/>
      <c r="AR1207" s="17"/>
      <c r="AT1207" s="17"/>
      <c r="AV1207" s="17"/>
      <c r="AX1207" s="17"/>
      <c r="AZ1207" s="17"/>
      <c r="BB1207" s="17"/>
      <c r="BD1207" s="17"/>
      <c r="BF1207" s="17"/>
      <c r="BH1207" s="17"/>
    </row>
    <row r="1208" spans="2:60">
      <c r="B1208" s="17"/>
      <c r="D1208" s="17"/>
      <c r="F1208" s="17"/>
      <c r="H1208" s="17"/>
      <c r="J1208" s="17"/>
      <c r="L1208" s="17"/>
      <c r="N1208" s="17"/>
      <c r="P1208" s="17"/>
      <c r="R1208" s="17"/>
      <c r="T1208" s="17"/>
      <c r="V1208" s="17"/>
      <c r="X1208" s="17"/>
      <c r="Z1208" s="17"/>
      <c r="AB1208" s="17"/>
      <c r="AD1208" s="17"/>
      <c r="AF1208" s="17"/>
      <c r="AH1208" s="17"/>
      <c r="AJ1208" s="17"/>
      <c r="AL1208" s="17"/>
      <c r="AN1208" s="17"/>
      <c r="AP1208" s="17"/>
      <c r="AR1208" s="17"/>
      <c r="AT1208" s="17"/>
      <c r="AV1208" s="17"/>
      <c r="AX1208" s="17"/>
      <c r="AZ1208" s="17"/>
      <c r="BB1208" s="17"/>
      <c r="BD1208" s="17"/>
      <c r="BF1208" s="17"/>
      <c r="BH1208" s="17"/>
    </row>
    <row r="1209" spans="2:60">
      <c r="B1209" s="17"/>
      <c r="D1209" s="17"/>
      <c r="F1209" s="17"/>
      <c r="H1209" s="17"/>
      <c r="J1209" s="17"/>
      <c r="L1209" s="17"/>
      <c r="N1209" s="17"/>
      <c r="P1209" s="17"/>
      <c r="R1209" s="17"/>
      <c r="T1209" s="17"/>
      <c r="V1209" s="17"/>
      <c r="X1209" s="17"/>
      <c r="Z1209" s="17"/>
      <c r="AB1209" s="17"/>
      <c r="AD1209" s="17"/>
      <c r="AF1209" s="17"/>
      <c r="AH1209" s="17"/>
      <c r="AJ1209" s="17"/>
      <c r="AL1209" s="17"/>
      <c r="AN1209" s="17"/>
      <c r="AP1209" s="17"/>
      <c r="AR1209" s="17"/>
      <c r="AT1209" s="17"/>
      <c r="AV1209" s="17"/>
      <c r="AX1209" s="17"/>
      <c r="AZ1209" s="17"/>
      <c r="BB1209" s="17"/>
      <c r="BD1209" s="17"/>
      <c r="BF1209" s="17"/>
      <c r="BH1209" s="17"/>
    </row>
    <row r="1210" spans="2:60">
      <c r="B1210" s="17"/>
      <c r="D1210" s="17"/>
      <c r="F1210" s="17"/>
      <c r="H1210" s="17"/>
      <c r="J1210" s="17"/>
      <c r="L1210" s="17"/>
      <c r="N1210" s="17"/>
      <c r="P1210" s="17"/>
      <c r="R1210" s="17"/>
      <c r="T1210" s="17"/>
      <c r="V1210" s="17"/>
      <c r="X1210" s="17"/>
      <c r="Z1210" s="17"/>
      <c r="AB1210" s="17"/>
      <c r="AD1210" s="17"/>
      <c r="AF1210" s="17"/>
      <c r="AH1210" s="17"/>
      <c r="AJ1210" s="17"/>
      <c r="AL1210" s="17"/>
      <c r="AN1210" s="17"/>
      <c r="AP1210" s="17"/>
      <c r="AR1210" s="17"/>
      <c r="AT1210" s="17"/>
      <c r="AV1210" s="17"/>
      <c r="AX1210" s="17"/>
      <c r="AZ1210" s="17"/>
      <c r="BB1210" s="17"/>
      <c r="BD1210" s="17"/>
      <c r="BF1210" s="17"/>
      <c r="BH1210" s="17"/>
    </row>
    <row r="1211" spans="2:60">
      <c r="B1211" s="17"/>
      <c r="D1211" s="17"/>
      <c r="F1211" s="17"/>
      <c r="H1211" s="17"/>
      <c r="J1211" s="17"/>
      <c r="L1211" s="17"/>
      <c r="N1211" s="17"/>
      <c r="P1211" s="17"/>
      <c r="R1211" s="17"/>
      <c r="T1211" s="17"/>
      <c r="V1211" s="17"/>
      <c r="X1211" s="17"/>
      <c r="Z1211" s="17"/>
      <c r="AB1211" s="17"/>
      <c r="AD1211" s="17"/>
      <c r="AF1211" s="17"/>
      <c r="AH1211" s="17"/>
      <c r="AJ1211" s="17"/>
      <c r="AL1211" s="17"/>
      <c r="AN1211" s="17"/>
      <c r="AP1211" s="17"/>
      <c r="AR1211" s="17"/>
      <c r="AT1211" s="17"/>
      <c r="AV1211" s="17"/>
      <c r="AX1211" s="17"/>
      <c r="AZ1211" s="17"/>
      <c r="BB1211" s="17"/>
      <c r="BD1211" s="17"/>
      <c r="BF1211" s="17"/>
      <c r="BH1211" s="17"/>
    </row>
    <row r="1212" spans="2:60">
      <c r="B1212" s="17"/>
      <c r="D1212" s="17"/>
      <c r="F1212" s="17"/>
      <c r="H1212" s="17"/>
      <c r="J1212" s="17"/>
      <c r="L1212" s="17"/>
      <c r="N1212" s="17"/>
      <c r="P1212" s="17"/>
      <c r="R1212" s="17"/>
      <c r="T1212" s="17"/>
      <c r="V1212" s="17"/>
      <c r="X1212" s="17"/>
      <c r="Z1212" s="17"/>
      <c r="AB1212" s="17"/>
      <c r="AD1212" s="17"/>
      <c r="AF1212" s="17"/>
      <c r="AH1212" s="17"/>
      <c r="AJ1212" s="17"/>
      <c r="AL1212" s="17"/>
      <c r="AN1212" s="17"/>
      <c r="AP1212" s="17"/>
      <c r="AR1212" s="17"/>
      <c r="AT1212" s="17"/>
      <c r="AV1212" s="17"/>
      <c r="AX1212" s="17"/>
      <c r="AZ1212" s="17"/>
      <c r="BB1212" s="17"/>
      <c r="BD1212" s="17"/>
      <c r="BF1212" s="17"/>
      <c r="BH1212" s="17"/>
    </row>
    <row r="1213" spans="2:60">
      <c r="B1213" s="17"/>
      <c r="D1213" s="17"/>
      <c r="F1213" s="17"/>
      <c r="H1213" s="17"/>
      <c r="J1213" s="17"/>
      <c r="L1213" s="17"/>
      <c r="N1213" s="17"/>
      <c r="P1213" s="17"/>
      <c r="R1213" s="17"/>
      <c r="T1213" s="17"/>
      <c r="V1213" s="17"/>
      <c r="X1213" s="17"/>
      <c r="Z1213" s="17"/>
      <c r="AB1213" s="17"/>
      <c r="AD1213" s="17"/>
      <c r="AF1213" s="17"/>
      <c r="AH1213" s="17"/>
      <c r="AJ1213" s="17"/>
      <c r="AL1213" s="17"/>
      <c r="AN1213" s="17"/>
      <c r="AP1213" s="17"/>
      <c r="AR1213" s="17"/>
      <c r="AT1213" s="17"/>
      <c r="AV1213" s="17"/>
      <c r="AX1213" s="17"/>
      <c r="AZ1213" s="17"/>
      <c r="BB1213" s="17"/>
      <c r="BD1213" s="17"/>
      <c r="BF1213" s="17"/>
      <c r="BH1213" s="17"/>
    </row>
    <row r="1214" spans="2:60">
      <c r="B1214" s="17"/>
      <c r="D1214" s="17"/>
      <c r="F1214" s="17"/>
      <c r="H1214" s="17"/>
      <c r="J1214" s="17"/>
      <c r="L1214" s="17"/>
      <c r="N1214" s="17"/>
      <c r="P1214" s="17"/>
      <c r="R1214" s="17"/>
      <c r="T1214" s="17"/>
      <c r="V1214" s="17"/>
      <c r="X1214" s="17"/>
      <c r="Z1214" s="17"/>
      <c r="AB1214" s="17"/>
      <c r="AD1214" s="17"/>
      <c r="AF1214" s="17"/>
      <c r="AH1214" s="17"/>
      <c r="AJ1214" s="17"/>
      <c r="AL1214" s="17"/>
      <c r="AN1214" s="17"/>
      <c r="AP1214" s="17"/>
      <c r="AR1214" s="17"/>
      <c r="AT1214" s="17"/>
      <c r="AV1214" s="17"/>
      <c r="AX1214" s="17"/>
      <c r="AZ1214" s="17"/>
      <c r="BB1214" s="17"/>
      <c r="BD1214" s="17"/>
      <c r="BF1214" s="17"/>
      <c r="BH1214" s="17"/>
    </row>
    <row r="1215" spans="2:60">
      <c r="B1215" s="17"/>
      <c r="D1215" s="17"/>
      <c r="F1215" s="17"/>
      <c r="H1215" s="17"/>
      <c r="J1215" s="17"/>
      <c r="L1215" s="17"/>
      <c r="N1215" s="17"/>
      <c r="P1215" s="17"/>
      <c r="R1215" s="17"/>
      <c r="T1215" s="17"/>
      <c r="V1215" s="17"/>
      <c r="X1215" s="17"/>
      <c r="Z1215" s="17"/>
      <c r="AB1215" s="17"/>
      <c r="AD1215" s="17"/>
      <c r="AF1215" s="17"/>
      <c r="AH1215" s="17"/>
      <c r="AJ1215" s="17"/>
      <c r="AL1215" s="17"/>
      <c r="AN1215" s="17"/>
      <c r="AP1215" s="17"/>
      <c r="AR1215" s="17"/>
      <c r="AT1215" s="17"/>
      <c r="AV1215" s="17"/>
      <c r="AX1215" s="17"/>
      <c r="AZ1215" s="17"/>
      <c r="BB1215" s="17"/>
      <c r="BD1215" s="17"/>
      <c r="BF1215" s="17"/>
      <c r="BH1215" s="17"/>
    </row>
    <row r="1216" spans="2:60">
      <c r="B1216" s="17"/>
      <c r="D1216" s="17"/>
      <c r="F1216" s="17"/>
      <c r="H1216" s="17"/>
      <c r="J1216" s="17"/>
      <c r="L1216" s="17"/>
      <c r="N1216" s="17"/>
      <c r="P1216" s="17"/>
      <c r="R1216" s="17"/>
      <c r="T1216" s="17"/>
      <c r="V1216" s="17"/>
      <c r="X1216" s="17"/>
      <c r="Z1216" s="17"/>
      <c r="AB1216" s="17"/>
      <c r="AD1216" s="17"/>
      <c r="AF1216" s="17"/>
      <c r="AH1216" s="17"/>
      <c r="AJ1216" s="17"/>
      <c r="AL1216" s="17"/>
      <c r="AN1216" s="17"/>
      <c r="AP1216" s="17"/>
      <c r="AR1216" s="17"/>
      <c r="AT1216" s="17"/>
      <c r="AV1216" s="17"/>
      <c r="AX1216" s="17"/>
      <c r="AZ1216" s="17"/>
      <c r="BB1216" s="17"/>
      <c r="BD1216" s="17"/>
      <c r="BF1216" s="17"/>
      <c r="BH1216" s="17"/>
    </row>
    <row r="1217" spans="2:60">
      <c r="B1217" s="17"/>
      <c r="D1217" s="17"/>
      <c r="F1217" s="17"/>
      <c r="H1217" s="17"/>
      <c r="J1217" s="17"/>
      <c r="L1217" s="17"/>
      <c r="N1217" s="17"/>
      <c r="P1217" s="17"/>
      <c r="R1217" s="17"/>
      <c r="T1217" s="17"/>
      <c r="V1217" s="17"/>
      <c r="X1217" s="17"/>
      <c r="Z1217" s="17"/>
      <c r="AB1217" s="17"/>
      <c r="AD1217" s="17"/>
      <c r="AF1217" s="17"/>
      <c r="AH1217" s="17"/>
      <c r="AJ1217" s="17"/>
      <c r="AL1217" s="17"/>
      <c r="AN1217" s="17"/>
      <c r="AP1217" s="17"/>
      <c r="AR1217" s="17"/>
      <c r="AT1217" s="17"/>
      <c r="AV1217" s="17"/>
      <c r="AX1217" s="17"/>
      <c r="AZ1217" s="17"/>
      <c r="BB1217" s="17"/>
      <c r="BD1217" s="17"/>
      <c r="BF1217" s="17"/>
      <c r="BH1217" s="17"/>
    </row>
    <row r="1218" spans="2:60">
      <c r="B1218" s="17"/>
      <c r="D1218" s="17"/>
      <c r="F1218" s="17"/>
      <c r="H1218" s="17"/>
      <c r="J1218" s="17"/>
      <c r="L1218" s="17"/>
      <c r="N1218" s="17"/>
      <c r="P1218" s="17"/>
      <c r="R1218" s="17"/>
      <c r="T1218" s="17"/>
      <c r="V1218" s="17"/>
      <c r="X1218" s="17"/>
      <c r="Z1218" s="17"/>
      <c r="AB1218" s="17"/>
      <c r="AD1218" s="17"/>
      <c r="AF1218" s="17"/>
      <c r="AH1218" s="17"/>
      <c r="AJ1218" s="17"/>
      <c r="AL1218" s="17"/>
      <c r="AN1218" s="17"/>
      <c r="AP1218" s="17"/>
      <c r="AR1218" s="17"/>
      <c r="AT1218" s="17"/>
      <c r="AV1218" s="17"/>
      <c r="AX1218" s="17"/>
      <c r="AZ1218" s="17"/>
      <c r="BB1218" s="17"/>
      <c r="BD1218" s="17"/>
      <c r="BF1218" s="17"/>
      <c r="BH1218" s="17"/>
    </row>
    <row r="1219" spans="2:60">
      <c r="B1219" s="17"/>
      <c r="D1219" s="17"/>
      <c r="F1219" s="17"/>
      <c r="H1219" s="17"/>
      <c r="J1219" s="17"/>
      <c r="L1219" s="17"/>
      <c r="N1219" s="17"/>
      <c r="P1219" s="17"/>
      <c r="R1219" s="17"/>
      <c r="T1219" s="17"/>
      <c r="V1219" s="17"/>
      <c r="X1219" s="17"/>
      <c r="Z1219" s="17"/>
      <c r="AB1219" s="17"/>
      <c r="AD1219" s="17"/>
      <c r="AF1219" s="17"/>
      <c r="AH1219" s="17"/>
      <c r="AJ1219" s="17"/>
      <c r="AL1219" s="17"/>
      <c r="AN1219" s="17"/>
      <c r="AP1219" s="17"/>
      <c r="AR1219" s="17"/>
      <c r="AT1219" s="17"/>
      <c r="AV1219" s="17"/>
      <c r="AX1219" s="17"/>
      <c r="AZ1219" s="17"/>
      <c r="BB1219" s="17"/>
      <c r="BD1219" s="17"/>
      <c r="BF1219" s="17"/>
      <c r="BH1219" s="17"/>
    </row>
    <row r="1220" spans="2:60">
      <c r="B1220" s="17"/>
      <c r="D1220" s="17"/>
      <c r="F1220" s="17"/>
      <c r="H1220" s="17"/>
      <c r="J1220" s="17"/>
      <c r="L1220" s="17"/>
      <c r="N1220" s="17"/>
      <c r="P1220" s="17"/>
      <c r="R1220" s="17"/>
      <c r="T1220" s="17"/>
      <c r="V1220" s="17"/>
      <c r="X1220" s="17"/>
      <c r="Z1220" s="17"/>
      <c r="AB1220" s="17"/>
      <c r="AD1220" s="17"/>
      <c r="AF1220" s="17"/>
      <c r="AH1220" s="17"/>
      <c r="AJ1220" s="17"/>
      <c r="AL1220" s="17"/>
      <c r="AN1220" s="17"/>
      <c r="AP1220" s="17"/>
      <c r="AR1220" s="17"/>
      <c r="AT1220" s="17"/>
      <c r="AV1220" s="17"/>
      <c r="AX1220" s="17"/>
      <c r="AZ1220" s="17"/>
      <c r="BB1220" s="17"/>
      <c r="BD1220" s="17"/>
      <c r="BF1220" s="17"/>
      <c r="BH1220" s="17"/>
    </row>
    <row r="1221" spans="2:60">
      <c r="B1221" s="17"/>
      <c r="D1221" s="17"/>
      <c r="F1221" s="17"/>
      <c r="H1221" s="17"/>
      <c r="J1221" s="17"/>
      <c r="L1221" s="17"/>
      <c r="N1221" s="17"/>
      <c r="P1221" s="17"/>
      <c r="R1221" s="17"/>
      <c r="T1221" s="17"/>
      <c r="V1221" s="17"/>
      <c r="X1221" s="17"/>
      <c r="Z1221" s="17"/>
      <c r="AB1221" s="17"/>
      <c r="AD1221" s="17"/>
      <c r="AF1221" s="17"/>
      <c r="AH1221" s="17"/>
      <c r="AJ1221" s="17"/>
      <c r="AL1221" s="17"/>
      <c r="AN1221" s="17"/>
      <c r="AP1221" s="17"/>
      <c r="AR1221" s="17"/>
      <c r="AT1221" s="17"/>
      <c r="AV1221" s="17"/>
      <c r="AX1221" s="17"/>
      <c r="AZ1221" s="17"/>
      <c r="BB1221" s="17"/>
      <c r="BD1221" s="17"/>
      <c r="BF1221" s="17"/>
      <c r="BH1221" s="17"/>
    </row>
    <row r="1222" spans="2:60">
      <c r="B1222" s="17"/>
      <c r="D1222" s="17"/>
      <c r="F1222" s="17"/>
      <c r="H1222" s="17"/>
      <c r="J1222" s="17"/>
      <c r="L1222" s="17"/>
      <c r="N1222" s="17"/>
      <c r="P1222" s="17"/>
      <c r="R1222" s="17"/>
      <c r="T1222" s="17"/>
      <c r="V1222" s="17"/>
      <c r="X1222" s="17"/>
      <c r="Z1222" s="17"/>
      <c r="AB1222" s="17"/>
      <c r="AD1222" s="17"/>
      <c r="AF1222" s="17"/>
      <c r="AH1222" s="17"/>
      <c r="AJ1222" s="17"/>
      <c r="AL1222" s="17"/>
      <c r="AN1222" s="17"/>
      <c r="AP1222" s="17"/>
      <c r="AR1222" s="17"/>
      <c r="AT1222" s="17"/>
      <c r="AV1222" s="17"/>
      <c r="AX1222" s="17"/>
      <c r="AZ1222" s="17"/>
      <c r="BB1222" s="17"/>
      <c r="BD1222" s="17"/>
      <c r="BF1222" s="17"/>
      <c r="BH1222" s="17"/>
    </row>
    <row r="1223" spans="2:60">
      <c r="B1223" s="17"/>
      <c r="D1223" s="17"/>
      <c r="F1223" s="17"/>
      <c r="H1223" s="17"/>
      <c r="J1223" s="17"/>
      <c r="L1223" s="17"/>
      <c r="N1223" s="17"/>
      <c r="P1223" s="17"/>
      <c r="R1223" s="17"/>
      <c r="T1223" s="17"/>
      <c r="V1223" s="17"/>
      <c r="X1223" s="17"/>
      <c r="Z1223" s="17"/>
      <c r="AB1223" s="17"/>
      <c r="AD1223" s="17"/>
      <c r="AF1223" s="17"/>
      <c r="AH1223" s="17"/>
      <c r="AJ1223" s="17"/>
      <c r="AL1223" s="17"/>
      <c r="AN1223" s="17"/>
      <c r="AP1223" s="17"/>
      <c r="AR1223" s="17"/>
      <c r="AT1223" s="17"/>
      <c r="AV1223" s="17"/>
      <c r="AX1223" s="17"/>
      <c r="AZ1223" s="17"/>
      <c r="BB1223" s="17"/>
      <c r="BD1223" s="17"/>
      <c r="BF1223" s="17"/>
      <c r="BH1223" s="17"/>
    </row>
    <row r="1224" spans="2:60">
      <c r="B1224" s="17"/>
      <c r="D1224" s="17"/>
      <c r="F1224" s="17"/>
      <c r="H1224" s="17"/>
      <c r="J1224" s="17"/>
      <c r="L1224" s="17"/>
      <c r="N1224" s="17"/>
      <c r="P1224" s="17"/>
      <c r="R1224" s="17"/>
      <c r="T1224" s="17"/>
      <c r="V1224" s="17"/>
      <c r="X1224" s="17"/>
      <c r="Z1224" s="17"/>
      <c r="AB1224" s="17"/>
      <c r="AD1224" s="17"/>
      <c r="AF1224" s="17"/>
      <c r="AH1224" s="17"/>
      <c r="AJ1224" s="17"/>
      <c r="AL1224" s="17"/>
      <c r="AN1224" s="17"/>
      <c r="AP1224" s="17"/>
      <c r="AR1224" s="17"/>
      <c r="AT1224" s="17"/>
      <c r="AV1224" s="17"/>
      <c r="AX1224" s="17"/>
      <c r="AZ1224" s="17"/>
      <c r="BB1224" s="17"/>
      <c r="BD1224" s="17"/>
      <c r="BF1224" s="17"/>
      <c r="BH1224" s="17"/>
    </row>
    <row r="1225" spans="2:60">
      <c r="B1225" s="17"/>
      <c r="D1225" s="17"/>
      <c r="F1225" s="17"/>
      <c r="H1225" s="17"/>
      <c r="J1225" s="17"/>
      <c r="L1225" s="17"/>
      <c r="N1225" s="17"/>
      <c r="P1225" s="17"/>
      <c r="R1225" s="17"/>
      <c r="T1225" s="17"/>
      <c r="V1225" s="17"/>
      <c r="X1225" s="17"/>
      <c r="Z1225" s="17"/>
      <c r="AB1225" s="17"/>
      <c r="AD1225" s="17"/>
      <c r="AF1225" s="17"/>
      <c r="AH1225" s="17"/>
      <c r="AJ1225" s="17"/>
      <c r="AL1225" s="17"/>
      <c r="AN1225" s="17"/>
      <c r="AP1225" s="17"/>
      <c r="AR1225" s="17"/>
      <c r="AT1225" s="17"/>
      <c r="AV1225" s="17"/>
      <c r="AX1225" s="17"/>
      <c r="AZ1225" s="17"/>
      <c r="BB1225" s="17"/>
      <c r="BD1225" s="17"/>
      <c r="BF1225" s="17"/>
      <c r="BH1225" s="17"/>
    </row>
    <row r="1226" spans="2:60">
      <c r="B1226" s="17"/>
      <c r="D1226" s="17"/>
      <c r="F1226" s="17"/>
      <c r="H1226" s="17"/>
      <c r="J1226" s="17"/>
      <c r="L1226" s="17"/>
      <c r="N1226" s="17"/>
      <c r="P1226" s="17"/>
      <c r="R1226" s="17"/>
      <c r="T1226" s="17"/>
      <c r="V1226" s="17"/>
      <c r="X1226" s="17"/>
      <c r="Z1226" s="17"/>
      <c r="AB1226" s="17"/>
      <c r="AD1226" s="17"/>
      <c r="AF1226" s="17"/>
      <c r="AH1226" s="17"/>
      <c r="AJ1226" s="17"/>
      <c r="AL1226" s="17"/>
      <c r="AN1226" s="17"/>
      <c r="AP1226" s="17"/>
      <c r="AR1226" s="17"/>
      <c r="AT1226" s="17"/>
      <c r="AV1226" s="17"/>
      <c r="AX1226" s="17"/>
      <c r="AZ1226" s="17"/>
      <c r="BB1226" s="17"/>
      <c r="BD1226" s="17"/>
      <c r="BF1226" s="17"/>
      <c r="BH1226" s="17"/>
    </row>
    <row r="1227" spans="2:60">
      <c r="B1227" s="17"/>
      <c r="D1227" s="17"/>
      <c r="F1227" s="17"/>
      <c r="H1227" s="17"/>
      <c r="J1227" s="17"/>
      <c r="L1227" s="17"/>
      <c r="N1227" s="17"/>
      <c r="P1227" s="17"/>
      <c r="R1227" s="17"/>
      <c r="T1227" s="17"/>
      <c r="V1227" s="17"/>
      <c r="X1227" s="17"/>
      <c r="Z1227" s="17"/>
      <c r="AB1227" s="17"/>
      <c r="AD1227" s="17"/>
      <c r="AF1227" s="17"/>
      <c r="AH1227" s="17"/>
      <c r="AJ1227" s="17"/>
      <c r="AL1227" s="17"/>
      <c r="AN1227" s="17"/>
      <c r="AP1227" s="17"/>
      <c r="AR1227" s="17"/>
      <c r="AT1227" s="17"/>
      <c r="AV1227" s="17"/>
      <c r="AX1227" s="17"/>
      <c r="AZ1227" s="17"/>
      <c r="BB1227" s="17"/>
      <c r="BD1227" s="17"/>
      <c r="BF1227" s="17"/>
      <c r="BH1227" s="17"/>
    </row>
    <row r="1228" spans="2:60">
      <c r="B1228" s="17"/>
      <c r="D1228" s="17"/>
      <c r="F1228" s="17"/>
      <c r="H1228" s="17"/>
      <c r="J1228" s="17"/>
      <c r="L1228" s="17"/>
      <c r="N1228" s="17"/>
      <c r="P1228" s="17"/>
      <c r="R1228" s="17"/>
      <c r="T1228" s="17"/>
      <c r="V1228" s="17"/>
      <c r="X1228" s="17"/>
      <c r="Z1228" s="17"/>
      <c r="AB1228" s="17"/>
      <c r="AD1228" s="17"/>
      <c r="AF1228" s="17"/>
      <c r="AH1228" s="17"/>
      <c r="AJ1228" s="17"/>
      <c r="AL1228" s="17"/>
      <c r="AN1228" s="17"/>
      <c r="AP1228" s="17"/>
      <c r="AR1228" s="17"/>
      <c r="AT1228" s="17"/>
      <c r="AV1228" s="17"/>
      <c r="AX1228" s="17"/>
      <c r="AZ1228" s="17"/>
      <c r="BB1228" s="17"/>
      <c r="BD1228" s="17"/>
      <c r="BF1228" s="17"/>
      <c r="BH1228" s="17"/>
    </row>
    <row r="1229" spans="2:60">
      <c r="B1229" s="17"/>
      <c r="D1229" s="17"/>
      <c r="F1229" s="17"/>
      <c r="H1229" s="17"/>
      <c r="J1229" s="17"/>
      <c r="L1229" s="17"/>
      <c r="N1229" s="17"/>
      <c r="P1229" s="17"/>
      <c r="R1229" s="17"/>
      <c r="T1229" s="17"/>
      <c r="V1229" s="17"/>
      <c r="X1229" s="17"/>
      <c r="Z1229" s="17"/>
      <c r="AB1229" s="17"/>
      <c r="AD1229" s="17"/>
      <c r="AF1229" s="17"/>
      <c r="AH1229" s="17"/>
      <c r="AJ1229" s="17"/>
      <c r="AL1229" s="17"/>
      <c r="AN1229" s="17"/>
      <c r="AP1229" s="17"/>
      <c r="AR1229" s="17"/>
      <c r="AT1229" s="17"/>
      <c r="AV1229" s="17"/>
      <c r="AX1229" s="17"/>
      <c r="AZ1229" s="17"/>
      <c r="BB1229" s="17"/>
      <c r="BD1229" s="17"/>
      <c r="BF1229" s="17"/>
      <c r="BH1229" s="17"/>
    </row>
    <row r="1230" spans="2:60">
      <c r="B1230" s="17"/>
      <c r="D1230" s="17"/>
      <c r="F1230" s="17"/>
      <c r="H1230" s="17"/>
      <c r="J1230" s="17"/>
      <c r="L1230" s="17"/>
      <c r="N1230" s="17"/>
      <c r="P1230" s="17"/>
      <c r="R1230" s="17"/>
      <c r="T1230" s="17"/>
      <c r="V1230" s="17"/>
      <c r="X1230" s="17"/>
      <c r="Z1230" s="17"/>
      <c r="AB1230" s="17"/>
      <c r="AD1230" s="17"/>
      <c r="AF1230" s="17"/>
      <c r="AH1230" s="17"/>
      <c r="AJ1230" s="17"/>
      <c r="AL1230" s="17"/>
      <c r="AN1230" s="17"/>
      <c r="AP1230" s="17"/>
      <c r="AR1230" s="17"/>
      <c r="AT1230" s="17"/>
      <c r="AV1230" s="17"/>
      <c r="AX1230" s="17"/>
      <c r="AZ1230" s="17"/>
      <c r="BB1230" s="17"/>
      <c r="BD1230" s="17"/>
      <c r="BF1230" s="17"/>
      <c r="BH1230" s="17"/>
    </row>
    <row r="1231" spans="2:60">
      <c r="B1231" s="17"/>
      <c r="D1231" s="17"/>
      <c r="F1231" s="17"/>
      <c r="H1231" s="17"/>
      <c r="J1231" s="17"/>
      <c r="L1231" s="17"/>
      <c r="N1231" s="17"/>
      <c r="P1231" s="17"/>
      <c r="R1231" s="17"/>
      <c r="T1231" s="17"/>
      <c r="V1231" s="17"/>
      <c r="X1231" s="17"/>
      <c r="Z1231" s="17"/>
      <c r="AB1231" s="17"/>
      <c r="AD1231" s="17"/>
      <c r="AF1231" s="17"/>
      <c r="AH1231" s="17"/>
      <c r="AJ1231" s="17"/>
      <c r="AL1231" s="17"/>
      <c r="AN1231" s="17"/>
      <c r="AP1231" s="17"/>
      <c r="AR1231" s="17"/>
      <c r="AT1231" s="17"/>
      <c r="AV1231" s="17"/>
      <c r="AX1231" s="17"/>
      <c r="AZ1231" s="17"/>
      <c r="BB1231" s="17"/>
      <c r="BD1231" s="17"/>
      <c r="BF1231" s="17"/>
      <c r="BH1231" s="17"/>
    </row>
    <row r="1232" spans="2:60">
      <c r="B1232" s="17"/>
      <c r="D1232" s="17"/>
      <c r="F1232" s="17"/>
      <c r="H1232" s="17"/>
      <c r="J1232" s="17"/>
      <c r="L1232" s="17"/>
      <c r="N1232" s="17"/>
      <c r="P1232" s="17"/>
      <c r="R1232" s="17"/>
      <c r="T1232" s="17"/>
      <c r="V1232" s="17"/>
      <c r="X1232" s="17"/>
      <c r="Z1232" s="17"/>
      <c r="AB1232" s="17"/>
      <c r="AD1232" s="17"/>
      <c r="AF1232" s="17"/>
      <c r="AH1232" s="17"/>
      <c r="AJ1232" s="17"/>
      <c r="AL1232" s="17"/>
      <c r="AN1232" s="17"/>
      <c r="AP1232" s="17"/>
      <c r="AR1232" s="17"/>
      <c r="AT1232" s="17"/>
      <c r="AV1232" s="17"/>
      <c r="AX1232" s="17"/>
      <c r="AZ1232" s="17"/>
      <c r="BB1232" s="17"/>
      <c r="BD1232" s="17"/>
      <c r="BF1232" s="17"/>
      <c r="BH1232" s="17"/>
    </row>
    <row r="1233" spans="2:60">
      <c r="B1233" s="17"/>
      <c r="D1233" s="17"/>
      <c r="F1233" s="17"/>
      <c r="H1233" s="17"/>
      <c r="J1233" s="17"/>
      <c r="L1233" s="17"/>
      <c r="N1233" s="17"/>
      <c r="P1233" s="17"/>
      <c r="R1233" s="17"/>
      <c r="T1233" s="17"/>
      <c r="V1233" s="17"/>
      <c r="X1233" s="17"/>
      <c r="Z1233" s="17"/>
      <c r="AB1233" s="17"/>
      <c r="AD1233" s="17"/>
      <c r="AF1233" s="17"/>
      <c r="AH1233" s="17"/>
      <c r="AJ1233" s="17"/>
      <c r="AL1233" s="17"/>
      <c r="AN1233" s="17"/>
      <c r="AP1233" s="17"/>
      <c r="AR1233" s="17"/>
      <c r="AT1233" s="17"/>
      <c r="AV1233" s="17"/>
      <c r="AX1233" s="17"/>
      <c r="AZ1233" s="17"/>
      <c r="BB1233" s="17"/>
      <c r="BD1233" s="17"/>
      <c r="BF1233" s="17"/>
      <c r="BH1233" s="17"/>
    </row>
    <row r="1234" spans="2:60">
      <c r="B1234" s="17"/>
      <c r="D1234" s="17"/>
      <c r="F1234" s="17"/>
      <c r="H1234" s="17"/>
      <c r="J1234" s="17"/>
      <c r="L1234" s="17"/>
      <c r="N1234" s="17"/>
      <c r="P1234" s="17"/>
      <c r="R1234" s="17"/>
      <c r="T1234" s="17"/>
      <c r="V1234" s="17"/>
      <c r="X1234" s="17"/>
      <c r="Z1234" s="17"/>
      <c r="AB1234" s="17"/>
      <c r="AD1234" s="17"/>
      <c r="AF1234" s="17"/>
      <c r="AH1234" s="17"/>
      <c r="AJ1234" s="17"/>
      <c r="AL1234" s="17"/>
      <c r="AN1234" s="17"/>
      <c r="AP1234" s="17"/>
      <c r="AR1234" s="17"/>
      <c r="AT1234" s="17"/>
      <c r="AV1234" s="17"/>
      <c r="AX1234" s="17"/>
      <c r="AZ1234" s="17"/>
      <c r="BB1234" s="17"/>
      <c r="BD1234" s="17"/>
      <c r="BF1234" s="17"/>
      <c r="BH1234" s="17"/>
    </row>
    <row r="1235" spans="2:60">
      <c r="B1235" s="17"/>
      <c r="D1235" s="17"/>
      <c r="F1235" s="17"/>
      <c r="H1235" s="17"/>
      <c r="J1235" s="17"/>
      <c r="L1235" s="17"/>
      <c r="N1235" s="17"/>
      <c r="P1235" s="17"/>
      <c r="R1235" s="17"/>
      <c r="T1235" s="17"/>
      <c r="V1235" s="17"/>
      <c r="X1235" s="17"/>
      <c r="Z1235" s="17"/>
      <c r="AB1235" s="17"/>
      <c r="AD1235" s="17"/>
      <c r="AF1235" s="17"/>
      <c r="AH1235" s="17"/>
      <c r="AJ1235" s="17"/>
      <c r="AL1235" s="17"/>
      <c r="AN1235" s="17"/>
      <c r="AP1235" s="17"/>
      <c r="AR1235" s="17"/>
      <c r="AT1235" s="17"/>
      <c r="AV1235" s="17"/>
      <c r="AX1235" s="17"/>
      <c r="AZ1235" s="17"/>
      <c r="BB1235" s="17"/>
      <c r="BD1235" s="17"/>
      <c r="BF1235" s="17"/>
      <c r="BH1235" s="17"/>
    </row>
    <row r="1236" spans="2:60">
      <c r="B1236" s="17"/>
      <c r="D1236" s="17"/>
      <c r="F1236" s="17"/>
      <c r="H1236" s="17"/>
      <c r="J1236" s="17"/>
      <c r="L1236" s="17"/>
      <c r="N1236" s="17"/>
      <c r="P1236" s="17"/>
      <c r="R1236" s="17"/>
      <c r="T1236" s="17"/>
      <c r="V1236" s="17"/>
      <c r="X1236" s="17"/>
      <c r="Z1236" s="17"/>
      <c r="AB1236" s="17"/>
      <c r="AD1236" s="17"/>
      <c r="AF1236" s="17"/>
      <c r="AH1236" s="17"/>
      <c r="AJ1236" s="17"/>
      <c r="AL1236" s="17"/>
      <c r="AN1236" s="17"/>
      <c r="AP1236" s="17"/>
      <c r="AR1236" s="17"/>
      <c r="AT1236" s="17"/>
      <c r="AV1236" s="17"/>
      <c r="AX1236" s="17"/>
      <c r="AZ1236" s="17"/>
      <c r="BB1236" s="17"/>
      <c r="BD1236" s="17"/>
      <c r="BF1236" s="17"/>
      <c r="BH1236" s="17"/>
    </row>
    <row r="1237" spans="2:60">
      <c r="B1237" s="17"/>
      <c r="D1237" s="17"/>
      <c r="F1237" s="17"/>
      <c r="H1237" s="17"/>
      <c r="J1237" s="17"/>
      <c r="L1237" s="17"/>
      <c r="N1237" s="17"/>
      <c r="P1237" s="17"/>
      <c r="R1237" s="17"/>
      <c r="T1237" s="17"/>
      <c r="V1237" s="17"/>
      <c r="X1237" s="17"/>
      <c r="Z1237" s="17"/>
      <c r="AB1237" s="17"/>
      <c r="AD1237" s="17"/>
      <c r="AF1237" s="17"/>
      <c r="AH1237" s="17"/>
      <c r="AJ1237" s="17"/>
      <c r="AL1237" s="17"/>
      <c r="AN1237" s="17"/>
      <c r="AP1237" s="17"/>
      <c r="AR1237" s="17"/>
      <c r="AT1237" s="17"/>
      <c r="AV1237" s="17"/>
      <c r="AX1237" s="17"/>
      <c r="AZ1237" s="17"/>
      <c r="BB1237" s="17"/>
      <c r="BD1237" s="17"/>
      <c r="BF1237" s="17"/>
      <c r="BH1237" s="17"/>
    </row>
    <row r="1238" spans="2:60">
      <c r="B1238" s="17"/>
      <c r="D1238" s="17"/>
      <c r="F1238" s="17"/>
      <c r="H1238" s="17"/>
      <c r="J1238" s="17"/>
      <c r="L1238" s="17"/>
      <c r="N1238" s="17"/>
      <c r="P1238" s="17"/>
      <c r="R1238" s="17"/>
      <c r="T1238" s="17"/>
      <c r="V1238" s="17"/>
      <c r="X1238" s="17"/>
      <c r="Z1238" s="17"/>
      <c r="AB1238" s="17"/>
      <c r="AD1238" s="17"/>
      <c r="AF1238" s="17"/>
      <c r="AH1238" s="17"/>
      <c r="AJ1238" s="17"/>
      <c r="AL1238" s="17"/>
      <c r="AN1238" s="17"/>
      <c r="AP1238" s="17"/>
      <c r="AR1238" s="17"/>
      <c r="AT1238" s="17"/>
      <c r="AV1238" s="17"/>
      <c r="AX1238" s="17"/>
      <c r="AZ1238" s="17"/>
      <c r="BB1238" s="17"/>
      <c r="BD1238" s="17"/>
      <c r="BF1238" s="17"/>
      <c r="BH1238" s="17"/>
    </row>
    <row r="1239" spans="2:60">
      <c r="B1239" s="17"/>
      <c r="D1239" s="17"/>
      <c r="F1239" s="17"/>
      <c r="H1239" s="17"/>
      <c r="J1239" s="17"/>
      <c r="L1239" s="17"/>
      <c r="N1239" s="17"/>
      <c r="P1239" s="17"/>
      <c r="R1239" s="17"/>
      <c r="T1239" s="17"/>
      <c r="V1239" s="17"/>
      <c r="X1239" s="17"/>
      <c r="Z1239" s="17"/>
      <c r="AB1239" s="17"/>
      <c r="AD1239" s="17"/>
      <c r="AF1239" s="17"/>
      <c r="AH1239" s="17"/>
      <c r="AJ1239" s="17"/>
      <c r="AL1239" s="17"/>
      <c r="AN1239" s="17"/>
      <c r="AP1239" s="17"/>
      <c r="AR1239" s="17"/>
      <c r="AT1239" s="17"/>
      <c r="AV1239" s="17"/>
      <c r="AX1239" s="17"/>
      <c r="AZ1239" s="17"/>
      <c r="BB1239" s="17"/>
      <c r="BD1239" s="17"/>
      <c r="BF1239" s="17"/>
      <c r="BH1239" s="17"/>
    </row>
    <row r="1240" spans="2:60">
      <c r="B1240" s="17"/>
      <c r="D1240" s="17"/>
      <c r="F1240" s="17"/>
      <c r="H1240" s="17"/>
      <c r="J1240" s="17"/>
      <c r="L1240" s="17"/>
      <c r="N1240" s="17"/>
      <c r="P1240" s="17"/>
      <c r="R1240" s="17"/>
      <c r="T1240" s="17"/>
      <c r="V1240" s="17"/>
      <c r="X1240" s="17"/>
      <c r="Z1240" s="17"/>
      <c r="AB1240" s="17"/>
      <c r="AD1240" s="17"/>
      <c r="AF1240" s="17"/>
      <c r="AH1240" s="17"/>
      <c r="AJ1240" s="17"/>
      <c r="AL1240" s="17"/>
      <c r="AN1240" s="17"/>
      <c r="AP1240" s="17"/>
      <c r="AR1240" s="17"/>
      <c r="AT1240" s="17"/>
      <c r="AV1240" s="17"/>
      <c r="AX1240" s="17"/>
      <c r="AZ1240" s="17"/>
      <c r="BB1240" s="17"/>
      <c r="BD1240" s="17"/>
      <c r="BF1240" s="17"/>
      <c r="BH1240" s="17"/>
    </row>
    <row r="1241" spans="2:60">
      <c r="B1241" s="17"/>
      <c r="D1241" s="17"/>
      <c r="F1241" s="17"/>
      <c r="H1241" s="17"/>
      <c r="J1241" s="17"/>
      <c r="L1241" s="17"/>
      <c r="N1241" s="17"/>
      <c r="P1241" s="17"/>
      <c r="R1241" s="17"/>
      <c r="T1241" s="17"/>
      <c r="V1241" s="17"/>
      <c r="X1241" s="17"/>
      <c r="Z1241" s="17"/>
      <c r="AB1241" s="17"/>
      <c r="AD1241" s="17"/>
      <c r="AF1241" s="17"/>
      <c r="AH1241" s="17"/>
      <c r="AJ1241" s="17"/>
      <c r="AL1241" s="17"/>
      <c r="AN1241" s="17"/>
      <c r="AP1241" s="17"/>
      <c r="AR1241" s="17"/>
      <c r="AT1241" s="17"/>
      <c r="AV1241" s="17"/>
      <c r="AX1241" s="17"/>
      <c r="AZ1241" s="17"/>
      <c r="BB1241" s="17"/>
      <c r="BD1241" s="17"/>
      <c r="BF1241" s="17"/>
      <c r="BH1241" s="17"/>
    </row>
    <row r="1242" spans="2:60">
      <c r="B1242" s="17"/>
      <c r="D1242" s="17"/>
      <c r="F1242" s="17"/>
      <c r="H1242" s="17"/>
      <c r="J1242" s="17"/>
      <c r="L1242" s="17"/>
      <c r="N1242" s="17"/>
      <c r="P1242" s="17"/>
      <c r="R1242" s="17"/>
      <c r="T1242" s="17"/>
      <c r="V1242" s="17"/>
      <c r="X1242" s="17"/>
      <c r="Z1242" s="17"/>
      <c r="AB1242" s="17"/>
      <c r="AD1242" s="17"/>
      <c r="AF1242" s="17"/>
      <c r="AH1242" s="17"/>
      <c r="AJ1242" s="17"/>
      <c r="AL1242" s="17"/>
      <c r="AN1242" s="17"/>
      <c r="AP1242" s="17"/>
      <c r="AR1242" s="17"/>
      <c r="AT1242" s="17"/>
      <c r="AV1242" s="17"/>
      <c r="AX1242" s="17"/>
      <c r="AZ1242" s="17"/>
      <c r="BB1242" s="17"/>
      <c r="BD1242" s="17"/>
      <c r="BF1242" s="17"/>
      <c r="BH1242" s="17"/>
    </row>
    <row r="1243" spans="2:60">
      <c r="B1243" s="17"/>
      <c r="D1243" s="17"/>
      <c r="F1243" s="17"/>
      <c r="H1243" s="17"/>
      <c r="J1243" s="17"/>
      <c r="L1243" s="17"/>
      <c r="N1243" s="17"/>
      <c r="P1243" s="17"/>
      <c r="R1243" s="17"/>
      <c r="T1243" s="17"/>
      <c r="V1243" s="17"/>
      <c r="X1243" s="17"/>
      <c r="Z1243" s="17"/>
      <c r="AB1243" s="17"/>
      <c r="AD1243" s="17"/>
      <c r="AF1243" s="17"/>
      <c r="AH1243" s="17"/>
      <c r="AJ1243" s="17"/>
      <c r="AL1243" s="17"/>
      <c r="AN1243" s="17"/>
      <c r="AP1243" s="17"/>
      <c r="AR1243" s="17"/>
      <c r="AT1243" s="17"/>
      <c r="AV1243" s="17"/>
      <c r="AX1243" s="17"/>
      <c r="AZ1243" s="17"/>
      <c r="BB1243" s="17"/>
      <c r="BD1243" s="17"/>
      <c r="BF1243" s="17"/>
      <c r="BH1243" s="17"/>
    </row>
    <row r="1244" spans="2:60">
      <c r="B1244" s="17"/>
      <c r="D1244" s="17"/>
      <c r="F1244" s="17"/>
      <c r="H1244" s="17"/>
      <c r="J1244" s="17"/>
      <c r="L1244" s="17"/>
      <c r="N1244" s="17"/>
      <c r="P1244" s="17"/>
      <c r="R1244" s="17"/>
      <c r="T1244" s="17"/>
      <c r="V1244" s="17"/>
      <c r="X1244" s="17"/>
      <c r="Z1244" s="17"/>
      <c r="AB1244" s="17"/>
      <c r="AD1244" s="17"/>
      <c r="AF1244" s="17"/>
      <c r="AH1244" s="17"/>
      <c r="AJ1244" s="17"/>
      <c r="AL1244" s="17"/>
      <c r="AN1244" s="17"/>
      <c r="AP1244" s="17"/>
      <c r="AR1244" s="17"/>
      <c r="AT1244" s="17"/>
      <c r="AV1244" s="17"/>
      <c r="AX1244" s="17"/>
      <c r="AZ1244" s="17"/>
      <c r="BB1244" s="17"/>
      <c r="BD1244" s="17"/>
      <c r="BF1244" s="17"/>
      <c r="BH1244" s="17"/>
    </row>
    <row r="1245" spans="2:60">
      <c r="B1245" s="17"/>
      <c r="D1245" s="17"/>
      <c r="F1245" s="17"/>
      <c r="H1245" s="17"/>
      <c r="J1245" s="17"/>
      <c r="L1245" s="17"/>
      <c r="N1245" s="17"/>
      <c r="P1245" s="17"/>
      <c r="R1245" s="17"/>
      <c r="T1245" s="17"/>
      <c r="V1245" s="17"/>
      <c r="X1245" s="17"/>
      <c r="Z1245" s="17"/>
      <c r="AB1245" s="17"/>
      <c r="AD1245" s="17"/>
      <c r="AF1245" s="17"/>
      <c r="AH1245" s="17"/>
      <c r="AJ1245" s="17"/>
      <c r="AL1245" s="17"/>
      <c r="AN1245" s="17"/>
      <c r="AP1245" s="17"/>
      <c r="AR1245" s="17"/>
      <c r="AT1245" s="17"/>
      <c r="AV1245" s="17"/>
      <c r="AX1245" s="17"/>
      <c r="AZ1245" s="17"/>
      <c r="BB1245" s="17"/>
      <c r="BD1245" s="17"/>
      <c r="BF1245" s="17"/>
      <c r="BH1245" s="17"/>
    </row>
    <row r="1246" spans="2:60">
      <c r="B1246" s="17"/>
      <c r="D1246" s="17"/>
      <c r="F1246" s="17"/>
      <c r="H1246" s="17"/>
      <c r="J1246" s="17"/>
      <c r="L1246" s="17"/>
      <c r="N1246" s="17"/>
      <c r="P1246" s="17"/>
      <c r="R1246" s="17"/>
      <c r="T1246" s="17"/>
      <c r="V1246" s="17"/>
      <c r="X1246" s="17"/>
      <c r="Z1246" s="17"/>
      <c r="AB1246" s="17"/>
      <c r="AD1246" s="17"/>
      <c r="AF1246" s="17"/>
      <c r="AH1246" s="17"/>
      <c r="AJ1246" s="17"/>
      <c r="AL1246" s="17"/>
      <c r="AN1246" s="17"/>
      <c r="AP1246" s="17"/>
      <c r="AR1246" s="17"/>
      <c r="AT1246" s="17"/>
      <c r="AV1246" s="17"/>
      <c r="AX1246" s="17"/>
      <c r="AZ1246" s="17"/>
      <c r="BB1246" s="17"/>
      <c r="BD1246" s="17"/>
      <c r="BF1246" s="17"/>
      <c r="BH1246" s="17"/>
    </row>
    <row r="1247" spans="2:60">
      <c r="B1247" s="17"/>
      <c r="D1247" s="17"/>
      <c r="F1247" s="17"/>
      <c r="H1247" s="17"/>
      <c r="J1247" s="17"/>
      <c r="L1247" s="17"/>
      <c r="N1247" s="17"/>
      <c r="P1247" s="17"/>
      <c r="R1247" s="17"/>
      <c r="T1247" s="17"/>
      <c r="V1247" s="17"/>
      <c r="X1247" s="17"/>
      <c r="Z1247" s="17"/>
      <c r="AB1247" s="17"/>
      <c r="AD1247" s="17"/>
      <c r="AF1247" s="17"/>
      <c r="AH1247" s="17"/>
      <c r="AJ1247" s="17"/>
      <c r="AL1247" s="17"/>
      <c r="AN1247" s="17"/>
      <c r="AP1247" s="17"/>
      <c r="AR1247" s="17"/>
      <c r="AT1247" s="17"/>
      <c r="AV1247" s="17"/>
      <c r="AX1247" s="17"/>
      <c r="AZ1247" s="17"/>
      <c r="BB1247" s="17"/>
      <c r="BD1247" s="17"/>
      <c r="BF1247" s="17"/>
      <c r="BH1247" s="17"/>
    </row>
    <row r="1248" spans="2:60">
      <c r="B1248" s="17"/>
      <c r="D1248" s="17"/>
      <c r="F1248" s="17"/>
      <c r="H1248" s="17"/>
      <c r="J1248" s="17"/>
      <c r="L1248" s="17"/>
      <c r="N1248" s="17"/>
      <c r="P1248" s="17"/>
      <c r="R1248" s="17"/>
      <c r="T1248" s="17"/>
      <c r="V1248" s="17"/>
      <c r="X1248" s="17"/>
      <c r="Z1248" s="17"/>
      <c r="AB1248" s="17"/>
      <c r="AD1248" s="17"/>
      <c r="AF1248" s="17"/>
      <c r="AH1248" s="17"/>
      <c r="AJ1248" s="17"/>
      <c r="AL1248" s="17"/>
      <c r="AN1248" s="17"/>
      <c r="AP1248" s="17"/>
      <c r="AR1248" s="17"/>
      <c r="AT1248" s="17"/>
      <c r="AV1248" s="17"/>
      <c r="AX1248" s="17"/>
      <c r="AZ1248" s="17"/>
      <c r="BB1248" s="17"/>
      <c r="BD1248" s="17"/>
      <c r="BF1248" s="17"/>
      <c r="BH1248" s="17"/>
    </row>
    <row r="1249" spans="2:60">
      <c r="B1249" s="17"/>
      <c r="D1249" s="17"/>
      <c r="F1249" s="17"/>
      <c r="H1249" s="17"/>
      <c r="J1249" s="17"/>
      <c r="L1249" s="17"/>
      <c r="N1249" s="17"/>
      <c r="P1249" s="17"/>
      <c r="R1249" s="17"/>
      <c r="T1249" s="17"/>
      <c r="V1249" s="17"/>
      <c r="X1249" s="17"/>
      <c r="Z1249" s="17"/>
      <c r="AB1249" s="17"/>
      <c r="AD1249" s="17"/>
      <c r="AF1249" s="17"/>
      <c r="AH1249" s="17"/>
      <c r="AJ1249" s="17"/>
      <c r="AL1249" s="17"/>
      <c r="AN1249" s="17"/>
      <c r="AP1249" s="17"/>
      <c r="AR1249" s="17"/>
      <c r="AT1249" s="17"/>
      <c r="AV1249" s="17"/>
      <c r="AX1249" s="17"/>
      <c r="AZ1249" s="17"/>
      <c r="BB1249" s="17"/>
      <c r="BD1249" s="17"/>
      <c r="BF1249" s="17"/>
      <c r="BH1249" s="17"/>
    </row>
    <row r="1250" spans="2:60">
      <c r="B1250" s="17"/>
      <c r="D1250" s="17"/>
      <c r="F1250" s="17"/>
      <c r="H1250" s="17"/>
      <c r="J1250" s="17"/>
      <c r="L1250" s="17"/>
      <c r="N1250" s="17"/>
      <c r="P1250" s="17"/>
      <c r="R1250" s="17"/>
      <c r="T1250" s="17"/>
      <c r="V1250" s="17"/>
      <c r="X1250" s="17"/>
      <c r="Z1250" s="17"/>
      <c r="AB1250" s="17"/>
      <c r="AD1250" s="17"/>
      <c r="AF1250" s="17"/>
      <c r="AH1250" s="17"/>
      <c r="AJ1250" s="17"/>
      <c r="AL1250" s="17"/>
      <c r="AN1250" s="17"/>
      <c r="AP1250" s="17"/>
      <c r="AR1250" s="17"/>
      <c r="AT1250" s="17"/>
      <c r="AV1250" s="17"/>
      <c r="AX1250" s="17"/>
      <c r="AZ1250" s="17"/>
      <c r="BB1250" s="17"/>
      <c r="BD1250" s="17"/>
      <c r="BF1250" s="17"/>
      <c r="BH1250" s="17"/>
    </row>
    <row r="1251" spans="2:60">
      <c r="B1251" s="17"/>
      <c r="D1251" s="17"/>
      <c r="F1251" s="17"/>
      <c r="H1251" s="17"/>
      <c r="J1251" s="17"/>
      <c r="L1251" s="17"/>
      <c r="N1251" s="17"/>
      <c r="P1251" s="17"/>
      <c r="R1251" s="17"/>
      <c r="T1251" s="17"/>
      <c r="V1251" s="17"/>
      <c r="X1251" s="17"/>
      <c r="Z1251" s="17"/>
      <c r="AB1251" s="17"/>
      <c r="AD1251" s="17"/>
      <c r="AF1251" s="17"/>
      <c r="AH1251" s="17"/>
      <c r="AJ1251" s="17"/>
      <c r="AL1251" s="17"/>
      <c r="AN1251" s="17"/>
      <c r="AP1251" s="17"/>
      <c r="AR1251" s="17"/>
      <c r="AT1251" s="17"/>
      <c r="AV1251" s="17"/>
      <c r="AX1251" s="17"/>
      <c r="AZ1251" s="17"/>
      <c r="BB1251" s="17"/>
      <c r="BD1251" s="17"/>
      <c r="BF1251" s="17"/>
      <c r="BH1251" s="17"/>
    </row>
    <row r="1252" spans="2:60">
      <c r="B1252" s="17"/>
      <c r="D1252" s="17"/>
      <c r="F1252" s="17"/>
      <c r="H1252" s="17"/>
      <c r="J1252" s="17"/>
      <c r="L1252" s="17"/>
      <c r="N1252" s="17"/>
      <c r="P1252" s="17"/>
      <c r="R1252" s="17"/>
      <c r="T1252" s="17"/>
      <c r="V1252" s="17"/>
      <c r="X1252" s="17"/>
      <c r="Z1252" s="17"/>
      <c r="AB1252" s="17"/>
      <c r="AD1252" s="17"/>
      <c r="AF1252" s="17"/>
      <c r="AH1252" s="17"/>
      <c r="AJ1252" s="17"/>
      <c r="AL1252" s="17"/>
      <c r="AN1252" s="17"/>
      <c r="AP1252" s="17"/>
      <c r="AR1252" s="17"/>
      <c r="AT1252" s="17"/>
      <c r="AV1252" s="17"/>
      <c r="AX1252" s="17"/>
      <c r="AZ1252" s="17"/>
      <c r="BB1252" s="17"/>
      <c r="BD1252" s="17"/>
      <c r="BF1252" s="17"/>
      <c r="BH1252" s="17"/>
    </row>
    <row r="1253" spans="2:60">
      <c r="B1253" s="17"/>
      <c r="D1253" s="17"/>
      <c r="F1253" s="17"/>
      <c r="H1253" s="17"/>
      <c r="J1253" s="17"/>
      <c r="L1253" s="17"/>
      <c r="N1253" s="17"/>
      <c r="P1253" s="17"/>
      <c r="R1253" s="17"/>
      <c r="T1253" s="17"/>
      <c r="V1253" s="17"/>
      <c r="X1253" s="17"/>
      <c r="Z1253" s="17"/>
      <c r="AB1253" s="17"/>
      <c r="AD1253" s="17"/>
      <c r="AF1253" s="17"/>
      <c r="AH1253" s="17"/>
      <c r="AJ1253" s="17"/>
      <c r="AL1253" s="17"/>
      <c r="AN1253" s="17"/>
      <c r="AP1253" s="17"/>
      <c r="AR1253" s="17"/>
      <c r="AT1253" s="17"/>
      <c r="AV1253" s="17"/>
      <c r="AX1253" s="17"/>
      <c r="AZ1253" s="17"/>
      <c r="BB1253" s="17"/>
      <c r="BD1253" s="17"/>
      <c r="BF1253" s="17"/>
      <c r="BH1253" s="17"/>
    </row>
    <row r="1254" spans="2:60">
      <c r="B1254" s="17"/>
      <c r="D1254" s="17"/>
      <c r="F1254" s="17"/>
      <c r="H1254" s="17"/>
      <c r="J1254" s="17"/>
      <c r="L1254" s="17"/>
      <c r="N1254" s="17"/>
      <c r="P1254" s="17"/>
      <c r="R1254" s="17"/>
      <c r="T1254" s="17"/>
      <c r="V1254" s="17"/>
      <c r="X1254" s="17"/>
      <c r="Z1254" s="17"/>
      <c r="AB1254" s="17"/>
      <c r="AD1254" s="17"/>
      <c r="AF1254" s="17"/>
      <c r="AH1254" s="17"/>
      <c r="AJ1254" s="17"/>
      <c r="AL1254" s="17"/>
      <c r="AN1254" s="17"/>
      <c r="AP1254" s="17"/>
      <c r="AR1254" s="17"/>
      <c r="AT1254" s="17"/>
      <c r="AV1254" s="17"/>
      <c r="AX1254" s="17"/>
      <c r="AZ1254" s="17"/>
      <c r="BB1254" s="17"/>
      <c r="BD1254" s="17"/>
      <c r="BF1254" s="17"/>
      <c r="BH1254" s="17"/>
    </row>
    <row r="1255" spans="2:60">
      <c r="B1255" s="17"/>
      <c r="D1255" s="17"/>
      <c r="F1255" s="17"/>
      <c r="H1255" s="17"/>
      <c r="J1255" s="17"/>
      <c r="L1255" s="17"/>
      <c r="N1255" s="17"/>
      <c r="P1255" s="17"/>
      <c r="R1255" s="17"/>
      <c r="T1255" s="17"/>
      <c r="V1255" s="17"/>
      <c r="X1255" s="17"/>
      <c r="Z1255" s="17"/>
      <c r="AB1255" s="17"/>
      <c r="AD1255" s="17"/>
      <c r="AF1255" s="17"/>
      <c r="AH1255" s="17"/>
      <c r="AJ1255" s="17"/>
      <c r="AL1255" s="17"/>
      <c r="AN1255" s="17"/>
      <c r="AP1255" s="17"/>
      <c r="AR1255" s="17"/>
      <c r="AT1255" s="17"/>
      <c r="AV1255" s="17"/>
      <c r="AX1255" s="17"/>
      <c r="AZ1255" s="17"/>
      <c r="BB1255" s="17"/>
      <c r="BD1255" s="17"/>
      <c r="BF1255" s="17"/>
      <c r="BH1255" s="17"/>
    </row>
    <row r="1256" spans="2:60">
      <c r="B1256" s="17"/>
      <c r="D1256" s="17"/>
      <c r="F1256" s="17"/>
      <c r="H1256" s="17"/>
      <c r="J1256" s="17"/>
      <c r="L1256" s="17"/>
      <c r="N1256" s="17"/>
      <c r="P1256" s="17"/>
      <c r="R1256" s="17"/>
      <c r="T1256" s="17"/>
      <c r="V1256" s="17"/>
      <c r="X1256" s="17"/>
      <c r="Z1256" s="17"/>
      <c r="AB1256" s="17"/>
      <c r="AD1256" s="17"/>
      <c r="AF1256" s="17"/>
      <c r="AH1256" s="17"/>
      <c r="AJ1256" s="17"/>
      <c r="AL1256" s="17"/>
      <c r="AN1256" s="17"/>
      <c r="AP1256" s="17"/>
      <c r="AR1256" s="17"/>
      <c r="AT1256" s="17"/>
      <c r="AV1256" s="17"/>
      <c r="AX1256" s="17"/>
      <c r="AZ1256" s="17"/>
      <c r="BB1256" s="17"/>
      <c r="BD1256" s="17"/>
      <c r="BF1256" s="17"/>
      <c r="BH1256" s="17"/>
    </row>
    <row r="1257" spans="2:60">
      <c r="B1257" s="17"/>
      <c r="D1257" s="17"/>
      <c r="F1257" s="17"/>
      <c r="H1257" s="17"/>
      <c r="J1257" s="17"/>
      <c r="L1257" s="17"/>
      <c r="N1257" s="17"/>
      <c r="P1257" s="17"/>
      <c r="R1257" s="17"/>
      <c r="T1257" s="17"/>
      <c r="V1257" s="17"/>
      <c r="X1257" s="17"/>
      <c r="Z1257" s="17"/>
      <c r="AB1257" s="17"/>
      <c r="AD1257" s="17"/>
      <c r="AF1257" s="17"/>
      <c r="AH1257" s="17"/>
      <c r="AJ1257" s="17"/>
      <c r="AL1257" s="17"/>
      <c r="AN1257" s="17"/>
      <c r="AP1257" s="17"/>
      <c r="AR1257" s="17"/>
      <c r="AT1257" s="17"/>
      <c r="AV1257" s="17"/>
      <c r="AX1257" s="17"/>
      <c r="AZ1257" s="17"/>
      <c r="BB1257" s="17"/>
      <c r="BD1257" s="17"/>
      <c r="BF1257" s="17"/>
      <c r="BH1257" s="17"/>
    </row>
    <row r="1258" spans="2:60">
      <c r="B1258" s="17"/>
      <c r="D1258" s="17"/>
      <c r="F1258" s="17"/>
      <c r="H1258" s="17"/>
      <c r="J1258" s="17"/>
      <c r="L1258" s="17"/>
      <c r="N1258" s="17"/>
      <c r="P1258" s="17"/>
      <c r="R1258" s="17"/>
      <c r="T1258" s="17"/>
      <c r="V1258" s="17"/>
      <c r="X1258" s="17"/>
      <c r="Z1258" s="17"/>
      <c r="AB1258" s="17"/>
      <c r="AD1258" s="17"/>
      <c r="AF1258" s="17"/>
      <c r="AH1258" s="17"/>
      <c r="AJ1258" s="17"/>
      <c r="AL1258" s="17"/>
      <c r="AN1258" s="17"/>
      <c r="AP1258" s="17"/>
      <c r="AR1258" s="17"/>
      <c r="AT1258" s="17"/>
      <c r="AV1258" s="17"/>
      <c r="AX1258" s="17"/>
      <c r="AZ1258" s="17"/>
      <c r="BB1258" s="17"/>
      <c r="BD1258" s="17"/>
      <c r="BF1258" s="17"/>
      <c r="BH1258" s="17"/>
    </row>
    <row r="1259" spans="2:60">
      <c r="B1259" s="17"/>
      <c r="D1259" s="17"/>
      <c r="F1259" s="17"/>
      <c r="H1259" s="17"/>
      <c r="J1259" s="17"/>
      <c r="L1259" s="17"/>
      <c r="N1259" s="17"/>
      <c r="P1259" s="17"/>
      <c r="R1259" s="17"/>
      <c r="T1259" s="17"/>
      <c r="V1259" s="17"/>
      <c r="X1259" s="17"/>
      <c r="Z1259" s="17"/>
      <c r="AB1259" s="17"/>
      <c r="AD1259" s="17"/>
      <c r="AF1259" s="17"/>
      <c r="AH1259" s="17"/>
      <c r="AJ1259" s="17"/>
      <c r="AL1259" s="17"/>
      <c r="AN1259" s="17"/>
      <c r="AP1259" s="17"/>
      <c r="AR1259" s="17"/>
      <c r="AT1259" s="17"/>
      <c r="AV1259" s="17"/>
      <c r="AX1259" s="17"/>
      <c r="AZ1259" s="17"/>
      <c r="BB1259" s="17"/>
      <c r="BD1259" s="17"/>
      <c r="BF1259" s="17"/>
      <c r="BH1259" s="17"/>
    </row>
    <row r="1260" spans="2:60">
      <c r="B1260" s="17"/>
      <c r="D1260" s="17"/>
      <c r="F1260" s="17"/>
      <c r="H1260" s="17"/>
      <c r="J1260" s="17"/>
      <c r="L1260" s="17"/>
      <c r="N1260" s="17"/>
      <c r="P1260" s="17"/>
      <c r="R1260" s="17"/>
      <c r="T1260" s="17"/>
      <c r="V1260" s="17"/>
      <c r="X1260" s="17"/>
      <c r="Z1260" s="17"/>
      <c r="AB1260" s="17"/>
      <c r="AD1260" s="17"/>
      <c r="AF1260" s="17"/>
      <c r="AH1260" s="17"/>
      <c r="AJ1260" s="17"/>
      <c r="AL1260" s="17"/>
      <c r="AN1260" s="17"/>
      <c r="AP1260" s="17"/>
      <c r="AR1260" s="17"/>
      <c r="AT1260" s="17"/>
      <c r="AV1260" s="17"/>
      <c r="AX1260" s="17"/>
      <c r="AZ1260" s="17"/>
      <c r="BB1260" s="17"/>
      <c r="BD1260" s="17"/>
      <c r="BF1260" s="17"/>
      <c r="BH1260" s="17"/>
    </row>
    <row r="1261" spans="2:60">
      <c r="B1261" s="17"/>
      <c r="D1261" s="17"/>
      <c r="F1261" s="17"/>
      <c r="H1261" s="17"/>
      <c r="J1261" s="17"/>
      <c r="L1261" s="17"/>
      <c r="N1261" s="17"/>
      <c r="P1261" s="17"/>
      <c r="R1261" s="17"/>
      <c r="T1261" s="17"/>
      <c r="V1261" s="17"/>
      <c r="X1261" s="17"/>
      <c r="Z1261" s="17"/>
      <c r="AB1261" s="17"/>
      <c r="AD1261" s="17"/>
      <c r="AF1261" s="17"/>
      <c r="AH1261" s="17"/>
      <c r="AJ1261" s="17"/>
      <c r="AL1261" s="17"/>
      <c r="AN1261" s="17"/>
      <c r="AP1261" s="17"/>
      <c r="AR1261" s="17"/>
      <c r="AT1261" s="17"/>
      <c r="AV1261" s="17"/>
      <c r="AX1261" s="17"/>
      <c r="AZ1261" s="17"/>
      <c r="BB1261" s="17"/>
      <c r="BD1261" s="17"/>
      <c r="BF1261" s="17"/>
      <c r="BH1261" s="17"/>
    </row>
    <row r="1262" spans="2:60">
      <c r="B1262" s="17"/>
      <c r="D1262" s="17"/>
      <c r="F1262" s="17"/>
      <c r="H1262" s="17"/>
      <c r="J1262" s="17"/>
      <c r="L1262" s="17"/>
      <c r="N1262" s="17"/>
      <c r="P1262" s="17"/>
      <c r="R1262" s="17"/>
      <c r="T1262" s="17"/>
      <c r="V1262" s="17"/>
      <c r="X1262" s="17"/>
      <c r="Z1262" s="17"/>
      <c r="AB1262" s="17"/>
      <c r="AD1262" s="17"/>
      <c r="AF1262" s="17"/>
      <c r="AH1262" s="17"/>
      <c r="AJ1262" s="17"/>
      <c r="AL1262" s="17"/>
      <c r="AN1262" s="17"/>
      <c r="AP1262" s="17"/>
      <c r="AR1262" s="17"/>
      <c r="AT1262" s="17"/>
      <c r="AV1262" s="17"/>
      <c r="AX1262" s="17"/>
      <c r="AZ1262" s="17"/>
      <c r="BB1262" s="17"/>
      <c r="BD1262" s="17"/>
      <c r="BF1262" s="17"/>
      <c r="BH1262" s="17"/>
    </row>
    <row r="1263" spans="2:60">
      <c r="B1263" s="17"/>
      <c r="D1263" s="17"/>
      <c r="F1263" s="17"/>
      <c r="H1263" s="17"/>
      <c r="J1263" s="17"/>
      <c r="L1263" s="17"/>
      <c r="N1263" s="17"/>
      <c r="P1263" s="17"/>
      <c r="R1263" s="17"/>
      <c r="T1263" s="17"/>
      <c r="V1263" s="17"/>
      <c r="X1263" s="17"/>
      <c r="Z1263" s="17"/>
      <c r="AB1263" s="17"/>
      <c r="AD1263" s="17"/>
      <c r="AF1263" s="17"/>
      <c r="AH1263" s="17"/>
      <c r="AJ1263" s="17"/>
      <c r="AL1263" s="17"/>
      <c r="AN1263" s="17"/>
      <c r="AP1263" s="17"/>
      <c r="AR1263" s="17"/>
      <c r="AT1263" s="17"/>
      <c r="AV1263" s="17"/>
      <c r="AX1263" s="17"/>
      <c r="AZ1263" s="17"/>
      <c r="BB1263" s="17"/>
      <c r="BD1263" s="17"/>
      <c r="BF1263" s="17"/>
      <c r="BH1263" s="17"/>
    </row>
    <row r="1264" spans="2:60">
      <c r="B1264" s="17"/>
      <c r="D1264" s="17"/>
      <c r="F1264" s="17"/>
      <c r="H1264" s="17"/>
      <c r="J1264" s="17"/>
      <c r="L1264" s="17"/>
      <c r="N1264" s="17"/>
      <c r="P1264" s="17"/>
      <c r="R1264" s="17"/>
      <c r="T1264" s="17"/>
      <c r="V1264" s="17"/>
      <c r="X1264" s="17"/>
      <c r="Z1264" s="17"/>
      <c r="AB1264" s="17"/>
      <c r="AD1264" s="17"/>
      <c r="AF1264" s="17"/>
      <c r="AH1264" s="17"/>
      <c r="AJ1264" s="17"/>
      <c r="AL1264" s="17"/>
      <c r="AN1264" s="17"/>
      <c r="AP1264" s="17"/>
      <c r="AR1264" s="17"/>
      <c r="AT1264" s="17"/>
      <c r="AV1264" s="17"/>
      <c r="AX1264" s="17"/>
      <c r="AZ1264" s="17"/>
      <c r="BB1264" s="17"/>
      <c r="BD1264" s="17"/>
      <c r="BF1264" s="17"/>
      <c r="BH1264" s="17"/>
    </row>
    <row r="1265" spans="2:60">
      <c r="B1265" s="17"/>
      <c r="D1265" s="17"/>
      <c r="F1265" s="17"/>
      <c r="H1265" s="17"/>
      <c r="J1265" s="17"/>
      <c r="L1265" s="17"/>
      <c r="N1265" s="17"/>
      <c r="P1265" s="17"/>
      <c r="R1265" s="17"/>
      <c r="T1265" s="17"/>
      <c r="V1265" s="17"/>
      <c r="X1265" s="17"/>
      <c r="Z1265" s="17"/>
      <c r="AB1265" s="17"/>
      <c r="AD1265" s="17"/>
      <c r="AF1265" s="17"/>
      <c r="AH1265" s="17"/>
      <c r="AJ1265" s="17"/>
      <c r="AL1265" s="17"/>
      <c r="AN1265" s="17"/>
      <c r="AP1265" s="17"/>
      <c r="AR1265" s="17"/>
      <c r="AT1265" s="17"/>
      <c r="AV1265" s="17"/>
      <c r="AX1265" s="17"/>
      <c r="AZ1265" s="17"/>
      <c r="BB1265" s="17"/>
      <c r="BD1265" s="17"/>
      <c r="BF1265" s="17"/>
      <c r="BH1265" s="17"/>
    </row>
    <row r="1266" spans="2:60">
      <c r="B1266" s="17"/>
      <c r="D1266" s="17"/>
      <c r="F1266" s="17"/>
      <c r="H1266" s="17"/>
      <c r="J1266" s="17"/>
      <c r="L1266" s="17"/>
      <c r="N1266" s="17"/>
      <c r="P1266" s="17"/>
      <c r="R1266" s="17"/>
      <c r="T1266" s="17"/>
      <c r="V1266" s="17"/>
      <c r="X1266" s="17"/>
      <c r="Z1266" s="17"/>
      <c r="AB1266" s="17"/>
      <c r="AD1266" s="17"/>
      <c r="AF1266" s="17"/>
      <c r="AH1266" s="17"/>
      <c r="AJ1266" s="17"/>
      <c r="AL1266" s="17"/>
      <c r="AN1266" s="17"/>
      <c r="AP1266" s="17"/>
      <c r="AR1266" s="17"/>
      <c r="AT1266" s="17"/>
      <c r="AV1266" s="17"/>
      <c r="AX1266" s="17"/>
      <c r="AZ1266" s="17"/>
      <c r="BB1266" s="17"/>
      <c r="BD1266" s="17"/>
      <c r="BF1266" s="17"/>
      <c r="BH1266" s="17"/>
    </row>
    <row r="1267" spans="2:60">
      <c r="B1267" s="17"/>
      <c r="D1267" s="17"/>
      <c r="F1267" s="17"/>
      <c r="H1267" s="17"/>
      <c r="J1267" s="17"/>
      <c r="L1267" s="17"/>
      <c r="N1267" s="17"/>
      <c r="P1267" s="17"/>
      <c r="R1267" s="17"/>
      <c r="T1267" s="17"/>
      <c r="V1267" s="17"/>
      <c r="X1267" s="17"/>
      <c r="Z1267" s="17"/>
      <c r="AB1267" s="17"/>
      <c r="AD1267" s="17"/>
      <c r="AF1267" s="17"/>
      <c r="AH1267" s="17"/>
      <c r="AJ1267" s="17"/>
      <c r="AL1267" s="17"/>
      <c r="AN1267" s="17"/>
      <c r="AP1267" s="17"/>
      <c r="AR1267" s="17"/>
      <c r="AT1267" s="17"/>
      <c r="AV1267" s="17"/>
      <c r="AX1267" s="17"/>
      <c r="AZ1267" s="17"/>
      <c r="BB1267" s="17"/>
      <c r="BD1267" s="17"/>
      <c r="BF1267" s="17"/>
      <c r="BH1267" s="17"/>
    </row>
    <row r="1268" spans="2:60">
      <c r="B1268" s="17"/>
      <c r="D1268" s="17"/>
      <c r="F1268" s="17"/>
      <c r="H1268" s="17"/>
      <c r="J1268" s="17"/>
      <c r="L1268" s="17"/>
      <c r="N1268" s="17"/>
      <c r="P1268" s="17"/>
      <c r="R1268" s="17"/>
      <c r="T1268" s="17"/>
      <c r="V1268" s="17"/>
      <c r="X1268" s="17"/>
      <c r="Z1268" s="17"/>
      <c r="AB1268" s="17"/>
      <c r="AD1268" s="17"/>
      <c r="AF1268" s="17"/>
      <c r="AH1268" s="17"/>
      <c r="AJ1268" s="17"/>
      <c r="AL1268" s="17"/>
      <c r="AN1268" s="17"/>
      <c r="AP1268" s="17"/>
      <c r="AR1268" s="17"/>
      <c r="AT1268" s="17"/>
      <c r="AV1268" s="17"/>
      <c r="AX1268" s="17"/>
      <c r="AZ1268" s="17"/>
      <c r="BB1268" s="17"/>
      <c r="BD1268" s="17"/>
      <c r="BF1268" s="17"/>
      <c r="BH1268" s="17"/>
    </row>
    <row r="1269" spans="2:60">
      <c r="B1269" s="17"/>
      <c r="D1269" s="17"/>
      <c r="F1269" s="17"/>
      <c r="H1269" s="17"/>
      <c r="J1269" s="17"/>
      <c r="L1269" s="17"/>
      <c r="N1269" s="17"/>
      <c r="P1269" s="17"/>
      <c r="R1269" s="17"/>
      <c r="T1269" s="17"/>
      <c r="V1269" s="17"/>
      <c r="X1269" s="17"/>
      <c r="Z1269" s="17"/>
      <c r="AB1269" s="17"/>
      <c r="AD1269" s="17"/>
      <c r="AF1269" s="17"/>
      <c r="AH1269" s="17"/>
      <c r="AJ1269" s="17"/>
      <c r="AL1269" s="17"/>
      <c r="AN1269" s="17"/>
      <c r="AP1269" s="17"/>
      <c r="AR1269" s="17"/>
      <c r="AT1269" s="17"/>
      <c r="AV1269" s="17"/>
      <c r="AX1269" s="17"/>
      <c r="AZ1269" s="17"/>
      <c r="BB1269" s="17"/>
      <c r="BD1269" s="17"/>
      <c r="BF1269" s="17"/>
      <c r="BH1269" s="17"/>
    </row>
    <row r="1270" spans="2:60">
      <c r="B1270" s="17"/>
      <c r="D1270" s="17"/>
      <c r="F1270" s="17"/>
      <c r="H1270" s="17"/>
      <c r="J1270" s="17"/>
      <c r="L1270" s="17"/>
      <c r="N1270" s="17"/>
      <c r="P1270" s="17"/>
      <c r="R1270" s="17"/>
      <c r="T1270" s="17"/>
      <c r="V1270" s="17"/>
      <c r="X1270" s="17"/>
      <c r="Z1270" s="17"/>
      <c r="AB1270" s="17"/>
      <c r="AD1270" s="17"/>
      <c r="AF1270" s="17"/>
      <c r="AH1270" s="17"/>
      <c r="AJ1270" s="17"/>
      <c r="AL1270" s="17"/>
      <c r="AN1270" s="17"/>
      <c r="AP1270" s="17"/>
      <c r="AR1270" s="17"/>
      <c r="AT1270" s="17"/>
      <c r="AV1270" s="17"/>
      <c r="AX1270" s="17"/>
      <c r="AZ1270" s="17"/>
      <c r="BB1270" s="17"/>
      <c r="BD1270" s="17"/>
      <c r="BF1270" s="17"/>
      <c r="BH1270" s="17"/>
    </row>
    <row r="1271" spans="2:60">
      <c r="B1271" s="17"/>
      <c r="D1271" s="17"/>
      <c r="F1271" s="17"/>
      <c r="H1271" s="17"/>
      <c r="J1271" s="17"/>
      <c r="L1271" s="17"/>
      <c r="N1271" s="17"/>
      <c r="P1271" s="17"/>
      <c r="R1271" s="17"/>
      <c r="T1271" s="17"/>
      <c r="V1271" s="17"/>
      <c r="X1271" s="17"/>
      <c r="Z1271" s="17"/>
      <c r="AB1271" s="17"/>
      <c r="AD1271" s="17"/>
      <c r="AF1271" s="17"/>
      <c r="AH1271" s="17"/>
      <c r="AJ1271" s="17"/>
      <c r="AL1271" s="17"/>
      <c r="AN1271" s="17"/>
      <c r="AP1271" s="17"/>
      <c r="AR1271" s="17"/>
      <c r="AT1271" s="17"/>
      <c r="AV1271" s="17"/>
      <c r="AX1271" s="17"/>
      <c r="AZ1271" s="17"/>
      <c r="BB1271" s="17"/>
      <c r="BD1271" s="17"/>
      <c r="BF1271" s="17"/>
      <c r="BH1271" s="17"/>
    </row>
    <row r="1272" spans="2:60">
      <c r="B1272" s="17"/>
      <c r="D1272" s="17"/>
      <c r="F1272" s="17"/>
      <c r="H1272" s="17"/>
      <c r="J1272" s="17"/>
      <c r="L1272" s="17"/>
      <c r="N1272" s="17"/>
      <c r="P1272" s="17"/>
      <c r="R1272" s="17"/>
      <c r="T1272" s="17"/>
      <c r="V1272" s="17"/>
      <c r="X1272" s="17"/>
      <c r="Z1272" s="17"/>
      <c r="AB1272" s="17"/>
      <c r="AD1272" s="17"/>
      <c r="AF1272" s="17"/>
      <c r="AH1272" s="17"/>
      <c r="AJ1272" s="17"/>
      <c r="AL1272" s="17"/>
      <c r="AN1272" s="17"/>
      <c r="AP1272" s="17"/>
      <c r="AR1272" s="17"/>
      <c r="AT1272" s="17"/>
      <c r="AV1272" s="17"/>
      <c r="AX1272" s="17"/>
      <c r="AZ1272" s="17"/>
      <c r="BB1272" s="17"/>
      <c r="BD1272" s="17"/>
      <c r="BF1272" s="17"/>
      <c r="BH1272" s="17"/>
    </row>
    <row r="1273" spans="2:60">
      <c r="B1273" s="17"/>
      <c r="D1273" s="17"/>
      <c r="F1273" s="17"/>
      <c r="H1273" s="17"/>
      <c r="J1273" s="17"/>
      <c r="L1273" s="17"/>
      <c r="N1273" s="17"/>
      <c r="P1273" s="17"/>
      <c r="R1273" s="17"/>
      <c r="T1273" s="17"/>
      <c r="V1273" s="17"/>
      <c r="X1273" s="17"/>
      <c r="Z1273" s="17"/>
      <c r="AB1273" s="17"/>
      <c r="AD1273" s="17"/>
      <c r="AF1273" s="17"/>
      <c r="AH1273" s="17"/>
      <c r="AJ1273" s="17"/>
      <c r="AL1273" s="17"/>
      <c r="AN1273" s="17"/>
      <c r="AP1273" s="17"/>
      <c r="AR1273" s="17"/>
      <c r="AT1273" s="17"/>
      <c r="AV1273" s="17"/>
      <c r="AX1273" s="17"/>
      <c r="AZ1273" s="17"/>
      <c r="BB1273" s="17"/>
      <c r="BD1273" s="17"/>
      <c r="BF1273" s="17"/>
      <c r="BH1273" s="17"/>
    </row>
    <row r="1274" spans="2:60">
      <c r="B1274" s="17"/>
      <c r="D1274" s="17"/>
      <c r="F1274" s="17"/>
      <c r="H1274" s="17"/>
      <c r="J1274" s="17"/>
      <c r="L1274" s="17"/>
      <c r="N1274" s="17"/>
      <c r="P1274" s="17"/>
      <c r="R1274" s="17"/>
      <c r="T1274" s="17"/>
      <c r="V1274" s="17"/>
      <c r="X1274" s="17"/>
      <c r="Z1274" s="17"/>
      <c r="AB1274" s="17"/>
      <c r="AD1274" s="17"/>
      <c r="AF1274" s="17"/>
      <c r="AH1274" s="17"/>
      <c r="AJ1274" s="17"/>
      <c r="AL1274" s="17"/>
      <c r="AN1274" s="17"/>
      <c r="AP1274" s="17"/>
      <c r="AR1274" s="17"/>
      <c r="AT1274" s="17"/>
      <c r="AV1274" s="17"/>
      <c r="AX1274" s="17"/>
      <c r="AZ1274" s="17"/>
      <c r="BB1274" s="17"/>
      <c r="BD1274" s="17"/>
      <c r="BF1274" s="17"/>
      <c r="BH1274" s="17"/>
    </row>
    <row r="1275" spans="2:60">
      <c r="B1275" s="17"/>
      <c r="D1275" s="17"/>
      <c r="F1275" s="17"/>
      <c r="H1275" s="17"/>
      <c r="J1275" s="17"/>
      <c r="L1275" s="17"/>
      <c r="N1275" s="17"/>
      <c r="P1275" s="17"/>
      <c r="R1275" s="17"/>
      <c r="T1275" s="17"/>
      <c r="V1275" s="17"/>
      <c r="X1275" s="17"/>
      <c r="Z1275" s="17"/>
      <c r="AB1275" s="17"/>
      <c r="AD1275" s="17"/>
      <c r="AF1275" s="17"/>
      <c r="AH1275" s="17"/>
      <c r="AJ1275" s="17"/>
      <c r="AL1275" s="17"/>
      <c r="AN1275" s="17"/>
      <c r="AP1275" s="17"/>
      <c r="AR1275" s="17"/>
      <c r="AT1275" s="17"/>
      <c r="AV1275" s="17"/>
      <c r="AX1275" s="17"/>
      <c r="AZ1275" s="17"/>
      <c r="BB1275" s="17"/>
      <c r="BD1275" s="17"/>
      <c r="BF1275" s="17"/>
      <c r="BH1275" s="17"/>
    </row>
    <row r="1276" spans="2:60">
      <c r="B1276" s="17"/>
      <c r="D1276" s="17"/>
      <c r="F1276" s="17"/>
      <c r="H1276" s="17"/>
      <c r="J1276" s="17"/>
      <c r="L1276" s="17"/>
      <c r="N1276" s="17"/>
      <c r="P1276" s="17"/>
      <c r="R1276" s="17"/>
      <c r="T1276" s="17"/>
      <c r="V1276" s="17"/>
      <c r="X1276" s="17"/>
      <c r="Z1276" s="17"/>
      <c r="AB1276" s="17"/>
      <c r="AD1276" s="17"/>
      <c r="AF1276" s="17"/>
      <c r="AH1276" s="17"/>
      <c r="AJ1276" s="17"/>
      <c r="AL1276" s="17"/>
      <c r="AN1276" s="17"/>
      <c r="AP1276" s="17"/>
      <c r="AR1276" s="17"/>
      <c r="AT1276" s="17"/>
      <c r="AV1276" s="17"/>
      <c r="AX1276" s="17"/>
      <c r="AZ1276" s="17"/>
      <c r="BB1276" s="17"/>
      <c r="BD1276" s="17"/>
      <c r="BF1276" s="17"/>
      <c r="BH1276" s="17"/>
    </row>
    <row r="1277" spans="2:60">
      <c r="B1277" s="17"/>
      <c r="D1277" s="17"/>
      <c r="F1277" s="17"/>
      <c r="H1277" s="17"/>
      <c r="J1277" s="17"/>
      <c r="L1277" s="17"/>
      <c r="N1277" s="17"/>
      <c r="P1277" s="17"/>
      <c r="R1277" s="17"/>
      <c r="T1277" s="17"/>
      <c r="V1277" s="17"/>
      <c r="X1277" s="17"/>
      <c r="Z1277" s="17"/>
      <c r="AB1277" s="17"/>
      <c r="AD1277" s="17"/>
      <c r="AF1277" s="17"/>
      <c r="AH1277" s="17"/>
      <c r="AJ1277" s="17"/>
      <c r="AL1277" s="17"/>
      <c r="AN1277" s="17"/>
      <c r="AP1277" s="17"/>
      <c r="AR1277" s="17"/>
      <c r="AT1277" s="17"/>
      <c r="AV1277" s="17"/>
      <c r="AX1277" s="17"/>
      <c r="AZ1277" s="17"/>
      <c r="BB1277" s="17"/>
      <c r="BD1277" s="17"/>
      <c r="BF1277" s="17"/>
      <c r="BH1277" s="17"/>
    </row>
    <row r="1278" spans="2:60">
      <c r="B1278" s="17"/>
      <c r="D1278" s="17"/>
      <c r="F1278" s="17"/>
      <c r="H1278" s="17"/>
      <c r="J1278" s="17"/>
      <c r="L1278" s="17"/>
      <c r="N1278" s="17"/>
      <c r="P1278" s="17"/>
      <c r="R1278" s="17"/>
      <c r="T1278" s="17"/>
      <c r="V1278" s="17"/>
      <c r="X1278" s="17"/>
      <c r="Z1278" s="17"/>
      <c r="AB1278" s="17"/>
      <c r="AD1278" s="17"/>
      <c r="AF1278" s="17"/>
      <c r="AH1278" s="17"/>
      <c r="AJ1278" s="17"/>
      <c r="AL1278" s="17"/>
      <c r="AN1278" s="17"/>
      <c r="AP1278" s="17"/>
      <c r="AR1278" s="17"/>
      <c r="AT1278" s="17"/>
      <c r="AV1278" s="17"/>
      <c r="AX1278" s="17"/>
      <c r="AZ1278" s="17"/>
      <c r="BB1278" s="17"/>
      <c r="BD1278" s="17"/>
      <c r="BF1278" s="17"/>
      <c r="BH1278" s="17"/>
    </row>
    <row r="1279" spans="2:60">
      <c r="B1279" s="17"/>
      <c r="D1279" s="17"/>
      <c r="F1279" s="17"/>
      <c r="H1279" s="17"/>
      <c r="J1279" s="17"/>
      <c r="L1279" s="17"/>
      <c r="N1279" s="17"/>
      <c r="P1279" s="17"/>
      <c r="R1279" s="17"/>
      <c r="T1279" s="17"/>
      <c r="V1279" s="17"/>
      <c r="X1279" s="17"/>
      <c r="Z1279" s="17"/>
      <c r="AB1279" s="17"/>
      <c r="AD1279" s="17"/>
      <c r="AF1279" s="17"/>
      <c r="AH1279" s="17"/>
      <c r="AJ1279" s="17"/>
      <c r="AL1279" s="17"/>
      <c r="AN1279" s="17"/>
      <c r="AP1279" s="17"/>
      <c r="AR1279" s="17"/>
      <c r="AT1279" s="17"/>
      <c r="AV1279" s="17"/>
      <c r="AX1279" s="17"/>
      <c r="AZ1279" s="17"/>
      <c r="BB1279" s="17"/>
      <c r="BD1279" s="17"/>
      <c r="BF1279" s="17"/>
      <c r="BH1279" s="17"/>
    </row>
    <row r="1280" spans="2:60">
      <c r="B1280" s="17"/>
      <c r="D1280" s="17"/>
      <c r="F1280" s="17"/>
      <c r="H1280" s="17"/>
      <c r="J1280" s="17"/>
      <c r="L1280" s="17"/>
      <c r="N1280" s="17"/>
      <c r="P1280" s="17"/>
      <c r="R1280" s="17"/>
      <c r="T1280" s="17"/>
      <c r="V1280" s="17"/>
      <c r="X1280" s="17"/>
      <c r="Z1280" s="17"/>
      <c r="AB1280" s="17"/>
      <c r="AD1280" s="17"/>
      <c r="AF1280" s="17"/>
      <c r="AH1280" s="17"/>
      <c r="AJ1280" s="17"/>
      <c r="AL1280" s="17"/>
      <c r="AN1280" s="17"/>
      <c r="AP1280" s="17"/>
      <c r="AR1280" s="17"/>
      <c r="AT1280" s="17"/>
      <c r="AV1280" s="17"/>
      <c r="AX1280" s="17"/>
      <c r="AZ1280" s="17"/>
      <c r="BB1280" s="17"/>
      <c r="BD1280" s="17"/>
      <c r="BF1280" s="17"/>
      <c r="BH1280" s="17"/>
    </row>
    <row r="1281" spans="2:60">
      <c r="B1281" s="17"/>
      <c r="D1281" s="17"/>
      <c r="F1281" s="17"/>
      <c r="H1281" s="17"/>
      <c r="J1281" s="17"/>
      <c r="L1281" s="17"/>
      <c r="N1281" s="17"/>
      <c r="P1281" s="17"/>
      <c r="R1281" s="17"/>
      <c r="T1281" s="17"/>
      <c r="V1281" s="17"/>
      <c r="X1281" s="17"/>
      <c r="Z1281" s="17"/>
      <c r="AB1281" s="17"/>
      <c r="AD1281" s="17"/>
      <c r="AF1281" s="17"/>
      <c r="AH1281" s="17"/>
      <c r="AJ1281" s="17"/>
      <c r="AL1281" s="17"/>
      <c r="AN1281" s="17"/>
      <c r="AP1281" s="17"/>
      <c r="AR1281" s="17"/>
      <c r="AT1281" s="17"/>
      <c r="AV1281" s="17"/>
      <c r="AX1281" s="17"/>
      <c r="AZ1281" s="17"/>
      <c r="BB1281" s="17"/>
      <c r="BD1281" s="17"/>
      <c r="BF1281" s="17"/>
      <c r="BH1281" s="17"/>
    </row>
    <row r="1282" spans="2:60">
      <c r="B1282" s="17"/>
      <c r="D1282" s="17"/>
      <c r="F1282" s="17"/>
      <c r="H1282" s="17"/>
      <c r="J1282" s="17"/>
      <c r="L1282" s="17"/>
      <c r="N1282" s="17"/>
      <c r="P1282" s="17"/>
      <c r="R1282" s="17"/>
      <c r="T1282" s="17"/>
      <c r="V1282" s="17"/>
      <c r="X1282" s="17"/>
      <c r="Z1282" s="17"/>
      <c r="AB1282" s="17"/>
      <c r="AD1282" s="17"/>
      <c r="AF1282" s="17"/>
      <c r="AH1282" s="17"/>
      <c r="AJ1282" s="17"/>
      <c r="AL1282" s="17"/>
      <c r="AN1282" s="17"/>
      <c r="AP1282" s="17"/>
      <c r="AR1282" s="17"/>
      <c r="AT1282" s="17"/>
      <c r="AV1282" s="17"/>
      <c r="AX1282" s="17"/>
      <c r="AZ1282" s="17"/>
      <c r="BB1282" s="17"/>
      <c r="BD1282" s="17"/>
      <c r="BF1282" s="17"/>
      <c r="BH1282" s="17"/>
    </row>
    <row r="1283" spans="2:60">
      <c r="B1283" s="17"/>
      <c r="D1283" s="17"/>
      <c r="F1283" s="17"/>
      <c r="H1283" s="17"/>
      <c r="J1283" s="17"/>
      <c r="L1283" s="17"/>
      <c r="N1283" s="17"/>
      <c r="P1283" s="17"/>
      <c r="R1283" s="17"/>
      <c r="T1283" s="17"/>
      <c r="V1283" s="17"/>
      <c r="X1283" s="17"/>
      <c r="Z1283" s="17"/>
      <c r="AB1283" s="17"/>
      <c r="AD1283" s="17"/>
      <c r="AF1283" s="17"/>
      <c r="AH1283" s="17"/>
      <c r="AJ1283" s="17"/>
      <c r="AL1283" s="17"/>
      <c r="AN1283" s="17"/>
      <c r="AP1283" s="17"/>
      <c r="AR1283" s="17"/>
      <c r="AT1283" s="17"/>
      <c r="AV1283" s="17"/>
      <c r="AX1283" s="17"/>
      <c r="AZ1283" s="17"/>
      <c r="BB1283" s="17"/>
      <c r="BD1283" s="17"/>
      <c r="BF1283" s="17"/>
      <c r="BH1283" s="17"/>
    </row>
    <row r="1284" spans="2:60">
      <c r="B1284" s="17"/>
      <c r="D1284" s="17"/>
      <c r="F1284" s="17"/>
      <c r="H1284" s="17"/>
      <c r="J1284" s="17"/>
      <c r="L1284" s="17"/>
      <c r="N1284" s="17"/>
      <c r="P1284" s="17"/>
      <c r="R1284" s="17"/>
      <c r="T1284" s="17"/>
      <c r="V1284" s="17"/>
      <c r="X1284" s="17"/>
      <c r="Z1284" s="17"/>
      <c r="AB1284" s="17"/>
      <c r="AD1284" s="17"/>
      <c r="AF1284" s="17"/>
      <c r="AH1284" s="17"/>
      <c r="AJ1284" s="17"/>
      <c r="AL1284" s="17"/>
      <c r="AN1284" s="17"/>
      <c r="AP1284" s="17"/>
      <c r="AR1284" s="17"/>
      <c r="AT1284" s="17"/>
      <c r="AV1284" s="17"/>
      <c r="AX1284" s="17"/>
      <c r="AZ1284" s="17"/>
      <c r="BB1284" s="17"/>
      <c r="BD1284" s="17"/>
      <c r="BF1284" s="17"/>
      <c r="BH1284" s="17"/>
    </row>
    <row r="1285" spans="2:60">
      <c r="B1285" s="17"/>
      <c r="D1285" s="17"/>
      <c r="F1285" s="17"/>
      <c r="H1285" s="17"/>
      <c r="J1285" s="17"/>
      <c r="L1285" s="17"/>
      <c r="N1285" s="17"/>
      <c r="P1285" s="17"/>
      <c r="R1285" s="17"/>
      <c r="T1285" s="17"/>
      <c r="V1285" s="17"/>
      <c r="X1285" s="17"/>
      <c r="Z1285" s="17"/>
      <c r="AB1285" s="17"/>
      <c r="AD1285" s="17"/>
      <c r="AF1285" s="17"/>
      <c r="AH1285" s="17"/>
      <c r="AJ1285" s="17"/>
      <c r="AL1285" s="17"/>
      <c r="AN1285" s="17"/>
      <c r="AP1285" s="17"/>
      <c r="AR1285" s="17"/>
      <c r="AT1285" s="17"/>
      <c r="AV1285" s="17"/>
      <c r="AX1285" s="17"/>
      <c r="AZ1285" s="17"/>
      <c r="BB1285" s="17"/>
      <c r="BD1285" s="17"/>
      <c r="BF1285" s="17"/>
      <c r="BH1285" s="17"/>
    </row>
    <row r="1286" spans="2:60">
      <c r="B1286" s="17"/>
      <c r="D1286" s="17"/>
      <c r="F1286" s="17"/>
      <c r="H1286" s="17"/>
      <c r="J1286" s="17"/>
      <c r="L1286" s="17"/>
      <c r="N1286" s="17"/>
      <c r="P1286" s="17"/>
      <c r="R1286" s="17"/>
      <c r="T1286" s="17"/>
      <c r="V1286" s="17"/>
      <c r="X1286" s="17"/>
      <c r="Z1286" s="17"/>
      <c r="AB1286" s="17"/>
      <c r="AD1286" s="17"/>
      <c r="AF1286" s="17"/>
      <c r="AH1286" s="17"/>
      <c r="AJ1286" s="17"/>
      <c r="AL1286" s="17"/>
      <c r="AN1286" s="17"/>
      <c r="AP1286" s="17"/>
      <c r="AR1286" s="17"/>
      <c r="AT1286" s="17"/>
      <c r="AV1286" s="17"/>
      <c r="AX1286" s="17"/>
      <c r="AZ1286" s="17"/>
      <c r="BB1286" s="17"/>
      <c r="BD1286" s="17"/>
      <c r="BF1286" s="17"/>
      <c r="BH1286" s="17"/>
    </row>
    <row r="1287" spans="2:60">
      <c r="B1287" s="17"/>
      <c r="D1287" s="17"/>
      <c r="F1287" s="17"/>
      <c r="H1287" s="17"/>
      <c r="J1287" s="17"/>
      <c r="L1287" s="17"/>
      <c r="N1287" s="17"/>
      <c r="P1287" s="17"/>
      <c r="R1287" s="17"/>
      <c r="T1287" s="17"/>
      <c r="V1287" s="17"/>
      <c r="X1287" s="17"/>
      <c r="Z1287" s="17"/>
      <c r="AB1287" s="17"/>
      <c r="AD1287" s="17"/>
      <c r="AF1287" s="17"/>
      <c r="AH1287" s="17"/>
      <c r="AJ1287" s="17"/>
      <c r="AL1287" s="17"/>
      <c r="AN1287" s="17"/>
      <c r="AP1287" s="17"/>
      <c r="AR1287" s="17"/>
      <c r="AT1287" s="17"/>
      <c r="AV1287" s="17"/>
      <c r="AX1287" s="17"/>
      <c r="AZ1287" s="17"/>
      <c r="BB1287" s="17"/>
      <c r="BD1287" s="17"/>
      <c r="BF1287" s="17"/>
      <c r="BH1287" s="17"/>
    </row>
    <row r="1288" spans="2:60">
      <c r="B1288" s="17"/>
      <c r="D1288" s="17"/>
      <c r="F1288" s="17"/>
      <c r="H1288" s="17"/>
      <c r="J1288" s="17"/>
      <c r="L1288" s="17"/>
      <c r="N1288" s="17"/>
      <c r="P1288" s="17"/>
      <c r="R1288" s="17"/>
      <c r="T1288" s="17"/>
      <c r="V1288" s="17"/>
      <c r="X1288" s="17"/>
      <c r="Z1288" s="17"/>
      <c r="AB1288" s="17"/>
      <c r="AD1288" s="17"/>
      <c r="AF1288" s="17"/>
      <c r="AH1288" s="17"/>
      <c r="AJ1288" s="17"/>
      <c r="AL1288" s="17"/>
      <c r="AN1288" s="17"/>
      <c r="AP1288" s="17"/>
      <c r="AR1288" s="17"/>
      <c r="AT1288" s="17"/>
      <c r="AV1288" s="17"/>
      <c r="AX1288" s="17"/>
      <c r="AZ1288" s="17"/>
      <c r="BB1288" s="17"/>
      <c r="BD1288" s="17"/>
      <c r="BF1288" s="17"/>
      <c r="BH1288" s="17"/>
    </row>
    <row r="1289" spans="2:60">
      <c r="B1289" s="17"/>
      <c r="D1289" s="17"/>
      <c r="F1289" s="17"/>
      <c r="H1289" s="17"/>
      <c r="J1289" s="17"/>
      <c r="L1289" s="17"/>
      <c r="N1289" s="17"/>
      <c r="P1289" s="17"/>
      <c r="R1289" s="17"/>
      <c r="T1289" s="17"/>
      <c r="V1289" s="17"/>
      <c r="X1289" s="17"/>
      <c r="Z1289" s="17"/>
      <c r="AB1289" s="17"/>
      <c r="AD1289" s="17"/>
      <c r="AF1289" s="17"/>
      <c r="AH1289" s="17"/>
      <c r="AJ1289" s="17"/>
      <c r="AL1289" s="17"/>
      <c r="AN1289" s="17"/>
      <c r="AP1289" s="17"/>
      <c r="AR1289" s="17"/>
      <c r="AT1289" s="17"/>
      <c r="AV1289" s="17"/>
      <c r="AX1289" s="17"/>
      <c r="AZ1289" s="17"/>
      <c r="BB1289" s="17"/>
      <c r="BD1289" s="17"/>
      <c r="BF1289" s="17"/>
      <c r="BH1289" s="17"/>
    </row>
    <row r="1290" spans="2:60">
      <c r="B1290" s="17"/>
      <c r="D1290" s="17"/>
      <c r="F1290" s="17"/>
      <c r="H1290" s="17"/>
      <c r="J1290" s="17"/>
      <c r="L1290" s="17"/>
      <c r="N1290" s="17"/>
      <c r="P1290" s="17"/>
      <c r="R1290" s="17"/>
      <c r="T1290" s="17"/>
      <c r="V1290" s="17"/>
      <c r="X1290" s="17"/>
      <c r="Z1290" s="17"/>
      <c r="AB1290" s="17"/>
      <c r="AD1290" s="17"/>
      <c r="AF1290" s="17"/>
      <c r="AH1290" s="17"/>
      <c r="AJ1290" s="17"/>
      <c r="AL1290" s="17"/>
      <c r="AN1290" s="17"/>
      <c r="AP1290" s="17"/>
      <c r="AR1290" s="17"/>
      <c r="AT1290" s="17"/>
      <c r="AV1290" s="17"/>
      <c r="AX1290" s="17"/>
      <c r="AZ1290" s="17"/>
      <c r="BB1290" s="17"/>
      <c r="BD1290" s="17"/>
      <c r="BF1290" s="17"/>
      <c r="BH1290" s="17"/>
    </row>
    <row r="1291" spans="2:60">
      <c r="B1291" s="17"/>
      <c r="D1291" s="17"/>
      <c r="F1291" s="17"/>
      <c r="H1291" s="17"/>
      <c r="J1291" s="17"/>
      <c r="L1291" s="17"/>
      <c r="N1291" s="17"/>
      <c r="P1291" s="17"/>
      <c r="R1291" s="17"/>
      <c r="T1291" s="17"/>
      <c r="V1291" s="17"/>
      <c r="X1291" s="17"/>
      <c r="Z1291" s="17"/>
      <c r="AB1291" s="17"/>
      <c r="AD1291" s="17"/>
      <c r="AF1291" s="17"/>
      <c r="AH1291" s="17"/>
      <c r="AJ1291" s="17"/>
      <c r="AL1291" s="17"/>
      <c r="AN1291" s="17"/>
      <c r="AP1291" s="17"/>
      <c r="AR1291" s="17"/>
      <c r="AT1291" s="17"/>
      <c r="AV1291" s="17"/>
      <c r="AX1291" s="17"/>
      <c r="AZ1291" s="17"/>
      <c r="BB1291" s="17"/>
      <c r="BD1291" s="17"/>
      <c r="BF1291" s="17"/>
      <c r="BH1291" s="17"/>
    </row>
    <row r="1292" spans="2:60">
      <c r="B1292" s="17"/>
      <c r="D1292" s="17"/>
      <c r="F1292" s="17"/>
      <c r="H1292" s="17"/>
      <c r="J1292" s="17"/>
      <c r="L1292" s="17"/>
      <c r="N1292" s="17"/>
      <c r="P1292" s="17"/>
      <c r="R1292" s="17"/>
      <c r="T1292" s="17"/>
      <c r="V1292" s="17"/>
      <c r="X1292" s="17"/>
      <c r="Z1292" s="17"/>
      <c r="AB1292" s="17"/>
      <c r="AD1292" s="17"/>
      <c r="AF1292" s="17"/>
      <c r="AH1292" s="17"/>
      <c r="AJ1292" s="17"/>
      <c r="AL1292" s="17"/>
      <c r="AN1292" s="17"/>
      <c r="AP1292" s="17"/>
      <c r="AR1292" s="17"/>
      <c r="AT1292" s="17"/>
      <c r="AV1292" s="17"/>
      <c r="AX1292" s="17"/>
      <c r="AZ1292" s="17"/>
      <c r="BB1292" s="17"/>
      <c r="BD1292" s="17"/>
      <c r="BF1292" s="17"/>
      <c r="BH1292" s="17"/>
    </row>
    <row r="1293" spans="2:60">
      <c r="B1293" s="17"/>
      <c r="D1293" s="17"/>
      <c r="F1293" s="17"/>
      <c r="H1293" s="17"/>
      <c r="J1293" s="17"/>
      <c r="L1293" s="17"/>
      <c r="N1293" s="17"/>
      <c r="P1293" s="17"/>
      <c r="R1293" s="17"/>
      <c r="T1293" s="17"/>
      <c r="V1293" s="17"/>
      <c r="X1293" s="17"/>
      <c r="Z1293" s="17"/>
      <c r="AB1293" s="17"/>
      <c r="AD1293" s="17"/>
      <c r="AF1293" s="17"/>
      <c r="AH1293" s="17"/>
      <c r="AJ1293" s="17"/>
      <c r="AL1293" s="17"/>
      <c r="AN1293" s="17"/>
      <c r="AP1293" s="17"/>
      <c r="AR1293" s="17"/>
      <c r="AT1293" s="17"/>
      <c r="AV1293" s="17"/>
      <c r="AX1293" s="17"/>
      <c r="AZ1293" s="17"/>
      <c r="BB1293" s="17"/>
      <c r="BD1293" s="17"/>
      <c r="BF1293" s="17"/>
      <c r="BH1293" s="17"/>
    </row>
    <row r="1294" spans="2:60">
      <c r="B1294" s="17"/>
      <c r="D1294" s="17"/>
      <c r="F1294" s="17"/>
      <c r="H1294" s="17"/>
      <c r="J1294" s="17"/>
      <c r="L1294" s="17"/>
      <c r="N1294" s="17"/>
      <c r="P1294" s="17"/>
      <c r="R1294" s="17"/>
      <c r="T1294" s="17"/>
      <c r="V1294" s="17"/>
      <c r="X1294" s="17"/>
      <c r="Z1294" s="17"/>
      <c r="AB1294" s="17"/>
      <c r="AD1294" s="17"/>
      <c r="AF1294" s="17"/>
      <c r="AH1294" s="17"/>
      <c r="AJ1294" s="17"/>
      <c r="AL1294" s="17"/>
      <c r="AN1294" s="17"/>
      <c r="AP1294" s="17"/>
      <c r="AR1294" s="17"/>
      <c r="AT1294" s="17"/>
      <c r="AV1294" s="17"/>
      <c r="AX1294" s="17"/>
      <c r="AZ1294" s="17"/>
      <c r="BB1294" s="17"/>
      <c r="BD1294" s="17"/>
      <c r="BF1294" s="17"/>
      <c r="BH1294" s="17"/>
    </row>
    <row r="1295" spans="2:60">
      <c r="B1295" s="17"/>
      <c r="D1295" s="17"/>
      <c r="F1295" s="17"/>
      <c r="H1295" s="17"/>
      <c r="J1295" s="17"/>
      <c r="L1295" s="17"/>
      <c r="N1295" s="17"/>
      <c r="P1295" s="17"/>
      <c r="R1295" s="17"/>
      <c r="T1295" s="17"/>
      <c r="V1295" s="17"/>
      <c r="X1295" s="17"/>
      <c r="Z1295" s="17"/>
      <c r="AB1295" s="17"/>
      <c r="AD1295" s="17"/>
      <c r="AF1295" s="17"/>
      <c r="AH1295" s="17"/>
      <c r="AJ1295" s="17"/>
      <c r="AL1295" s="17"/>
      <c r="AN1295" s="17"/>
      <c r="AP1295" s="17"/>
      <c r="AR1295" s="17"/>
      <c r="AT1295" s="17"/>
      <c r="AV1295" s="17"/>
      <c r="AX1295" s="17"/>
      <c r="AZ1295" s="17"/>
      <c r="BB1295" s="17"/>
      <c r="BD1295" s="17"/>
      <c r="BF1295" s="17"/>
      <c r="BH1295" s="17"/>
    </row>
    <row r="1296" spans="2:60">
      <c r="B1296" s="17"/>
      <c r="D1296" s="17"/>
      <c r="F1296" s="17"/>
      <c r="H1296" s="17"/>
      <c r="J1296" s="17"/>
      <c r="L1296" s="17"/>
      <c r="N1296" s="17"/>
      <c r="P1296" s="17"/>
      <c r="R1296" s="17"/>
      <c r="T1296" s="17"/>
      <c r="V1296" s="17"/>
      <c r="X1296" s="17"/>
      <c r="Z1296" s="17"/>
      <c r="AB1296" s="17"/>
      <c r="AD1296" s="17"/>
      <c r="AF1296" s="17"/>
      <c r="AH1296" s="17"/>
      <c r="AJ1296" s="17"/>
      <c r="AL1296" s="17"/>
      <c r="AN1296" s="17"/>
      <c r="AP1296" s="17"/>
      <c r="AR1296" s="17"/>
      <c r="AT1296" s="17"/>
      <c r="AV1296" s="17"/>
      <c r="AX1296" s="17"/>
      <c r="AZ1296" s="17"/>
      <c r="BB1296" s="17"/>
      <c r="BD1296" s="17"/>
      <c r="BF1296" s="17"/>
      <c r="BH1296" s="17"/>
    </row>
    <row r="1297" spans="2:60">
      <c r="B1297" s="17"/>
      <c r="D1297" s="17"/>
      <c r="F1297" s="17"/>
      <c r="H1297" s="17"/>
      <c r="J1297" s="17"/>
      <c r="L1297" s="17"/>
      <c r="N1297" s="17"/>
      <c r="P1297" s="17"/>
      <c r="R1297" s="17"/>
      <c r="T1297" s="17"/>
      <c r="V1297" s="17"/>
      <c r="X1297" s="17"/>
      <c r="Z1297" s="17"/>
      <c r="AB1297" s="17"/>
      <c r="AD1297" s="17"/>
      <c r="AF1297" s="17"/>
      <c r="AH1297" s="17"/>
      <c r="AJ1297" s="17"/>
      <c r="AL1297" s="17"/>
      <c r="AN1297" s="17"/>
      <c r="AP1297" s="17"/>
      <c r="AR1297" s="17"/>
      <c r="AT1297" s="17"/>
      <c r="AV1297" s="17"/>
      <c r="AX1297" s="17"/>
      <c r="AZ1297" s="17"/>
      <c r="BB1297" s="17"/>
      <c r="BD1297" s="17"/>
      <c r="BF1297" s="17"/>
      <c r="BH1297" s="17"/>
    </row>
    <row r="1298" spans="2:60">
      <c r="B1298" s="17"/>
      <c r="D1298" s="17"/>
      <c r="F1298" s="17"/>
      <c r="H1298" s="17"/>
      <c r="J1298" s="17"/>
      <c r="L1298" s="17"/>
      <c r="N1298" s="17"/>
      <c r="P1298" s="17"/>
      <c r="R1298" s="17"/>
      <c r="T1298" s="17"/>
      <c r="V1298" s="17"/>
      <c r="X1298" s="17"/>
      <c r="Z1298" s="17"/>
      <c r="AB1298" s="17"/>
      <c r="AD1298" s="17"/>
      <c r="AF1298" s="17"/>
      <c r="AH1298" s="17"/>
      <c r="AJ1298" s="17"/>
      <c r="AL1298" s="17"/>
      <c r="AN1298" s="17"/>
      <c r="AP1298" s="17"/>
      <c r="AR1298" s="17"/>
      <c r="AT1298" s="17"/>
      <c r="AV1298" s="17"/>
      <c r="AX1298" s="17"/>
      <c r="AZ1298" s="17"/>
      <c r="BB1298" s="17"/>
      <c r="BD1298" s="17"/>
      <c r="BF1298" s="17"/>
      <c r="BH1298" s="17"/>
    </row>
    <row r="1299" spans="2:60">
      <c r="B1299" s="17"/>
      <c r="D1299" s="17"/>
      <c r="F1299" s="17"/>
      <c r="H1299" s="17"/>
      <c r="J1299" s="17"/>
      <c r="L1299" s="17"/>
      <c r="N1299" s="17"/>
      <c r="P1299" s="17"/>
      <c r="R1299" s="17"/>
      <c r="T1299" s="17"/>
      <c r="V1299" s="17"/>
      <c r="X1299" s="17"/>
      <c r="Z1299" s="17"/>
      <c r="AB1299" s="17"/>
      <c r="AD1299" s="17"/>
      <c r="AF1299" s="17"/>
      <c r="AH1299" s="17"/>
      <c r="AJ1299" s="17"/>
      <c r="AL1299" s="17"/>
      <c r="AN1299" s="17"/>
      <c r="AP1299" s="17"/>
      <c r="AR1299" s="17"/>
      <c r="AT1299" s="17"/>
      <c r="AV1299" s="17"/>
      <c r="AX1299" s="17"/>
      <c r="AZ1299" s="17"/>
      <c r="BB1299" s="17"/>
      <c r="BD1299" s="17"/>
      <c r="BF1299" s="17"/>
      <c r="BH1299" s="17"/>
    </row>
    <row r="1300" spans="2:60">
      <c r="B1300" s="17"/>
      <c r="D1300" s="17"/>
      <c r="F1300" s="17"/>
      <c r="H1300" s="17"/>
      <c r="J1300" s="17"/>
      <c r="L1300" s="17"/>
      <c r="N1300" s="17"/>
      <c r="P1300" s="17"/>
      <c r="R1300" s="17"/>
      <c r="T1300" s="17"/>
      <c r="V1300" s="17"/>
      <c r="X1300" s="17"/>
      <c r="Z1300" s="17"/>
      <c r="AB1300" s="17"/>
      <c r="AD1300" s="17"/>
      <c r="AF1300" s="17"/>
      <c r="AH1300" s="17"/>
      <c r="AJ1300" s="17"/>
      <c r="AL1300" s="17"/>
      <c r="AN1300" s="17"/>
      <c r="AP1300" s="17"/>
      <c r="AR1300" s="17"/>
      <c r="AT1300" s="17"/>
      <c r="AV1300" s="17"/>
      <c r="AX1300" s="17"/>
      <c r="AZ1300" s="17"/>
      <c r="BB1300" s="17"/>
      <c r="BD1300" s="17"/>
      <c r="BF1300" s="17"/>
      <c r="BH1300" s="17"/>
    </row>
    <row r="1301" spans="2:60">
      <c r="B1301" s="17"/>
      <c r="D1301" s="17"/>
      <c r="F1301" s="17"/>
      <c r="H1301" s="17"/>
      <c r="J1301" s="17"/>
      <c r="L1301" s="17"/>
      <c r="N1301" s="17"/>
      <c r="P1301" s="17"/>
      <c r="R1301" s="17"/>
      <c r="T1301" s="17"/>
      <c r="V1301" s="17"/>
      <c r="X1301" s="17"/>
      <c r="Z1301" s="17"/>
      <c r="AB1301" s="17"/>
      <c r="AD1301" s="17"/>
      <c r="AF1301" s="17"/>
      <c r="AH1301" s="17"/>
      <c r="AJ1301" s="17"/>
      <c r="AL1301" s="17"/>
      <c r="AN1301" s="17"/>
      <c r="AP1301" s="17"/>
      <c r="AR1301" s="17"/>
      <c r="AT1301" s="17"/>
      <c r="AV1301" s="17"/>
      <c r="AX1301" s="17"/>
      <c r="AZ1301" s="17"/>
      <c r="BB1301" s="17"/>
      <c r="BD1301" s="17"/>
      <c r="BF1301" s="17"/>
      <c r="BH1301" s="17"/>
    </row>
    <row r="1302" spans="2:60">
      <c r="B1302" s="17"/>
      <c r="D1302" s="17"/>
      <c r="F1302" s="17"/>
      <c r="H1302" s="17"/>
      <c r="J1302" s="17"/>
      <c r="L1302" s="17"/>
      <c r="N1302" s="17"/>
      <c r="P1302" s="17"/>
      <c r="R1302" s="17"/>
      <c r="T1302" s="17"/>
      <c r="V1302" s="17"/>
      <c r="X1302" s="17"/>
      <c r="Z1302" s="17"/>
      <c r="AB1302" s="17"/>
      <c r="AD1302" s="17"/>
      <c r="AF1302" s="17"/>
      <c r="AH1302" s="17"/>
      <c r="AJ1302" s="17"/>
      <c r="AL1302" s="17"/>
      <c r="AN1302" s="17"/>
      <c r="AP1302" s="17"/>
      <c r="AR1302" s="17"/>
      <c r="AT1302" s="17"/>
      <c r="AV1302" s="17"/>
      <c r="AX1302" s="17"/>
      <c r="AZ1302" s="17"/>
      <c r="BB1302" s="17"/>
      <c r="BD1302" s="17"/>
      <c r="BF1302" s="17"/>
      <c r="BH1302" s="17"/>
    </row>
    <row r="1303" spans="2:60">
      <c r="B1303" s="17"/>
      <c r="D1303" s="17"/>
      <c r="F1303" s="17"/>
      <c r="H1303" s="17"/>
      <c r="J1303" s="17"/>
      <c r="L1303" s="17"/>
      <c r="N1303" s="17"/>
      <c r="P1303" s="17"/>
      <c r="R1303" s="17"/>
      <c r="T1303" s="17"/>
      <c r="V1303" s="17"/>
      <c r="X1303" s="17"/>
      <c r="Z1303" s="17"/>
      <c r="AB1303" s="17"/>
      <c r="AD1303" s="17"/>
      <c r="AF1303" s="17"/>
      <c r="AH1303" s="17"/>
      <c r="AJ1303" s="17"/>
      <c r="AL1303" s="17"/>
      <c r="AN1303" s="17"/>
      <c r="AP1303" s="17"/>
      <c r="AR1303" s="17"/>
      <c r="AT1303" s="17"/>
      <c r="AV1303" s="17"/>
      <c r="AX1303" s="17"/>
      <c r="AZ1303" s="17"/>
      <c r="BB1303" s="17"/>
      <c r="BD1303" s="17"/>
      <c r="BF1303" s="17"/>
      <c r="BH1303" s="17"/>
    </row>
    <row r="1304" spans="2:60">
      <c r="B1304" s="17"/>
      <c r="D1304" s="17"/>
      <c r="F1304" s="17"/>
      <c r="H1304" s="17"/>
      <c r="J1304" s="17"/>
      <c r="L1304" s="17"/>
      <c r="N1304" s="17"/>
      <c r="P1304" s="17"/>
      <c r="R1304" s="17"/>
      <c r="T1304" s="17"/>
      <c r="V1304" s="17"/>
      <c r="X1304" s="17"/>
      <c r="Z1304" s="17"/>
      <c r="AB1304" s="17"/>
      <c r="AD1304" s="17"/>
      <c r="AF1304" s="17"/>
      <c r="AH1304" s="17"/>
      <c r="AJ1304" s="17"/>
      <c r="AL1304" s="17"/>
      <c r="AN1304" s="17"/>
      <c r="AP1304" s="17"/>
      <c r="AR1304" s="17"/>
      <c r="AT1304" s="17"/>
      <c r="AV1304" s="17"/>
      <c r="AX1304" s="17"/>
      <c r="AZ1304" s="17"/>
      <c r="BB1304" s="17"/>
      <c r="BD1304" s="17"/>
      <c r="BF1304" s="17"/>
      <c r="BH1304" s="17"/>
    </row>
    <row r="1305" spans="2:60">
      <c r="B1305" s="17"/>
      <c r="D1305" s="17"/>
      <c r="F1305" s="17"/>
      <c r="H1305" s="17"/>
      <c r="J1305" s="17"/>
      <c r="L1305" s="17"/>
      <c r="N1305" s="17"/>
      <c r="P1305" s="17"/>
      <c r="R1305" s="17"/>
      <c r="T1305" s="17"/>
      <c r="V1305" s="17"/>
      <c r="X1305" s="17"/>
      <c r="Z1305" s="17"/>
      <c r="AB1305" s="17"/>
      <c r="AD1305" s="17"/>
      <c r="AF1305" s="17"/>
      <c r="AH1305" s="17"/>
      <c r="AJ1305" s="17"/>
      <c r="AL1305" s="17"/>
      <c r="AN1305" s="17"/>
      <c r="AP1305" s="17"/>
      <c r="AR1305" s="17"/>
      <c r="AT1305" s="17"/>
      <c r="AV1305" s="17"/>
      <c r="AX1305" s="17"/>
      <c r="AZ1305" s="17"/>
      <c r="BB1305" s="17"/>
      <c r="BD1305" s="17"/>
      <c r="BF1305" s="17"/>
      <c r="BH1305" s="17"/>
    </row>
    <row r="1306" spans="2:60">
      <c r="B1306" s="17"/>
      <c r="D1306" s="17"/>
      <c r="F1306" s="17"/>
      <c r="H1306" s="17"/>
      <c r="J1306" s="17"/>
      <c r="L1306" s="17"/>
      <c r="N1306" s="17"/>
      <c r="P1306" s="17"/>
      <c r="R1306" s="17"/>
      <c r="T1306" s="17"/>
      <c r="V1306" s="17"/>
      <c r="X1306" s="17"/>
      <c r="Z1306" s="17"/>
      <c r="AB1306" s="17"/>
      <c r="AD1306" s="17"/>
      <c r="AF1306" s="17"/>
      <c r="AH1306" s="17"/>
      <c r="AJ1306" s="17"/>
      <c r="AL1306" s="17"/>
      <c r="AN1306" s="17"/>
      <c r="AP1306" s="17"/>
      <c r="AR1306" s="17"/>
      <c r="AT1306" s="17"/>
      <c r="AV1306" s="17"/>
      <c r="AX1306" s="17"/>
      <c r="AZ1306" s="17"/>
      <c r="BB1306" s="17"/>
      <c r="BD1306" s="17"/>
      <c r="BF1306" s="17"/>
      <c r="BH1306" s="17"/>
    </row>
    <row r="1307" spans="2:60">
      <c r="B1307" s="17"/>
      <c r="D1307" s="17"/>
      <c r="F1307" s="17"/>
      <c r="H1307" s="17"/>
      <c r="J1307" s="17"/>
      <c r="L1307" s="17"/>
      <c r="N1307" s="17"/>
      <c r="P1307" s="17"/>
      <c r="R1307" s="17"/>
      <c r="T1307" s="17"/>
      <c r="V1307" s="17"/>
      <c r="X1307" s="17"/>
      <c r="Z1307" s="17"/>
      <c r="AB1307" s="17"/>
      <c r="AD1307" s="17"/>
      <c r="AF1307" s="17"/>
      <c r="AH1307" s="17"/>
      <c r="AJ1307" s="17"/>
      <c r="AL1307" s="17"/>
      <c r="AN1307" s="17"/>
      <c r="AP1307" s="17"/>
      <c r="AR1307" s="17"/>
      <c r="AT1307" s="17"/>
      <c r="AV1307" s="17"/>
      <c r="AX1307" s="17"/>
      <c r="AZ1307" s="17"/>
      <c r="BB1307" s="17"/>
      <c r="BD1307" s="17"/>
      <c r="BF1307" s="17"/>
      <c r="BH1307" s="17"/>
    </row>
    <row r="1308" spans="2:60">
      <c r="B1308" s="17"/>
      <c r="D1308" s="17"/>
      <c r="F1308" s="17"/>
      <c r="H1308" s="17"/>
      <c r="J1308" s="17"/>
      <c r="L1308" s="17"/>
      <c r="N1308" s="17"/>
      <c r="P1308" s="17"/>
      <c r="R1308" s="17"/>
      <c r="T1308" s="17"/>
      <c r="V1308" s="17"/>
      <c r="X1308" s="17"/>
      <c r="Z1308" s="17"/>
      <c r="AB1308" s="17"/>
      <c r="AD1308" s="17"/>
      <c r="AF1308" s="17"/>
      <c r="AH1308" s="17"/>
      <c r="AJ1308" s="17"/>
      <c r="AL1308" s="17"/>
      <c r="AN1308" s="17"/>
      <c r="AP1308" s="17"/>
      <c r="AR1308" s="17"/>
      <c r="AT1308" s="17"/>
      <c r="AV1308" s="17"/>
      <c r="AX1308" s="17"/>
      <c r="AZ1308" s="17"/>
      <c r="BB1308" s="17"/>
      <c r="BD1308" s="17"/>
      <c r="BF1308" s="17"/>
      <c r="BH1308" s="17"/>
    </row>
    <row r="1309" spans="2:60">
      <c r="B1309" s="17"/>
      <c r="D1309" s="17"/>
      <c r="F1309" s="17"/>
      <c r="H1309" s="17"/>
      <c r="J1309" s="17"/>
      <c r="L1309" s="17"/>
      <c r="N1309" s="17"/>
      <c r="P1309" s="17"/>
      <c r="R1309" s="17"/>
      <c r="T1309" s="17"/>
      <c r="V1309" s="17"/>
      <c r="X1309" s="17"/>
      <c r="Z1309" s="17"/>
      <c r="AB1309" s="17"/>
      <c r="AD1309" s="17"/>
      <c r="AF1309" s="17"/>
      <c r="AH1309" s="17"/>
      <c r="AJ1309" s="17"/>
      <c r="AL1309" s="17"/>
      <c r="AN1309" s="17"/>
      <c r="AP1309" s="17"/>
      <c r="AR1309" s="17"/>
      <c r="AT1309" s="17"/>
      <c r="AV1309" s="17"/>
      <c r="AX1309" s="17"/>
      <c r="AZ1309" s="17"/>
      <c r="BB1309" s="17"/>
      <c r="BD1309" s="17"/>
      <c r="BF1309" s="17"/>
      <c r="BH1309" s="17"/>
    </row>
    <row r="1310" spans="2:60">
      <c r="B1310" s="17"/>
      <c r="D1310" s="17"/>
      <c r="F1310" s="17"/>
      <c r="H1310" s="17"/>
      <c r="J1310" s="17"/>
      <c r="L1310" s="17"/>
      <c r="N1310" s="17"/>
      <c r="P1310" s="17"/>
      <c r="R1310" s="17"/>
      <c r="T1310" s="17"/>
      <c r="V1310" s="17"/>
      <c r="X1310" s="17"/>
      <c r="Z1310" s="17"/>
      <c r="AB1310" s="17"/>
      <c r="AD1310" s="17"/>
      <c r="AF1310" s="17"/>
      <c r="AH1310" s="17"/>
      <c r="AJ1310" s="17"/>
      <c r="AL1310" s="17"/>
      <c r="AN1310" s="17"/>
      <c r="AP1310" s="17"/>
      <c r="AR1310" s="17"/>
      <c r="AT1310" s="17"/>
      <c r="AV1310" s="17"/>
      <c r="AX1310" s="17"/>
      <c r="AZ1310" s="17"/>
      <c r="BB1310" s="17"/>
      <c r="BD1310" s="17"/>
      <c r="BF1310" s="17"/>
      <c r="BH1310" s="17"/>
    </row>
    <row r="1311" spans="2:60">
      <c r="B1311" s="17"/>
      <c r="D1311" s="17"/>
      <c r="F1311" s="17"/>
      <c r="H1311" s="17"/>
      <c r="J1311" s="17"/>
      <c r="L1311" s="17"/>
      <c r="N1311" s="17"/>
      <c r="P1311" s="17"/>
      <c r="R1311" s="17"/>
      <c r="T1311" s="17"/>
      <c r="V1311" s="17"/>
      <c r="X1311" s="17"/>
      <c r="Z1311" s="17"/>
      <c r="AB1311" s="17"/>
      <c r="AD1311" s="17"/>
      <c r="AF1311" s="17"/>
      <c r="AH1311" s="17"/>
      <c r="AJ1311" s="17"/>
      <c r="AL1311" s="17"/>
      <c r="AN1311" s="17"/>
      <c r="AP1311" s="17"/>
      <c r="AR1311" s="17"/>
      <c r="AT1311" s="17"/>
      <c r="AV1311" s="17"/>
      <c r="AX1311" s="17"/>
      <c r="AZ1311" s="17"/>
      <c r="BB1311" s="17"/>
      <c r="BD1311" s="17"/>
      <c r="BF1311" s="17"/>
      <c r="BH1311" s="17"/>
    </row>
    <row r="1312" spans="2:60">
      <c r="B1312" s="17"/>
      <c r="D1312" s="17"/>
      <c r="F1312" s="17"/>
      <c r="H1312" s="17"/>
      <c r="J1312" s="17"/>
      <c r="L1312" s="17"/>
      <c r="N1312" s="17"/>
      <c r="P1312" s="17"/>
      <c r="R1312" s="17"/>
      <c r="T1312" s="17"/>
      <c r="V1312" s="17"/>
      <c r="X1312" s="17"/>
      <c r="Z1312" s="17"/>
      <c r="AB1312" s="17"/>
      <c r="AD1312" s="17"/>
      <c r="AF1312" s="17"/>
      <c r="AH1312" s="17"/>
      <c r="AJ1312" s="17"/>
      <c r="AL1312" s="17"/>
      <c r="AN1312" s="17"/>
      <c r="AP1312" s="17"/>
      <c r="AR1312" s="17"/>
      <c r="AT1312" s="17"/>
      <c r="AV1312" s="17"/>
      <c r="AX1312" s="17"/>
      <c r="AZ1312" s="17"/>
      <c r="BB1312" s="17"/>
      <c r="BD1312" s="17"/>
      <c r="BF1312" s="17"/>
      <c r="BH1312" s="17"/>
    </row>
    <row r="1313" spans="2:60">
      <c r="B1313" s="17"/>
      <c r="D1313" s="17"/>
      <c r="F1313" s="17"/>
      <c r="H1313" s="17"/>
      <c r="J1313" s="17"/>
      <c r="L1313" s="17"/>
      <c r="N1313" s="17"/>
      <c r="P1313" s="17"/>
      <c r="R1313" s="17"/>
      <c r="T1313" s="17"/>
      <c r="V1313" s="17"/>
      <c r="X1313" s="17"/>
      <c r="Z1313" s="17"/>
      <c r="AB1313" s="17"/>
      <c r="AD1313" s="17"/>
      <c r="AF1313" s="17"/>
      <c r="AH1313" s="17"/>
      <c r="AJ1313" s="17"/>
      <c r="AL1313" s="17"/>
      <c r="AN1313" s="17"/>
      <c r="AP1313" s="17"/>
      <c r="AR1313" s="17"/>
      <c r="AT1313" s="17"/>
      <c r="AV1313" s="17"/>
      <c r="AX1313" s="17"/>
      <c r="AZ1313" s="17"/>
      <c r="BB1313" s="17"/>
      <c r="BD1313" s="17"/>
      <c r="BF1313" s="17"/>
      <c r="BH1313" s="17"/>
    </row>
    <row r="1314" spans="2:60">
      <c r="B1314" s="17"/>
      <c r="D1314" s="17"/>
      <c r="F1314" s="17"/>
      <c r="H1314" s="17"/>
      <c r="J1314" s="17"/>
      <c r="L1314" s="17"/>
      <c r="N1314" s="17"/>
      <c r="P1314" s="17"/>
      <c r="R1314" s="17"/>
      <c r="T1314" s="17"/>
      <c r="V1314" s="17"/>
      <c r="X1314" s="17"/>
      <c r="Z1314" s="17"/>
      <c r="AB1314" s="17"/>
      <c r="AD1314" s="17"/>
      <c r="AF1314" s="17"/>
      <c r="AH1314" s="17"/>
      <c r="AJ1314" s="17"/>
      <c r="AL1314" s="17"/>
      <c r="AN1314" s="17"/>
      <c r="AP1314" s="17"/>
      <c r="AR1314" s="17"/>
      <c r="AT1314" s="17"/>
      <c r="AV1314" s="17"/>
      <c r="AX1314" s="17"/>
      <c r="AZ1314" s="17"/>
      <c r="BB1314" s="17"/>
      <c r="BD1314" s="17"/>
      <c r="BF1314" s="17"/>
      <c r="BH1314" s="17"/>
    </row>
    <row r="1315" spans="2:60">
      <c r="B1315" s="17"/>
      <c r="D1315" s="17"/>
      <c r="F1315" s="17"/>
      <c r="H1315" s="17"/>
      <c r="J1315" s="17"/>
      <c r="L1315" s="17"/>
      <c r="N1315" s="17"/>
      <c r="P1315" s="17"/>
      <c r="R1315" s="17"/>
      <c r="T1315" s="17"/>
      <c r="V1315" s="17"/>
      <c r="X1315" s="17"/>
      <c r="Z1315" s="17"/>
      <c r="AB1315" s="17"/>
      <c r="AD1315" s="17"/>
      <c r="AF1315" s="17"/>
      <c r="AH1315" s="17"/>
      <c r="AJ1315" s="17"/>
      <c r="AL1315" s="17"/>
      <c r="AN1315" s="17"/>
      <c r="AP1315" s="17"/>
      <c r="AR1315" s="17"/>
      <c r="AT1315" s="17"/>
      <c r="AV1315" s="17"/>
      <c r="AX1315" s="17"/>
      <c r="AZ1315" s="17"/>
      <c r="BB1315" s="17"/>
      <c r="BD1315" s="17"/>
      <c r="BF1315" s="17"/>
      <c r="BH1315" s="17"/>
    </row>
    <row r="1316" spans="2:60">
      <c r="B1316" s="17"/>
      <c r="D1316" s="17"/>
      <c r="F1316" s="17"/>
      <c r="H1316" s="17"/>
      <c r="J1316" s="17"/>
      <c r="L1316" s="17"/>
      <c r="N1316" s="17"/>
      <c r="P1316" s="17"/>
      <c r="R1316" s="17"/>
      <c r="T1316" s="17"/>
      <c r="V1316" s="17"/>
      <c r="X1316" s="17"/>
      <c r="Z1316" s="17"/>
      <c r="AB1316" s="17"/>
      <c r="AD1316" s="17"/>
      <c r="AF1316" s="17"/>
      <c r="AH1316" s="17"/>
      <c r="AJ1316" s="17"/>
      <c r="AL1316" s="17"/>
      <c r="AN1316" s="17"/>
      <c r="AP1316" s="17"/>
      <c r="AR1316" s="17"/>
      <c r="AT1316" s="17"/>
      <c r="AV1316" s="17"/>
      <c r="AX1316" s="17"/>
      <c r="AZ1316" s="17"/>
      <c r="BB1316" s="17"/>
      <c r="BD1316" s="17"/>
      <c r="BF1316" s="17"/>
      <c r="BH1316" s="17"/>
    </row>
    <row r="1317" spans="2:60">
      <c r="B1317" s="17"/>
      <c r="D1317" s="17"/>
      <c r="F1317" s="17"/>
      <c r="H1317" s="17"/>
      <c r="J1317" s="17"/>
      <c r="L1317" s="17"/>
      <c r="N1317" s="17"/>
      <c r="P1317" s="17"/>
      <c r="R1317" s="17"/>
      <c r="T1317" s="17"/>
      <c r="V1317" s="17"/>
      <c r="X1317" s="17"/>
      <c r="Z1317" s="17"/>
      <c r="AB1317" s="17"/>
      <c r="AD1317" s="17"/>
      <c r="AF1317" s="17"/>
      <c r="AH1317" s="17"/>
      <c r="AJ1317" s="17"/>
      <c r="AL1317" s="17"/>
      <c r="AN1317" s="17"/>
      <c r="AP1317" s="17"/>
      <c r="AR1317" s="17"/>
      <c r="AT1317" s="17"/>
      <c r="AV1317" s="17"/>
      <c r="AX1317" s="17"/>
      <c r="AZ1317" s="17"/>
      <c r="BB1317" s="17"/>
      <c r="BD1317" s="17"/>
      <c r="BF1317" s="17"/>
      <c r="BH1317" s="17"/>
    </row>
    <row r="1318" spans="2:60">
      <c r="B1318" s="17"/>
      <c r="D1318" s="17"/>
      <c r="F1318" s="17"/>
      <c r="H1318" s="17"/>
      <c r="J1318" s="17"/>
      <c r="L1318" s="17"/>
      <c r="N1318" s="17"/>
      <c r="P1318" s="17"/>
      <c r="R1318" s="17"/>
      <c r="T1318" s="17"/>
      <c r="V1318" s="17"/>
      <c r="X1318" s="17"/>
      <c r="Z1318" s="17"/>
      <c r="AB1318" s="17"/>
      <c r="AD1318" s="17"/>
      <c r="AF1318" s="17"/>
      <c r="AH1318" s="17"/>
      <c r="AJ1318" s="17"/>
      <c r="AL1318" s="17"/>
      <c r="AN1318" s="17"/>
      <c r="AP1318" s="17"/>
      <c r="AR1318" s="17"/>
      <c r="AT1318" s="17"/>
      <c r="AV1318" s="17"/>
      <c r="AX1318" s="17"/>
      <c r="AZ1318" s="17"/>
      <c r="BB1318" s="17"/>
      <c r="BD1318" s="17"/>
      <c r="BF1318" s="17"/>
      <c r="BH1318" s="17"/>
    </row>
    <row r="1319" spans="2:60">
      <c r="B1319" s="17"/>
      <c r="D1319" s="17"/>
      <c r="F1319" s="17"/>
      <c r="H1319" s="17"/>
      <c r="J1319" s="17"/>
      <c r="L1319" s="17"/>
      <c r="N1319" s="17"/>
      <c r="P1319" s="17"/>
      <c r="R1319" s="17"/>
      <c r="T1319" s="17"/>
      <c r="V1319" s="17"/>
      <c r="X1319" s="17"/>
      <c r="Z1319" s="17"/>
      <c r="AB1319" s="17"/>
      <c r="AD1319" s="17"/>
      <c r="AF1319" s="17"/>
      <c r="AH1319" s="17"/>
      <c r="AJ1319" s="17"/>
      <c r="AL1319" s="17"/>
      <c r="AN1319" s="17"/>
      <c r="AP1319" s="17"/>
      <c r="AR1319" s="17"/>
      <c r="AT1319" s="17"/>
      <c r="AV1319" s="17"/>
      <c r="AX1319" s="17"/>
      <c r="AZ1319" s="17"/>
      <c r="BB1319" s="17"/>
      <c r="BD1319" s="17"/>
      <c r="BF1319" s="17"/>
      <c r="BH1319" s="17"/>
    </row>
    <row r="1320" spans="2:60">
      <c r="B1320" s="17"/>
      <c r="D1320" s="17"/>
      <c r="F1320" s="17"/>
      <c r="H1320" s="17"/>
      <c r="J1320" s="17"/>
      <c r="L1320" s="17"/>
      <c r="N1320" s="17"/>
      <c r="P1320" s="17"/>
      <c r="R1320" s="17"/>
      <c r="T1320" s="17"/>
      <c r="V1320" s="17"/>
      <c r="X1320" s="17"/>
      <c r="Z1320" s="17"/>
      <c r="AB1320" s="17"/>
      <c r="AD1320" s="17"/>
      <c r="AF1320" s="17"/>
      <c r="AH1320" s="17"/>
      <c r="AJ1320" s="17"/>
      <c r="AL1320" s="17"/>
      <c r="AN1320" s="17"/>
      <c r="AP1320" s="17"/>
      <c r="AR1320" s="17"/>
      <c r="AT1320" s="17"/>
      <c r="AV1320" s="17"/>
      <c r="AX1320" s="17"/>
      <c r="AZ1320" s="17"/>
      <c r="BB1320" s="17"/>
      <c r="BD1320" s="17"/>
      <c r="BF1320" s="17"/>
      <c r="BH1320" s="17"/>
    </row>
    <row r="1321" spans="2:60">
      <c r="B1321" s="17"/>
      <c r="D1321" s="17"/>
      <c r="F1321" s="17"/>
      <c r="H1321" s="17"/>
      <c r="J1321" s="17"/>
      <c r="L1321" s="17"/>
      <c r="N1321" s="17"/>
      <c r="P1321" s="17"/>
      <c r="R1321" s="17"/>
      <c r="T1321" s="17"/>
      <c r="V1321" s="17"/>
      <c r="X1321" s="17"/>
      <c r="Z1321" s="17"/>
      <c r="AB1321" s="17"/>
      <c r="AD1321" s="17"/>
      <c r="AF1321" s="17"/>
      <c r="AH1321" s="17"/>
      <c r="AJ1321" s="17"/>
      <c r="AL1321" s="17"/>
      <c r="AN1321" s="17"/>
      <c r="AP1321" s="17"/>
      <c r="AR1321" s="17"/>
      <c r="AT1321" s="17"/>
      <c r="AV1321" s="17"/>
      <c r="AX1321" s="17"/>
      <c r="AZ1321" s="17"/>
      <c r="BB1321" s="17"/>
      <c r="BD1321" s="17"/>
      <c r="BF1321" s="17"/>
      <c r="BH1321" s="17"/>
    </row>
    <row r="1322" spans="2:60">
      <c r="B1322" s="17"/>
      <c r="D1322" s="17"/>
      <c r="F1322" s="17"/>
      <c r="H1322" s="17"/>
      <c r="J1322" s="17"/>
      <c r="L1322" s="17"/>
      <c r="N1322" s="17"/>
      <c r="P1322" s="17"/>
      <c r="R1322" s="17"/>
      <c r="T1322" s="17"/>
      <c r="V1322" s="17"/>
      <c r="X1322" s="17"/>
      <c r="Z1322" s="17"/>
      <c r="AB1322" s="17"/>
      <c r="AD1322" s="17"/>
      <c r="AF1322" s="17"/>
      <c r="AH1322" s="17"/>
      <c r="AJ1322" s="17"/>
      <c r="AL1322" s="17"/>
      <c r="AN1322" s="17"/>
      <c r="AP1322" s="17"/>
      <c r="AR1322" s="17"/>
      <c r="AT1322" s="17"/>
      <c r="AV1322" s="17"/>
      <c r="AX1322" s="17"/>
      <c r="AZ1322" s="17"/>
      <c r="BB1322" s="17"/>
      <c r="BD1322" s="17"/>
      <c r="BF1322" s="17"/>
      <c r="BH1322" s="17"/>
    </row>
    <row r="1323" spans="2:60">
      <c r="B1323" s="17"/>
      <c r="D1323" s="17"/>
      <c r="F1323" s="17"/>
      <c r="H1323" s="17"/>
      <c r="J1323" s="17"/>
      <c r="L1323" s="17"/>
      <c r="N1323" s="17"/>
      <c r="P1323" s="17"/>
      <c r="R1323" s="17"/>
      <c r="T1323" s="17"/>
      <c r="V1323" s="17"/>
      <c r="X1323" s="17"/>
      <c r="Z1323" s="17"/>
      <c r="AB1323" s="17"/>
      <c r="AD1323" s="17"/>
      <c r="AF1323" s="17"/>
      <c r="AH1323" s="17"/>
      <c r="AJ1323" s="17"/>
      <c r="AL1323" s="17"/>
      <c r="AN1323" s="17"/>
      <c r="AP1323" s="17"/>
      <c r="AR1323" s="17"/>
      <c r="AT1323" s="17"/>
      <c r="AV1323" s="17"/>
      <c r="AX1323" s="17"/>
      <c r="AZ1323" s="17"/>
      <c r="BB1323" s="17"/>
      <c r="BD1323" s="17"/>
      <c r="BF1323" s="17"/>
      <c r="BH1323" s="17"/>
    </row>
    <row r="1324" spans="2:60">
      <c r="B1324" s="17"/>
      <c r="D1324" s="17"/>
      <c r="F1324" s="17"/>
      <c r="H1324" s="17"/>
      <c r="J1324" s="17"/>
      <c r="L1324" s="17"/>
      <c r="N1324" s="17"/>
      <c r="P1324" s="17"/>
      <c r="R1324" s="17"/>
      <c r="T1324" s="17"/>
      <c r="V1324" s="17"/>
      <c r="X1324" s="17"/>
      <c r="Z1324" s="17"/>
      <c r="AB1324" s="17"/>
      <c r="AD1324" s="17"/>
      <c r="AF1324" s="17"/>
      <c r="AH1324" s="17"/>
      <c r="AJ1324" s="17"/>
      <c r="AL1324" s="17"/>
      <c r="AN1324" s="17"/>
      <c r="AP1324" s="17"/>
      <c r="AR1324" s="17"/>
      <c r="AT1324" s="17"/>
      <c r="AV1324" s="17"/>
      <c r="AX1324" s="17"/>
      <c r="AZ1324" s="17"/>
      <c r="BB1324" s="17"/>
      <c r="BD1324" s="17"/>
      <c r="BF1324" s="17"/>
      <c r="BH1324" s="17"/>
    </row>
    <row r="1325" spans="2:60">
      <c r="B1325" s="17"/>
      <c r="D1325" s="17"/>
      <c r="F1325" s="17"/>
      <c r="H1325" s="17"/>
      <c r="J1325" s="17"/>
      <c r="L1325" s="17"/>
      <c r="N1325" s="17"/>
      <c r="P1325" s="17"/>
      <c r="R1325" s="17"/>
      <c r="T1325" s="17"/>
      <c r="V1325" s="17"/>
      <c r="X1325" s="17"/>
      <c r="Z1325" s="17"/>
      <c r="AB1325" s="17"/>
      <c r="AD1325" s="17"/>
      <c r="AF1325" s="17"/>
      <c r="AH1325" s="17"/>
      <c r="AJ1325" s="17"/>
      <c r="AL1325" s="17"/>
      <c r="AN1325" s="17"/>
      <c r="AP1325" s="17"/>
      <c r="AR1325" s="17"/>
      <c r="AT1325" s="17"/>
      <c r="AV1325" s="17"/>
      <c r="AX1325" s="17"/>
      <c r="AZ1325" s="17"/>
      <c r="BB1325" s="17"/>
      <c r="BD1325" s="17"/>
      <c r="BF1325" s="17"/>
      <c r="BH1325" s="17"/>
    </row>
    <row r="1326" spans="2:60">
      <c r="B1326" s="17"/>
      <c r="D1326" s="17"/>
      <c r="F1326" s="17"/>
      <c r="H1326" s="17"/>
      <c r="J1326" s="17"/>
      <c r="L1326" s="17"/>
      <c r="N1326" s="17"/>
      <c r="P1326" s="17"/>
      <c r="R1326" s="17"/>
      <c r="T1326" s="17"/>
      <c r="V1326" s="17"/>
      <c r="X1326" s="17"/>
      <c r="Z1326" s="17"/>
      <c r="AB1326" s="17"/>
      <c r="AD1326" s="17"/>
      <c r="AF1326" s="17"/>
      <c r="AH1326" s="17"/>
      <c r="AJ1326" s="17"/>
      <c r="AL1326" s="17"/>
      <c r="AN1326" s="17"/>
      <c r="AP1326" s="17"/>
      <c r="AR1326" s="17"/>
      <c r="AT1326" s="17"/>
      <c r="AV1326" s="17"/>
      <c r="AX1326" s="17"/>
      <c r="AZ1326" s="17"/>
      <c r="BB1326" s="17"/>
      <c r="BD1326" s="17"/>
      <c r="BF1326" s="17"/>
      <c r="BH1326" s="17"/>
    </row>
    <row r="1327" spans="2:60">
      <c r="B1327" s="17"/>
      <c r="D1327" s="17"/>
      <c r="F1327" s="17"/>
      <c r="H1327" s="17"/>
      <c r="J1327" s="17"/>
      <c r="L1327" s="17"/>
      <c r="N1327" s="17"/>
      <c r="P1327" s="17"/>
      <c r="R1327" s="17"/>
      <c r="T1327" s="17"/>
      <c r="V1327" s="17"/>
      <c r="X1327" s="17"/>
      <c r="Z1327" s="17"/>
      <c r="AB1327" s="17"/>
      <c r="AD1327" s="17"/>
      <c r="AF1327" s="17"/>
      <c r="AH1327" s="17"/>
      <c r="AJ1327" s="17"/>
      <c r="AL1327" s="17"/>
      <c r="AN1327" s="17"/>
      <c r="AP1327" s="17"/>
      <c r="AR1327" s="17"/>
      <c r="AT1327" s="17"/>
      <c r="AV1327" s="17"/>
      <c r="AX1327" s="17"/>
      <c r="AZ1327" s="17"/>
      <c r="BB1327" s="17"/>
      <c r="BD1327" s="17"/>
      <c r="BF1327" s="17"/>
      <c r="BH1327" s="17"/>
    </row>
    <row r="1328" spans="2:60">
      <c r="B1328" s="17"/>
      <c r="D1328" s="17"/>
      <c r="F1328" s="17"/>
      <c r="H1328" s="17"/>
      <c r="J1328" s="17"/>
      <c r="L1328" s="17"/>
      <c r="N1328" s="17"/>
      <c r="P1328" s="17"/>
      <c r="R1328" s="17"/>
      <c r="T1328" s="17"/>
      <c r="V1328" s="17"/>
      <c r="X1328" s="17"/>
      <c r="Z1328" s="17"/>
      <c r="AB1328" s="17"/>
      <c r="AD1328" s="17"/>
      <c r="AF1328" s="17"/>
      <c r="AH1328" s="17"/>
      <c r="AJ1328" s="17"/>
      <c r="AL1328" s="17"/>
      <c r="AN1328" s="17"/>
      <c r="AP1328" s="17"/>
      <c r="AR1328" s="17"/>
      <c r="AT1328" s="17"/>
      <c r="AV1328" s="17"/>
      <c r="AX1328" s="17"/>
      <c r="AZ1328" s="17"/>
      <c r="BB1328" s="17"/>
      <c r="BD1328" s="17"/>
      <c r="BF1328" s="17"/>
      <c r="BH1328" s="17"/>
    </row>
    <row r="1329" spans="2:60">
      <c r="B1329" s="17"/>
      <c r="D1329" s="17"/>
      <c r="F1329" s="17"/>
      <c r="H1329" s="17"/>
      <c r="J1329" s="17"/>
      <c r="L1329" s="17"/>
      <c r="N1329" s="17"/>
      <c r="P1329" s="17"/>
      <c r="R1329" s="17"/>
      <c r="T1329" s="17"/>
      <c r="V1329" s="17"/>
      <c r="X1329" s="17"/>
      <c r="Z1329" s="17"/>
      <c r="AB1329" s="17"/>
      <c r="AD1329" s="17"/>
      <c r="AF1329" s="17"/>
      <c r="AH1329" s="17"/>
      <c r="AJ1329" s="17"/>
      <c r="AL1329" s="17"/>
      <c r="AN1329" s="17"/>
      <c r="AP1329" s="17"/>
      <c r="AR1329" s="17"/>
      <c r="AT1329" s="17"/>
      <c r="AV1329" s="17"/>
      <c r="AX1329" s="17"/>
      <c r="AZ1329" s="17"/>
      <c r="BB1329" s="17"/>
      <c r="BD1329" s="17"/>
      <c r="BF1329" s="17"/>
      <c r="BH1329" s="17"/>
    </row>
    <row r="1330" spans="2:60">
      <c r="B1330" s="17"/>
      <c r="D1330" s="17"/>
      <c r="F1330" s="17"/>
      <c r="H1330" s="17"/>
      <c r="J1330" s="17"/>
      <c r="L1330" s="17"/>
      <c r="N1330" s="17"/>
      <c r="P1330" s="17"/>
      <c r="R1330" s="17"/>
      <c r="T1330" s="17"/>
      <c r="V1330" s="17"/>
      <c r="X1330" s="17"/>
      <c r="Z1330" s="17"/>
      <c r="AB1330" s="17"/>
      <c r="AD1330" s="17"/>
      <c r="AF1330" s="17"/>
      <c r="AH1330" s="17"/>
      <c r="AJ1330" s="17"/>
      <c r="AL1330" s="17"/>
      <c r="AN1330" s="17"/>
      <c r="AP1330" s="17"/>
      <c r="AR1330" s="17"/>
      <c r="AT1330" s="17"/>
      <c r="AV1330" s="17"/>
      <c r="AX1330" s="17"/>
      <c r="AZ1330" s="17"/>
      <c r="BB1330" s="17"/>
      <c r="BD1330" s="17"/>
      <c r="BF1330" s="17"/>
      <c r="BH1330" s="17"/>
    </row>
    <row r="1331" spans="2:60">
      <c r="B1331" s="17"/>
      <c r="D1331" s="17"/>
      <c r="F1331" s="17"/>
      <c r="H1331" s="17"/>
      <c r="J1331" s="17"/>
      <c r="L1331" s="17"/>
      <c r="N1331" s="17"/>
      <c r="P1331" s="17"/>
      <c r="R1331" s="17"/>
      <c r="T1331" s="17"/>
      <c r="V1331" s="17"/>
      <c r="X1331" s="17"/>
      <c r="Z1331" s="17"/>
      <c r="AB1331" s="17"/>
      <c r="AD1331" s="17"/>
      <c r="AF1331" s="17"/>
      <c r="AH1331" s="17"/>
      <c r="AJ1331" s="17"/>
      <c r="AL1331" s="17"/>
      <c r="AN1331" s="17"/>
      <c r="AP1331" s="17"/>
      <c r="AR1331" s="17"/>
      <c r="AT1331" s="17"/>
      <c r="AV1331" s="17"/>
      <c r="AX1331" s="17"/>
      <c r="AZ1331" s="17"/>
      <c r="BB1331" s="17"/>
      <c r="BD1331" s="17"/>
      <c r="BF1331" s="17"/>
      <c r="BH1331" s="17"/>
    </row>
    <row r="1332" spans="2:60">
      <c r="B1332" s="17"/>
      <c r="D1332" s="17"/>
      <c r="F1332" s="17"/>
      <c r="H1332" s="17"/>
      <c r="J1332" s="17"/>
      <c r="L1332" s="17"/>
      <c r="N1332" s="17"/>
      <c r="P1332" s="17"/>
      <c r="R1332" s="17"/>
      <c r="T1332" s="17"/>
      <c r="V1332" s="17"/>
      <c r="X1332" s="17"/>
      <c r="Z1332" s="17"/>
      <c r="AB1332" s="17"/>
      <c r="AD1332" s="17"/>
      <c r="AF1332" s="17"/>
      <c r="AH1332" s="17"/>
      <c r="AJ1332" s="17"/>
      <c r="AL1332" s="17"/>
      <c r="AN1332" s="17"/>
      <c r="AP1332" s="17"/>
      <c r="AR1332" s="17"/>
      <c r="AT1332" s="17"/>
      <c r="AV1332" s="17"/>
      <c r="AX1332" s="17"/>
      <c r="AZ1332" s="17"/>
      <c r="BB1332" s="17"/>
      <c r="BD1332" s="17"/>
      <c r="BF1332" s="17"/>
      <c r="BH1332" s="17"/>
    </row>
    <row r="1333" spans="2:60">
      <c r="B1333" s="17"/>
      <c r="D1333" s="17"/>
      <c r="F1333" s="17"/>
      <c r="H1333" s="17"/>
      <c r="J1333" s="17"/>
      <c r="L1333" s="17"/>
      <c r="N1333" s="17"/>
      <c r="P1333" s="17"/>
      <c r="R1333" s="17"/>
      <c r="T1333" s="17"/>
      <c r="V1333" s="17"/>
      <c r="X1333" s="17"/>
      <c r="Z1333" s="17"/>
      <c r="AB1333" s="17"/>
      <c r="AD1333" s="17"/>
      <c r="AF1333" s="17"/>
      <c r="AH1333" s="17"/>
      <c r="AJ1333" s="17"/>
      <c r="AL1333" s="17"/>
      <c r="AN1333" s="17"/>
      <c r="AP1333" s="17"/>
      <c r="AR1333" s="17"/>
      <c r="AT1333" s="17"/>
      <c r="AV1333" s="17"/>
      <c r="AX1333" s="17"/>
      <c r="AZ1333" s="17"/>
      <c r="BB1333" s="17"/>
      <c r="BD1333" s="17"/>
      <c r="BF1333" s="17"/>
      <c r="BH1333" s="17"/>
    </row>
    <row r="1334" spans="2:60">
      <c r="B1334" s="17"/>
      <c r="D1334" s="17"/>
      <c r="F1334" s="17"/>
      <c r="H1334" s="17"/>
      <c r="J1334" s="17"/>
      <c r="L1334" s="17"/>
      <c r="N1334" s="17"/>
      <c r="P1334" s="17"/>
      <c r="R1334" s="17"/>
      <c r="T1334" s="17"/>
      <c r="V1334" s="17"/>
      <c r="X1334" s="17"/>
      <c r="Z1334" s="17"/>
      <c r="AB1334" s="17"/>
      <c r="AD1334" s="17"/>
      <c r="AF1334" s="17"/>
      <c r="AH1334" s="17"/>
      <c r="AJ1334" s="17"/>
      <c r="AL1334" s="17"/>
      <c r="AN1334" s="17"/>
      <c r="AP1334" s="17"/>
      <c r="AR1334" s="17"/>
      <c r="AT1334" s="17"/>
      <c r="AV1334" s="17"/>
      <c r="AX1334" s="17"/>
      <c r="AZ1334" s="17"/>
      <c r="BB1334" s="17"/>
      <c r="BD1334" s="17"/>
      <c r="BF1334" s="17"/>
      <c r="BH1334" s="17"/>
    </row>
    <row r="1335" spans="2:60">
      <c r="B1335" s="17"/>
      <c r="D1335" s="17"/>
      <c r="F1335" s="17"/>
      <c r="H1335" s="17"/>
      <c r="J1335" s="17"/>
      <c r="L1335" s="17"/>
      <c r="N1335" s="17"/>
      <c r="P1335" s="17"/>
      <c r="R1335" s="17"/>
      <c r="T1335" s="17"/>
      <c r="V1335" s="17"/>
      <c r="X1335" s="17"/>
      <c r="Z1335" s="17"/>
      <c r="AB1335" s="17"/>
      <c r="AD1335" s="17"/>
      <c r="AF1335" s="17"/>
      <c r="AH1335" s="17"/>
      <c r="AJ1335" s="17"/>
      <c r="AL1335" s="17"/>
      <c r="AN1335" s="17"/>
      <c r="AP1335" s="17"/>
      <c r="AR1335" s="17"/>
      <c r="AT1335" s="17"/>
      <c r="AV1335" s="17"/>
      <c r="AX1335" s="17"/>
      <c r="AZ1335" s="17"/>
      <c r="BB1335" s="17"/>
      <c r="BD1335" s="17"/>
      <c r="BF1335" s="17"/>
      <c r="BH1335" s="17"/>
    </row>
    <row r="1336" spans="2:60">
      <c r="B1336" s="17"/>
      <c r="D1336" s="17"/>
      <c r="F1336" s="17"/>
      <c r="H1336" s="17"/>
      <c r="J1336" s="17"/>
      <c r="L1336" s="17"/>
      <c r="N1336" s="17"/>
      <c r="P1336" s="17"/>
      <c r="R1336" s="17"/>
      <c r="T1336" s="17"/>
      <c r="V1336" s="17"/>
      <c r="X1336" s="17"/>
      <c r="Z1336" s="17"/>
      <c r="AB1336" s="17"/>
      <c r="AD1336" s="17"/>
      <c r="AF1336" s="17"/>
      <c r="AH1336" s="17"/>
      <c r="AJ1336" s="17"/>
      <c r="AL1336" s="17"/>
      <c r="AN1336" s="17"/>
      <c r="AP1336" s="17"/>
      <c r="AR1336" s="17"/>
      <c r="AT1336" s="17"/>
      <c r="AV1336" s="17"/>
      <c r="AX1336" s="17"/>
      <c r="AZ1336" s="17"/>
      <c r="BB1336" s="17"/>
      <c r="BD1336" s="17"/>
      <c r="BF1336" s="17"/>
      <c r="BH1336" s="17"/>
    </row>
    <row r="1337" spans="2:60">
      <c r="B1337" s="17"/>
      <c r="D1337" s="17"/>
      <c r="F1337" s="17"/>
      <c r="H1337" s="17"/>
      <c r="J1337" s="17"/>
      <c r="L1337" s="17"/>
      <c r="N1337" s="17"/>
      <c r="P1337" s="17"/>
      <c r="R1337" s="17"/>
      <c r="T1337" s="17"/>
      <c r="V1337" s="17"/>
      <c r="X1337" s="17"/>
      <c r="Z1337" s="17"/>
      <c r="AB1337" s="17"/>
      <c r="AD1337" s="17"/>
      <c r="AF1337" s="17"/>
      <c r="AH1337" s="17"/>
      <c r="AJ1337" s="17"/>
      <c r="AL1337" s="17"/>
      <c r="AN1337" s="17"/>
      <c r="AP1337" s="17"/>
      <c r="AR1337" s="17"/>
      <c r="AT1337" s="17"/>
      <c r="AV1337" s="17"/>
      <c r="AX1337" s="17"/>
      <c r="AZ1337" s="17"/>
      <c r="BB1337" s="17"/>
      <c r="BD1337" s="17"/>
      <c r="BF1337" s="17"/>
      <c r="BH1337" s="17"/>
    </row>
    <row r="1338" spans="2:60">
      <c r="B1338" s="17"/>
      <c r="D1338" s="17"/>
      <c r="F1338" s="17"/>
      <c r="H1338" s="17"/>
      <c r="J1338" s="17"/>
      <c r="L1338" s="17"/>
      <c r="N1338" s="17"/>
      <c r="P1338" s="17"/>
      <c r="R1338" s="17"/>
      <c r="T1338" s="17"/>
      <c r="V1338" s="17"/>
      <c r="X1338" s="17"/>
      <c r="Z1338" s="17"/>
      <c r="AB1338" s="17"/>
      <c r="AD1338" s="17"/>
      <c r="AF1338" s="17"/>
      <c r="AH1338" s="17"/>
      <c r="AJ1338" s="17"/>
      <c r="AL1338" s="17"/>
      <c r="AN1338" s="17"/>
      <c r="AP1338" s="17"/>
      <c r="AR1338" s="17"/>
      <c r="AT1338" s="17"/>
      <c r="AV1338" s="17"/>
      <c r="AX1338" s="17"/>
      <c r="AZ1338" s="17"/>
      <c r="BB1338" s="17"/>
      <c r="BD1338" s="17"/>
      <c r="BF1338" s="17"/>
      <c r="BH1338" s="17"/>
    </row>
    <row r="1339" spans="2:60">
      <c r="B1339" s="17"/>
      <c r="D1339" s="17"/>
      <c r="F1339" s="17"/>
      <c r="H1339" s="17"/>
      <c r="J1339" s="17"/>
      <c r="L1339" s="17"/>
      <c r="N1339" s="17"/>
      <c r="P1339" s="17"/>
      <c r="R1339" s="17"/>
      <c r="T1339" s="17"/>
      <c r="V1339" s="17"/>
      <c r="X1339" s="17"/>
      <c r="Z1339" s="17"/>
      <c r="AB1339" s="17"/>
      <c r="AD1339" s="17"/>
      <c r="AF1339" s="17"/>
      <c r="AH1339" s="17"/>
      <c r="AJ1339" s="17"/>
      <c r="AL1339" s="17"/>
      <c r="AN1339" s="17"/>
      <c r="AP1339" s="17"/>
      <c r="AR1339" s="17"/>
      <c r="AT1339" s="17"/>
      <c r="AV1339" s="17"/>
      <c r="AX1339" s="17"/>
      <c r="AZ1339" s="17"/>
      <c r="BB1339" s="17"/>
      <c r="BD1339" s="17"/>
      <c r="BF1339" s="17"/>
      <c r="BH1339" s="17"/>
    </row>
    <row r="1340" spans="2:60">
      <c r="B1340" s="17"/>
      <c r="D1340" s="17"/>
      <c r="F1340" s="17"/>
      <c r="H1340" s="17"/>
      <c r="J1340" s="17"/>
      <c r="L1340" s="17"/>
      <c r="N1340" s="17"/>
      <c r="P1340" s="17"/>
      <c r="R1340" s="17"/>
      <c r="T1340" s="17"/>
      <c r="V1340" s="17"/>
      <c r="X1340" s="17"/>
      <c r="Z1340" s="17"/>
      <c r="AB1340" s="17"/>
      <c r="AD1340" s="17"/>
      <c r="AF1340" s="17"/>
      <c r="AH1340" s="17"/>
      <c r="AJ1340" s="17"/>
      <c r="AL1340" s="17"/>
      <c r="AN1340" s="17"/>
      <c r="AP1340" s="17"/>
      <c r="AR1340" s="17"/>
      <c r="AT1340" s="17"/>
      <c r="AV1340" s="17"/>
      <c r="AX1340" s="17"/>
      <c r="AZ1340" s="17"/>
      <c r="BB1340" s="17"/>
      <c r="BD1340" s="17"/>
      <c r="BF1340" s="17"/>
      <c r="BH1340" s="17"/>
    </row>
    <row r="1341" spans="2:60">
      <c r="B1341" s="17"/>
      <c r="D1341" s="17"/>
      <c r="F1341" s="17"/>
      <c r="H1341" s="17"/>
      <c r="J1341" s="17"/>
      <c r="L1341" s="17"/>
      <c r="N1341" s="17"/>
      <c r="P1341" s="17"/>
      <c r="R1341" s="17"/>
      <c r="T1341" s="17"/>
      <c r="V1341" s="17"/>
      <c r="X1341" s="17"/>
      <c r="Z1341" s="17"/>
      <c r="AB1341" s="17"/>
      <c r="AD1341" s="17"/>
      <c r="AF1341" s="17"/>
      <c r="AH1341" s="17"/>
      <c r="AJ1341" s="17"/>
      <c r="AL1341" s="17"/>
      <c r="AN1341" s="17"/>
      <c r="AP1341" s="17"/>
      <c r="AR1341" s="17"/>
      <c r="AT1341" s="17"/>
      <c r="AV1341" s="17"/>
      <c r="AX1341" s="17"/>
      <c r="AZ1341" s="17"/>
      <c r="BB1341" s="17"/>
      <c r="BD1341" s="17"/>
      <c r="BF1341" s="17"/>
      <c r="BH1341" s="17"/>
    </row>
    <row r="1342" spans="2:60">
      <c r="B1342" s="17"/>
      <c r="D1342" s="17"/>
      <c r="F1342" s="17"/>
      <c r="H1342" s="17"/>
      <c r="J1342" s="17"/>
      <c r="L1342" s="17"/>
      <c r="N1342" s="17"/>
      <c r="P1342" s="17"/>
      <c r="R1342" s="17"/>
      <c r="T1342" s="17"/>
      <c r="V1342" s="17"/>
      <c r="X1342" s="17"/>
      <c r="Z1342" s="17"/>
      <c r="AB1342" s="17"/>
      <c r="AD1342" s="17"/>
      <c r="AF1342" s="17"/>
      <c r="AH1342" s="17"/>
      <c r="AJ1342" s="17"/>
      <c r="AL1342" s="17"/>
      <c r="AN1342" s="17"/>
      <c r="AP1342" s="17"/>
      <c r="AR1342" s="17"/>
      <c r="AT1342" s="17"/>
      <c r="AV1342" s="17"/>
      <c r="AX1342" s="17"/>
      <c r="AZ1342" s="17"/>
      <c r="BB1342" s="17"/>
      <c r="BD1342" s="17"/>
      <c r="BF1342" s="17"/>
      <c r="BH1342" s="17"/>
    </row>
    <row r="1343" spans="2:60">
      <c r="B1343" s="17"/>
      <c r="D1343" s="17"/>
      <c r="F1343" s="17"/>
      <c r="H1343" s="17"/>
      <c r="J1343" s="17"/>
      <c r="L1343" s="17"/>
      <c r="N1343" s="17"/>
      <c r="P1343" s="17"/>
      <c r="R1343" s="17"/>
      <c r="T1343" s="17"/>
      <c r="V1343" s="17"/>
      <c r="X1343" s="17"/>
      <c r="Z1343" s="17"/>
      <c r="AB1343" s="17"/>
      <c r="AD1343" s="17"/>
      <c r="AF1343" s="17"/>
      <c r="AH1343" s="17"/>
      <c r="AJ1343" s="17"/>
      <c r="AL1343" s="17"/>
      <c r="AN1343" s="17"/>
      <c r="AP1343" s="17"/>
      <c r="AR1343" s="17"/>
      <c r="AT1343" s="17"/>
      <c r="AV1343" s="17"/>
      <c r="AX1343" s="17"/>
      <c r="AZ1343" s="17"/>
      <c r="BB1343" s="17"/>
      <c r="BD1343" s="17"/>
      <c r="BF1343" s="17"/>
      <c r="BH1343" s="17"/>
    </row>
    <row r="1344" spans="2:60">
      <c r="B1344" s="17"/>
      <c r="D1344" s="17"/>
      <c r="F1344" s="17"/>
      <c r="H1344" s="17"/>
      <c r="J1344" s="17"/>
      <c r="L1344" s="17"/>
      <c r="N1344" s="17"/>
      <c r="P1344" s="17"/>
      <c r="R1344" s="17"/>
      <c r="T1344" s="17"/>
      <c r="V1344" s="17"/>
      <c r="X1344" s="17"/>
      <c r="Z1344" s="17"/>
      <c r="AB1344" s="17"/>
      <c r="AD1344" s="17"/>
      <c r="AF1344" s="17"/>
      <c r="AH1344" s="17"/>
      <c r="AJ1344" s="17"/>
      <c r="AL1344" s="17"/>
      <c r="AN1344" s="17"/>
      <c r="AP1344" s="17"/>
      <c r="AR1344" s="17"/>
      <c r="AT1344" s="17"/>
      <c r="AV1344" s="17"/>
      <c r="AX1344" s="17"/>
      <c r="AZ1344" s="17"/>
      <c r="BB1344" s="17"/>
      <c r="BD1344" s="17"/>
      <c r="BF1344" s="17"/>
      <c r="BH1344" s="17"/>
    </row>
    <row r="1345" spans="2:60">
      <c r="B1345" s="17"/>
      <c r="D1345" s="17"/>
      <c r="F1345" s="17"/>
      <c r="H1345" s="17"/>
      <c r="J1345" s="17"/>
      <c r="L1345" s="17"/>
      <c r="N1345" s="17"/>
      <c r="P1345" s="17"/>
      <c r="R1345" s="17"/>
      <c r="T1345" s="17"/>
      <c r="V1345" s="17"/>
      <c r="X1345" s="17"/>
      <c r="Z1345" s="17"/>
      <c r="AB1345" s="17"/>
      <c r="AD1345" s="17"/>
      <c r="AF1345" s="17"/>
      <c r="AH1345" s="17"/>
      <c r="AJ1345" s="17"/>
      <c r="AL1345" s="17"/>
      <c r="AN1345" s="17"/>
      <c r="AP1345" s="17"/>
      <c r="AR1345" s="17"/>
      <c r="AT1345" s="17"/>
      <c r="AV1345" s="17"/>
      <c r="AX1345" s="17"/>
      <c r="AZ1345" s="17"/>
      <c r="BB1345" s="17"/>
      <c r="BD1345" s="17"/>
      <c r="BF1345" s="17"/>
      <c r="BH1345" s="17"/>
    </row>
    <row r="1346" spans="2:60">
      <c r="B1346" s="17"/>
      <c r="D1346" s="17"/>
      <c r="F1346" s="17"/>
      <c r="H1346" s="17"/>
      <c r="J1346" s="17"/>
      <c r="L1346" s="17"/>
      <c r="N1346" s="17"/>
      <c r="P1346" s="17"/>
      <c r="R1346" s="17"/>
      <c r="T1346" s="17"/>
      <c r="V1346" s="17"/>
      <c r="X1346" s="17"/>
      <c r="Z1346" s="17"/>
      <c r="AB1346" s="17"/>
      <c r="AD1346" s="17"/>
      <c r="AF1346" s="17"/>
      <c r="AH1346" s="17"/>
      <c r="AJ1346" s="17"/>
      <c r="AL1346" s="17"/>
      <c r="AN1346" s="17"/>
      <c r="AP1346" s="17"/>
      <c r="AR1346" s="17"/>
      <c r="AT1346" s="17"/>
      <c r="AV1346" s="17"/>
      <c r="AX1346" s="17"/>
      <c r="AZ1346" s="17"/>
      <c r="BB1346" s="17"/>
      <c r="BD1346" s="17"/>
      <c r="BF1346" s="17"/>
      <c r="BH1346" s="17"/>
    </row>
    <row r="1347" spans="2:60">
      <c r="B1347" s="17"/>
      <c r="D1347" s="17"/>
      <c r="F1347" s="17"/>
      <c r="H1347" s="17"/>
      <c r="J1347" s="17"/>
      <c r="L1347" s="17"/>
      <c r="N1347" s="17"/>
      <c r="P1347" s="17"/>
      <c r="R1347" s="17"/>
      <c r="T1347" s="17"/>
      <c r="V1347" s="17"/>
      <c r="X1347" s="17"/>
      <c r="Z1347" s="17"/>
      <c r="AB1347" s="17"/>
      <c r="AD1347" s="17"/>
      <c r="AF1347" s="17"/>
      <c r="AH1347" s="17"/>
      <c r="AJ1347" s="17"/>
      <c r="AL1347" s="17"/>
      <c r="AN1347" s="17"/>
      <c r="AP1347" s="17"/>
      <c r="AR1347" s="17"/>
      <c r="AT1347" s="17"/>
      <c r="AV1347" s="17"/>
      <c r="AX1347" s="17"/>
      <c r="AZ1347" s="17"/>
      <c r="BB1347" s="17"/>
      <c r="BD1347" s="17"/>
      <c r="BF1347" s="17"/>
      <c r="BH1347" s="17"/>
    </row>
    <row r="1348" spans="2:60">
      <c r="B1348" s="17"/>
      <c r="D1348" s="17"/>
      <c r="F1348" s="17"/>
      <c r="H1348" s="17"/>
      <c r="J1348" s="17"/>
      <c r="L1348" s="17"/>
      <c r="N1348" s="17"/>
      <c r="P1348" s="17"/>
      <c r="R1348" s="17"/>
      <c r="T1348" s="17"/>
      <c r="V1348" s="17"/>
      <c r="X1348" s="17"/>
      <c r="Z1348" s="17"/>
      <c r="AB1348" s="17"/>
      <c r="AD1348" s="17"/>
      <c r="AF1348" s="17"/>
      <c r="AH1348" s="17"/>
      <c r="AJ1348" s="17"/>
      <c r="AL1348" s="17"/>
      <c r="AN1348" s="17"/>
      <c r="AP1348" s="17"/>
      <c r="AR1348" s="17"/>
      <c r="AT1348" s="17"/>
      <c r="AV1348" s="17"/>
      <c r="AX1348" s="17"/>
      <c r="AZ1348" s="17"/>
      <c r="BB1348" s="17"/>
      <c r="BD1348" s="17"/>
      <c r="BF1348" s="17"/>
      <c r="BH1348" s="17"/>
    </row>
    <row r="1349" spans="2:60">
      <c r="B1349" s="17"/>
      <c r="D1349" s="17"/>
      <c r="F1349" s="17"/>
      <c r="H1349" s="17"/>
      <c r="J1349" s="17"/>
      <c r="L1349" s="17"/>
      <c r="N1349" s="17"/>
      <c r="P1349" s="17"/>
      <c r="R1349" s="17"/>
      <c r="T1349" s="17"/>
      <c r="V1349" s="17"/>
      <c r="X1349" s="17"/>
      <c r="Z1349" s="17"/>
      <c r="AB1349" s="17"/>
      <c r="AD1349" s="17"/>
      <c r="AF1349" s="17"/>
      <c r="AH1349" s="17"/>
      <c r="AJ1349" s="17"/>
      <c r="AL1349" s="17"/>
      <c r="AN1349" s="17"/>
      <c r="AP1349" s="17"/>
      <c r="AR1349" s="17"/>
      <c r="AT1349" s="17"/>
      <c r="AV1349" s="17"/>
      <c r="AX1349" s="17"/>
      <c r="AZ1349" s="17"/>
      <c r="BB1349" s="17"/>
      <c r="BD1349" s="17"/>
      <c r="BF1349" s="17"/>
      <c r="BH1349" s="17"/>
    </row>
    <row r="1350" spans="2:60">
      <c r="B1350" s="17"/>
      <c r="D1350" s="17"/>
      <c r="F1350" s="17"/>
      <c r="H1350" s="17"/>
      <c r="J1350" s="17"/>
      <c r="L1350" s="17"/>
      <c r="N1350" s="17"/>
      <c r="P1350" s="17"/>
      <c r="R1350" s="17"/>
      <c r="T1350" s="17"/>
      <c r="V1350" s="17"/>
      <c r="X1350" s="17"/>
      <c r="Z1350" s="17"/>
      <c r="AB1350" s="17"/>
      <c r="AD1350" s="17"/>
      <c r="AF1350" s="17"/>
      <c r="AH1350" s="17"/>
      <c r="AJ1350" s="17"/>
      <c r="AL1350" s="17"/>
      <c r="AN1350" s="17"/>
      <c r="AP1350" s="17"/>
      <c r="AR1350" s="17"/>
      <c r="AT1350" s="17"/>
      <c r="AV1350" s="17"/>
      <c r="AX1350" s="17"/>
      <c r="AZ1350" s="17"/>
      <c r="BB1350" s="17"/>
      <c r="BD1350" s="17"/>
      <c r="BF1350" s="17"/>
      <c r="BH1350" s="17"/>
    </row>
    <row r="1351" spans="2:60">
      <c r="B1351" s="17"/>
      <c r="D1351" s="17"/>
      <c r="F1351" s="17"/>
      <c r="H1351" s="17"/>
      <c r="J1351" s="17"/>
      <c r="L1351" s="17"/>
      <c r="N1351" s="17"/>
      <c r="P1351" s="17"/>
      <c r="R1351" s="17"/>
      <c r="T1351" s="17"/>
      <c r="V1351" s="17"/>
      <c r="X1351" s="17"/>
      <c r="Z1351" s="17"/>
      <c r="AB1351" s="17"/>
      <c r="AD1351" s="17"/>
      <c r="AF1351" s="17"/>
      <c r="AH1351" s="17"/>
      <c r="AJ1351" s="17"/>
      <c r="AL1351" s="17"/>
      <c r="AN1351" s="17"/>
      <c r="AP1351" s="17"/>
      <c r="AR1351" s="17"/>
      <c r="AT1351" s="17"/>
      <c r="AV1351" s="17"/>
      <c r="AX1351" s="17"/>
      <c r="AZ1351" s="17"/>
      <c r="BB1351" s="17"/>
      <c r="BD1351" s="17"/>
      <c r="BF1351" s="17"/>
      <c r="BH1351" s="17"/>
    </row>
    <row r="1352" spans="2:60">
      <c r="B1352" s="17"/>
      <c r="D1352" s="17"/>
      <c r="F1352" s="17"/>
      <c r="H1352" s="17"/>
      <c r="J1352" s="17"/>
      <c r="L1352" s="17"/>
      <c r="N1352" s="17"/>
      <c r="P1352" s="17"/>
      <c r="R1352" s="17"/>
      <c r="T1352" s="17"/>
      <c r="V1352" s="17"/>
      <c r="X1352" s="17"/>
      <c r="Z1352" s="17"/>
      <c r="AB1352" s="17"/>
      <c r="AD1352" s="17"/>
      <c r="AF1352" s="17"/>
      <c r="AH1352" s="17"/>
      <c r="AJ1352" s="17"/>
      <c r="AL1352" s="17"/>
      <c r="AN1352" s="17"/>
      <c r="AP1352" s="17"/>
      <c r="AR1352" s="17"/>
      <c r="AT1352" s="17"/>
      <c r="AV1352" s="17"/>
      <c r="AX1352" s="17"/>
      <c r="AZ1352" s="17"/>
      <c r="BB1352" s="17"/>
      <c r="BD1352" s="17"/>
      <c r="BF1352" s="17"/>
      <c r="BH1352" s="17"/>
    </row>
    <row r="1353" spans="2:60">
      <c r="B1353" s="17"/>
      <c r="D1353" s="17"/>
      <c r="F1353" s="17"/>
      <c r="H1353" s="17"/>
      <c r="J1353" s="17"/>
      <c r="L1353" s="17"/>
      <c r="N1353" s="17"/>
      <c r="P1353" s="17"/>
      <c r="R1353" s="17"/>
      <c r="T1353" s="17"/>
      <c r="V1353" s="17"/>
      <c r="X1353" s="17"/>
      <c r="Z1353" s="17"/>
      <c r="AB1353" s="17"/>
      <c r="AD1353" s="17"/>
      <c r="AF1353" s="17"/>
      <c r="AH1353" s="17"/>
      <c r="AJ1353" s="17"/>
      <c r="AL1353" s="17"/>
      <c r="AN1353" s="17"/>
      <c r="AP1353" s="17"/>
      <c r="AR1353" s="17"/>
      <c r="AT1353" s="17"/>
      <c r="AV1353" s="17"/>
      <c r="AX1353" s="17"/>
      <c r="AZ1353" s="17"/>
      <c r="BB1353" s="17"/>
      <c r="BD1353" s="17"/>
      <c r="BF1353" s="17"/>
      <c r="BH1353" s="17"/>
    </row>
    <row r="1354" spans="2:60">
      <c r="B1354" s="17"/>
      <c r="D1354" s="17"/>
      <c r="F1354" s="17"/>
      <c r="H1354" s="17"/>
      <c r="J1354" s="17"/>
      <c r="L1354" s="17"/>
      <c r="N1354" s="17"/>
      <c r="P1354" s="17"/>
      <c r="R1354" s="17"/>
      <c r="T1354" s="17"/>
      <c r="V1354" s="17"/>
      <c r="X1354" s="17"/>
      <c r="Z1354" s="17"/>
      <c r="AB1354" s="17"/>
      <c r="AD1354" s="17"/>
      <c r="AF1354" s="17"/>
      <c r="AH1354" s="17"/>
      <c r="AJ1354" s="17"/>
      <c r="AL1354" s="17"/>
      <c r="AN1354" s="17"/>
      <c r="AP1354" s="17"/>
      <c r="AR1354" s="17"/>
      <c r="AT1354" s="17"/>
      <c r="AV1354" s="17"/>
      <c r="AX1354" s="17"/>
      <c r="AZ1354" s="17"/>
      <c r="BB1354" s="17"/>
      <c r="BD1354" s="17"/>
      <c r="BF1354" s="17"/>
      <c r="BH1354" s="17"/>
    </row>
    <row r="1355" spans="2:60">
      <c r="B1355" s="17"/>
      <c r="D1355" s="17"/>
      <c r="F1355" s="17"/>
      <c r="H1355" s="17"/>
      <c r="J1355" s="17"/>
      <c r="L1355" s="17"/>
      <c r="N1355" s="17"/>
      <c r="P1355" s="17"/>
      <c r="R1355" s="17"/>
      <c r="T1355" s="17"/>
      <c r="V1355" s="17"/>
      <c r="X1355" s="17"/>
      <c r="Z1355" s="17"/>
      <c r="AB1355" s="17"/>
      <c r="AD1355" s="17"/>
      <c r="AF1355" s="17"/>
      <c r="AH1355" s="17"/>
      <c r="AJ1355" s="17"/>
      <c r="AL1355" s="17"/>
      <c r="AN1355" s="17"/>
      <c r="AP1355" s="17"/>
      <c r="AR1355" s="17"/>
      <c r="AT1355" s="17"/>
      <c r="AV1355" s="17"/>
      <c r="AX1355" s="17"/>
      <c r="AZ1355" s="17"/>
      <c r="BB1355" s="17"/>
      <c r="BD1355" s="17"/>
      <c r="BF1355" s="17"/>
      <c r="BH1355" s="17"/>
    </row>
    <row r="1356" spans="2:60">
      <c r="B1356" s="17"/>
      <c r="D1356" s="17"/>
      <c r="F1356" s="17"/>
      <c r="H1356" s="17"/>
      <c r="J1356" s="17"/>
      <c r="L1356" s="17"/>
      <c r="N1356" s="17"/>
      <c r="P1356" s="17"/>
      <c r="R1356" s="17"/>
      <c r="T1356" s="17"/>
      <c r="V1356" s="17"/>
      <c r="X1356" s="17"/>
      <c r="Z1356" s="17"/>
      <c r="AB1356" s="17"/>
      <c r="AD1356" s="17"/>
      <c r="AF1356" s="17"/>
      <c r="AH1356" s="17"/>
      <c r="AJ1356" s="17"/>
      <c r="AL1356" s="17"/>
      <c r="AN1356" s="17"/>
      <c r="AP1356" s="17"/>
      <c r="AR1356" s="17"/>
      <c r="AT1356" s="17"/>
      <c r="AV1356" s="17"/>
      <c r="AX1356" s="17"/>
      <c r="AZ1356" s="17"/>
      <c r="BB1356" s="17"/>
      <c r="BD1356" s="17"/>
      <c r="BF1356" s="17"/>
      <c r="BH1356" s="17"/>
    </row>
    <row r="1357" spans="2:60">
      <c r="B1357" s="17"/>
      <c r="D1357" s="17"/>
      <c r="F1357" s="17"/>
      <c r="H1357" s="17"/>
      <c r="J1357" s="17"/>
      <c r="L1357" s="17"/>
      <c r="N1357" s="17"/>
      <c r="P1357" s="17"/>
      <c r="R1357" s="17"/>
      <c r="T1357" s="17"/>
      <c r="V1357" s="17"/>
      <c r="X1357" s="17"/>
      <c r="Z1357" s="17"/>
      <c r="AB1357" s="17"/>
      <c r="AD1357" s="17"/>
      <c r="AF1357" s="17"/>
      <c r="AH1357" s="17"/>
      <c r="AJ1357" s="17"/>
      <c r="AL1357" s="17"/>
      <c r="AN1357" s="17"/>
      <c r="AP1357" s="17"/>
      <c r="AR1357" s="17"/>
      <c r="AT1357" s="17"/>
      <c r="AV1357" s="17"/>
      <c r="AX1357" s="17"/>
      <c r="AZ1357" s="17"/>
      <c r="BB1357" s="17"/>
      <c r="BD1357" s="17"/>
      <c r="BF1357" s="17"/>
      <c r="BH1357" s="17"/>
    </row>
    <row r="1358" spans="2:60">
      <c r="B1358" s="17"/>
      <c r="D1358" s="17"/>
      <c r="F1358" s="17"/>
      <c r="H1358" s="17"/>
      <c r="J1358" s="17"/>
      <c r="L1358" s="17"/>
      <c r="N1358" s="17"/>
      <c r="P1358" s="17"/>
      <c r="R1358" s="17"/>
      <c r="T1358" s="17"/>
      <c r="V1358" s="17"/>
      <c r="X1358" s="17"/>
      <c r="Z1358" s="17"/>
      <c r="AB1358" s="17"/>
      <c r="AD1358" s="17"/>
      <c r="AF1358" s="17"/>
      <c r="AH1358" s="17"/>
      <c r="AJ1358" s="17"/>
      <c r="AL1358" s="17"/>
      <c r="AN1358" s="17"/>
      <c r="AP1358" s="17"/>
      <c r="AR1358" s="17"/>
      <c r="AT1358" s="17"/>
      <c r="AV1358" s="17"/>
      <c r="AX1358" s="17"/>
      <c r="AZ1358" s="17"/>
      <c r="BB1358" s="17"/>
      <c r="BD1358" s="17"/>
      <c r="BF1358" s="17"/>
      <c r="BH1358" s="17"/>
    </row>
    <row r="1359" spans="2:60">
      <c r="B1359" s="17"/>
      <c r="D1359" s="17"/>
      <c r="F1359" s="17"/>
      <c r="H1359" s="17"/>
      <c r="J1359" s="17"/>
      <c r="L1359" s="17"/>
      <c r="N1359" s="17"/>
      <c r="P1359" s="17"/>
      <c r="R1359" s="17"/>
      <c r="T1359" s="17"/>
      <c r="V1359" s="17"/>
      <c r="X1359" s="17"/>
      <c r="Z1359" s="17"/>
      <c r="AB1359" s="17"/>
      <c r="AD1359" s="17"/>
      <c r="AF1359" s="17"/>
      <c r="AH1359" s="17"/>
      <c r="AJ1359" s="17"/>
      <c r="AL1359" s="17"/>
      <c r="AN1359" s="17"/>
      <c r="AP1359" s="17"/>
      <c r="AR1359" s="17"/>
      <c r="AT1359" s="17"/>
      <c r="AV1359" s="17"/>
      <c r="AX1359" s="17"/>
      <c r="AZ1359" s="17"/>
      <c r="BB1359" s="17"/>
      <c r="BD1359" s="17"/>
      <c r="BF1359" s="17"/>
      <c r="BH1359" s="17"/>
    </row>
    <row r="1360" spans="2:60">
      <c r="B1360" s="17"/>
      <c r="D1360" s="17"/>
      <c r="F1360" s="17"/>
      <c r="H1360" s="17"/>
      <c r="J1360" s="17"/>
      <c r="L1360" s="17"/>
      <c r="N1360" s="17"/>
      <c r="P1360" s="17"/>
      <c r="R1360" s="17"/>
      <c r="T1360" s="17"/>
      <c r="V1360" s="17"/>
      <c r="X1360" s="17"/>
      <c r="Z1360" s="17"/>
      <c r="AB1360" s="17"/>
      <c r="AD1360" s="17"/>
      <c r="AF1360" s="17"/>
      <c r="AH1360" s="17"/>
      <c r="AJ1360" s="17"/>
      <c r="AL1360" s="17"/>
      <c r="AN1360" s="17"/>
      <c r="AP1360" s="17"/>
      <c r="AR1360" s="17"/>
      <c r="AT1360" s="17"/>
      <c r="AV1360" s="17"/>
      <c r="AX1360" s="17"/>
      <c r="AZ1360" s="17"/>
      <c r="BB1360" s="17"/>
      <c r="BD1360" s="17"/>
      <c r="BF1360" s="17"/>
      <c r="BH1360" s="17"/>
    </row>
    <row r="1361" spans="2:60">
      <c r="B1361" s="17"/>
      <c r="D1361" s="17"/>
      <c r="F1361" s="17"/>
      <c r="H1361" s="17"/>
      <c r="J1361" s="17"/>
      <c r="L1361" s="17"/>
      <c r="N1361" s="17"/>
      <c r="P1361" s="17"/>
      <c r="R1361" s="17"/>
      <c r="T1361" s="17"/>
      <c r="V1361" s="17"/>
      <c r="X1361" s="17"/>
      <c r="Z1361" s="17"/>
      <c r="AB1361" s="17"/>
      <c r="AD1361" s="17"/>
      <c r="AF1361" s="17"/>
      <c r="AH1361" s="17"/>
      <c r="AJ1361" s="17"/>
      <c r="AL1361" s="17"/>
      <c r="AN1361" s="17"/>
      <c r="AP1361" s="17"/>
      <c r="AR1361" s="17"/>
      <c r="AT1361" s="17"/>
      <c r="AV1361" s="17"/>
      <c r="AX1361" s="17"/>
      <c r="AZ1361" s="17"/>
      <c r="BB1361" s="17"/>
      <c r="BD1361" s="17"/>
      <c r="BF1361" s="17"/>
      <c r="BH1361" s="17"/>
    </row>
    <row r="1362" spans="2:60">
      <c r="B1362" s="17"/>
      <c r="D1362" s="17"/>
      <c r="F1362" s="17"/>
      <c r="H1362" s="17"/>
      <c r="J1362" s="17"/>
      <c r="L1362" s="17"/>
      <c r="N1362" s="17"/>
      <c r="P1362" s="17"/>
      <c r="R1362" s="17"/>
      <c r="T1362" s="17"/>
      <c r="V1362" s="17"/>
      <c r="X1362" s="17"/>
      <c r="Z1362" s="17"/>
      <c r="AB1362" s="17"/>
      <c r="AD1362" s="17"/>
      <c r="AF1362" s="17"/>
      <c r="AH1362" s="17"/>
      <c r="AJ1362" s="17"/>
      <c r="AL1362" s="17"/>
      <c r="AN1362" s="17"/>
      <c r="AP1362" s="17"/>
      <c r="AR1362" s="17"/>
      <c r="AT1362" s="17"/>
      <c r="AV1362" s="17"/>
      <c r="AX1362" s="17"/>
      <c r="AZ1362" s="17"/>
      <c r="BB1362" s="17"/>
      <c r="BD1362" s="17"/>
      <c r="BF1362" s="17"/>
      <c r="BH1362" s="17"/>
    </row>
    <row r="1363" spans="2:60">
      <c r="B1363" s="17"/>
      <c r="D1363" s="17"/>
      <c r="F1363" s="17"/>
      <c r="H1363" s="17"/>
      <c r="J1363" s="17"/>
      <c r="L1363" s="17"/>
      <c r="N1363" s="17"/>
      <c r="P1363" s="17"/>
      <c r="R1363" s="17"/>
      <c r="T1363" s="17"/>
      <c r="V1363" s="17"/>
      <c r="X1363" s="17"/>
      <c r="Z1363" s="17"/>
      <c r="AB1363" s="17"/>
      <c r="AD1363" s="17"/>
      <c r="AF1363" s="17"/>
      <c r="AH1363" s="17"/>
      <c r="AJ1363" s="17"/>
      <c r="AL1363" s="17"/>
      <c r="AN1363" s="17"/>
      <c r="AP1363" s="17"/>
      <c r="AR1363" s="17"/>
      <c r="AT1363" s="17"/>
      <c r="AV1363" s="17"/>
      <c r="AX1363" s="17"/>
      <c r="AZ1363" s="17"/>
      <c r="BB1363" s="17"/>
      <c r="BD1363" s="17"/>
      <c r="BF1363" s="17"/>
      <c r="BH1363" s="17"/>
    </row>
    <row r="1364" spans="2:60">
      <c r="B1364" s="17"/>
      <c r="D1364" s="17"/>
      <c r="F1364" s="17"/>
      <c r="H1364" s="17"/>
      <c r="J1364" s="17"/>
      <c r="L1364" s="17"/>
      <c r="N1364" s="17"/>
      <c r="P1364" s="17"/>
      <c r="R1364" s="17"/>
      <c r="T1364" s="17"/>
      <c r="V1364" s="17"/>
      <c r="X1364" s="17"/>
      <c r="Z1364" s="17"/>
      <c r="AB1364" s="17"/>
      <c r="AD1364" s="17"/>
      <c r="AF1364" s="17"/>
      <c r="AH1364" s="17"/>
      <c r="AJ1364" s="17"/>
      <c r="AL1364" s="17"/>
      <c r="AN1364" s="17"/>
      <c r="AP1364" s="17"/>
      <c r="AR1364" s="17"/>
      <c r="AT1364" s="17"/>
      <c r="AV1364" s="17"/>
      <c r="AX1364" s="17"/>
      <c r="AZ1364" s="17"/>
      <c r="BB1364" s="17"/>
      <c r="BD1364" s="17"/>
      <c r="BF1364" s="17"/>
      <c r="BH1364" s="17"/>
    </row>
    <row r="1365" spans="2:60">
      <c r="B1365" s="17"/>
      <c r="D1365" s="17"/>
      <c r="F1365" s="17"/>
      <c r="H1365" s="17"/>
      <c r="J1365" s="17"/>
      <c r="L1365" s="17"/>
      <c r="N1365" s="17"/>
      <c r="P1365" s="17"/>
      <c r="R1365" s="17"/>
      <c r="T1365" s="17"/>
      <c r="V1365" s="17"/>
      <c r="X1365" s="17"/>
      <c r="Z1365" s="17"/>
      <c r="AB1365" s="17"/>
      <c r="AD1365" s="17"/>
      <c r="AF1365" s="17"/>
      <c r="AH1365" s="17"/>
      <c r="AJ1365" s="17"/>
      <c r="AL1365" s="17"/>
      <c r="AN1365" s="17"/>
      <c r="AP1365" s="17"/>
      <c r="AR1365" s="17"/>
      <c r="AT1365" s="17"/>
      <c r="AV1365" s="17"/>
      <c r="AX1365" s="17"/>
      <c r="AZ1365" s="17"/>
      <c r="BB1365" s="17"/>
      <c r="BD1365" s="17"/>
      <c r="BF1365" s="17"/>
      <c r="BH1365" s="17"/>
    </row>
    <row r="1366" spans="2:60">
      <c r="B1366" s="17"/>
      <c r="D1366" s="17"/>
      <c r="F1366" s="17"/>
      <c r="H1366" s="17"/>
      <c r="J1366" s="17"/>
      <c r="L1366" s="17"/>
      <c r="N1366" s="17"/>
      <c r="P1366" s="17"/>
      <c r="R1366" s="17"/>
      <c r="T1366" s="17"/>
      <c r="V1366" s="17"/>
      <c r="X1366" s="17"/>
      <c r="Z1366" s="17"/>
      <c r="AB1366" s="17"/>
      <c r="AD1366" s="17"/>
      <c r="AF1366" s="17"/>
      <c r="AH1366" s="17"/>
      <c r="AJ1366" s="17"/>
      <c r="AL1366" s="17"/>
      <c r="AN1366" s="17"/>
      <c r="AP1366" s="17"/>
      <c r="AR1366" s="17"/>
      <c r="AT1366" s="17"/>
      <c r="AV1366" s="17"/>
      <c r="AX1366" s="17"/>
      <c r="AZ1366" s="17"/>
      <c r="BB1366" s="17"/>
      <c r="BD1366" s="17"/>
      <c r="BF1366" s="17"/>
      <c r="BH1366" s="17"/>
    </row>
    <row r="1367" spans="2:60">
      <c r="B1367" s="17"/>
      <c r="D1367" s="17"/>
      <c r="F1367" s="17"/>
      <c r="H1367" s="17"/>
      <c r="J1367" s="17"/>
      <c r="L1367" s="17"/>
      <c r="N1367" s="17"/>
      <c r="P1367" s="17"/>
      <c r="R1367" s="17"/>
      <c r="T1367" s="17"/>
      <c r="V1367" s="17"/>
      <c r="X1367" s="17"/>
      <c r="Z1367" s="17"/>
      <c r="AB1367" s="17"/>
      <c r="AD1367" s="17"/>
      <c r="AF1367" s="17"/>
      <c r="AH1367" s="17"/>
      <c r="AJ1367" s="17"/>
      <c r="AL1367" s="17"/>
      <c r="AN1367" s="17"/>
      <c r="AP1367" s="17"/>
      <c r="AR1367" s="17"/>
      <c r="AT1367" s="17"/>
      <c r="AV1367" s="17"/>
      <c r="AX1367" s="17"/>
      <c r="AZ1367" s="17"/>
      <c r="BB1367" s="17"/>
      <c r="BD1367" s="17"/>
      <c r="BF1367" s="17"/>
      <c r="BH1367" s="17"/>
    </row>
    <row r="1368" spans="2:60">
      <c r="B1368" s="17"/>
      <c r="D1368" s="17"/>
      <c r="F1368" s="17"/>
      <c r="H1368" s="17"/>
      <c r="J1368" s="17"/>
      <c r="L1368" s="17"/>
      <c r="N1368" s="17"/>
      <c r="P1368" s="17"/>
      <c r="R1368" s="17"/>
      <c r="T1368" s="17"/>
      <c r="V1368" s="17"/>
      <c r="X1368" s="17"/>
      <c r="Z1368" s="17"/>
      <c r="AB1368" s="17"/>
      <c r="AD1368" s="17"/>
      <c r="AF1368" s="17"/>
      <c r="AH1368" s="17"/>
      <c r="AJ1368" s="17"/>
      <c r="AL1368" s="17"/>
      <c r="AN1368" s="17"/>
      <c r="AP1368" s="17"/>
      <c r="AR1368" s="17"/>
      <c r="AT1368" s="17"/>
      <c r="AV1368" s="17"/>
      <c r="AX1368" s="17"/>
      <c r="AZ1368" s="17"/>
      <c r="BB1368" s="17"/>
      <c r="BD1368" s="17"/>
      <c r="BF1368" s="17"/>
      <c r="BH1368" s="17"/>
    </row>
    <row r="1369" spans="2:60">
      <c r="B1369" s="17"/>
      <c r="D1369" s="17"/>
      <c r="F1369" s="17"/>
      <c r="H1369" s="17"/>
      <c r="J1369" s="17"/>
      <c r="L1369" s="17"/>
      <c r="N1369" s="17"/>
      <c r="P1369" s="17"/>
      <c r="R1369" s="17"/>
      <c r="T1369" s="17"/>
      <c r="V1369" s="17"/>
      <c r="X1369" s="17"/>
      <c r="Z1369" s="17"/>
      <c r="AB1369" s="17"/>
      <c r="AD1369" s="17"/>
      <c r="AF1369" s="17"/>
      <c r="AH1369" s="17"/>
      <c r="AJ1369" s="17"/>
      <c r="AL1369" s="17"/>
      <c r="AN1369" s="17"/>
      <c r="AP1369" s="17"/>
      <c r="AR1369" s="17"/>
      <c r="AT1369" s="17"/>
      <c r="AV1369" s="17"/>
      <c r="AX1369" s="17"/>
      <c r="AZ1369" s="17"/>
      <c r="BB1369" s="17"/>
      <c r="BD1369" s="17"/>
      <c r="BF1369" s="17"/>
      <c r="BH1369" s="17"/>
    </row>
    <row r="1370" spans="2:60">
      <c r="B1370" s="17"/>
      <c r="D1370" s="17"/>
      <c r="F1370" s="17"/>
      <c r="H1370" s="17"/>
      <c r="J1370" s="17"/>
      <c r="L1370" s="17"/>
      <c r="N1370" s="17"/>
      <c r="P1370" s="17"/>
      <c r="R1370" s="17"/>
      <c r="T1370" s="17"/>
      <c r="V1370" s="17"/>
      <c r="X1370" s="17"/>
      <c r="Z1370" s="17"/>
      <c r="AB1370" s="17"/>
      <c r="AD1370" s="17"/>
      <c r="AF1370" s="17"/>
      <c r="AH1370" s="17"/>
      <c r="AJ1370" s="17"/>
      <c r="AL1370" s="17"/>
      <c r="AN1370" s="17"/>
      <c r="AP1370" s="17"/>
      <c r="AR1370" s="17"/>
      <c r="AT1370" s="17"/>
      <c r="AV1370" s="17"/>
      <c r="AX1370" s="17"/>
      <c r="AZ1370" s="17"/>
      <c r="BB1370" s="17"/>
      <c r="BD1370" s="17"/>
      <c r="BF1370" s="17"/>
      <c r="BH1370" s="17"/>
    </row>
    <row r="1371" spans="2:60">
      <c r="B1371" s="17"/>
      <c r="D1371" s="17"/>
      <c r="F1371" s="17"/>
      <c r="H1371" s="17"/>
      <c r="J1371" s="17"/>
      <c r="L1371" s="17"/>
      <c r="N1371" s="17"/>
      <c r="P1371" s="17"/>
      <c r="R1371" s="17"/>
      <c r="T1371" s="17"/>
      <c r="V1371" s="17"/>
      <c r="X1371" s="17"/>
      <c r="Z1371" s="17"/>
      <c r="AB1371" s="17"/>
      <c r="AD1371" s="17"/>
      <c r="AF1371" s="17"/>
      <c r="AH1371" s="17"/>
      <c r="AJ1371" s="17"/>
      <c r="AL1371" s="17"/>
      <c r="AN1371" s="17"/>
      <c r="AP1371" s="17"/>
      <c r="AR1371" s="17"/>
      <c r="AT1371" s="17"/>
      <c r="AV1371" s="17"/>
      <c r="AX1371" s="17"/>
      <c r="AZ1371" s="17"/>
      <c r="BB1371" s="17"/>
      <c r="BD1371" s="17"/>
      <c r="BF1371" s="17"/>
      <c r="BH1371" s="17"/>
    </row>
    <row r="1372" spans="2:60">
      <c r="B1372" s="17"/>
      <c r="D1372" s="17"/>
      <c r="F1372" s="17"/>
      <c r="H1372" s="17"/>
      <c r="J1372" s="17"/>
      <c r="L1372" s="17"/>
      <c r="N1372" s="17"/>
      <c r="P1372" s="17"/>
      <c r="R1372" s="17"/>
      <c r="T1372" s="17"/>
      <c r="V1372" s="17"/>
      <c r="X1372" s="17"/>
      <c r="Z1372" s="17"/>
      <c r="AB1372" s="17"/>
      <c r="AD1372" s="17"/>
      <c r="AF1372" s="17"/>
      <c r="AH1372" s="17"/>
      <c r="AJ1372" s="17"/>
      <c r="AL1372" s="17"/>
      <c r="AN1372" s="17"/>
      <c r="AP1372" s="17"/>
      <c r="AR1372" s="17"/>
      <c r="AT1372" s="17"/>
      <c r="AV1372" s="17"/>
      <c r="AX1372" s="17"/>
      <c r="AZ1372" s="17"/>
      <c r="BB1372" s="17"/>
      <c r="BD1372" s="17"/>
      <c r="BF1372" s="17"/>
      <c r="BH1372" s="17"/>
    </row>
    <row r="1373" spans="2:60">
      <c r="B1373" s="17"/>
      <c r="D1373" s="17"/>
      <c r="F1373" s="17"/>
      <c r="H1373" s="17"/>
      <c r="J1373" s="17"/>
      <c r="L1373" s="17"/>
      <c r="N1373" s="17"/>
      <c r="P1373" s="17"/>
      <c r="R1373" s="17"/>
      <c r="T1373" s="17"/>
      <c r="V1373" s="17"/>
      <c r="X1373" s="17"/>
      <c r="Z1373" s="17"/>
      <c r="AB1373" s="17"/>
      <c r="AD1373" s="17"/>
      <c r="AF1373" s="17"/>
      <c r="AH1373" s="17"/>
      <c r="AJ1373" s="17"/>
      <c r="AL1373" s="17"/>
      <c r="AN1373" s="17"/>
      <c r="AP1373" s="17"/>
      <c r="AR1373" s="17"/>
      <c r="AT1373" s="17"/>
      <c r="AV1373" s="17"/>
      <c r="AX1373" s="17"/>
      <c r="AZ1373" s="17"/>
      <c r="BB1373" s="17"/>
      <c r="BD1373" s="17"/>
      <c r="BF1373" s="17"/>
      <c r="BH1373" s="17"/>
    </row>
    <row r="1374" spans="2:60">
      <c r="B1374" s="17"/>
      <c r="D1374" s="17"/>
      <c r="F1374" s="17"/>
      <c r="H1374" s="17"/>
      <c r="J1374" s="17"/>
      <c r="L1374" s="17"/>
      <c r="N1374" s="17"/>
      <c r="P1374" s="17"/>
      <c r="R1374" s="17"/>
      <c r="T1374" s="17"/>
      <c r="V1374" s="17"/>
      <c r="X1374" s="17"/>
      <c r="Z1374" s="17"/>
      <c r="AB1374" s="17"/>
      <c r="AD1374" s="17"/>
      <c r="AF1374" s="17"/>
      <c r="AH1374" s="17"/>
      <c r="AJ1374" s="17"/>
      <c r="AL1374" s="17"/>
      <c r="AN1374" s="17"/>
      <c r="AP1374" s="17"/>
      <c r="AR1374" s="17"/>
      <c r="AT1374" s="17"/>
      <c r="AV1374" s="17"/>
      <c r="AX1374" s="17"/>
      <c r="AZ1374" s="17"/>
      <c r="BB1374" s="17"/>
      <c r="BD1374" s="17"/>
      <c r="BF1374" s="17"/>
      <c r="BH1374" s="17"/>
    </row>
    <row r="1375" spans="2:60">
      <c r="B1375" s="17"/>
      <c r="D1375" s="17"/>
      <c r="F1375" s="17"/>
      <c r="H1375" s="17"/>
      <c r="J1375" s="17"/>
      <c r="L1375" s="17"/>
      <c r="N1375" s="17"/>
      <c r="P1375" s="17"/>
      <c r="R1375" s="17"/>
      <c r="T1375" s="17"/>
      <c r="V1375" s="17"/>
      <c r="X1375" s="17"/>
      <c r="Z1375" s="17"/>
      <c r="AB1375" s="17"/>
      <c r="AD1375" s="17"/>
      <c r="AF1375" s="17"/>
      <c r="AH1375" s="17"/>
      <c r="AJ1375" s="17"/>
      <c r="AL1375" s="17"/>
      <c r="AN1375" s="17"/>
      <c r="AP1375" s="17"/>
      <c r="AR1375" s="17"/>
      <c r="AT1375" s="17"/>
      <c r="AV1375" s="17"/>
      <c r="AX1375" s="17"/>
      <c r="AZ1375" s="17"/>
      <c r="BB1375" s="17"/>
      <c r="BD1375" s="17"/>
      <c r="BF1375" s="17"/>
      <c r="BH1375" s="17"/>
    </row>
    <row r="1376" spans="2:60">
      <c r="B1376" s="17"/>
      <c r="D1376" s="17"/>
      <c r="F1376" s="17"/>
      <c r="H1376" s="17"/>
      <c r="J1376" s="17"/>
      <c r="L1376" s="17"/>
      <c r="N1376" s="17"/>
      <c r="P1376" s="17"/>
      <c r="R1376" s="17"/>
      <c r="T1376" s="17"/>
      <c r="V1376" s="17"/>
      <c r="X1376" s="17"/>
      <c r="Z1376" s="17"/>
      <c r="AB1376" s="17"/>
      <c r="AD1376" s="17"/>
      <c r="AF1376" s="17"/>
      <c r="AH1376" s="17"/>
      <c r="AJ1376" s="17"/>
      <c r="AL1376" s="17"/>
      <c r="AN1376" s="17"/>
      <c r="AP1376" s="17"/>
      <c r="AR1376" s="17"/>
      <c r="AT1376" s="17"/>
      <c r="AV1376" s="17"/>
      <c r="AX1376" s="17"/>
      <c r="AZ1376" s="17"/>
      <c r="BB1376" s="17"/>
      <c r="BD1376" s="17"/>
      <c r="BF1376" s="17"/>
      <c r="BH1376" s="17"/>
    </row>
    <row r="1377" spans="2:60">
      <c r="B1377" s="17"/>
      <c r="D1377" s="17"/>
      <c r="F1377" s="17"/>
      <c r="H1377" s="17"/>
      <c r="J1377" s="17"/>
      <c r="L1377" s="17"/>
      <c r="N1377" s="17"/>
      <c r="P1377" s="17"/>
      <c r="R1377" s="17"/>
      <c r="T1377" s="17"/>
      <c r="V1377" s="17"/>
      <c r="X1377" s="17"/>
      <c r="Z1377" s="17"/>
      <c r="AB1377" s="17"/>
      <c r="AD1377" s="17"/>
      <c r="AF1377" s="17"/>
      <c r="AH1377" s="17"/>
      <c r="AJ1377" s="17"/>
      <c r="AL1377" s="17"/>
      <c r="AN1377" s="17"/>
      <c r="AP1377" s="17"/>
      <c r="AR1377" s="17"/>
      <c r="AT1377" s="17"/>
      <c r="AV1377" s="17"/>
      <c r="AX1377" s="17"/>
      <c r="AZ1377" s="17"/>
      <c r="BB1377" s="17"/>
      <c r="BD1377" s="17"/>
      <c r="BF1377" s="17"/>
      <c r="BH1377" s="17"/>
    </row>
    <row r="1378" spans="2:60">
      <c r="B1378" s="17"/>
      <c r="D1378" s="17"/>
      <c r="F1378" s="17"/>
      <c r="H1378" s="17"/>
      <c r="J1378" s="17"/>
      <c r="L1378" s="17"/>
      <c r="N1378" s="17"/>
      <c r="P1378" s="17"/>
      <c r="R1378" s="17"/>
      <c r="T1378" s="17"/>
      <c r="V1378" s="17"/>
      <c r="X1378" s="17"/>
      <c r="Z1378" s="17"/>
      <c r="AB1378" s="17"/>
      <c r="AD1378" s="17"/>
      <c r="AF1378" s="17"/>
      <c r="AH1378" s="17"/>
      <c r="AJ1378" s="17"/>
      <c r="AL1378" s="17"/>
      <c r="AN1378" s="17"/>
      <c r="AP1378" s="17"/>
      <c r="AR1378" s="17"/>
      <c r="AT1378" s="17"/>
      <c r="AV1378" s="17"/>
      <c r="AX1378" s="17"/>
      <c r="AZ1378" s="17"/>
      <c r="BB1378" s="17"/>
      <c r="BD1378" s="17"/>
      <c r="BF1378" s="17"/>
      <c r="BH1378" s="17"/>
    </row>
    <row r="1379" spans="2:60">
      <c r="B1379" s="17"/>
      <c r="D1379" s="17"/>
      <c r="F1379" s="17"/>
      <c r="H1379" s="17"/>
      <c r="J1379" s="17"/>
      <c r="L1379" s="17"/>
      <c r="N1379" s="17"/>
      <c r="P1379" s="17"/>
      <c r="R1379" s="17"/>
      <c r="T1379" s="17"/>
      <c r="V1379" s="17"/>
      <c r="X1379" s="17"/>
      <c r="Z1379" s="17"/>
      <c r="AB1379" s="17"/>
      <c r="AD1379" s="17"/>
      <c r="AF1379" s="17"/>
      <c r="AH1379" s="17"/>
      <c r="AJ1379" s="17"/>
      <c r="AL1379" s="17"/>
      <c r="AN1379" s="17"/>
      <c r="AP1379" s="17"/>
      <c r="AR1379" s="17"/>
      <c r="AT1379" s="17"/>
      <c r="AV1379" s="17"/>
      <c r="AX1379" s="17"/>
      <c r="AZ1379" s="17"/>
      <c r="BB1379" s="17"/>
      <c r="BD1379" s="17"/>
      <c r="BF1379" s="17"/>
      <c r="BH1379" s="17"/>
    </row>
    <row r="1380" spans="2:60">
      <c r="B1380" s="17"/>
      <c r="D1380" s="17"/>
      <c r="F1380" s="17"/>
      <c r="H1380" s="17"/>
      <c r="J1380" s="17"/>
      <c r="L1380" s="17"/>
      <c r="N1380" s="17"/>
      <c r="P1380" s="17"/>
      <c r="R1380" s="17"/>
      <c r="T1380" s="17"/>
      <c r="V1380" s="17"/>
      <c r="X1380" s="17"/>
      <c r="Z1380" s="17"/>
      <c r="AB1380" s="17"/>
      <c r="AD1380" s="17"/>
      <c r="AF1380" s="17"/>
      <c r="AH1380" s="17"/>
      <c r="AJ1380" s="17"/>
      <c r="AL1380" s="17"/>
      <c r="AN1380" s="17"/>
      <c r="AP1380" s="17"/>
      <c r="AR1380" s="17"/>
      <c r="AT1380" s="17"/>
      <c r="AV1380" s="17"/>
      <c r="AX1380" s="17"/>
      <c r="AZ1380" s="17"/>
      <c r="BB1380" s="17"/>
      <c r="BD1380" s="17"/>
      <c r="BF1380" s="17"/>
      <c r="BH1380" s="17"/>
    </row>
    <row r="1381" spans="2:60">
      <c r="B1381" s="17"/>
      <c r="D1381" s="17"/>
      <c r="F1381" s="17"/>
      <c r="H1381" s="17"/>
      <c r="J1381" s="17"/>
      <c r="L1381" s="17"/>
      <c r="N1381" s="17"/>
      <c r="P1381" s="17"/>
      <c r="R1381" s="17"/>
      <c r="T1381" s="17"/>
      <c r="V1381" s="17"/>
      <c r="X1381" s="17"/>
      <c r="Z1381" s="17"/>
      <c r="AB1381" s="17"/>
      <c r="AD1381" s="17"/>
      <c r="AF1381" s="17"/>
      <c r="AH1381" s="17"/>
      <c r="AJ1381" s="17"/>
      <c r="AL1381" s="17"/>
      <c r="AN1381" s="17"/>
      <c r="AP1381" s="17"/>
      <c r="AR1381" s="17"/>
      <c r="AT1381" s="17"/>
      <c r="AV1381" s="17"/>
      <c r="AX1381" s="17"/>
      <c r="AZ1381" s="17"/>
      <c r="BB1381" s="17"/>
      <c r="BD1381" s="17"/>
      <c r="BF1381" s="17"/>
      <c r="BH1381" s="17"/>
    </row>
    <row r="1382" spans="2:60">
      <c r="B1382" s="17"/>
      <c r="D1382" s="17"/>
      <c r="F1382" s="17"/>
      <c r="H1382" s="17"/>
      <c r="J1382" s="17"/>
      <c r="L1382" s="17"/>
      <c r="N1382" s="17"/>
      <c r="P1382" s="17"/>
      <c r="R1382" s="17"/>
      <c r="T1382" s="17"/>
      <c r="V1382" s="17"/>
      <c r="X1382" s="17"/>
      <c r="Z1382" s="17"/>
      <c r="AB1382" s="17"/>
      <c r="AD1382" s="17"/>
      <c r="AF1382" s="17"/>
      <c r="AH1382" s="17"/>
      <c r="AJ1382" s="17"/>
      <c r="AL1382" s="17"/>
      <c r="AN1382" s="17"/>
      <c r="AP1382" s="17"/>
      <c r="AR1382" s="17"/>
      <c r="AT1382" s="17"/>
      <c r="AV1382" s="17"/>
      <c r="AX1382" s="17"/>
      <c r="AZ1382" s="17"/>
      <c r="BB1382" s="17"/>
      <c r="BD1382" s="17"/>
      <c r="BF1382" s="17"/>
      <c r="BH1382" s="17"/>
    </row>
    <row r="1383" spans="2:60">
      <c r="B1383" s="17"/>
      <c r="D1383" s="17"/>
      <c r="F1383" s="17"/>
      <c r="H1383" s="17"/>
      <c r="J1383" s="17"/>
      <c r="L1383" s="17"/>
      <c r="N1383" s="17"/>
      <c r="P1383" s="17"/>
      <c r="R1383" s="17"/>
      <c r="T1383" s="17"/>
      <c r="V1383" s="17"/>
      <c r="X1383" s="17"/>
      <c r="Z1383" s="17"/>
      <c r="AB1383" s="17"/>
      <c r="AD1383" s="17"/>
      <c r="AF1383" s="17"/>
      <c r="AH1383" s="17"/>
      <c r="AJ1383" s="17"/>
      <c r="AL1383" s="17"/>
      <c r="AN1383" s="17"/>
      <c r="AP1383" s="17"/>
      <c r="AR1383" s="17"/>
      <c r="AT1383" s="17"/>
      <c r="AV1383" s="17"/>
      <c r="AX1383" s="17"/>
      <c r="AZ1383" s="17"/>
      <c r="BB1383" s="17"/>
      <c r="BD1383" s="17"/>
      <c r="BF1383" s="17"/>
      <c r="BH1383" s="17"/>
    </row>
    <row r="1384" spans="2:60">
      <c r="B1384" s="17"/>
      <c r="D1384" s="17"/>
      <c r="F1384" s="17"/>
      <c r="H1384" s="17"/>
      <c r="J1384" s="17"/>
      <c r="L1384" s="17"/>
      <c r="N1384" s="17"/>
      <c r="P1384" s="17"/>
      <c r="R1384" s="17"/>
      <c r="T1384" s="17"/>
      <c r="V1384" s="17"/>
      <c r="X1384" s="17"/>
      <c r="Z1384" s="17"/>
      <c r="AB1384" s="17"/>
      <c r="AD1384" s="17"/>
      <c r="AF1384" s="17"/>
      <c r="AH1384" s="17"/>
      <c r="AJ1384" s="17"/>
      <c r="AL1384" s="17"/>
      <c r="AN1384" s="17"/>
      <c r="AP1384" s="17"/>
      <c r="AR1384" s="17"/>
      <c r="AT1384" s="17"/>
      <c r="AV1384" s="17"/>
      <c r="AX1384" s="17"/>
      <c r="AZ1384" s="17"/>
      <c r="BB1384" s="17"/>
      <c r="BD1384" s="17"/>
      <c r="BF1384" s="17"/>
      <c r="BH1384" s="17"/>
    </row>
    <row r="1385" spans="2:60">
      <c r="B1385" s="17"/>
      <c r="D1385" s="17"/>
      <c r="F1385" s="17"/>
      <c r="H1385" s="17"/>
      <c r="J1385" s="17"/>
      <c r="L1385" s="17"/>
      <c r="N1385" s="17"/>
      <c r="P1385" s="17"/>
      <c r="R1385" s="17"/>
      <c r="T1385" s="17"/>
      <c r="V1385" s="17"/>
      <c r="X1385" s="17"/>
      <c r="Z1385" s="17"/>
      <c r="AB1385" s="17"/>
      <c r="AD1385" s="17"/>
      <c r="AF1385" s="17"/>
      <c r="AH1385" s="17"/>
      <c r="AJ1385" s="17"/>
      <c r="AL1385" s="17"/>
      <c r="AN1385" s="17"/>
      <c r="AP1385" s="17"/>
      <c r="AR1385" s="17"/>
      <c r="AT1385" s="17"/>
      <c r="AV1385" s="17"/>
      <c r="AX1385" s="17"/>
      <c r="AZ1385" s="17"/>
      <c r="BB1385" s="17"/>
      <c r="BD1385" s="17"/>
      <c r="BF1385" s="17"/>
      <c r="BH1385" s="17"/>
    </row>
    <row r="1386" spans="2:60">
      <c r="B1386" s="17"/>
      <c r="D1386" s="17"/>
      <c r="F1386" s="17"/>
      <c r="H1386" s="17"/>
      <c r="J1386" s="17"/>
      <c r="L1386" s="17"/>
      <c r="N1386" s="17"/>
      <c r="P1386" s="17"/>
      <c r="R1386" s="17"/>
      <c r="T1386" s="17"/>
      <c r="V1386" s="17"/>
      <c r="X1386" s="17"/>
      <c r="Z1386" s="17"/>
      <c r="AB1386" s="17"/>
      <c r="AD1386" s="17"/>
      <c r="AF1386" s="17"/>
      <c r="AH1386" s="17"/>
      <c r="AJ1386" s="17"/>
      <c r="AL1386" s="17"/>
      <c r="AN1386" s="17"/>
      <c r="AP1386" s="17"/>
      <c r="AR1386" s="17"/>
      <c r="AT1386" s="17"/>
      <c r="AV1386" s="17"/>
      <c r="AX1386" s="17"/>
      <c r="AZ1386" s="17"/>
      <c r="BB1386" s="17"/>
      <c r="BD1386" s="17"/>
      <c r="BF1386" s="17"/>
      <c r="BH1386" s="17"/>
    </row>
    <row r="1387" spans="2:60">
      <c r="B1387" s="17"/>
      <c r="D1387" s="17"/>
      <c r="F1387" s="17"/>
      <c r="H1387" s="17"/>
      <c r="J1387" s="17"/>
      <c r="L1387" s="17"/>
      <c r="N1387" s="17"/>
      <c r="P1387" s="17"/>
      <c r="R1387" s="17"/>
      <c r="T1387" s="17"/>
      <c r="V1387" s="17"/>
      <c r="X1387" s="17"/>
      <c r="Z1387" s="17"/>
      <c r="AB1387" s="17"/>
      <c r="AD1387" s="17"/>
      <c r="AF1387" s="17"/>
      <c r="AH1387" s="17"/>
      <c r="AJ1387" s="17"/>
      <c r="AL1387" s="17"/>
      <c r="AN1387" s="17"/>
      <c r="AP1387" s="17"/>
      <c r="AR1387" s="17"/>
      <c r="AT1387" s="17"/>
      <c r="AV1387" s="17"/>
      <c r="AX1387" s="17"/>
      <c r="AZ1387" s="17"/>
      <c r="BB1387" s="17"/>
      <c r="BD1387" s="17"/>
      <c r="BF1387" s="17"/>
      <c r="BH1387" s="17"/>
    </row>
    <row r="1388" spans="2:60">
      <c r="B1388" s="17"/>
      <c r="D1388" s="17"/>
      <c r="F1388" s="17"/>
      <c r="H1388" s="17"/>
      <c r="J1388" s="17"/>
      <c r="L1388" s="17"/>
      <c r="N1388" s="17"/>
      <c r="P1388" s="17"/>
      <c r="R1388" s="17"/>
      <c r="T1388" s="17"/>
      <c r="V1388" s="17"/>
      <c r="X1388" s="17"/>
      <c r="Z1388" s="17"/>
      <c r="AB1388" s="17"/>
      <c r="AD1388" s="17"/>
      <c r="AF1388" s="17"/>
      <c r="AH1388" s="17"/>
      <c r="AJ1388" s="17"/>
      <c r="AL1388" s="17"/>
      <c r="AN1388" s="17"/>
      <c r="AP1388" s="17"/>
      <c r="AR1388" s="17"/>
      <c r="AT1388" s="17"/>
      <c r="AV1388" s="17"/>
      <c r="AX1388" s="17"/>
      <c r="AZ1388" s="17"/>
      <c r="BB1388" s="17"/>
      <c r="BD1388" s="17"/>
      <c r="BF1388" s="17"/>
      <c r="BH1388" s="17"/>
    </row>
    <row r="1389" spans="2:60">
      <c r="B1389" s="17"/>
      <c r="D1389" s="17"/>
      <c r="F1389" s="17"/>
      <c r="H1389" s="17"/>
      <c r="J1389" s="17"/>
      <c r="L1389" s="17"/>
      <c r="N1389" s="17"/>
      <c r="P1389" s="17"/>
      <c r="R1389" s="17"/>
      <c r="T1389" s="17"/>
      <c r="V1389" s="17"/>
      <c r="X1389" s="17"/>
      <c r="Z1389" s="17"/>
      <c r="AB1389" s="17"/>
      <c r="AD1389" s="17"/>
      <c r="AF1389" s="17"/>
      <c r="AH1389" s="17"/>
      <c r="AJ1389" s="17"/>
      <c r="AL1389" s="17"/>
      <c r="AN1389" s="17"/>
      <c r="AP1389" s="17"/>
      <c r="AR1389" s="17"/>
      <c r="AT1389" s="17"/>
      <c r="AV1389" s="17"/>
      <c r="AX1389" s="17"/>
      <c r="AZ1389" s="17"/>
      <c r="BB1389" s="17"/>
      <c r="BD1389" s="17"/>
      <c r="BF1389" s="17"/>
      <c r="BH1389" s="17"/>
    </row>
    <row r="1390" spans="2:60">
      <c r="B1390" s="17"/>
      <c r="D1390" s="17"/>
      <c r="F1390" s="17"/>
      <c r="H1390" s="17"/>
      <c r="J1390" s="17"/>
      <c r="L1390" s="17"/>
      <c r="N1390" s="17"/>
      <c r="P1390" s="17"/>
      <c r="R1390" s="17"/>
      <c r="T1390" s="17"/>
      <c r="V1390" s="17"/>
      <c r="X1390" s="17"/>
      <c r="Z1390" s="17"/>
      <c r="AB1390" s="17"/>
      <c r="AD1390" s="17"/>
      <c r="AF1390" s="17"/>
      <c r="AH1390" s="17"/>
      <c r="AJ1390" s="17"/>
      <c r="AL1390" s="17"/>
      <c r="AN1390" s="17"/>
      <c r="AP1390" s="17"/>
      <c r="AR1390" s="17"/>
      <c r="AT1390" s="17"/>
      <c r="AV1390" s="17"/>
      <c r="AX1390" s="17"/>
      <c r="AZ1390" s="17"/>
      <c r="BB1390" s="17"/>
      <c r="BD1390" s="17"/>
      <c r="BF1390" s="17"/>
      <c r="BH1390" s="17"/>
    </row>
    <row r="1391" spans="2:60">
      <c r="B1391" s="17"/>
      <c r="D1391" s="17"/>
      <c r="F1391" s="17"/>
      <c r="H1391" s="17"/>
      <c r="J1391" s="17"/>
      <c r="L1391" s="17"/>
      <c r="N1391" s="17"/>
      <c r="P1391" s="17"/>
      <c r="R1391" s="17"/>
      <c r="T1391" s="17"/>
      <c r="V1391" s="17"/>
      <c r="X1391" s="17"/>
      <c r="Z1391" s="17"/>
      <c r="AB1391" s="17"/>
      <c r="AD1391" s="17"/>
      <c r="AF1391" s="17"/>
      <c r="AH1391" s="17"/>
      <c r="AJ1391" s="17"/>
      <c r="AL1391" s="17"/>
      <c r="AN1391" s="17"/>
      <c r="AP1391" s="17"/>
      <c r="AR1391" s="17"/>
      <c r="AT1391" s="17"/>
      <c r="AV1391" s="17"/>
      <c r="AX1391" s="17"/>
      <c r="AZ1391" s="17"/>
      <c r="BB1391" s="17"/>
      <c r="BD1391" s="17"/>
      <c r="BF1391" s="17"/>
      <c r="BH1391" s="17"/>
    </row>
    <row r="1392" spans="2:60">
      <c r="B1392" s="17"/>
      <c r="D1392" s="17"/>
      <c r="F1392" s="17"/>
      <c r="H1392" s="17"/>
      <c r="J1392" s="17"/>
      <c r="L1392" s="17"/>
      <c r="N1392" s="17"/>
      <c r="P1392" s="17"/>
      <c r="R1392" s="17"/>
      <c r="T1392" s="17"/>
      <c r="V1392" s="17"/>
      <c r="X1392" s="17"/>
      <c r="Z1392" s="17"/>
      <c r="AB1392" s="17"/>
      <c r="AD1392" s="17"/>
      <c r="AF1392" s="17"/>
      <c r="AH1392" s="17"/>
      <c r="AJ1392" s="17"/>
      <c r="AL1392" s="17"/>
      <c r="AN1392" s="17"/>
      <c r="AP1392" s="17"/>
      <c r="AR1392" s="17"/>
      <c r="AT1392" s="17"/>
      <c r="AV1392" s="17"/>
      <c r="AX1392" s="17"/>
      <c r="AZ1392" s="17"/>
      <c r="BB1392" s="17"/>
      <c r="BD1392" s="17"/>
      <c r="BF1392" s="17"/>
      <c r="BH1392" s="17"/>
    </row>
    <row r="1393" spans="2:60">
      <c r="B1393" s="17"/>
      <c r="D1393" s="17"/>
      <c r="F1393" s="17"/>
      <c r="H1393" s="17"/>
      <c r="J1393" s="17"/>
      <c r="L1393" s="17"/>
      <c r="N1393" s="17"/>
      <c r="P1393" s="17"/>
      <c r="R1393" s="17"/>
      <c r="T1393" s="17"/>
      <c r="V1393" s="17"/>
      <c r="X1393" s="17"/>
      <c r="Z1393" s="17"/>
      <c r="AB1393" s="17"/>
      <c r="AD1393" s="17"/>
      <c r="AF1393" s="17"/>
      <c r="AH1393" s="17"/>
      <c r="AJ1393" s="17"/>
      <c r="AL1393" s="17"/>
      <c r="AN1393" s="17"/>
      <c r="AP1393" s="17"/>
      <c r="AR1393" s="17"/>
      <c r="AT1393" s="17"/>
      <c r="AV1393" s="17"/>
      <c r="AX1393" s="17"/>
      <c r="AZ1393" s="17"/>
      <c r="BB1393" s="17"/>
      <c r="BD1393" s="17"/>
      <c r="BF1393" s="17"/>
      <c r="BH1393" s="17"/>
    </row>
    <row r="1394" spans="2:60">
      <c r="B1394" s="17"/>
      <c r="D1394" s="17"/>
      <c r="F1394" s="17"/>
      <c r="H1394" s="17"/>
      <c r="J1394" s="17"/>
      <c r="L1394" s="17"/>
      <c r="N1394" s="17"/>
      <c r="P1394" s="17"/>
      <c r="R1394" s="17"/>
      <c r="T1394" s="17"/>
      <c r="V1394" s="17"/>
      <c r="X1394" s="17"/>
      <c r="Z1394" s="17"/>
      <c r="AB1394" s="17"/>
      <c r="AD1394" s="17"/>
      <c r="AF1394" s="17"/>
      <c r="AH1394" s="17"/>
      <c r="AJ1394" s="17"/>
      <c r="AL1394" s="17"/>
      <c r="AN1394" s="17"/>
      <c r="AP1394" s="17"/>
      <c r="AR1394" s="17"/>
      <c r="AT1394" s="17"/>
      <c r="AV1394" s="17"/>
      <c r="AX1394" s="17"/>
      <c r="AZ1394" s="17"/>
      <c r="BB1394" s="17"/>
      <c r="BD1394" s="17"/>
      <c r="BF1394" s="17"/>
      <c r="BH1394" s="17"/>
    </row>
    <row r="1395" spans="2:60">
      <c r="B1395" s="17"/>
      <c r="D1395" s="17"/>
      <c r="F1395" s="17"/>
      <c r="H1395" s="17"/>
      <c r="J1395" s="17"/>
      <c r="L1395" s="17"/>
      <c r="N1395" s="17"/>
      <c r="P1395" s="17"/>
      <c r="R1395" s="17"/>
      <c r="T1395" s="17"/>
      <c r="V1395" s="17"/>
      <c r="X1395" s="17"/>
      <c r="Z1395" s="17"/>
      <c r="AB1395" s="17"/>
      <c r="AD1395" s="17"/>
      <c r="AF1395" s="17"/>
      <c r="AH1395" s="17"/>
      <c r="AJ1395" s="17"/>
      <c r="AL1395" s="17"/>
      <c r="AN1395" s="17"/>
      <c r="AP1395" s="17"/>
      <c r="AR1395" s="17"/>
      <c r="AT1395" s="17"/>
      <c r="AV1395" s="17"/>
      <c r="AX1395" s="17"/>
      <c r="AZ1395" s="17"/>
      <c r="BB1395" s="17"/>
      <c r="BD1395" s="17"/>
      <c r="BF1395" s="17"/>
      <c r="BH1395" s="17"/>
    </row>
    <row r="1396" spans="2:60">
      <c r="B1396" s="17"/>
      <c r="D1396" s="17"/>
      <c r="F1396" s="17"/>
      <c r="H1396" s="17"/>
      <c r="J1396" s="17"/>
      <c r="L1396" s="17"/>
      <c r="N1396" s="17"/>
      <c r="P1396" s="17"/>
      <c r="R1396" s="17"/>
      <c r="T1396" s="17"/>
      <c r="V1396" s="17"/>
      <c r="X1396" s="17"/>
      <c r="Z1396" s="17"/>
      <c r="AB1396" s="17"/>
      <c r="AD1396" s="17"/>
      <c r="AF1396" s="17"/>
      <c r="AH1396" s="17"/>
      <c r="AJ1396" s="17"/>
      <c r="AL1396" s="17"/>
      <c r="AN1396" s="17"/>
      <c r="AP1396" s="17"/>
      <c r="AR1396" s="17"/>
      <c r="AT1396" s="17"/>
      <c r="AV1396" s="17"/>
      <c r="AX1396" s="17"/>
      <c r="AZ1396" s="17"/>
      <c r="BB1396" s="17"/>
      <c r="BD1396" s="17"/>
      <c r="BF1396" s="17"/>
      <c r="BH1396" s="17"/>
    </row>
    <row r="1397" spans="2:60">
      <c r="B1397" s="17"/>
      <c r="D1397" s="17"/>
      <c r="F1397" s="17"/>
      <c r="H1397" s="17"/>
      <c r="J1397" s="17"/>
      <c r="L1397" s="17"/>
      <c r="N1397" s="17"/>
      <c r="P1397" s="17"/>
      <c r="R1397" s="17"/>
      <c r="T1397" s="17"/>
      <c r="V1397" s="17"/>
      <c r="X1397" s="17"/>
      <c r="Z1397" s="17"/>
      <c r="AB1397" s="17"/>
      <c r="AD1397" s="17"/>
      <c r="AF1397" s="17"/>
      <c r="AH1397" s="17"/>
      <c r="AJ1397" s="17"/>
      <c r="AL1397" s="17"/>
      <c r="AN1397" s="17"/>
      <c r="AP1397" s="17"/>
      <c r="AR1397" s="17"/>
      <c r="AT1397" s="17"/>
      <c r="AV1397" s="17"/>
      <c r="AX1397" s="17"/>
      <c r="AZ1397" s="17"/>
      <c r="BB1397" s="17"/>
      <c r="BD1397" s="17"/>
      <c r="BF1397" s="17"/>
      <c r="BH1397" s="17"/>
    </row>
    <row r="1398" spans="2:60">
      <c r="B1398" s="17"/>
      <c r="D1398" s="17"/>
      <c r="F1398" s="17"/>
      <c r="H1398" s="17"/>
      <c r="J1398" s="17"/>
      <c r="L1398" s="17"/>
      <c r="N1398" s="17"/>
      <c r="P1398" s="17"/>
      <c r="R1398" s="17"/>
      <c r="T1398" s="17"/>
      <c r="V1398" s="17"/>
      <c r="X1398" s="17"/>
      <c r="Z1398" s="17"/>
      <c r="AB1398" s="17"/>
      <c r="AD1398" s="17"/>
      <c r="AF1398" s="17"/>
      <c r="AH1398" s="17"/>
      <c r="AJ1398" s="17"/>
      <c r="AL1398" s="17"/>
      <c r="AN1398" s="17"/>
      <c r="AP1398" s="17"/>
      <c r="AR1398" s="17"/>
      <c r="AT1398" s="17"/>
      <c r="AV1398" s="17"/>
      <c r="AX1398" s="17"/>
      <c r="AZ1398" s="17"/>
      <c r="BB1398" s="17"/>
      <c r="BD1398" s="17"/>
      <c r="BF1398" s="17"/>
      <c r="BH1398" s="17"/>
    </row>
    <row r="1399" spans="2:60">
      <c r="B1399" s="17"/>
      <c r="D1399" s="17"/>
      <c r="F1399" s="17"/>
      <c r="H1399" s="17"/>
      <c r="J1399" s="17"/>
      <c r="L1399" s="17"/>
      <c r="N1399" s="17"/>
      <c r="P1399" s="17"/>
      <c r="R1399" s="17"/>
      <c r="T1399" s="17"/>
      <c r="V1399" s="17"/>
      <c r="X1399" s="17"/>
      <c r="Z1399" s="17"/>
      <c r="AB1399" s="17"/>
      <c r="AD1399" s="17"/>
      <c r="AF1399" s="17"/>
      <c r="AH1399" s="17"/>
      <c r="AJ1399" s="17"/>
      <c r="AL1399" s="17"/>
      <c r="AN1399" s="17"/>
      <c r="AP1399" s="17"/>
      <c r="AR1399" s="17"/>
      <c r="AT1399" s="17"/>
      <c r="AV1399" s="17"/>
      <c r="AX1399" s="17"/>
      <c r="AZ1399" s="17"/>
      <c r="BB1399" s="17"/>
      <c r="BD1399" s="17"/>
      <c r="BF1399" s="17"/>
      <c r="BH1399" s="17"/>
    </row>
    <row r="1400" spans="2:60">
      <c r="B1400" s="17"/>
      <c r="D1400" s="17"/>
      <c r="F1400" s="17"/>
      <c r="H1400" s="17"/>
      <c r="J1400" s="17"/>
      <c r="L1400" s="17"/>
      <c r="N1400" s="17"/>
      <c r="P1400" s="17"/>
      <c r="R1400" s="17"/>
      <c r="T1400" s="17"/>
      <c r="V1400" s="17"/>
      <c r="X1400" s="17"/>
      <c r="Z1400" s="17"/>
      <c r="AB1400" s="17"/>
      <c r="AD1400" s="17"/>
      <c r="AF1400" s="17"/>
      <c r="AH1400" s="17"/>
      <c r="AJ1400" s="17"/>
      <c r="AL1400" s="17"/>
      <c r="AN1400" s="17"/>
      <c r="AP1400" s="17"/>
      <c r="AR1400" s="17"/>
      <c r="AT1400" s="17"/>
      <c r="AV1400" s="17"/>
      <c r="AX1400" s="17"/>
      <c r="AZ1400" s="17"/>
      <c r="BB1400" s="17"/>
      <c r="BD1400" s="17"/>
      <c r="BF1400" s="17"/>
      <c r="BH1400" s="17"/>
    </row>
    <row r="1401" spans="2:60">
      <c r="B1401" s="17"/>
      <c r="D1401" s="17"/>
      <c r="F1401" s="17"/>
      <c r="H1401" s="17"/>
      <c r="J1401" s="17"/>
      <c r="L1401" s="17"/>
      <c r="N1401" s="17"/>
      <c r="P1401" s="17"/>
      <c r="R1401" s="17"/>
      <c r="T1401" s="17"/>
      <c r="V1401" s="17"/>
      <c r="X1401" s="17"/>
      <c r="Z1401" s="17"/>
      <c r="AB1401" s="17"/>
      <c r="AD1401" s="17"/>
      <c r="AF1401" s="17"/>
      <c r="AH1401" s="17"/>
      <c r="AJ1401" s="17"/>
      <c r="AL1401" s="17"/>
      <c r="AN1401" s="17"/>
      <c r="AP1401" s="17"/>
      <c r="AR1401" s="17"/>
      <c r="AT1401" s="17"/>
      <c r="AV1401" s="17"/>
      <c r="AX1401" s="17"/>
      <c r="AZ1401" s="17"/>
      <c r="BB1401" s="17"/>
      <c r="BD1401" s="17"/>
      <c r="BF1401" s="17"/>
      <c r="BH1401" s="17"/>
    </row>
    <row r="1402" spans="2:60">
      <c r="B1402" s="17"/>
      <c r="D1402" s="17"/>
      <c r="F1402" s="17"/>
      <c r="H1402" s="17"/>
      <c r="J1402" s="17"/>
      <c r="L1402" s="17"/>
      <c r="N1402" s="17"/>
      <c r="P1402" s="17"/>
      <c r="R1402" s="17"/>
      <c r="T1402" s="17"/>
      <c r="V1402" s="17"/>
      <c r="X1402" s="17"/>
      <c r="Z1402" s="17"/>
      <c r="AB1402" s="17"/>
      <c r="AD1402" s="17"/>
      <c r="AF1402" s="17"/>
      <c r="AH1402" s="17"/>
      <c r="AJ1402" s="17"/>
      <c r="AL1402" s="17"/>
      <c r="AN1402" s="17"/>
      <c r="AP1402" s="17"/>
      <c r="AR1402" s="17"/>
      <c r="AT1402" s="17"/>
      <c r="AV1402" s="17"/>
      <c r="AX1402" s="17"/>
      <c r="AZ1402" s="17"/>
      <c r="BB1402" s="17"/>
      <c r="BD1402" s="17"/>
      <c r="BF1402" s="17"/>
      <c r="BH1402" s="17"/>
    </row>
    <row r="1403" spans="2:60">
      <c r="B1403" s="17"/>
      <c r="D1403" s="17"/>
      <c r="F1403" s="17"/>
      <c r="H1403" s="17"/>
      <c r="J1403" s="17"/>
      <c r="L1403" s="17"/>
      <c r="N1403" s="17"/>
      <c r="P1403" s="17"/>
      <c r="R1403" s="17"/>
      <c r="T1403" s="17"/>
      <c r="V1403" s="17"/>
      <c r="X1403" s="17"/>
      <c r="Z1403" s="17"/>
      <c r="AB1403" s="17"/>
      <c r="AD1403" s="17"/>
      <c r="AF1403" s="17"/>
      <c r="AH1403" s="17"/>
      <c r="AJ1403" s="17"/>
      <c r="AL1403" s="17"/>
      <c r="AN1403" s="17"/>
      <c r="AP1403" s="17"/>
      <c r="AR1403" s="17"/>
      <c r="AT1403" s="17"/>
      <c r="AV1403" s="17"/>
      <c r="AX1403" s="17"/>
      <c r="AZ1403" s="17"/>
      <c r="BB1403" s="17"/>
      <c r="BD1403" s="17"/>
      <c r="BF1403" s="17"/>
      <c r="BH1403" s="17"/>
    </row>
    <row r="1404" spans="2:60">
      <c r="B1404" s="17"/>
      <c r="D1404" s="17"/>
      <c r="F1404" s="17"/>
      <c r="H1404" s="17"/>
      <c r="J1404" s="17"/>
      <c r="L1404" s="17"/>
      <c r="N1404" s="17"/>
      <c r="P1404" s="17"/>
      <c r="R1404" s="17"/>
      <c r="T1404" s="17"/>
      <c r="V1404" s="17"/>
      <c r="X1404" s="17"/>
      <c r="Z1404" s="17"/>
      <c r="AB1404" s="17"/>
      <c r="AD1404" s="17"/>
      <c r="AF1404" s="17"/>
      <c r="AH1404" s="17"/>
      <c r="AJ1404" s="17"/>
      <c r="AL1404" s="17"/>
      <c r="AN1404" s="17"/>
      <c r="AP1404" s="17"/>
      <c r="AR1404" s="17"/>
      <c r="AT1404" s="17"/>
      <c r="AV1404" s="17"/>
      <c r="AX1404" s="17"/>
      <c r="AZ1404" s="17"/>
      <c r="BB1404" s="17"/>
      <c r="BD1404" s="17"/>
      <c r="BF1404" s="17"/>
      <c r="BH1404" s="17"/>
    </row>
    <row r="1405" spans="2:60">
      <c r="B1405" s="17"/>
      <c r="D1405" s="17"/>
      <c r="F1405" s="17"/>
      <c r="H1405" s="17"/>
      <c r="J1405" s="17"/>
      <c r="L1405" s="17"/>
      <c r="N1405" s="17"/>
      <c r="P1405" s="17"/>
      <c r="R1405" s="17"/>
      <c r="T1405" s="17"/>
      <c r="V1405" s="17"/>
      <c r="X1405" s="17"/>
      <c r="Z1405" s="17"/>
      <c r="AB1405" s="17"/>
      <c r="AD1405" s="17"/>
      <c r="AF1405" s="17"/>
      <c r="AH1405" s="17"/>
      <c r="AJ1405" s="17"/>
      <c r="AL1405" s="17"/>
      <c r="AN1405" s="17"/>
      <c r="AP1405" s="17"/>
      <c r="AR1405" s="17"/>
      <c r="AT1405" s="17"/>
      <c r="AV1405" s="17"/>
      <c r="AX1405" s="17"/>
      <c r="AZ1405" s="17"/>
      <c r="BB1405" s="17"/>
      <c r="BD1405" s="17"/>
      <c r="BF1405" s="17"/>
      <c r="BH1405" s="17"/>
    </row>
    <row r="1406" spans="2:60">
      <c r="B1406" s="17"/>
      <c r="D1406" s="17"/>
      <c r="F1406" s="17"/>
      <c r="H1406" s="17"/>
      <c r="J1406" s="17"/>
      <c r="L1406" s="17"/>
      <c r="N1406" s="17"/>
      <c r="P1406" s="17"/>
      <c r="R1406" s="17"/>
      <c r="T1406" s="17"/>
      <c r="V1406" s="17"/>
      <c r="X1406" s="17"/>
      <c r="Z1406" s="17"/>
      <c r="AB1406" s="17"/>
      <c r="AD1406" s="17"/>
      <c r="AF1406" s="17"/>
      <c r="AH1406" s="17"/>
      <c r="AJ1406" s="17"/>
      <c r="AL1406" s="17"/>
      <c r="AN1406" s="17"/>
      <c r="AP1406" s="17"/>
      <c r="AR1406" s="17"/>
      <c r="AT1406" s="17"/>
      <c r="AV1406" s="17"/>
      <c r="AX1406" s="17"/>
      <c r="AZ1406" s="17"/>
      <c r="BB1406" s="17"/>
      <c r="BD1406" s="17"/>
      <c r="BF1406" s="17"/>
      <c r="BH1406" s="17"/>
    </row>
    <row r="1407" spans="2:60">
      <c r="B1407" s="17"/>
      <c r="D1407" s="17"/>
      <c r="F1407" s="17"/>
      <c r="H1407" s="17"/>
      <c r="J1407" s="17"/>
      <c r="L1407" s="17"/>
      <c r="N1407" s="17"/>
      <c r="P1407" s="17"/>
      <c r="R1407" s="17"/>
      <c r="T1407" s="17"/>
      <c r="V1407" s="17"/>
      <c r="X1407" s="17"/>
      <c r="Z1407" s="17"/>
      <c r="AB1407" s="17"/>
      <c r="AD1407" s="17"/>
      <c r="AF1407" s="17"/>
      <c r="AH1407" s="17"/>
      <c r="AJ1407" s="17"/>
      <c r="AL1407" s="17"/>
      <c r="AN1407" s="17"/>
      <c r="AP1407" s="17"/>
      <c r="AR1407" s="17"/>
      <c r="AT1407" s="17"/>
      <c r="AV1407" s="17"/>
      <c r="AX1407" s="17"/>
      <c r="AZ1407" s="17"/>
      <c r="BB1407" s="17"/>
      <c r="BD1407" s="17"/>
      <c r="BF1407" s="17"/>
      <c r="BH1407" s="17"/>
    </row>
    <row r="1408" spans="2:60">
      <c r="B1408" s="17"/>
      <c r="D1408" s="17"/>
      <c r="F1408" s="17"/>
      <c r="H1408" s="17"/>
      <c r="J1408" s="17"/>
      <c r="L1408" s="17"/>
      <c r="N1408" s="17"/>
      <c r="P1408" s="17"/>
      <c r="R1408" s="17"/>
      <c r="T1408" s="17"/>
      <c r="V1408" s="17"/>
      <c r="X1408" s="17"/>
      <c r="Z1408" s="17"/>
      <c r="AB1408" s="17"/>
      <c r="AD1408" s="17"/>
      <c r="AF1408" s="17"/>
      <c r="AH1408" s="17"/>
      <c r="AJ1408" s="17"/>
      <c r="AL1408" s="17"/>
      <c r="AN1408" s="17"/>
      <c r="AP1408" s="17"/>
      <c r="AR1408" s="17"/>
      <c r="AT1408" s="17"/>
      <c r="AV1408" s="17"/>
      <c r="AX1408" s="17"/>
      <c r="AZ1408" s="17"/>
      <c r="BB1408" s="17"/>
      <c r="BD1408" s="17"/>
      <c r="BF1408" s="17"/>
      <c r="BH1408" s="17"/>
    </row>
    <row r="1409" spans="2:60">
      <c r="B1409" s="17"/>
      <c r="D1409" s="17"/>
      <c r="F1409" s="17"/>
      <c r="H1409" s="17"/>
      <c r="J1409" s="17"/>
      <c r="L1409" s="17"/>
      <c r="N1409" s="17"/>
      <c r="P1409" s="17"/>
      <c r="R1409" s="17"/>
      <c r="T1409" s="17"/>
      <c r="V1409" s="17"/>
      <c r="X1409" s="17"/>
      <c r="Z1409" s="17"/>
      <c r="AB1409" s="17"/>
      <c r="AD1409" s="17"/>
      <c r="AF1409" s="17"/>
      <c r="AH1409" s="17"/>
      <c r="AJ1409" s="17"/>
      <c r="AL1409" s="17"/>
      <c r="AN1409" s="17"/>
      <c r="AP1409" s="17"/>
      <c r="AR1409" s="17"/>
      <c r="AT1409" s="17"/>
      <c r="AV1409" s="17"/>
      <c r="AX1409" s="17"/>
      <c r="AZ1409" s="17"/>
      <c r="BB1409" s="17"/>
      <c r="BD1409" s="17"/>
      <c r="BF1409" s="17"/>
      <c r="BH1409" s="17"/>
    </row>
    <row r="1410" spans="2:60">
      <c r="B1410" s="17"/>
      <c r="D1410" s="17"/>
      <c r="F1410" s="17"/>
      <c r="H1410" s="17"/>
      <c r="J1410" s="17"/>
      <c r="L1410" s="17"/>
      <c r="N1410" s="17"/>
      <c r="P1410" s="17"/>
      <c r="R1410" s="17"/>
      <c r="T1410" s="17"/>
      <c r="V1410" s="17"/>
      <c r="X1410" s="17"/>
      <c r="Z1410" s="17"/>
      <c r="AB1410" s="17"/>
      <c r="AD1410" s="17"/>
      <c r="AF1410" s="17"/>
      <c r="AH1410" s="17"/>
      <c r="AJ1410" s="17"/>
      <c r="AL1410" s="17"/>
      <c r="AN1410" s="17"/>
      <c r="AP1410" s="17"/>
      <c r="AR1410" s="17"/>
      <c r="AT1410" s="17"/>
      <c r="AV1410" s="17"/>
      <c r="AX1410" s="17"/>
      <c r="AZ1410" s="17"/>
      <c r="BB1410" s="17"/>
      <c r="BD1410" s="17"/>
      <c r="BF1410" s="17"/>
      <c r="BH1410" s="17"/>
    </row>
    <row r="1411" spans="2:60">
      <c r="B1411" s="17"/>
      <c r="D1411" s="17"/>
      <c r="F1411" s="17"/>
      <c r="H1411" s="17"/>
      <c r="J1411" s="17"/>
      <c r="L1411" s="17"/>
      <c r="N1411" s="17"/>
      <c r="P1411" s="17"/>
      <c r="R1411" s="17"/>
      <c r="T1411" s="17"/>
      <c r="V1411" s="17"/>
      <c r="X1411" s="17"/>
      <c r="Z1411" s="17"/>
      <c r="AB1411" s="17"/>
      <c r="AD1411" s="17"/>
      <c r="AF1411" s="17"/>
      <c r="AH1411" s="17"/>
      <c r="AJ1411" s="17"/>
      <c r="AL1411" s="17"/>
      <c r="AN1411" s="17"/>
      <c r="AP1411" s="17"/>
      <c r="AR1411" s="17"/>
      <c r="AT1411" s="17"/>
      <c r="AV1411" s="17"/>
      <c r="AX1411" s="17"/>
      <c r="AZ1411" s="17"/>
      <c r="BB1411" s="17"/>
      <c r="BD1411" s="17"/>
      <c r="BF1411" s="17"/>
      <c r="BH1411" s="17"/>
    </row>
    <row r="1412" spans="2:60">
      <c r="B1412" s="17"/>
      <c r="D1412" s="17"/>
      <c r="F1412" s="17"/>
      <c r="H1412" s="17"/>
      <c r="J1412" s="17"/>
      <c r="L1412" s="17"/>
      <c r="N1412" s="17"/>
      <c r="P1412" s="17"/>
      <c r="R1412" s="17"/>
      <c r="T1412" s="17"/>
      <c r="V1412" s="17"/>
      <c r="X1412" s="17"/>
      <c r="Z1412" s="17"/>
      <c r="AB1412" s="17"/>
      <c r="AD1412" s="17"/>
      <c r="AF1412" s="17"/>
      <c r="AH1412" s="17"/>
      <c r="AJ1412" s="17"/>
      <c r="AL1412" s="17"/>
      <c r="AN1412" s="17"/>
      <c r="AP1412" s="17"/>
      <c r="AR1412" s="17"/>
      <c r="AT1412" s="17"/>
      <c r="AV1412" s="17"/>
      <c r="AX1412" s="17"/>
      <c r="AZ1412" s="17"/>
      <c r="BB1412" s="17"/>
      <c r="BD1412" s="17"/>
      <c r="BF1412" s="17"/>
      <c r="BH1412" s="17"/>
    </row>
    <row r="1413" spans="2:60">
      <c r="B1413" s="17"/>
      <c r="D1413" s="17"/>
      <c r="F1413" s="17"/>
      <c r="H1413" s="17"/>
      <c r="J1413" s="17"/>
      <c r="L1413" s="17"/>
      <c r="N1413" s="17"/>
      <c r="P1413" s="17"/>
      <c r="R1413" s="17"/>
      <c r="T1413" s="17"/>
      <c r="V1413" s="17"/>
      <c r="X1413" s="17"/>
      <c r="Z1413" s="17"/>
      <c r="AB1413" s="17"/>
      <c r="AD1413" s="17"/>
      <c r="AF1413" s="17"/>
      <c r="AH1413" s="17"/>
      <c r="AJ1413" s="17"/>
      <c r="AL1413" s="17"/>
      <c r="AN1413" s="17"/>
      <c r="AP1413" s="17"/>
      <c r="AR1413" s="17"/>
      <c r="AT1413" s="17"/>
      <c r="AV1413" s="17"/>
      <c r="AX1413" s="17"/>
      <c r="AZ1413" s="17"/>
      <c r="BB1413" s="17"/>
      <c r="BD1413" s="17"/>
      <c r="BF1413" s="17"/>
      <c r="BH1413" s="17"/>
    </row>
    <row r="1414" spans="2:60">
      <c r="B1414" s="17"/>
      <c r="D1414" s="17"/>
      <c r="F1414" s="17"/>
      <c r="H1414" s="17"/>
      <c r="J1414" s="17"/>
      <c r="L1414" s="17"/>
      <c r="N1414" s="17"/>
      <c r="P1414" s="17"/>
      <c r="R1414" s="17"/>
      <c r="T1414" s="17"/>
      <c r="V1414" s="17"/>
      <c r="X1414" s="17"/>
      <c r="Z1414" s="17"/>
      <c r="AB1414" s="17"/>
      <c r="AD1414" s="17"/>
      <c r="AF1414" s="17"/>
      <c r="AH1414" s="17"/>
      <c r="AJ1414" s="17"/>
      <c r="AL1414" s="17"/>
      <c r="AN1414" s="17"/>
      <c r="AP1414" s="17"/>
      <c r="AR1414" s="17"/>
      <c r="AT1414" s="17"/>
      <c r="AV1414" s="17"/>
      <c r="AX1414" s="17"/>
      <c r="AZ1414" s="17"/>
      <c r="BB1414" s="17"/>
      <c r="BD1414" s="17"/>
      <c r="BF1414" s="17"/>
      <c r="BH1414" s="17"/>
    </row>
    <row r="1415" spans="2:60">
      <c r="B1415" s="17"/>
      <c r="D1415" s="17"/>
      <c r="F1415" s="17"/>
      <c r="H1415" s="17"/>
      <c r="J1415" s="17"/>
      <c r="L1415" s="17"/>
      <c r="N1415" s="17"/>
      <c r="P1415" s="17"/>
      <c r="R1415" s="17"/>
      <c r="T1415" s="17"/>
      <c r="V1415" s="17"/>
      <c r="X1415" s="17"/>
      <c r="Z1415" s="17"/>
      <c r="AB1415" s="17"/>
      <c r="AD1415" s="17"/>
      <c r="AF1415" s="17"/>
      <c r="AH1415" s="17"/>
      <c r="AJ1415" s="17"/>
      <c r="AL1415" s="17"/>
      <c r="AN1415" s="17"/>
      <c r="AP1415" s="17"/>
      <c r="AR1415" s="17"/>
      <c r="AT1415" s="17"/>
      <c r="AV1415" s="17"/>
      <c r="AX1415" s="17"/>
      <c r="AZ1415" s="17"/>
      <c r="BB1415" s="17"/>
      <c r="BD1415" s="17"/>
      <c r="BF1415" s="17"/>
      <c r="BH1415" s="17"/>
    </row>
    <row r="1416" spans="2:60">
      <c r="B1416" s="17"/>
      <c r="D1416" s="17"/>
      <c r="F1416" s="17"/>
      <c r="H1416" s="17"/>
      <c r="J1416" s="17"/>
      <c r="L1416" s="17"/>
      <c r="N1416" s="17"/>
      <c r="P1416" s="17"/>
      <c r="R1416" s="17"/>
      <c r="T1416" s="17"/>
      <c r="V1416" s="17"/>
      <c r="X1416" s="17"/>
      <c r="Z1416" s="17"/>
      <c r="AB1416" s="17"/>
      <c r="AD1416" s="17"/>
      <c r="AF1416" s="17"/>
      <c r="AH1416" s="17"/>
      <c r="AJ1416" s="17"/>
      <c r="AL1416" s="17"/>
      <c r="AN1416" s="17"/>
      <c r="AP1416" s="17"/>
      <c r="AR1416" s="17"/>
      <c r="AT1416" s="17"/>
      <c r="AV1416" s="17"/>
      <c r="AX1416" s="17"/>
      <c r="AZ1416" s="17"/>
      <c r="BB1416" s="17"/>
      <c r="BD1416" s="17"/>
      <c r="BF1416" s="17"/>
      <c r="BH1416" s="17"/>
    </row>
    <row r="1417" spans="2:60">
      <c r="B1417" s="17"/>
      <c r="D1417" s="17"/>
      <c r="F1417" s="17"/>
      <c r="H1417" s="17"/>
      <c r="J1417" s="17"/>
      <c r="L1417" s="17"/>
      <c r="N1417" s="17"/>
      <c r="P1417" s="17"/>
      <c r="R1417" s="17"/>
      <c r="T1417" s="17"/>
      <c r="V1417" s="17"/>
      <c r="X1417" s="17"/>
      <c r="Z1417" s="17"/>
      <c r="AB1417" s="17"/>
      <c r="AD1417" s="17"/>
      <c r="AF1417" s="17"/>
      <c r="AH1417" s="17"/>
      <c r="AJ1417" s="17"/>
      <c r="AL1417" s="17"/>
      <c r="AN1417" s="17"/>
      <c r="AP1417" s="17"/>
      <c r="AR1417" s="17"/>
      <c r="AT1417" s="17"/>
      <c r="AV1417" s="17"/>
      <c r="AX1417" s="17"/>
      <c r="AZ1417" s="17"/>
      <c r="BB1417" s="17"/>
      <c r="BD1417" s="17"/>
      <c r="BF1417" s="17"/>
      <c r="BH1417" s="17"/>
    </row>
    <row r="1418" spans="2:60">
      <c r="B1418" s="17"/>
      <c r="D1418" s="17"/>
      <c r="F1418" s="17"/>
      <c r="H1418" s="17"/>
      <c r="J1418" s="17"/>
      <c r="L1418" s="17"/>
      <c r="N1418" s="17"/>
      <c r="P1418" s="17"/>
      <c r="R1418" s="17"/>
      <c r="T1418" s="17"/>
      <c r="V1418" s="17"/>
      <c r="X1418" s="17"/>
      <c r="Z1418" s="17"/>
      <c r="AB1418" s="17"/>
      <c r="AD1418" s="17"/>
      <c r="AF1418" s="17"/>
      <c r="AH1418" s="17"/>
      <c r="AJ1418" s="17"/>
      <c r="AL1418" s="17"/>
      <c r="AN1418" s="17"/>
      <c r="AP1418" s="17"/>
      <c r="AR1418" s="17"/>
      <c r="AT1418" s="17"/>
      <c r="AV1418" s="17"/>
      <c r="AX1418" s="17"/>
      <c r="AZ1418" s="17"/>
      <c r="BB1418" s="17"/>
      <c r="BD1418" s="17"/>
      <c r="BF1418" s="17"/>
      <c r="BH1418" s="17"/>
    </row>
    <row r="1419" spans="2:60">
      <c r="B1419" s="17"/>
      <c r="D1419" s="17"/>
      <c r="F1419" s="17"/>
      <c r="H1419" s="17"/>
      <c r="J1419" s="17"/>
      <c r="L1419" s="17"/>
      <c r="N1419" s="17"/>
      <c r="P1419" s="17"/>
      <c r="R1419" s="17"/>
      <c r="T1419" s="17"/>
      <c r="V1419" s="17"/>
      <c r="X1419" s="17"/>
      <c r="Z1419" s="17"/>
      <c r="AB1419" s="17"/>
      <c r="AD1419" s="17"/>
      <c r="AF1419" s="17"/>
      <c r="AH1419" s="17"/>
      <c r="AJ1419" s="17"/>
      <c r="AL1419" s="17"/>
      <c r="AN1419" s="17"/>
      <c r="AP1419" s="17"/>
      <c r="AR1419" s="17"/>
      <c r="AT1419" s="17"/>
      <c r="AV1419" s="17"/>
      <c r="AX1419" s="17"/>
      <c r="AZ1419" s="17"/>
      <c r="BB1419" s="17"/>
      <c r="BD1419" s="17"/>
      <c r="BF1419" s="17"/>
      <c r="BH1419" s="17"/>
    </row>
    <row r="1420" spans="2:60">
      <c r="B1420" s="17"/>
      <c r="D1420" s="17"/>
      <c r="F1420" s="17"/>
      <c r="H1420" s="17"/>
      <c r="J1420" s="17"/>
      <c r="L1420" s="17"/>
      <c r="N1420" s="17"/>
      <c r="P1420" s="17"/>
      <c r="R1420" s="17"/>
      <c r="T1420" s="17"/>
      <c r="V1420" s="17"/>
      <c r="X1420" s="17"/>
      <c r="Z1420" s="17"/>
      <c r="AB1420" s="17"/>
      <c r="AD1420" s="17"/>
      <c r="AF1420" s="17"/>
      <c r="AH1420" s="17"/>
      <c r="AJ1420" s="17"/>
      <c r="AL1420" s="17"/>
      <c r="AN1420" s="17"/>
      <c r="AP1420" s="17"/>
      <c r="AR1420" s="17"/>
      <c r="AT1420" s="17"/>
      <c r="AV1420" s="17"/>
      <c r="AX1420" s="17"/>
      <c r="AZ1420" s="17"/>
      <c r="BB1420" s="17"/>
      <c r="BD1420" s="17"/>
      <c r="BF1420" s="17"/>
      <c r="BH1420" s="17"/>
    </row>
    <row r="1421" spans="2:60">
      <c r="B1421" s="17"/>
      <c r="D1421" s="17"/>
      <c r="F1421" s="17"/>
      <c r="H1421" s="17"/>
      <c r="J1421" s="17"/>
      <c r="L1421" s="17"/>
      <c r="N1421" s="17"/>
      <c r="P1421" s="17"/>
      <c r="R1421" s="17"/>
      <c r="T1421" s="17"/>
      <c r="V1421" s="17"/>
      <c r="X1421" s="17"/>
      <c r="Z1421" s="17"/>
      <c r="AB1421" s="17"/>
      <c r="AD1421" s="17"/>
      <c r="AF1421" s="17"/>
      <c r="AH1421" s="17"/>
      <c r="AJ1421" s="17"/>
      <c r="AL1421" s="17"/>
      <c r="AN1421" s="17"/>
      <c r="AP1421" s="17"/>
      <c r="AR1421" s="17"/>
      <c r="AT1421" s="17"/>
      <c r="AV1421" s="17"/>
      <c r="AX1421" s="17"/>
      <c r="AZ1421" s="17"/>
      <c r="BB1421" s="17"/>
      <c r="BD1421" s="17"/>
      <c r="BF1421" s="17"/>
      <c r="BH1421" s="17"/>
    </row>
    <row r="1422" spans="2:60">
      <c r="B1422" s="17"/>
      <c r="D1422" s="17"/>
      <c r="F1422" s="17"/>
      <c r="H1422" s="17"/>
      <c r="J1422" s="17"/>
      <c r="L1422" s="17"/>
      <c r="N1422" s="17"/>
      <c r="P1422" s="17"/>
      <c r="R1422" s="17"/>
      <c r="T1422" s="17"/>
      <c r="V1422" s="17"/>
      <c r="X1422" s="17"/>
      <c r="Z1422" s="17"/>
      <c r="AB1422" s="17"/>
      <c r="AD1422" s="17"/>
      <c r="AF1422" s="17"/>
      <c r="AH1422" s="17"/>
      <c r="AJ1422" s="17"/>
      <c r="AL1422" s="17"/>
      <c r="AN1422" s="17"/>
      <c r="AP1422" s="17"/>
      <c r="AR1422" s="17"/>
      <c r="AT1422" s="17"/>
      <c r="AV1422" s="17"/>
      <c r="AX1422" s="17"/>
      <c r="AZ1422" s="17"/>
      <c r="BB1422" s="17"/>
      <c r="BD1422" s="17"/>
      <c r="BF1422" s="17"/>
      <c r="BH1422" s="17"/>
    </row>
    <row r="1423" spans="2:60">
      <c r="B1423" s="17"/>
      <c r="D1423" s="17"/>
      <c r="F1423" s="17"/>
      <c r="H1423" s="17"/>
      <c r="J1423" s="17"/>
      <c r="L1423" s="17"/>
      <c r="N1423" s="17"/>
      <c r="P1423" s="17"/>
      <c r="R1423" s="17"/>
      <c r="T1423" s="17"/>
      <c r="V1423" s="17"/>
      <c r="X1423" s="17"/>
      <c r="Z1423" s="17"/>
      <c r="AB1423" s="17"/>
      <c r="AD1423" s="17"/>
      <c r="AF1423" s="17"/>
      <c r="AH1423" s="17"/>
      <c r="AJ1423" s="17"/>
      <c r="AL1423" s="17"/>
      <c r="AN1423" s="17"/>
      <c r="AP1423" s="17"/>
      <c r="AR1423" s="17"/>
      <c r="AT1423" s="17"/>
      <c r="AV1423" s="17"/>
      <c r="AX1423" s="17"/>
      <c r="AZ1423" s="17"/>
      <c r="BB1423" s="17"/>
      <c r="BD1423" s="17"/>
      <c r="BF1423" s="17"/>
      <c r="BH1423" s="17"/>
    </row>
    <row r="1424" spans="2:60">
      <c r="B1424" s="17"/>
      <c r="D1424" s="17"/>
      <c r="F1424" s="17"/>
      <c r="H1424" s="17"/>
      <c r="J1424" s="17"/>
      <c r="L1424" s="17"/>
      <c r="N1424" s="17"/>
      <c r="P1424" s="17"/>
      <c r="R1424" s="17"/>
      <c r="T1424" s="17"/>
      <c r="V1424" s="17"/>
      <c r="X1424" s="17"/>
      <c r="Z1424" s="17"/>
      <c r="AB1424" s="17"/>
      <c r="AD1424" s="17"/>
      <c r="AF1424" s="17"/>
      <c r="AH1424" s="17"/>
      <c r="AJ1424" s="17"/>
      <c r="AL1424" s="17"/>
      <c r="AN1424" s="17"/>
      <c r="AP1424" s="17"/>
      <c r="AR1424" s="17"/>
      <c r="AT1424" s="17"/>
      <c r="AV1424" s="17"/>
      <c r="AX1424" s="17"/>
      <c r="AZ1424" s="17"/>
      <c r="BB1424" s="17"/>
      <c r="BD1424" s="17"/>
      <c r="BF1424" s="17"/>
      <c r="BH1424" s="17"/>
    </row>
    <row r="1425" spans="2:60">
      <c r="B1425" s="17"/>
      <c r="D1425" s="17"/>
      <c r="F1425" s="17"/>
      <c r="H1425" s="17"/>
      <c r="J1425" s="17"/>
      <c r="L1425" s="17"/>
      <c r="N1425" s="17"/>
      <c r="P1425" s="17"/>
      <c r="R1425" s="17"/>
      <c r="T1425" s="17"/>
      <c r="V1425" s="17"/>
      <c r="X1425" s="17"/>
      <c r="Z1425" s="17"/>
      <c r="AB1425" s="17"/>
      <c r="AD1425" s="17"/>
      <c r="AF1425" s="17"/>
      <c r="AH1425" s="17"/>
      <c r="AJ1425" s="17"/>
      <c r="AL1425" s="17"/>
      <c r="AN1425" s="17"/>
      <c r="AP1425" s="17"/>
      <c r="AR1425" s="17"/>
      <c r="AT1425" s="17"/>
      <c r="AV1425" s="17"/>
      <c r="AX1425" s="17"/>
      <c r="AZ1425" s="17"/>
      <c r="BB1425" s="17"/>
      <c r="BD1425" s="17"/>
      <c r="BF1425" s="17"/>
      <c r="BH1425" s="17"/>
    </row>
    <row r="1426" spans="2:60">
      <c r="B1426" s="17"/>
      <c r="D1426" s="17"/>
      <c r="F1426" s="17"/>
      <c r="H1426" s="17"/>
      <c r="J1426" s="17"/>
      <c r="L1426" s="17"/>
      <c r="N1426" s="17"/>
      <c r="P1426" s="17"/>
      <c r="R1426" s="17"/>
      <c r="T1426" s="17"/>
      <c r="V1426" s="17"/>
      <c r="X1426" s="17"/>
      <c r="Z1426" s="17"/>
      <c r="AB1426" s="17"/>
      <c r="AD1426" s="17"/>
      <c r="AF1426" s="17"/>
      <c r="AH1426" s="17"/>
      <c r="AJ1426" s="17"/>
      <c r="AL1426" s="17"/>
      <c r="AN1426" s="17"/>
      <c r="AP1426" s="17"/>
      <c r="AR1426" s="17"/>
      <c r="AT1426" s="17"/>
      <c r="AV1426" s="17"/>
      <c r="AX1426" s="17"/>
      <c r="AZ1426" s="17"/>
      <c r="BB1426" s="17"/>
      <c r="BD1426" s="17"/>
      <c r="BF1426" s="17"/>
      <c r="BH1426" s="17"/>
    </row>
    <row r="1427" spans="2:60">
      <c r="B1427" s="17"/>
      <c r="D1427" s="17"/>
      <c r="F1427" s="17"/>
      <c r="H1427" s="17"/>
      <c r="J1427" s="17"/>
      <c r="L1427" s="17"/>
      <c r="N1427" s="17"/>
      <c r="P1427" s="17"/>
      <c r="R1427" s="17"/>
      <c r="T1427" s="17"/>
      <c r="V1427" s="17"/>
      <c r="X1427" s="17"/>
      <c r="Z1427" s="17"/>
      <c r="AB1427" s="17"/>
      <c r="AD1427" s="17"/>
      <c r="AF1427" s="17"/>
      <c r="AH1427" s="17"/>
      <c r="AJ1427" s="17"/>
      <c r="AL1427" s="17"/>
      <c r="AN1427" s="17"/>
      <c r="AP1427" s="17"/>
      <c r="AR1427" s="17"/>
      <c r="AT1427" s="17"/>
      <c r="AV1427" s="17"/>
      <c r="AX1427" s="17"/>
      <c r="AZ1427" s="17"/>
      <c r="BB1427" s="17"/>
      <c r="BD1427" s="17"/>
      <c r="BF1427" s="17"/>
      <c r="BH1427" s="17"/>
    </row>
    <row r="1428" spans="2:60">
      <c r="B1428" s="17"/>
      <c r="D1428" s="17"/>
      <c r="F1428" s="17"/>
      <c r="H1428" s="17"/>
      <c r="J1428" s="17"/>
      <c r="L1428" s="17"/>
      <c r="N1428" s="17"/>
      <c r="P1428" s="17"/>
      <c r="R1428" s="17"/>
      <c r="T1428" s="17"/>
      <c r="V1428" s="17"/>
      <c r="X1428" s="17"/>
      <c r="Z1428" s="17"/>
      <c r="AB1428" s="17"/>
      <c r="AD1428" s="17"/>
      <c r="AF1428" s="17"/>
      <c r="AH1428" s="17"/>
      <c r="AJ1428" s="17"/>
      <c r="AL1428" s="17"/>
      <c r="AN1428" s="17"/>
      <c r="AP1428" s="17"/>
      <c r="AR1428" s="17"/>
      <c r="AT1428" s="17"/>
      <c r="AV1428" s="17"/>
      <c r="AX1428" s="17"/>
      <c r="AZ1428" s="17"/>
      <c r="BB1428" s="17"/>
      <c r="BD1428" s="17"/>
      <c r="BF1428" s="17"/>
      <c r="BH1428" s="17"/>
    </row>
    <row r="1429" spans="2:60">
      <c r="B1429" s="17"/>
      <c r="D1429" s="17"/>
      <c r="F1429" s="17"/>
      <c r="H1429" s="17"/>
      <c r="J1429" s="17"/>
      <c r="L1429" s="17"/>
      <c r="N1429" s="17"/>
      <c r="P1429" s="17"/>
      <c r="R1429" s="17"/>
      <c r="T1429" s="17"/>
      <c r="V1429" s="17"/>
      <c r="X1429" s="17"/>
      <c r="Z1429" s="17"/>
      <c r="AB1429" s="17"/>
      <c r="AD1429" s="17"/>
      <c r="AF1429" s="17"/>
      <c r="AH1429" s="17"/>
      <c r="AJ1429" s="17"/>
      <c r="AL1429" s="17"/>
      <c r="AN1429" s="17"/>
      <c r="AP1429" s="17"/>
      <c r="AR1429" s="17"/>
      <c r="AT1429" s="17"/>
      <c r="AV1429" s="17"/>
      <c r="AX1429" s="17"/>
      <c r="AZ1429" s="17"/>
      <c r="BB1429" s="17"/>
      <c r="BD1429" s="17"/>
      <c r="BF1429" s="17"/>
      <c r="BH1429" s="17"/>
    </row>
    <row r="1430" spans="2:60">
      <c r="B1430" s="17"/>
      <c r="D1430" s="17"/>
      <c r="F1430" s="17"/>
      <c r="H1430" s="17"/>
      <c r="J1430" s="17"/>
      <c r="L1430" s="17"/>
      <c r="N1430" s="17"/>
      <c r="P1430" s="17"/>
      <c r="R1430" s="17"/>
      <c r="T1430" s="17"/>
      <c r="V1430" s="17"/>
      <c r="X1430" s="17"/>
      <c r="Z1430" s="17"/>
      <c r="AB1430" s="17"/>
      <c r="AD1430" s="17"/>
      <c r="AF1430" s="17"/>
      <c r="AH1430" s="17"/>
      <c r="AJ1430" s="17"/>
      <c r="AL1430" s="17"/>
      <c r="AN1430" s="17"/>
      <c r="AP1430" s="17"/>
      <c r="AR1430" s="17"/>
      <c r="AT1430" s="17"/>
      <c r="AV1430" s="17"/>
      <c r="AX1430" s="17"/>
      <c r="AZ1430" s="17"/>
      <c r="BB1430" s="17"/>
      <c r="BD1430" s="17"/>
      <c r="BF1430" s="17"/>
      <c r="BH1430" s="17"/>
    </row>
    <row r="1431" spans="2:60">
      <c r="B1431" s="17"/>
      <c r="D1431" s="17"/>
      <c r="F1431" s="17"/>
      <c r="H1431" s="17"/>
      <c r="J1431" s="17"/>
      <c r="L1431" s="17"/>
      <c r="N1431" s="17"/>
      <c r="P1431" s="17"/>
      <c r="R1431" s="17"/>
      <c r="T1431" s="17"/>
      <c r="V1431" s="17"/>
      <c r="X1431" s="17"/>
      <c r="Z1431" s="17"/>
      <c r="AB1431" s="17"/>
      <c r="AD1431" s="17"/>
      <c r="AF1431" s="17"/>
      <c r="AH1431" s="17"/>
      <c r="AJ1431" s="17"/>
      <c r="AL1431" s="17"/>
      <c r="AN1431" s="17"/>
      <c r="AP1431" s="17"/>
      <c r="AR1431" s="17"/>
      <c r="AT1431" s="17"/>
      <c r="AV1431" s="17"/>
      <c r="AX1431" s="17"/>
      <c r="AZ1431" s="17"/>
      <c r="BB1431" s="17"/>
      <c r="BD1431" s="17"/>
      <c r="BF1431" s="17"/>
      <c r="BH1431" s="17"/>
    </row>
    <row r="1432" spans="2:60">
      <c r="B1432" s="17"/>
      <c r="D1432" s="17"/>
      <c r="F1432" s="17"/>
      <c r="H1432" s="17"/>
      <c r="J1432" s="17"/>
      <c r="L1432" s="17"/>
      <c r="N1432" s="17"/>
      <c r="P1432" s="17"/>
      <c r="R1432" s="17"/>
      <c r="T1432" s="17"/>
      <c r="V1432" s="17"/>
      <c r="X1432" s="17"/>
      <c r="Z1432" s="17"/>
      <c r="AB1432" s="17"/>
      <c r="AD1432" s="17"/>
      <c r="AF1432" s="17"/>
      <c r="AH1432" s="17"/>
      <c r="AJ1432" s="17"/>
      <c r="AL1432" s="17"/>
      <c r="AN1432" s="17"/>
      <c r="AP1432" s="17"/>
      <c r="AR1432" s="17"/>
      <c r="AT1432" s="17"/>
      <c r="AV1432" s="17"/>
      <c r="AX1432" s="17"/>
      <c r="AZ1432" s="17"/>
      <c r="BB1432" s="17"/>
      <c r="BD1432" s="17"/>
      <c r="BF1432" s="17"/>
      <c r="BH1432" s="17"/>
    </row>
    <row r="1433" spans="2:60">
      <c r="B1433" s="17"/>
      <c r="D1433" s="17"/>
      <c r="F1433" s="17"/>
      <c r="H1433" s="17"/>
      <c r="J1433" s="17"/>
      <c r="L1433" s="17"/>
      <c r="N1433" s="17"/>
      <c r="P1433" s="17"/>
      <c r="R1433" s="17"/>
      <c r="T1433" s="17"/>
      <c r="V1433" s="17"/>
      <c r="X1433" s="17"/>
      <c r="Z1433" s="17"/>
      <c r="AB1433" s="17"/>
      <c r="AD1433" s="17"/>
      <c r="AF1433" s="17"/>
      <c r="AH1433" s="17"/>
      <c r="AJ1433" s="17"/>
      <c r="AL1433" s="17"/>
      <c r="AN1433" s="17"/>
      <c r="AP1433" s="17"/>
      <c r="AR1433" s="17"/>
      <c r="AT1433" s="17"/>
      <c r="AV1433" s="17"/>
      <c r="AX1433" s="17"/>
      <c r="AZ1433" s="17"/>
      <c r="BB1433" s="17"/>
      <c r="BD1433" s="17"/>
      <c r="BF1433" s="17"/>
      <c r="BH1433" s="17"/>
    </row>
    <row r="1434" spans="2:60">
      <c r="B1434" s="17"/>
      <c r="D1434" s="17"/>
      <c r="F1434" s="17"/>
      <c r="H1434" s="17"/>
      <c r="J1434" s="17"/>
      <c r="L1434" s="17"/>
      <c r="N1434" s="17"/>
      <c r="P1434" s="17"/>
      <c r="R1434" s="17"/>
      <c r="T1434" s="17"/>
      <c r="V1434" s="17"/>
      <c r="X1434" s="17"/>
      <c r="Z1434" s="17"/>
      <c r="AB1434" s="17"/>
      <c r="AD1434" s="17"/>
      <c r="AF1434" s="17"/>
      <c r="AH1434" s="17"/>
      <c r="AJ1434" s="17"/>
      <c r="AL1434" s="17"/>
      <c r="AN1434" s="17"/>
      <c r="AP1434" s="17"/>
      <c r="AR1434" s="17"/>
      <c r="AT1434" s="17"/>
      <c r="AV1434" s="17"/>
      <c r="AX1434" s="17"/>
      <c r="AZ1434" s="17"/>
      <c r="BB1434" s="17"/>
      <c r="BD1434" s="17"/>
      <c r="BF1434" s="17"/>
      <c r="BH1434" s="17"/>
    </row>
    <row r="1435" spans="2:60">
      <c r="B1435" s="17"/>
      <c r="D1435" s="17"/>
      <c r="F1435" s="17"/>
      <c r="H1435" s="17"/>
      <c r="J1435" s="17"/>
      <c r="L1435" s="17"/>
      <c r="N1435" s="17"/>
      <c r="P1435" s="17"/>
      <c r="R1435" s="17"/>
      <c r="T1435" s="17"/>
      <c r="V1435" s="17"/>
      <c r="X1435" s="17"/>
      <c r="Z1435" s="17"/>
      <c r="AB1435" s="17"/>
      <c r="AD1435" s="17"/>
      <c r="AF1435" s="17"/>
      <c r="AH1435" s="17"/>
      <c r="AJ1435" s="17"/>
      <c r="AL1435" s="17"/>
      <c r="AN1435" s="17"/>
      <c r="AP1435" s="17"/>
      <c r="AR1435" s="17"/>
      <c r="AT1435" s="17"/>
      <c r="AV1435" s="17"/>
      <c r="AX1435" s="17"/>
      <c r="AZ1435" s="17"/>
      <c r="BB1435" s="17"/>
      <c r="BD1435" s="17"/>
      <c r="BF1435" s="17"/>
      <c r="BH1435" s="17"/>
    </row>
    <row r="1436" spans="2:60">
      <c r="B1436" s="17"/>
      <c r="D1436" s="17"/>
      <c r="F1436" s="17"/>
      <c r="H1436" s="17"/>
      <c r="J1436" s="17"/>
      <c r="L1436" s="17"/>
      <c r="N1436" s="17"/>
      <c r="P1436" s="17"/>
      <c r="R1436" s="17"/>
      <c r="T1436" s="17"/>
      <c r="V1436" s="17"/>
      <c r="X1436" s="17"/>
      <c r="Z1436" s="17"/>
      <c r="AB1436" s="17"/>
      <c r="AD1436" s="17"/>
      <c r="AF1436" s="17"/>
      <c r="AH1436" s="17"/>
      <c r="AJ1436" s="17"/>
      <c r="AL1436" s="17"/>
      <c r="AN1436" s="17"/>
      <c r="AP1436" s="17"/>
      <c r="AR1436" s="17"/>
      <c r="AT1436" s="17"/>
      <c r="AV1436" s="17"/>
      <c r="AX1436" s="17"/>
      <c r="AZ1436" s="17"/>
      <c r="BB1436" s="17"/>
      <c r="BD1436" s="17"/>
      <c r="BF1436" s="17"/>
      <c r="BH1436" s="17"/>
    </row>
    <row r="1437" spans="2:60">
      <c r="B1437" s="17"/>
      <c r="D1437" s="17"/>
      <c r="F1437" s="17"/>
      <c r="H1437" s="17"/>
      <c r="J1437" s="17"/>
      <c r="L1437" s="17"/>
      <c r="N1437" s="17"/>
      <c r="P1437" s="17"/>
      <c r="R1437" s="17"/>
      <c r="T1437" s="17"/>
      <c r="V1437" s="17"/>
      <c r="X1437" s="17"/>
      <c r="Z1437" s="17"/>
      <c r="AB1437" s="17"/>
      <c r="AD1437" s="17"/>
      <c r="AF1437" s="17"/>
      <c r="AH1437" s="17"/>
      <c r="AJ1437" s="17"/>
      <c r="AL1437" s="17"/>
      <c r="AN1437" s="17"/>
      <c r="AP1437" s="17"/>
      <c r="AR1437" s="17"/>
      <c r="AT1437" s="17"/>
      <c r="AV1437" s="17"/>
      <c r="AX1437" s="17"/>
      <c r="AZ1437" s="17"/>
      <c r="BB1437" s="17"/>
      <c r="BD1437" s="17"/>
      <c r="BF1437" s="17"/>
      <c r="BH1437" s="17"/>
    </row>
    <row r="1438" spans="2:60">
      <c r="B1438" s="17"/>
      <c r="D1438" s="17"/>
      <c r="F1438" s="17"/>
      <c r="H1438" s="17"/>
      <c r="J1438" s="17"/>
      <c r="L1438" s="17"/>
      <c r="N1438" s="17"/>
      <c r="P1438" s="17"/>
      <c r="R1438" s="17"/>
      <c r="T1438" s="17"/>
      <c r="V1438" s="17"/>
      <c r="X1438" s="17"/>
      <c r="Z1438" s="17"/>
      <c r="AB1438" s="17"/>
      <c r="AD1438" s="17"/>
      <c r="AF1438" s="17"/>
      <c r="AH1438" s="17"/>
      <c r="AJ1438" s="17"/>
      <c r="AL1438" s="17"/>
      <c r="AN1438" s="17"/>
      <c r="AP1438" s="17"/>
      <c r="AR1438" s="17"/>
      <c r="AT1438" s="17"/>
      <c r="AV1438" s="17"/>
      <c r="AX1438" s="17"/>
      <c r="AZ1438" s="17"/>
      <c r="BB1438" s="17"/>
      <c r="BD1438" s="17"/>
      <c r="BF1438" s="17"/>
      <c r="BH1438" s="17"/>
    </row>
    <row r="1439" spans="2:60">
      <c r="B1439" s="17"/>
      <c r="D1439" s="17"/>
      <c r="F1439" s="17"/>
      <c r="H1439" s="17"/>
      <c r="J1439" s="17"/>
      <c r="L1439" s="17"/>
      <c r="N1439" s="17"/>
      <c r="P1439" s="17"/>
      <c r="R1439" s="17"/>
      <c r="T1439" s="17"/>
      <c r="V1439" s="17"/>
      <c r="X1439" s="17"/>
      <c r="Z1439" s="17"/>
      <c r="AB1439" s="17"/>
      <c r="AD1439" s="17"/>
      <c r="AF1439" s="17"/>
      <c r="AH1439" s="17"/>
      <c r="AJ1439" s="17"/>
      <c r="AL1439" s="17"/>
      <c r="AN1439" s="17"/>
      <c r="AP1439" s="17"/>
      <c r="AR1439" s="17"/>
      <c r="AT1439" s="17"/>
      <c r="AV1439" s="17"/>
      <c r="AX1439" s="17"/>
      <c r="AZ1439" s="17"/>
      <c r="BB1439" s="17"/>
      <c r="BD1439" s="17"/>
      <c r="BF1439" s="17"/>
      <c r="BH1439" s="17"/>
    </row>
    <row r="1440" spans="2:60">
      <c r="B1440" s="17"/>
      <c r="D1440" s="17"/>
      <c r="F1440" s="17"/>
      <c r="H1440" s="17"/>
      <c r="J1440" s="17"/>
      <c r="L1440" s="17"/>
      <c r="N1440" s="17"/>
      <c r="P1440" s="17"/>
      <c r="R1440" s="17"/>
      <c r="T1440" s="17"/>
      <c r="V1440" s="17"/>
      <c r="X1440" s="17"/>
      <c r="Z1440" s="17"/>
      <c r="AB1440" s="17"/>
      <c r="AD1440" s="17"/>
      <c r="AF1440" s="17"/>
      <c r="AH1440" s="17"/>
      <c r="AJ1440" s="17"/>
      <c r="AL1440" s="17"/>
      <c r="AN1440" s="17"/>
      <c r="AP1440" s="17"/>
      <c r="AR1440" s="17"/>
      <c r="AT1440" s="17"/>
      <c r="AV1440" s="17"/>
      <c r="AX1440" s="17"/>
      <c r="AZ1440" s="17"/>
      <c r="BB1440" s="17"/>
      <c r="BD1440" s="17"/>
      <c r="BF1440" s="17"/>
      <c r="BH1440" s="17"/>
    </row>
    <row r="1441" spans="2:60">
      <c r="B1441" s="17"/>
      <c r="D1441" s="17"/>
      <c r="F1441" s="17"/>
      <c r="H1441" s="17"/>
      <c r="J1441" s="17"/>
      <c r="L1441" s="17"/>
      <c r="N1441" s="17"/>
      <c r="P1441" s="17"/>
      <c r="R1441" s="17"/>
      <c r="T1441" s="17"/>
      <c r="V1441" s="17"/>
      <c r="X1441" s="17"/>
      <c r="Z1441" s="17"/>
      <c r="AB1441" s="17"/>
      <c r="AD1441" s="17"/>
      <c r="AF1441" s="17"/>
      <c r="AH1441" s="17"/>
      <c r="AJ1441" s="17"/>
      <c r="AL1441" s="17"/>
      <c r="AN1441" s="17"/>
      <c r="AP1441" s="17"/>
      <c r="AR1441" s="17"/>
      <c r="AT1441" s="17"/>
      <c r="AV1441" s="17"/>
      <c r="AX1441" s="17"/>
      <c r="AZ1441" s="17"/>
      <c r="BB1441" s="17"/>
      <c r="BD1441" s="17"/>
      <c r="BF1441" s="17"/>
      <c r="BH1441" s="17"/>
    </row>
    <row r="1442" spans="2:60">
      <c r="B1442" s="17"/>
      <c r="D1442" s="17"/>
      <c r="F1442" s="17"/>
      <c r="H1442" s="17"/>
      <c r="J1442" s="17"/>
      <c r="L1442" s="17"/>
      <c r="N1442" s="17"/>
      <c r="P1442" s="17"/>
      <c r="R1442" s="17"/>
      <c r="T1442" s="17"/>
      <c r="V1442" s="17"/>
      <c r="X1442" s="17"/>
      <c r="Z1442" s="17"/>
      <c r="AB1442" s="17"/>
      <c r="AD1442" s="17"/>
      <c r="AF1442" s="17"/>
      <c r="AH1442" s="17"/>
      <c r="AJ1442" s="17"/>
      <c r="AL1442" s="17"/>
      <c r="AN1442" s="17"/>
      <c r="AP1442" s="17"/>
      <c r="AR1442" s="17"/>
      <c r="AT1442" s="17"/>
      <c r="AV1442" s="17"/>
      <c r="AX1442" s="17"/>
      <c r="AZ1442" s="17"/>
      <c r="BB1442" s="17"/>
      <c r="BD1442" s="17"/>
      <c r="BF1442" s="17"/>
      <c r="BH1442" s="17"/>
    </row>
    <row r="1443" spans="2:60">
      <c r="B1443" s="17"/>
      <c r="D1443" s="17"/>
      <c r="F1443" s="17"/>
      <c r="H1443" s="17"/>
      <c r="J1443" s="17"/>
      <c r="L1443" s="17"/>
      <c r="N1443" s="17"/>
      <c r="P1443" s="17"/>
      <c r="R1443" s="17"/>
      <c r="T1443" s="17"/>
      <c r="V1443" s="17"/>
      <c r="X1443" s="17"/>
      <c r="Z1443" s="17"/>
      <c r="AB1443" s="17"/>
      <c r="AD1443" s="17"/>
      <c r="AF1443" s="17"/>
      <c r="AH1443" s="17"/>
      <c r="AJ1443" s="17"/>
      <c r="AL1443" s="17"/>
      <c r="AN1443" s="17"/>
      <c r="AP1443" s="17"/>
      <c r="AR1443" s="17"/>
      <c r="AT1443" s="17"/>
      <c r="AV1443" s="17"/>
      <c r="AX1443" s="17"/>
      <c r="AZ1443" s="17"/>
      <c r="BB1443" s="17"/>
      <c r="BD1443" s="17"/>
      <c r="BF1443" s="17"/>
      <c r="BH1443" s="17"/>
    </row>
    <row r="1444" spans="2:60">
      <c r="B1444" s="17"/>
      <c r="D1444" s="17"/>
      <c r="F1444" s="17"/>
      <c r="H1444" s="17"/>
      <c r="J1444" s="17"/>
      <c r="L1444" s="17"/>
      <c r="N1444" s="17"/>
      <c r="P1444" s="17"/>
      <c r="R1444" s="17"/>
      <c r="T1444" s="17"/>
      <c r="V1444" s="17"/>
      <c r="X1444" s="17"/>
      <c r="Z1444" s="17"/>
      <c r="AB1444" s="17"/>
      <c r="AD1444" s="17"/>
      <c r="AF1444" s="17"/>
      <c r="AH1444" s="17"/>
      <c r="AJ1444" s="17"/>
      <c r="AL1444" s="17"/>
      <c r="AN1444" s="17"/>
      <c r="AP1444" s="17"/>
      <c r="AR1444" s="17"/>
      <c r="AT1444" s="17"/>
      <c r="AV1444" s="17"/>
      <c r="AX1444" s="17"/>
      <c r="AZ1444" s="17"/>
      <c r="BB1444" s="17"/>
      <c r="BD1444" s="17"/>
      <c r="BF1444" s="17"/>
      <c r="BH1444" s="17"/>
    </row>
    <row r="1445" spans="2:60">
      <c r="B1445" s="17"/>
      <c r="D1445" s="17"/>
      <c r="F1445" s="17"/>
      <c r="H1445" s="17"/>
      <c r="J1445" s="17"/>
      <c r="L1445" s="17"/>
      <c r="N1445" s="17"/>
      <c r="P1445" s="17"/>
      <c r="R1445" s="17"/>
      <c r="T1445" s="17"/>
      <c r="V1445" s="17"/>
      <c r="X1445" s="17"/>
      <c r="Z1445" s="17"/>
      <c r="AB1445" s="17"/>
      <c r="AD1445" s="17"/>
      <c r="AF1445" s="17"/>
      <c r="AH1445" s="17"/>
      <c r="AJ1445" s="17"/>
      <c r="AL1445" s="17"/>
      <c r="AN1445" s="17"/>
      <c r="AP1445" s="17"/>
      <c r="AR1445" s="17"/>
      <c r="AT1445" s="17"/>
      <c r="AV1445" s="17"/>
      <c r="AX1445" s="17"/>
      <c r="AZ1445" s="17"/>
      <c r="BB1445" s="17"/>
      <c r="BD1445" s="17"/>
      <c r="BF1445" s="17"/>
      <c r="BH1445" s="17"/>
    </row>
    <row r="1446" spans="2:60">
      <c r="B1446" s="17"/>
      <c r="D1446" s="17"/>
      <c r="F1446" s="17"/>
      <c r="H1446" s="17"/>
      <c r="J1446" s="17"/>
      <c r="L1446" s="17"/>
      <c r="N1446" s="17"/>
      <c r="P1446" s="17"/>
      <c r="R1446" s="17"/>
      <c r="T1446" s="17"/>
      <c r="V1446" s="17"/>
      <c r="X1446" s="17"/>
      <c r="Z1446" s="17"/>
      <c r="AB1446" s="17"/>
      <c r="AD1446" s="17"/>
      <c r="AF1446" s="17"/>
      <c r="AH1446" s="17"/>
      <c r="AJ1446" s="17"/>
      <c r="AL1446" s="17"/>
      <c r="AN1446" s="17"/>
      <c r="AP1446" s="17"/>
      <c r="AR1446" s="17"/>
      <c r="AT1446" s="17"/>
      <c r="AV1446" s="17"/>
      <c r="AX1446" s="17"/>
      <c r="AZ1446" s="17"/>
      <c r="BB1446" s="17"/>
      <c r="BD1446" s="17"/>
      <c r="BF1446" s="17"/>
      <c r="BH1446" s="17"/>
    </row>
    <row r="1447" spans="2:60">
      <c r="B1447" s="17"/>
      <c r="D1447" s="17"/>
      <c r="F1447" s="17"/>
      <c r="H1447" s="17"/>
      <c r="J1447" s="17"/>
      <c r="L1447" s="17"/>
      <c r="N1447" s="17"/>
      <c r="P1447" s="17"/>
      <c r="R1447" s="17"/>
      <c r="T1447" s="17"/>
      <c r="V1447" s="17"/>
      <c r="X1447" s="17"/>
      <c r="Z1447" s="17"/>
      <c r="AB1447" s="17"/>
      <c r="AD1447" s="17"/>
      <c r="AF1447" s="17"/>
      <c r="AH1447" s="17"/>
      <c r="AJ1447" s="17"/>
      <c r="AL1447" s="17"/>
      <c r="AN1447" s="17"/>
      <c r="AP1447" s="17"/>
      <c r="AR1447" s="17"/>
      <c r="AT1447" s="17"/>
      <c r="AV1447" s="17"/>
      <c r="AX1447" s="17"/>
      <c r="AZ1447" s="17"/>
      <c r="BB1447" s="17"/>
      <c r="BD1447" s="17"/>
      <c r="BF1447" s="17"/>
      <c r="BH1447" s="17"/>
    </row>
    <row r="1448" spans="2:60">
      <c r="B1448" s="17"/>
      <c r="D1448" s="17"/>
      <c r="F1448" s="17"/>
      <c r="H1448" s="17"/>
      <c r="J1448" s="17"/>
      <c r="L1448" s="17"/>
      <c r="N1448" s="17"/>
      <c r="P1448" s="17"/>
      <c r="R1448" s="17"/>
      <c r="T1448" s="17"/>
      <c r="V1448" s="17"/>
      <c r="X1448" s="17"/>
      <c r="Z1448" s="17"/>
      <c r="AB1448" s="17"/>
      <c r="AD1448" s="17"/>
      <c r="AF1448" s="17"/>
      <c r="AH1448" s="17"/>
      <c r="AJ1448" s="17"/>
      <c r="AL1448" s="17"/>
      <c r="AN1448" s="17"/>
      <c r="AP1448" s="17"/>
      <c r="AR1448" s="17"/>
      <c r="AT1448" s="17"/>
      <c r="AV1448" s="17"/>
      <c r="AX1448" s="17"/>
      <c r="AZ1448" s="17"/>
      <c r="BB1448" s="17"/>
      <c r="BD1448" s="17"/>
      <c r="BF1448" s="17"/>
      <c r="BH1448" s="17"/>
    </row>
    <row r="1449" spans="2:60">
      <c r="B1449" s="17"/>
      <c r="D1449" s="17"/>
      <c r="F1449" s="17"/>
      <c r="H1449" s="17"/>
      <c r="J1449" s="17"/>
      <c r="L1449" s="17"/>
      <c r="N1449" s="17"/>
      <c r="P1449" s="17"/>
      <c r="R1449" s="17"/>
      <c r="T1449" s="17"/>
      <c r="V1449" s="17"/>
      <c r="X1449" s="17"/>
      <c r="Z1449" s="17"/>
      <c r="AB1449" s="17"/>
      <c r="AD1449" s="17"/>
      <c r="AF1449" s="17"/>
      <c r="AH1449" s="17"/>
      <c r="AJ1449" s="17"/>
      <c r="AL1449" s="17"/>
      <c r="AN1449" s="17"/>
      <c r="AP1449" s="17"/>
      <c r="AR1449" s="17"/>
      <c r="AT1449" s="17"/>
      <c r="AV1449" s="17"/>
      <c r="AX1449" s="17"/>
      <c r="AZ1449" s="17"/>
      <c r="BB1449" s="17"/>
      <c r="BD1449" s="17"/>
      <c r="BF1449" s="17"/>
      <c r="BH1449" s="17"/>
    </row>
    <row r="1450" spans="2:60">
      <c r="B1450" s="17"/>
      <c r="D1450" s="17"/>
      <c r="F1450" s="17"/>
      <c r="H1450" s="17"/>
      <c r="J1450" s="17"/>
      <c r="L1450" s="17"/>
      <c r="N1450" s="17"/>
      <c r="P1450" s="17"/>
      <c r="R1450" s="17"/>
      <c r="T1450" s="17"/>
      <c r="V1450" s="17"/>
      <c r="X1450" s="17"/>
      <c r="Z1450" s="17"/>
      <c r="AB1450" s="17"/>
      <c r="AD1450" s="17"/>
      <c r="AF1450" s="17"/>
      <c r="AH1450" s="17"/>
      <c r="AJ1450" s="17"/>
      <c r="AL1450" s="17"/>
      <c r="AN1450" s="17"/>
      <c r="AP1450" s="17"/>
      <c r="AR1450" s="17"/>
      <c r="AT1450" s="17"/>
      <c r="AV1450" s="17"/>
      <c r="AX1450" s="17"/>
      <c r="AZ1450" s="17"/>
      <c r="BB1450" s="17"/>
      <c r="BD1450" s="17"/>
      <c r="BF1450" s="17"/>
      <c r="BH1450" s="17"/>
    </row>
    <row r="1451" spans="2:60">
      <c r="B1451" s="17"/>
      <c r="D1451" s="17"/>
      <c r="F1451" s="17"/>
      <c r="H1451" s="17"/>
      <c r="J1451" s="17"/>
      <c r="L1451" s="17"/>
      <c r="N1451" s="17"/>
      <c r="P1451" s="17"/>
      <c r="R1451" s="17"/>
      <c r="T1451" s="17"/>
      <c r="V1451" s="17"/>
      <c r="X1451" s="17"/>
      <c r="Z1451" s="17"/>
      <c r="AB1451" s="17"/>
      <c r="AD1451" s="17"/>
      <c r="AF1451" s="17"/>
      <c r="AH1451" s="17"/>
      <c r="AJ1451" s="17"/>
      <c r="AL1451" s="17"/>
      <c r="AN1451" s="17"/>
      <c r="AP1451" s="17"/>
      <c r="AR1451" s="17"/>
      <c r="AT1451" s="17"/>
      <c r="AV1451" s="17"/>
      <c r="AX1451" s="17"/>
      <c r="AZ1451" s="17"/>
      <c r="BB1451" s="17"/>
      <c r="BD1451" s="17"/>
      <c r="BF1451" s="17"/>
      <c r="BH1451" s="17"/>
    </row>
    <row r="1452" spans="2:60">
      <c r="B1452" s="17"/>
      <c r="D1452" s="17"/>
      <c r="F1452" s="17"/>
      <c r="H1452" s="17"/>
      <c r="J1452" s="17"/>
      <c r="L1452" s="17"/>
      <c r="N1452" s="17"/>
      <c r="P1452" s="17"/>
      <c r="R1452" s="17"/>
      <c r="T1452" s="17"/>
      <c r="V1452" s="17"/>
      <c r="X1452" s="17"/>
      <c r="Z1452" s="17"/>
      <c r="AB1452" s="17"/>
      <c r="AD1452" s="17"/>
      <c r="AF1452" s="17"/>
      <c r="AH1452" s="17"/>
      <c r="AJ1452" s="17"/>
      <c r="AL1452" s="17"/>
      <c r="AN1452" s="17"/>
      <c r="AP1452" s="17"/>
      <c r="AR1452" s="17"/>
      <c r="AT1452" s="17"/>
      <c r="AV1452" s="17"/>
      <c r="AX1452" s="17"/>
      <c r="AZ1452" s="17"/>
      <c r="BB1452" s="17"/>
      <c r="BD1452" s="17"/>
      <c r="BF1452" s="17"/>
      <c r="BH1452" s="17"/>
    </row>
    <row r="1453" spans="2:60">
      <c r="B1453" s="17"/>
      <c r="D1453" s="17"/>
      <c r="F1453" s="17"/>
      <c r="H1453" s="17"/>
      <c r="J1453" s="17"/>
      <c r="L1453" s="17"/>
      <c r="N1453" s="17"/>
      <c r="P1453" s="17"/>
      <c r="R1453" s="17"/>
      <c r="T1453" s="17"/>
      <c r="V1453" s="17"/>
      <c r="X1453" s="17"/>
      <c r="Z1453" s="17"/>
      <c r="AB1453" s="17"/>
      <c r="AD1453" s="17"/>
      <c r="AF1453" s="17"/>
      <c r="AH1453" s="17"/>
      <c r="AJ1453" s="17"/>
      <c r="AL1453" s="17"/>
      <c r="AN1453" s="17"/>
      <c r="AP1453" s="17"/>
      <c r="AR1453" s="17"/>
      <c r="AT1453" s="17"/>
      <c r="AV1453" s="17"/>
      <c r="AX1453" s="17"/>
      <c r="AZ1453" s="17"/>
      <c r="BB1453" s="17"/>
      <c r="BD1453" s="17"/>
      <c r="BF1453" s="17"/>
      <c r="BH1453" s="17"/>
    </row>
    <row r="1454" spans="2:60">
      <c r="B1454" s="17"/>
      <c r="D1454" s="17"/>
      <c r="F1454" s="17"/>
      <c r="H1454" s="17"/>
      <c r="J1454" s="17"/>
      <c r="L1454" s="17"/>
      <c r="N1454" s="17"/>
      <c r="P1454" s="17"/>
      <c r="R1454" s="17"/>
      <c r="T1454" s="17"/>
      <c r="V1454" s="17"/>
      <c r="X1454" s="17"/>
      <c r="Z1454" s="17"/>
      <c r="AB1454" s="17"/>
      <c r="AD1454" s="17"/>
      <c r="AF1454" s="17"/>
      <c r="AH1454" s="17"/>
      <c r="AJ1454" s="17"/>
      <c r="AL1454" s="17"/>
      <c r="AN1454" s="17"/>
      <c r="AP1454" s="17"/>
      <c r="AR1454" s="17"/>
      <c r="AT1454" s="17"/>
      <c r="AV1454" s="17"/>
      <c r="AX1454" s="17"/>
      <c r="AZ1454" s="17"/>
      <c r="BB1454" s="17"/>
      <c r="BD1454" s="17"/>
      <c r="BF1454" s="17"/>
      <c r="BH1454" s="17"/>
    </row>
    <row r="1455" spans="2:60">
      <c r="B1455" s="17"/>
      <c r="D1455" s="17"/>
      <c r="F1455" s="17"/>
      <c r="H1455" s="17"/>
      <c r="J1455" s="17"/>
      <c r="L1455" s="17"/>
      <c r="N1455" s="17"/>
      <c r="P1455" s="17"/>
      <c r="R1455" s="17"/>
      <c r="T1455" s="17"/>
      <c r="V1455" s="17"/>
      <c r="X1455" s="17"/>
      <c r="Z1455" s="17"/>
      <c r="AB1455" s="17"/>
      <c r="AD1455" s="17"/>
      <c r="AF1455" s="17"/>
      <c r="AH1455" s="17"/>
      <c r="AJ1455" s="17"/>
      <c r="AL1455" s="17"/>
      <c r="AN1455" s="17"/>
      <c r="AP1455" s="17"/>
      <c r="AR1455" s="17"/>
      <c r="AT1455" s="17"/>
      <c r="AV1455" s="17"/>
      <c r="AX1455" s="17"/>
      <c r="AZ1455" s="17"/>
      <c r="BB1455" s="17"/>
      <c r="BD1455" s="17"/>
      <c r="BF1455" s="17"/>
      <c r="BH1455" s="17"/>
    </row>
    <row r="1456" spans="2:60">
      <c r="B1456" s="17"/>
      <c r="D1456" s="17"/>
      <c r="F1456" s="17"/>
      <c r="H1456" s="17"/>
      <c r="J1456" s="17"/>
      <c r="L1456" s="17"/>
      <c r="N1456" s="17"/>
      <c r="P1456" s="17"/>
      <c r="R1456" s="17"/>
      <c r="T1456" s="17"/>
      <c r="V1456" s="17"/>
      <c r="X1456" s="17"/>
      <c r="Z1456" s="17"/>
      <c r="AB1456" s="17"/>
      <c r="AD1456" s="17"/>
      <c r="AF1456" s="17"/>
      <c r="AH1456" s="17"/>
      <c r="AJ1456" s="17"/>
      <c r="AL1456" s="17"/>
      <c r="AN1456" s="17"/>
      <c r="AP1456" s="17"/>
      <c r="AR1456" s="17"/>
      <c r="AT1456" s="17"/>
      <c r="AV1456" s="17"/>
      <c r="AX1456" s="17"/>
      <c r="AZ1456" s="17"/>
      <c r="BB1456" s="17"/>
      <c r="BD1456" s="17"/>
      <c r="BF1456" s="17"/>
      <c r="BH1456" s="17"/>
    </row>
    <row r="1457" spans="2:60">
      <c r="B1457" s="17"/>
      <c r="D1457" s="17"/>
      <c r="F1457" s="17"/>
      <c r="H1457" s="17"/>
      <c r="J1457" s="17"/>
      <c r="L1457" s="17"/>
      <c r="N1457" s="17"/>
      <c r="P1457" s="17"/>
      <c r="R1457" s="17"/>
      <c r="T1457" s="17"/>
      <c r="V1457" s="17"/>
      <c r="X1457" s="17"/>
      <c r="Z1457" s="17"/>
      <c r="AB1457" s="17"/>
      <c r="AD1457" s="17"/>
      <c r="AF1457" s="17"/>
      <c r="AH1457" s="17"/>
      <c r="AJ1457" s="17"/>
      <c r="AL1457" s="17"/>
      <c r="AN1457" s="17"/>
      <c r="AP1457" s="17"/>
      <c r="AR1457" s="17"/>
      <c r="AT1457" s="17"/>
      <c r="AV1457" s="17"/>
      <c r="AX1457" s="17"/>
      <c r="AZ1457" s="17"/>
      <c r="BB1457" s="17"/>
      <c r="BD1457" s="17"/>
      <c r="BF1457" s="17"/>
      <c r="BH1457" s="17"/>
    </row>
    <row r="1458" spans="2:60">
      <c r="B1458" s="17"/>
      <c r="D1458" s="17"/>
      <c r="F1458" s="17"/>
      <c r="H1458" s="17"/>
      <c r="J1458" s="17"/>
      <c r="L1458" s="17"/>
      <c r="N1458" s="17"/>
      <c r="P1458" s="17"/>
      <c r="R1458" s="17"/>
      <c r="T1458" s="17"/>
      <c r="V1458" s="17"/>
      <c r="X1458" s="17"/>
      <c r="Z1458" s="17"/>
      <c r="AB1458" s="17"/>
      <c r="AD1458" s="17"/>
      <c r="AF1458" s="17"/>
      <c r="AH1458" s="17"/>
      <c r="AJ1458" s="17"/>
      <c r="AL1458" s="17"/>
      <c r="AN1458" s="17"/>
      <c r="AP1458" s="17"/>
      <c r="AR1458" s="17"/>
      <c r="AT1458" s="17"/>
      <c r="AV1458" s="17"/>
      <c r="AX1458" s="17"/>
      <c r="AZ1458" s="17"/>
      <c r="BB1458" s="17"/>
      <c r="BD1458" s="17"/>
      <c r="BF1458" s="17"/>
      <c r="BH1458" s="17"/>
    </row>
    <row r="1459" spans="2:60">
      <c r="B1459" s="17"/>
      <c r="D1459" s="17"/>
      <c r="F1459" s="17"/>
      <c r="H1459" s="17"/>
      <c r="J1459" s="17"/>
      <c r="L1459" s="17"/>
      <c r="N1459" s="17"/>
      <c r="P1459" s="17"/>
      <c r="R1459" s="17"/>
      <c r="T1459" s="17"/>
      <c r="V1459" s="17"/>
      <c r="X1459" s="17"/>
      <c r="Z1459" s="17"/>
      <c r="AB1459" s="17"/>
      <c r="AD1459" s="17"/>
      <c r="AF1459" s="17"/>
      <c r="AH1459" s="17"/>
      <c r="AJ1459" s="17"/>
      <c r="AL1459" s="17"/>
      <c r="AN1459" s="17"/>
      <c r="AP1459" s="17"/>
      <c r="AR1459" s="17"/>
      <c r="AT1459" s="17"/>
      <c r="AV1459" s="17"/>
      <c r="AX1459" s="17"/>
      <c r="AZ1459" s="17"/>
      <c r="BB1459" s="17"/>
      <c r="BD1459" s="17"/>
      <c r="BF1459" s="17"/>
      <c r="BH1459" s="17"/>
    </row>
    <row r="1460" spans="2:60">
      <c r="B1460" s="17"/>
      <c r="D1460" s="17"/>
      <c r="F1460" s="17"/>
      <c r="H1460" s="17"/>
      <c r="J1460" s="17"/>
      <c r="L1460" s="17"/>
      <c r="N1460" s="17"/>
      <c r="P1460" s="17"/>
      <c r="R1460" s="17"/>
      <c r="T1460" s="17"/>
      <c r="V1460" s="17"/>
      <c r="X1460" s="17"/>
      <c r="Z1460" s="17"/>
      <c r="AB1460" s="17"/>
      <c r="AD1460" s="17"/>
      <c r="AF1460" s="17"/>
      <c r="AH1460" s="17"/>
      <c r="AJ1460" s="17"/>
      <c r="AL1460" s="17"/>
      <c r="AN1460" s="17"/>
      <c r="AP1460" s="17"/>
      <c r="AR1460" s="17"/>
      <c r="AT1460" s="17"/>
      <c r="AV1460" s="17"/>
      <c r="AX1460" s="17"/>
      <c r="AZ1460" s="17"/>
      <c r="BB1460" s="17"/>
      <c r="BD1460" s="17"/>
      <c r="BF1460" s="17"/>
      <c r="BH1460" s="17"/>
    </row>
    <row r="1461" spans="2:60">
      <c r="B1461" s="17"/>
      <c r="D1461" s="17"/>
      <c r="F1461" s="17"/>
      <c r="H1461" s="17"/>
      <c r="J1461" s="17"/>
      <c r="L1461" s="17"/>
      <c r="N1461" s="17"/>
      <c r="P1461" s="17"/>
      <c r="R1461" s="17"/>
      <c r="T1461" s="17"/>
      <c r="V1461" s="17"/>
      <c r="X1461" s="17"/>
      <c r="Z1461" s="17"/>
      <c r="AB1461" s="17"/>
      <c r="AD1461" s="17"/>
      <c r="AF1461" s="17"/>
      <c r="AH1461" s="17"/>
      <c r="AJ1461" s="17"/>
      <c r="AL1461" s="17"/>
      <c r="AN1461" s="17"/>
      <c r="AP1461" s="17"/>
      <c r="AR1461" s="17"/>
      <c r="AT1461" s="17"/>
      <c r="AV1461" s="17"/>
      <c r="AX1461" s="17"/>
      <c r="AZ1461" s="17"/>
      <c r="BB1461" s="17"/>
      <c r="BD1461" s="17"/>
      <c r="BF1461" s="17"/>
      <c r="BH1461" s="17"/>
    </row>
    <row r="1462" spans="2:60">
      <c r="B1462" s="17"/>
      <c r="D1462" s="17"/>
      <c r="F1462" s="17"/>
      <c r="H1462" s="17"/>
      <c r="J1462" s="17"/>
      <c r="L1462" s="17"/>
      <c r="N1462" s="17"/>
      <c r="P1462" s="17"/>
      <c r="R1462" s="17"/>
      <c r="T1462" s="17"/>
      <c r="V1462" s="17"/>
      <c r="X1462" s="17"/>
      <c r="Z1462" s="17"/>
      <c r="AB1462" s="17"/>
      <c r="AD1462" s="17"/>
      <c r="AF1462" s="17"/>
      <c r="AH1462" s="17"/>
      <c r="AJ1462" s="17"/>
      <c r="AL1462" s="17"/>
      <c r="AN1462" s="17"/>
      <c r="AP1462" s="17"/>
      <c r="AR1462" s="17"/>
      <c r="AT1462" s="17"/>
      <c r="AV1462" s="17"/>
      <c r="AX1462" s="17"/>
      <c r="AZ1462" s="17"/>
      <c r="BB1462" s="17"/>
      <c r="BD1462" s="17"/>
      <c r="BF1462" s="17"/>
      <c r="BH1462" s="17"/>
    </row>
    <row r="1463" spans="2:60">
      <c r="B1463" s="17"/>
      <c r="D1463" s="17"/>
      <c r="F1463" s="17"/>
      <c r="H1463" s="17"/>
      <c r="J1463" s="17"/>
      <c r="L1463" s="17"/>
      <c r="N1463" s="17"/>
      <c r="P1463" s="17"/>
      <c r="R1463" s="17"/>
      <c r="T1463" s="17"/>
      <c r="V1463" s="17"/>
      <c r="X1463" s="17"/>
      <c r="Z1463" s="17"/>
      <c r="AB1463" s="17"/>
      <c r="AD1463" s="17"/>
      <c r="AF1463" s="17"/>
      <c r="AH1463" s="17"/>
      <c r="AJ1463" s="17"/>
      <c r="AL1463" s="17"/>
      <c r="AN1463" s="17"/>
      <c r="AP1463" s="17"/>
      <c r="AR1463" s="17"/>
      <c r="AT1463" s="17"/>
      <c r="AV1463" s="17"/>
      <c r="AX1463" s="17"/>
      <c r="AZ1463" s="17"/>
      <c r="BB1463" s="17"/>
      <c r="BD1463" s="17"/>
      <c r="BF1463" s="17"/>
      <c r="BH1463" s="17"/>
    </row>
    <row r="1464" spans="2:60">
      <c r="B1464" s="17"/>
      <c r="D1464" s="17"/>
      <c r="F1464" s="17"/>
      <c r="H1464" s="17"/>
      <c r="J1464" s="17"/>
      <c r="L1464" s="17"/>
      <c r="N1464" s="17"/>
      <c r="P1464" s="17"/>
      <c r="R1464" s="17"/>
      <c r="T1464" s="17"/>
      <c r="V1464" s="17"/>
      <c r="X1464" s="17"/>
      <c r="Z1464" s="17"/>
      <c r="AB1464" s="17"/>
      <c r="AD1464" s="17"/>
      <c r="AF1464" s="17"/>
      <c r="AH1464" s="17"/>
      <c r="AJ1464" s="17"/>
      <c r="AL1464" s="17"/>
      <c r="AN1464" s="17"/>
      <c r="AP1464" s="17"/>
      <c r="AR1464" s="17"/>
      <c r="AT1464" s="17"/>
      <c r="AV1464" s="17"/>
      <c r="AX1464" s="17"/>
      <c r="AZ1464" s="17"/>
      <c r="BB1464" s="17"/>
      <c r="BD1464" s="17"/>
      <c r="BF1464" s="17"/>
      <c r="BH1464" s="17"/>
    </row>
    <row r="1465" spans="2:60">
      <c r="B1465" s="17"/>
      <c r="D1465" s="17"/>
      <c r="F1465" s="17"/>
      <c r="H1465" s="17"/>
      <c r="J1465" s="17"/>
      <c r="L1465" s="17"/>
      <c r="N1465" s="17"/>
      <c r="P1465" s="17"/>
      <c r="R1465" s="17"/>
      <c r="T1465" s="17"/>
      <c r="V1465" s="17"/>
      <c r="X1465" s="17"/>
      <c r="Z1465" s="17"/>
      <c r="AB1465" s="17"/>
      <c r="AD1465" s="17"/>
      <c r="AF1465" s="17"/>
      <c r="AH1465" s="17"/>
      <c r="AJ1465" s="17"/>
      <c r="AL1465" s="17"/>
      <c r="AN1465" s="17"/>
      <c r="AP1465" s="17"/>
      <c r="AR1465" s="17"/>
      <c r="AT1465" s="17"/>
      <c r="AV1465" s="17"/>
      <c r="AX1465" s="17"/>
      <c r="AZ1465" s="17"/>
      <c r="BB1465" s="17"/>
      <c r="BD1465" s="17"/>
      <c r="BF1465" s="17"/>
      <c r="BH1465" s="17"/>
    </row>
    <row r="1466" spans="2:60">
      <c r="B1466" s="17"/>
      <c r="D1466" s="17"/>
      <c r="F1466" s="17"/>
      <c r="H1466" s="17"/>
      <c r="J1466" s="17"/>
      <c r="L1466" s="17"/>
      <c r="N1466" s="17"/>
      <c r="P1466" s="17"/>
      <c r="R1466" s="17"/>
      <c r="T1466" s="17"/>
      <c r="V1466" s="17"/>
      <c r="X1466" s="17"/>
      <c r="Z1466" s="17"/>
      <c r="AB1466" s="17"/>
      <c r="AD1466" s="17"/>
      <c r="AF1466" s="17"/>
      <c r="AH1466" s="17"/>
      <c r="AJ1466" s="17"/>
      <c r="AL1466" s="17"/>
      <c r="AN1466" s="17"/>
      <c r="AP1466" s="17"/>
      <c r="AR1466" s="17"/>
      <c r="AT1466" s="17"/>
      <c r="AV1466" s="17"/>
      <c r="AX1466" s="17"/>
      <c r="AZ1466" s="17"/>
      <c r="BB1466" s="17"/>
      <c r="BD1466" s="17"/>
      <c r="BF1466" s="17"/>
      <c r="BH1466" s="17"/>
    </row>
    <row r="1467" spans="2:60">
      <c r="B1467" s="17"/>
      <c r="D1467" s="17"/>
      <c r="F1467" s="17"/>
      <c r="H1467" s="17"/>
      <c r="J1467" s="17"/>
      <c r="L1467" s="17"/>
      <c r="N1467" s="17"/>
      <c r="P1467" s="17"/>
      <c r="R1467" s="17"/>
      <c r="T1467" s="17"/>
      <c r="V1467" s="17"/>
      <c r="X1467" s="17"/>
      <c r="Z1467" s="17"/>
      <c r="AB1467" s="17"/>
      <c r="AD1467" s="17"/>
      <c r="AF1467" s="17"/>
      <c r="AH1467" s="17"/>
      <c r="AJ1467" s="17"/>
      <c r="AL1467" s="17"/>
      <c r="AN1467" s="17"/>
      <c r="AP1467" s="17"/>
      <c r="AR1467" s="17"/>
      <c r="AT1467" s="17"/>
      <c r="AV1467" s="17"/>
      <c r="AX1467" s="17"/>
      <c r="AZ1467" s="17"/>
      <c r="BB1467" s="17"/>
      <c r="BD1467" s="17"/>
      <c r="BF1467" s="17"/>
      <c r="BH1467" s="17"/>
    </row>
    <row r="1468" spans="2:60">
      <c r="B1468" s="17"/>
      <c r="D1468" s="17"/>
      <c r="F1468" s="17"/>
      <c r="H1468" s="17"/>
      <c r="J1468" s="17"/>
      <c r="L1468" s="17"/>
      <c r="N1468" s="17"/>
      <c r="P1468" s="17"/>
      <c r="R1468" s="17"/>
      <c r="T1468" s="17"/>
      <c r="V1468" s="17"/>
      <c r="X1468" s="17"/>
      <c r="Z1468" s="17"/>
      <c r="AB1468" s="17"/>
      <c r="AD1468" s="17"/>
      <c r="AF1468" s="17"/>
      <c r="AH1468" s="17"/>
      <c r="AJ1468" s="17"/>
      <c r="AL1468" s="17"/>
      <c r="AN1468" s="17"/>
      <c r="AP1468" s="17"/>
      <c r="AR1468" s="17"/>
      <c r="AT1468" s="17"/>
      <c r="AV1468" s="17"/>
      <c r="AX1468" s="17"/>
      <c r="AZ1468" s="17"/>
      <c r="BB1468" s="17"/>
      <c r="BD1468" s="17"/>
      <c r="BF1468" s="17"/>
      <c r="BH1468" s="17"/>
    </row>
    <row r="1469" spans="2:60">
      <c r="B1469" s="17"/>
      <c r="D1469" s="17"/>
      <c r="F1469" s="17"/>
      <c r="H1469" s="17"/>
      <c r="J1469" s="17"/>
      <c r="L1469" s="17"/>
      <c r="N1469" s="17"/>
      <c r="P1469" s="17"/>
      <c r="R1469" s="17"/>
      <c r="T1469" s="17"/>
      <c r="V1469" s="17"/>
      <c r="X1469" s="17"/>
      <c r="Z1469" s="17"/>
      <c r="AB1469" s="17"/>
      <c r="AD1469" s="17"/>
      <c r="AF1469" s="17"/>
      <c r="AH1469" s="17"/>
      <c r="AJ1469" s="17"/>
      <c r="AL1469" s="17"/>
      <c r="AN1469" s="17"/>
      <c r="AP1469" s="17"/>
      <c r="AR1469" s="17"/>
      <c r="AT1469" s="17"/>
      <c r="AV1469" s="17"/>
      <c r="AX1469" s="17"/>
      <c r="AZ1469" s="17"/>
      <c r="BB1469" s="17"/>
      <c r="BD1469" s="17"/>
      <c r="BF1469" s="17"/>
      <c r="BH1469" s="17"/>
    </row>
    <row r="1470" spans="2:60">
      <c r="B1470" s="17"/>
      <c r="D1470" s="17"/>
      <c r="F1470" s="17"/>
      <c r="H1470" s="17"/>
      <c r="J1470" s="17"/>
      <c r="L1470" s="17"/>
      <c r="N1470" s="17"/>
      <c r="P1470" s="17"/>
      <c r="R1470" s="17"/>
      <c r="T1470" s="17"/>
      <c r="V1470" s="17"/>
      <c r="X1470" s="17"/>
      <c r="Z1470" s="17"/>
      <c r="AB1470" s="17"/>
      <c r="AD1470" s="17"/>
      <c r="AF1470" s="17"/>
      <c r="AH1470" s="17"/>
      <c r="AJ1470" s="17"/>
      <c r="AL1470" s="17"/>
      <c r="AN1470" s="17"/>
      <c r="AP1470" s="17"/>
      <c r="AR1470" s="17"/>
      <c r="AT1470" s="17"/>
      <c r="AV1470" s="17"/>
      <c r="AX1470" s="17"/>
      <c r="AZ1470" s="17"/>
      <c r="BB1470" s="17"/>
      <c r="BD1470" s="17"/>
      <c r="BF1470" s="17"/>
      <c r="BH1470" s="17"/>
    </row>
    <row r="1471" spans="2:60">
      <c r="B1471" s="17"/>
      <c r="D1471" s="17"/>
      <c r="F1471" s="17"/>
      <c r="H1471" s="17"/>
      <c r="J1471" s="17"/>
      <c r="L1471" s="17"/>
      <c r="N1471" s="17"/>
      <c r="P1471" s="17"/>
      <c r="R1471" s="17"/>
      <c r="T1471" s="17"/>
      <c r="V1471" s="17"/>
      <c r="X1471" s="17"/>
      <c r="Z1471" s="17"/>
      <c r="AB1471" s="17"/>
      <c r="AD1471" s="17"/>
      <c r="AF1471" s="17"/>
      <c r="AH1471" s="17"/>
      <c r="AJ1471" s="17"/>
      <c r="AL1471" s="17"/>
      <c r="AN1471" s="17"/>
      <c r="AP1471" s="17"/>
      <c r="AR1471" s="17"/>
      <c r="AT1471" s="17"/>
      <c r="AV1471" s="17"/>
      <c r="AX1471" s="17"/>
      <c r="AZ1471" s="17"/>
      <c r="BB1471" s="17"/>
      <c r="BD1471" s="17"/>
      <c r="BF1471" s="17"/>
      <c r="BH1471" s="17"/>
    </row>
    <row r="1472" spans="2:60">
      <c r="B1472" s="17"/>
      <c r="D1472" s="17"/>
      <c r="F1472" s="17"/>
      <c r="H1472" s="17"/>
      <c r="J1472" s="17"/>
      <c r="L1472" s="17"/>
      <c r="N1472" s="17"/>
      <c r="P1472" s="17"/>
      <c r="R1472" s="17"/>
      <c r="T1472" s="17"/>
      <c r="V1472" s="17"/>
      <c r="X1472" s="17"/>
      <c r="Z1472" s="17"/>
      <c r="AB1472" s="17"/>
      <c r="AD1472" s="17"/>
      <c r="AF1472" s="17"/>
      <c r="AH1472" s="17"/>
      <c r="AJ1472" s="17"/>
      <c r="AL1472" s="17"/>
      <c r="AN1472" s="17"/>
      <c r="AP1472" s="17"/>
      <c r="AR1472" s="17"/>
      <c r="AT1472" s="17"/>
      <c r="AV1472" s="17"/>
      <c r="AX1472" s="17"/>
      <c r="AZ1472" s="17"/>
      <c r="BB1472" s="17"/>
      <c r="BD1472" s="17"/>
      <c r="BF1472" s="17"/>
      <c r="BH1472" s="17"/>
    </row>
    <row r="1473" spans="2:60">
      <c r="B1473" s="17"/>
      <c r="D1473" s="17"/>
      <c r="F1473" s="17"/>
      <c r="H1473" s="17"/>
      <c r="J1473" s="17"/>
      <c r="L1473" s="17"/>
      <c r="N1473" s="17"/>
      <c r="P1473" s="17"/>
      <c r="R1473" s="17"/>
      <c r="T1473" s="17"/>
      <c r="V1473" s="17"/>
      <c r="X1473" s="17"/>
      <c r="Z1473" s="17"/>
      <c r="AB1473" s="17"/>
      <c r="AD1473" s="17"/>
      <c r="AF1473" s="17"/>
      <c r="AH1473" s="17"/>
      <c r="AJ1473" s="17"/>
      <c r="AL1473" s="17"/>
      <c r="AN1473" s="17"/>
      <c r="AP1473" s="17"/>
      <c r="AR1473" s="17"/>
      <c r="AT1473" s="17"/>
      <c r="AV1473" s="17"/>
      <c r="AX1473" s="17"/>
      <c r="AZ1473" s="17"/>
      <c r="BB1473" s="17"/>
      <c r="BD1473" s="17"/>
      <c r="BF1473" s="17"/>
      <c r="BH1473" s="17"/>
    </row>
    <row r="1474" spans="2:60">
      <c r="B1474" s="17"/>
      <c r="D1474" s="17"/>
      <c r="F1474" s="17"/>
      <c r="H1474" s="17"/>
      <c r="J1474" s="17"/>
      <c r="L1474" s="17"/>
      <c r="N1474" s="17"/>
      <c r="P1474" s="17"/>
      <c r="R1474" s="17"/>
      <c r="T1474" s="17"/>
      <c r="V1474" s="17"/>
      <c r="X1474" s="17"/>
      <c r="Z1474" s="17"/>
      <c r="AB1474" s="17"/>
      <c r="AD1474" s="17"/>
      <c r="AF1474" s="17"/>
      <c r="AH1474" s="17"/>
      <c r="AJ1474" s="17"/>
      <c r="AL1474" s="17"/>
      <c r="AN1474" s="17"/>
      <c r="AP1474" s="17"/>
      <c r="AR1474" s="17"/>
      <c r="AT1474" s="17"/>
      <c r="AV1474" s="17"/>
      <c r="AX1474" s="17"/>
      <c r="AZ1474" s="17"/>
      <c r="BB1474" s="17"/>
      <c r="BD1474" s="17"/>
      <c r="BF1474" s="17"/>
      <c r="BH1474" s="17"/>
    </row>
    <row r="1475" spans="2:60">
      <c r="B1475" s="17"/>
      <c r="D1475" s="17"/>
      <c r="F1475" s="17"/>
      <c r="H1475" s="17"/>
      <c r="J1475" s="17"/>
      <c r="L1475" s="17"/>
      <c r="N1475" s="17"/>
      <c r="P1475" s="17"/>
      <c r="R1475" s="17"/>
      <c r="T1475" s="17"/>
      <c r="V1475" s="17"/>
      <c r="X1475" s="17"/>
      <c r="Z1475" s="17"/>
      <c r="AB1475" s="17"/>
      <c r="AD1475" s="17"/>
      <c r="AF1475" s="17"/>
      <c r="AH1475" s="17"/>
      <c r="AJ1475" s="17"/>
      <c r="AL1475" s="17"/>
      <c r="AN1475" s="17"/>
      <c r="AP1475" s="17"/>
      <c r="AR1475" s="17"/>
      <c r="AT1475" s="17"/>
      <c r="AV1475" s="17"/>
      <c r="AX1475" s="17"/>
      <c r="AZ1475" s="17"/>
      <c r="BB1475" s="17"/>
      <c r="BD1475" s="17"/>
      <c r="BF1475" s="17"/>
      <c r="BH1475" s="17"/>
    </row>
    <row r="1476" spans="2:60">
      <c r="B1476" s="17"/>
      <c r="D1476" s="17"/>
      <c r="F1476" s="17"/>
      <c r="H1476" s="17"/>
      <c r="J1476" s="17"/>
      <c r="L1476" s="17"/>
      <c r="N1476" s="17"/>
      <c r="P1476" s="17"/>
      <c r="R1476" s="17"/>
      <c r="T1476" s="17"/>
      <c r="V1476" s="17"/>
      <c r="X1476" s="17"/>
      <c r="Z1476" s="17"/>
      <c r="AB1476" s="17"/>
      <c r="AD1476" s="17"/>
      <c r="AF1476" s="17"/>
      <c r="AH1476" s="17"/>
      <c r="AJ1476" s="17"/>
      <c r="AL1476" s="17"/>
      <c r="AN1476" s="17"/>
      <c r="AP1476" s="17"/>
      <c r="AR1476" s="17"/>
      <c r="AT1476" s="17"/>
      <c r="AV1476" s="17"/>
      <c r="AX1476" s="17"/>
      <c r="AZ1476" s="17"/>
      <c r="BB1476" s="17"/>
      <c r="BD1476" s="17"/>
      <c r="BF1476" s="17"/>
      <c r="BH1476" s="17"/>
    </row>
    <row r="1477" spans="2:60">
      <c r="B1477" s="17"/>
      <c r="D1477" s="17"/>
      <c r="F1477" s="17"/>
      <c r="H1477" s="17"/>
      <c r="J1477" s="17"/>
      <c r="L1477" s="17"/>
      <c r="N1477" s="17"/>
      <c r="P1477" s="17"/>
      <c r="R1477" s="17"/>
      <c r="T1477" s="17"/>
      <c r="V1477" s="17"/>
      <c r="X1477" s="17"/>
      <c r="Z1477" s="17"/>
      <c r="AB1477" s="17"/>
      <c r="AD1477" s="17"/>
      <c r="AF1477" s="17"/>
      <c r="AH1477" s="17"/>
      <c r="AJ1477" s="17"/>
      <c r="AL1477" s="17"/>
      <c r="AN1477" s="17"/>
      <c r="AP1477" s="17"/>
      <c r="AR1477" s="17"/>
      <c r="AT1477" s="17"/>
      <c r="AV1477" s="17"/>
      <c r="AX1477" s="17"/>
      <c r="AZ1477" s="17"/>
      <c r="BB1477" s="17"/>
      <c r="BD1477" s="17"/>
      <c r="BF1477" s="17"/>
      <c r="BH1477" s="17"/>
    </row>
    <row r="1478" spans="2:60">
      <c r="B1478" s="17"/>
      <c r="D1478" s="17"/>
      <c r="F1478" s="17"/>
      <c r="H1478" s="17"/>
      <c r="J1478" s="17"/>
      <c r="L1478" s="17"/>
      <c r="N1478" s="17"/>
      <c r="P1478" s="17"/>
      <c r="R1478" s="17"/>
      <c r="T1478" s="17"/>
      <c r="V1478" s="17"/>
      <c r="X1478" s="17"/>
      <c r="Z1478" s="17"/>
      <c r="AB1478" s="17"/>
      <c r="AD1478" s="17"/>
      <c r="AF1478" s="17"/>
      <c r="AH1478" s="17"/>
      <c r="AJ1478" s="17"/>
      <c r="AL1478" s="17"/>
      <c r="AN1478" s="17"/>
      <c r="AP1478" s="17"/>
      <c r="AR1478" s="17"/>
      <c r="AT1478" s="17"/>
      <c r="AV1478" s="17"/>
      <c r="AX1478" s="17"/>
      <c r="AZ1478" s="17"/>
      <c r="BB1478" s="17"/>
      <c r="BD1478" s="17"/>
      <c r="BF1478" s="17"/>
      <c r="BH1478" s="17"/>
    </row>
    <row r="1479" spans="2:60">
      <c r="B1479" s="17"/>
      <c r="D1479" s="17"/>
      <c r="F1479" s="17"/>
      <c r="H1479" s="17"/>
      <c r="J1479" s="17"/>
      <c r="L1479" s="17"/>
      <c r="N1479" s="17"/>
      <c r="P1479" s="17"/>
      <c r="R1479" s="17"/>
      <c r="T1479" s="17"/>
      <c r="V1479" s="17"/>
      <c r="X1479" s="17"/>
      <c r="Z1479" s="17"/>
      <c r="AB1479" s="17"/>
      <c r="AD1479" s="17"/>
      <c r="AF1479" s="17"/>
      <c r="AH1479" s="17"/>
      <c r="AJ1479" s="17"/>
      <c r="AL1479" s="17"/>
      <c r="AN1479" s="17"/>
      <c r="AP1479" s="17"/>
      <c r="AR1479" s="17"/>
      <c r="AT1479" s="17"/>
      <c r="AV1479" s="17"/>
      <c r="AX1479" s="17"/>
      <c r="AZ1479" s="17"/>
      <c r="BB1479" s="17"/>
      <c r="BD1479" s="17"/>
      <c r="BF1479" s="17"/>
      <c r="BH1479" s="17"/>
    </row>
    <row r="1480" spans="2:60">
      <c r="B1480" s="17"/>
      <c r="D1480" s="17"/>
      <c r="F1480" s="17"/>
      <c r="H1480" s="17"/>
      <c r="J1480" s="17"/>
      <c r="L1480" s="17"/>
      <c r="N1480" s="17"/>
      <c r="P1480" s="17"/>
      <c r="R1480" s="17"/>
      <c r="T1480" s="17"/>
      <c r="V1480" s="17"/>
      <c r="X1480" s="17"/>
      <c r="Z1480" s="17"/>
      <c r="AB1480" s="17"/>
      <c r="AD1480" s="17"/>
      <c r="AF1480" s="17"/>
      <c r="AH1480" s="17"/>
      <c r="AJ1480" s="17"/>
      <c r="AL1480" s="17"/>
      <c r="AN1480" s="17"/>
      <c r="AP1480" s="17"/>
      <c r="AR1480" s="17"/>
      <c r="AT1480" s="17"/>
      <c r="AV1480" s="17"/>
      <c r="AX1480" s="17"/>
      <c r="AZ1480" s="17"/>
      <c r="BB1480" s="17"/>
      <c r="BD1480" s="17"/>
      <c r="BF1480" s="17"/>
      <c r="BH1480" s="17"/>
    </row>
    <row r="1481" spans="2:60">
      <c r="B1481" s="17"/>
      <c r="D1481" s="17"/>
      <c r="F1481" s="17"/>
      <c r="H1481" s="17"/>
      <c r="J1481" s="17"/>
      <c r="L1481" s="17"/>
      <c r="N1481" s="17"/>
      <c r="P1481" s="17"/>
      <c r="R1481" s="17"/>
      <c r="T1481" s="17"/>
      <c r="V1481" s="17"/>
      <c r="X1481" s="17"/>
      <c r="Z1481" s="17"/>
      <c r="AB1481" s="17"/>
      <c r="AD1481" s="17"/>
      <c r="AF1481" s="17"/>
      <c r="AH1481" s="17"/>
      <c r="AJ1481" s="17"/>
      <c r="AL1481" s="17"/>
      <c r="AN1481" s="17"/>
      <c r="AP1481" s="17"/>
      <c r="AR1481" s="17"/>
      <c r="AT1481" s="17"/>
      <c r="AV1481" s="17"/>
      <c r="AX1481" s="17"/>
      <c r="AZ1481" s="17"/>
      <c r="BB1481" s="17"/>
      <c r="BD1481" s="17"/>
      <c r="BF1481" s="17"/>
      <c r="BH1481" s="17"/>
    </row>
    <row r="1482" spans="2:60">
      <c r="B1482" s="17"/>
      <c r="D1482" s="17"/>
      <c r="F1482" s="17"/>
      <c r="H1482" s="17"/>
      <c r="J1482" s="17"/>
      <c r="L1482" s="17"/>
      <c r="N1482" s="17"/>
      <c r="P1482" s="17"/>
      <c r="R1482" s="17"/>
      <c r="T1482" s="17"/>
      <c r="V1482" s="17"/>
      <c r="X1482" s="17"/>
      <c r="Z1482" s="17"/>
      <c r="AB1482" s="17"/>
      <c r="AD1482" s="17"/>
      <c r="AF1482" s="17"/>
      <c r="AH1482" s="17"/>
      <c r="AJ1482" s="17"/>
      <c r="AL1482" s="17"/>
      <c r="AN1482" s="17"/>
      <c r="AP1482" s="17"/>
      <c r="AR1482" s="17"/>
      <c r="AT1482" s="17"/>
      <c r="AV1482" s="17"/>
      <c r="AX1482" s="17"/>
      <c r="AZ1482" s="17"/>
      <c r="BB1482" s="17"/>
      <c r="BD1482" s="17"/>
      <c r="BF1482" s="17"/>
      <c r="BH1482" s="17"/>
    </row>
    <row r="1483" spans="2:60">
      <c r="B1483" s="17"/>
      <c r="D1483" s="17"/>
      <c r="F1483" s="17"/>
      <c r="H1483" s="17"/>
      <c r="J1483" s="17"/>
      <c r="L1483" s="17"/>
      <c r="N1483" s="17"/>
      <c r="P1483" s="17"/>
      <c r="R1483" s="17"/>
      <c r="T1483" s="17"/>
      <c r="V1483" s="17"/>
      <c r="X1483" s="17"/>
      <c r="Z1483" s="17"/>
      <c r="AB1483" s="17"/>
      <c r="AD1483" s="17"/>
      <c r="AF1483" s="17"/>
      <c r="AH1483" s="17"/>
      <c r="AJ1483" s="17"/>
      <c r="AL1483" s="17"/>
      <c r="AN1483" s="17"/>
      <c r="AP1483" s="17"/>
      <c r="AR1483" s="17"/>
      <c r="AT1483" s="17"/>
      <c r="AV1483" s="17"/>
      <c r="AX1483" s="17"/>
      <c r="AZ1483" s="17"/>
      <c r="BB1483" s="17"/>
      <c r="BD1483" s="17"/>
      <c r="BF1483" s="17"/>
      <c r="BH1483" s="17"/>
    </row>
    <row r="1484" spans="2:60">
      <c r="B1484" s="17"/>
      <c r="D1484" s="17"/>
      <c r="F1484" s="17"/>
      <c r="H1484" s="17"/>
      <c r="J1484" s="17"/>
      <c r="L1484" s="17"/>
      <c r="N1484" s="17"/>
      <c r="P1484" s="17"/>
      <c r="R1484" s="17"/>
      <c r="T1484" s="17"/>
      <c r="V1484" s="17"/>
      <c r="X1484" s="17"/>
      <c r="Z1484" s="17"/>
      <c r="AB1484" s="17"/>
      <c r="AD1484" s="17"/>
      <c r="AF1484" s="17"/>
      <c r="AH1484" s="17"/>
      <c r="AJ1484" s="17"/>
      <c r="AL1484" s="17"/>
      <c r="AN1484" s="17"/>
      <c r="AP1484" s="17"/>
      <c r="AR1484" s="17"/>
      <c r="AT1484" s="17"/>
      <c r="AV1484" s="17"/>
      <c r="AX1484" s="17"/>
      <c r="AZ1484" s="17"/>
      <c r="BB1484" s="17"/>
      <c r="BD1484" s="17"/>
      <c r="BF1484" s="17"/>
      <c r="BH1484" s="17"/>
    </row>
    <row r="1485" spans="2:60">
      <c r="B1485" s="17"/>
      <c r="D1485" s="17"/>
      <c r="F1485" s="17"/>
      <c r="H1485" s="17"/>
      <c r="J1485" s="17"/>
      <c r="L1485" s="17"/>
      <c r="N1485" s="17"/>
      <c r="P1485" s="17"/>
      <c r="R1485" s="17"/>
      <c r="T1485" s="17"/>
      <c r="V1485" s="17"/>
      <c r="X1485" s="17"/>
      <c r="Z1485" s="17"/>
      <c r="AB1485" s="17"/>
      <c r="AD1485" s="17"/>
      <c r="AF1485" s="17"/>
      <c r="AH1485" s="17"/>
      <c r="AJ1485" s="17"/>
      <c r="AL1485" s="17"/>
      <c r="AN1485" s="17"/>
      <c r="AP1485" s="17"/>
      <c r="AR1485" s="17"/>
      <c r="AT1485" s="17"/>
      <c r="AV1485" s="17"/>
      <c r="AX1485" s="17"/>
      <c r="AZ1485" s="17"/>
      <c r="BB1485" s="17"/>
      <c r="BD1485" s="17"/>
      <c r="BF1485" s="17"/>
      <c r="BH1485" s="17"/>
    </row>
    <row r="1486" spans="2:60">
      <c r="B1486" s="17"/>
      <c r="D1486" s="17"/>
      <c r="F1486" s="17"/>
      <c r="H1486" s="17"/>
      <c r="J1486" s="17"/>
      <c r="L1486" s="17"/>
      <c r="N1486" s="17"/>
      <c r="P1486" s="17"/>
      <c r="R1486" s="17"/>
      <c r="T1486" s="17"/>
      <c r="V1486" s="17"/>
      <c r="X1486" s="17"/>
      <c r="Z1486" s="17"/>
      <c r="AB1486" s="17"/>
      <c r="AD1486" s="17"/>
      <c r="AF1486" s="17"/>
      <c r="AH1486" s="17"/>
      <c r="AJ1486" s="17"/>
      <c r="AL1486" s="17"/>
      <c r="AN1486" s="17"/>
      <c r="AP1486" s="17"/>
      <c r="AR1486" s="17"/>
      <c r="AT1486" s="17"/>
      <c r="AV1486" s="17"/>
      <c r="AX1486" s="17"/>
      <c r="AZ1486" s="17"/>
      <c r="BB1486" s="17"/>
      <c r="BD1486" s="17"/>
      <c r="BF1486" s="17"/>
      <c r="BH1486" s="17"/>
    </row>
    <row r="1487" spans="2:60">
      <c r="B1487" s="17"/>
      <c r="D1487" s="17"/>
      <c r="F1487" s="17"/>
      <c r="H1487" s="17"/>
      <c r="J1487" s="17"/>
      <c r="L1487" s="17"/>
      <c r="N1487" s="17"/>
      <c r="P1487" s="17"/>
      <c r="R1487" s="17"/>
      <c r="T1487" s="17"/>
      <c r="V1487" s="17"/>
      <c r="X1487" s="17"/>
      <c r="Z1487" s="17"/>
      <c r="AB1487" s="17"/>
      <c r="AD1487" s="17"/>
      <c r="AF1487" s="17"/>
      <c r="AH1487" s="17"/>
      <c r="AJ1487" s="17"/>
      <c r="AL1487" s="17"/>
      <c r="AN1487" s="17"/>
      <c r="AP1487" s="17"/>
      <c r="AR1487" s="17"/>
      <c r="AT1487" s="17"/>
      <c r="AV1487" s="17"/>
      <c r="AX1487" s="17"/>
      <c r="AZ1487" s="17"/>
      <c r="BB1487" s="17"/>
      <c r="BD1487" s="17"/>
      <c r="BF1487" s="17"/>
      <c r="BH1487" s="17"/>
    </row>
    <row r="1488" spans="2:60">
      <c r="B1488" s="17"/>
      <c r="D1488" s="17"/>
      <c r="F1488" s="17"/>
      <c r="H1488" s="17"/>
      <c r="J1488" s="17"/>
      <c r="L1488" s="17"/>
      <c r="N1488" s="17"/>
      <c r="P1488" s="17"/>
      <c r="R1488" s="17"/>
      <c r="T1488" s="17"/>
      <c r="V1488" s="17"/>
      <c r="X1488" s="17"/>
      <c r="Z1488" s="17"/>
      <c r="AB1488" s="17"/>
      <c r="AD1488" s="17"/>
      <c r="AF1488" s="17"/>
      <c r="AH1488" s="17"/>
      <c r="AJ1488" s="17"/>
      <c r="AL1488" s="17"/>
      <c r="AN1488" s="17"/>
      <c r="AP1488" s="17"/>
      <c r="AR1488" s="17"/>
      <c r="AT1488" s="17"/>
      <c r="AV1488" s="17"/>
      <c r="AX1488" s="17"/>
      <c r="AZ1488" s="17"/>
      <c r="BB1488" s="17"/>
      <c r="BD1488" s="17"/>
      <c r="BF1488" s="17"/>
      <c r="BH1488" s="17"/>
    </row>
    <row r="1489" spans="2:60">
      <c r="B1489" s="17"/>
      <c r="D1489" s="17"/>
      <c r="F1489" s="17"/>
      <c r="H1489" s="17"/>
      <c r="J1489" s="17"/>
      <c r="L1489" s="17"/>
      <c r="N1489" s="17"/>
      <c r="P1489" s="17"/>
      <c r="R1489" s="17"/>
      <c r="T1489" s="17"/>
      <c r="V1489" s="17"/>
      <c r="X1489" s="17"/>
      <c r="Z1489" s="17"/>
      <c r="AB1489" s="17"/>
      <c r="AD1489" s="17"/>
      <c r="AF1489" s="17"/>
      <c r="AH1489" s="17"/>
      <c r="AJ1489" s="17"/>
      <c r="AL1489" s="17"/>
      <c r="AN1489" s="17"/>
      <c r="AP1489" s="17"/>
      <c r="AR1489" s="17"/>
      <c r="AT1489" s="17"/>
      <c r="AV1489" s="17"/>
      <c r="AX1489" s="17"/>
      <c r="AZ1489" s="17"/>
      <c r="BB1489" s="17"/>
      <c r="BD1489" s="17"/>
      <c r="BF1489" s="17"/>
      <c r="BH1489" s="17"/>
    </row>
    <row r="1490" spans="2:60">
      <c r="B1490" s="17"/>
      <c r="D1490" s="17"/>
      <c r="F1490" s="17"/>
      <c r="H1490" s="17"/>
      <c r="J1490" s="17"/>
      <c r="L1490" s="17"/>
      <c r="N1490" s="17"/>
      <c r="P1490" s="17"/>
      <c r="R1490" s="17"/>
      <c r="T1490" s="17"/>
      <c r="V1490" s="17"/>
      <c r="X1490" s="17"/>
      <c r="Z1490" s="17"/>
      <c r="AB1490" s="17"/>
      <c r="AD1490" s="17"/>
      <c r="AF1490" s="17"/>
      <c r="AH1490" s="17"/>
      <c r="AJ1490" s="17"/>
      <c r="AL1490" s="17"/>
      <c r="AN1490" s="17"/>
      <c r="AP1490" s="17"/>
      <c r="AR1490" s="17"/>
      <c r="AT1490" s="17"/>
      <c r="AV1490" s="17"/>
      <c r="AX1490" s="17"/>
      <c r="AZ1490" s="17"/>
      <c r="BB1490" s="17"/>
      <c r="BD1490" s="17"/>
      <c r="BF1490" s="17"/>
      <c r="BH1490" s="17"/>
    </row>
    <row r="1491" spans="2:60">
      <c r="B1491" s="17"/>
      <c r="D1491" s="17"/>
      <c r="F1491" s="17"/>
      <c r="H1491" s="17"/>
      <c r="J1491" s="17"/>
      <c r="L1491" s="17"/>
      <c r="N1491" s="17"/>
      <c r="P1491" s="17"/>
      <c r="R1491" s="17"/>
      <c r="T1491" s="17"/>
      <c r="V1491" s="17"/>
      <c r="X1491" s="17"/>
      <c r="Z1491" s="17"/>
      <c r="AB1491" s="17"/>
      <c r="AD1491" s="17"/>
      <c r="AF1491" s="17"/>
      <c r="AH1491" s="17"/>
      <c r="AJ1491" s="17"/>
      <c r="AL1491" s="17"/>
      <c r="AN1491" s="17"/>
      <c r="AP1491" s="17"/>
      <c r="AR1491" s="17"/>
      <c r="AT1491" s="17"/>
      <c r="AV1491" s="17"/>
      <c r="AX1491" s="17"/>
      <c r="AZ1491" s="17"/>
      <c r="BB1491" s="17"/>
      <c r="BD1491" s="17"/>
      <c r="BF1491" s="17"/>
      <c r="BH1491" s="17"/>
    </row>
    <row r="1492" spans="2:60">
      <c r="B1492" s="17"/>
      <c r="D1492" s="17"/>
      <c r="F1492" s="17"/>
      <c r="H1492" s="17"/>
      <c r="J1492" s="17"/>
      <c r="L1492" s="17"/>
      <c r="N1492" s="17"/>
      <c r="P1492" s="17"/>
      <c r="R1492" s="17"/>
      <c r="T1492" s="17"/>
      <c r="V1492" s="17"/>
      <c r="X1492" s="17"/>
      <c r="Z1492" s="17"/>
      <c r="AB1492" s="17"/>
      <c r="AD1492" s="17"/>
      <c r="AF1492" s="17"/>
      <c r="AH1492" s="17"/>
      <c r="AJ1492" s="17"/>
      <c r="AL1492" s="17"/>
      <c r="AN1492" s="17"/>
      <c r="AP1492" s="17"/>
      <c r="AR1492" s="17"/>
      <c r="AT1492" s="17"/>
      <c r="AV1492" s="17"/>
      <c r="AX1492" s="17"/>
      <c r="AZ1492" s="17"/>
      <c r="BB1492" s="17"/>
      <c r="BD1492" s="17"/>
      <c r="BF1492" s="17"/>
      <c r="BH1492" s="17"/>
    </row>
    <row r="1493" spans="2:60">
      <c r="B1493" s="17"/>
      <c r="D1493" s="17"/>
      <c r="F1493" s="17"/>
      <c r="H1493" s="17"/>
      <c r="J1493" s="17"/>
      <c r="L1493" s="17"/>
      <c r="N1493" s="17"/>
      <c r="P1493" s="17"/>
      <c r="R1493" s="17"/>
      <c r="T1493" s="17"/>
      <c r="V1493" s="17"/>
      <c r="X1493" s="17"/>
      <c r="Z1493" s="17"/>
      <c r="AB1493" s="17"/>
      <c r="AD1493" s="17"/>
      <c r="AF1493" s="17"/>
      <c r="AH1493" s="17"/>
      <c r="AJ1493" s="17"/>
      <c r="AL1493" s="17"/>
      <c r="AN1493" s="17"/>
      <c r="AP1493" s="17"/>
      <c r="AR1493" s="17"/>
      <c r="AT1493" s="17"/>
      <c r="AV1493" s="17"/>
      <c r="AX1493" s="17"/>
      <c r="AZ1493" s="17"/>
      <c r="BB1493" s="17"/>
      <c r="BD1493" s="17"/>
      <c r="BF1493" s="17"/>
      <c r="BH1493" s="17"/>
    </row>
    <row r="1494" spans="2:60">
      <c r="B1494" s="17"/>
      <c r="D1494" s="17"/>
      <c r="F1494" s="17"/>
      <c r="H1494" s="17"/>
      <c r="J1494" s="17"/>
      <c r="L1494" s="17"/>
      <c r="N1494" s="17"/>
      <c r="P1494" s="17"/>
      <c r="R1494" s="17"/>
      <c r="T1494" s="17"/>
      <c r="V1494" s="17"/>
      <c r="X1494" s="17"/>
      <c r="Z1494" s="17"/>
      <c r="AB1494" s="17"/>
      <c r="AD1494" s="17"/>
      <c r="AF1494" s="17"/>
      <c r="AH1494" s="17"/>
      <c r="AJ1494" s="17"/>
      <c r="AL1494" s="17"/>
      <c r="AN1494" s="17"/>
      <c r="AP1494" s="17"/>
      <c r="AR1494" s="17"/>
      <c r="AT1494" s="17"/>
      <c r="AV1494" s="17"/>
      <c r="AX1494" s="17"/>
      <c r="AZ1494" s="17"/>
      <c r="BB1494" s="17"/>
      <c r="BD1494" s="17"/>
      <c r="BF1494" s="17"/>
      <c r="BH1494" s="17"/>
    </row>
    <row r="1495" spans="2:60">
      <c r="B1495" s="17"/>
      <c r="D1495" s="17"/>
      <c r="F1495" s="17"/>
      <c r="H1495" s="17"/>
      <c r="J1495" s="17"/>
      <c r="L1495" s="17"/>
      <c r="N1495" s="17"/>
      <c r="P1495" s="17"/>
      <c r="R1495" s="17"/>
      <c r="T1495" s="17"/>
      <c r="V1495" s="17"/>
      <c r="X1495" s="17"/>
      <c r="Z1495" s="17"/>
      <c r="AB1495" s="17"/>
      <c r="AD1495" s="17"/>
      <c r="AF1495" s="17"/>
      <c r="AH1495" s="17"/>
      <c r="AJ1495" s="17"/>
      <c r="AL1495" s="17"/>
      <c r="AN1495" s="17"/>
      <c r="AP1495" s="17"/>
      <c r="AR1495" s="17"/>
      <c r="AT1495" s="17"/>
      <c r="AV1495" s="17"/>
      <c r="AX1495" s="17"/>
      <c r="AZ1495" s="17"/>
      <c r="BB1495" s="17"/>
      <c r="BD1495" s="17"/>
      <c r="BF1495" s="17"/>
      <c r="BH1495" s="17"/>
    </row>
    <row r="1496" spans="2:60">
      <c r="B1496" s="17"/>
      <c r="D1496" s="17"/>
      <c r="F1496" s="17"/>
      <c r="H1496" s="17"/>
      <c r="J1496" s="17"/>
      <c r="L1496" s="17"/>
      <c r="N1496" s="17"/>
      <c r="P1496" s="17"/>
      <c r="R1496" s="17"/>
      <c r="T1496" s="17"/>
      <c r="V1496" s="17"/>
      <c r="X1496" s="17"/>
      <c r="Z1496" s="17"/>
      <c r="AB1496" s="17"/>
      <c r="AD1496" s="17"/>
      <c r="AF1496" s="17"/>
      <c r="AH1496" s="17"/>
      <c r="AJ1496" s="17"/>
      <c r="AL1496" s="17"/>
      <c r="AN1496" s="17"/>
      <c r="AP1496" s="17"/>
      <c r="AR1496" s="17"/>
      <c r="AT1496" s="17"/>
      <c r="AV1496" s="17"/>
      <c r="AX1496" s="17"/>
      <c r="AZ1496" s="17"/>
      <c r="BB1496" s="17"/>
      <c r="BD1496" s="17"/>
      <c r="BF1496" s="17"/>
      <c r="BH1496" s="17"/>
    </row>
    <row r="1497" spans="2:60">
      <c r="B1497" s="17"/>
      <c r="D1497" s="17"/>
      <c r="F1497" s="17"/>
      <c r="H1497" s="17"/>
      <c r="J1497" s="17"/>
      <c r="L1497" s="17"/>
      <c r="N1497" s="17"/>
      <c r="P1497" s="17"/>
      <c r="R1497" s="17"/>
      <c r="T1497" s="17"/>
      <c r="V1497" s="17"/>
      <c r="X1497" s="17"/>
      <c r="Z1497" s="17"/>
      <c r="AB1497" s="17"/>
      <c r="AD1497" s="17"/>
      <c r="AF1497" s="17"/>
      <c r="AH1497" s="17"/>
      <c r="AJ1497" s="17"/>
      <c r="AL1497" s="17"/>
      <c r="AN1497" s="17"/>
      <c r="AP1497" s="17"/>
      <c r="AR1497" s="17"/>
      <c r="AT1497" s="17"/>
      <c r="AV1497" s="17"/>
      <c r="AX1497" s="17"/>
      <c r="AZ1497" s="17"/>
      <c r="BB1497" s="17"/>
      <c r="BD1497" s="17"/>
      <c r="BF1497" s="17"/>
      <c r="BH1497" s="17"/>
    </row>
    <row r="1498" spans="2:60">
      <c r="B1498" s="17"/>
      <c r="D1498" s="17"/>
      <c r="F1498" s="17"/>
      <c r="H1498" s="17"/>
      <c r="J1498" s="17"/>
      <c r="L1498" s="17"/>
      <c r="N1498" s="17"/>
      <c r="P1498" s="17"/>
      <c r="R1498" s="17"/>
      <c r="T1498" s="17"/>
      <c r="V1498" s="17"/>
      <c r="X1498" s="17"/>
      <c r="Z1498" s="17"/>
      <c r="AB1498" s="17"/>
      <c r="AD1498" s="17"/>
      <c r="AF1498" s="17"/>
      <c r="AH1498" s="17"/>
      <c r="AJ1498" s="17"/>
      <c r="AL1498" s="17"/>
      <c r="AN1498" s="17"/>
      <c r="AP1498" s="17"/>
      <c r="AR1498" s="17"/>
      <c r="AT1498" s="17"/>
      <c r="AV1498" s="17"/>
      <c r="AX1498" s="17"/>
      <c r="AZ1498" s="17"/>
      <c r="BB1498" s="17"/>
      <c r="BD1498" s="17"/>
      <c r="BF1498" s="17"/>
      <c r="BH1498" s="17"/>
    </row>
    <row r="1499" spans="2:60">
      <c r="B1499" s="17"/>
      <c r="D1499" s="17"/>
      <c r="F1499" s="17"/>
      <c r="H1499" s="17"/>
      <c r="J1499" s="17"/>
      <c r="L1499" s="17"/>
      <c r="N1499" s="17"/>
      <c r="P1499" s="17"/>
      <c r="R1499" s="17"/>
      <c r="T1499" s="17"/>
      <c r="V1499" s="17"/>
      <c r="X1499" s="17"/>
      <c r="Z1499" s="17"/>
      <c r="AB1499" s="17"/>
      <c r="AD1499" s="17"/>
      <c r="AF1499" s="17"/>
      <c r="AH1499" s="17"/>
      <c r="AJ1499" s="17"/>
      <c r="AL1499" s="17"/>
      <c r="AN1499" s="17"/>
      <c r="AP1499" s="17"/>
      <c r="AR1499" s="17"/>
      <c r="AT1499" s="17"/>
      <c r="AV1499" s="17"/>
      <c r="AX1499" s="17"/>
      <c r="AZ1499" s="17"/>
      <c r="BB1499" s="17"/>
      <c r="BD1499" s="17"/>
      <c r="BF1499" s="17"/>
      <c r="BH1499" s="17"/>
    </row>
    <row r="1500" spans="2:60">
      <c r="B1500" s="17"/>
      <c r="D1500" s="17"/>
      <c r="F1500" s="17"/>
      <c r="H1500" s="17"/>
      <c r="J1500" s="17"/>
      <c r="L1500" s="17"/>
      <c r="N1500" s="17"/>
      <c r="P1500" s="17"/>
      <c r="R1500" s="17"/>
      <c r="T1500" s="17"/>
      <c r="V1500" s="17"/>
      <c r="X1500" s="17"/>
      <c r="Z1500" s="17"/>
      <c r="AB1500" s="17"/>
      <c r="AD1500" s="17"/>
      <c r="AF1500" s="17"/>
      <c r="AH1500" s="17"/>
      <c r="AJ1500" s="17"/>
      <c r="AL1500" s="17"/>
      <c r="AN1500" s="17"/>
      <c r="AP1500" s="17"/>
      <c r="AR1500" s="17"/>
      <c r="AT1500" s="17"/>
      <c r="AV1500" s="17"/>
      <c r="AX1500" s="17"/>
      <c r="AZ1500" s="17"/>
      <c r="BB1500" s="17"/>
      <c r="BD1500" s="17"/>
      <c r="BF1500" s="17"/>
      <c r="BH1500" s="17"/>
    </row>
    <row r="1501" spans="2:60">
      <c r="B1501" s="17"/>
      <c r="D1501" s="17"/>
      <c r="F1501" s="17"/>
      <c r="H1501" s="17"/>
      <c r="J1501" s="17"/>
      <c r="L1501" s="17"/>
      <c r="N1501" s="17"/>
      <c r="P1501" s="17"/>
      <c r="R1501" s="17"/>
      <c r="T1501" s="17"/>
      <c r="V1501" s="17"/>
      <c r="X1501" s="17"/>
      <c r="Z1501" s="17"/>
      <c r="AB1501" s="17"/>
      <c r="AD1501" s="17"/>
      <c r="AF1501" s="17"/>
      <c r="AH1501" s="17"/>
      <c r="AJ1501" s="17"/>
      <c r="AL1501" s="17"/>
      <c r="AN1501" s="17"/>
      <c r="AP1501" s="17"/>
      <c r="AR1501" s="17"/>
      <c r="AT1501" s="17"/>
      <c r="AV1501" s="17"/>
      <c r="AX1501" s="17"/>
      <c r="AZ1501" s="17"/>
      <c r="BB1501" s="17"/>
      <c r="BD1501" s="17"/>
      <c r="BF1501" s="17"/>
      <c r="BH1501" s="17"/>
    </row>
    <row r="1502" spans="2:60">
      <c r="B1502" s="17"/>
      <c r="D1502" s="17"/>
      <c r="F1502" s="17"/>
      <c r="H1502" s="17"/>
      <c r="J1502" s="17"/>
      <c r="L1502" s="17"/>
      <c r="N1502" s="17"/>
      <c r="P1502" s="17"/>
      <c r="R1502" s="17"/>
      <c r="T1502" s="17"/>
      <c r="V1502" s="17"/>
      <c r="X1502" s="17"/>
      <c r="Z1502" s="17"/>
      <c r="AB1502" s="17"/>
      <c r="AD1502" s="17"/>
      <c r="AF1502" s="17"/>
      <c r="AH1502" s="17"/>
      <c r="AJ1502" s="17"/>
      <c r="AL1502" s="17"/>
      <c r="AN1502" s="17"/>
      <c r="AP1502" s="17"/>
      <c r="AR1502" s="17"/>
      <c r="AT1502" s="17"/>
      <c r="AV1502" s="17"/>
      <c r="AX1502" s="17"/>
      <c r="AZ1502" s="17"/>
      <c r="BB1502" s="17"/>
      <c r="BD1502" s="17"/>
      <c r="BF1502" s="17"/>
      <c r="BH1502" s="17"/>
    </row>
    <row r="1503" spans="2:60">
      <c r="B1503" s="17"/>
      <c r="D1503" s="17"/>
      <c r="F1503" s="17"/>
      <c r="H1503" s="17"/>
      <c r="J1503" s="17"/>
      <c r="L1503" s="17"/>
      <c r="N1503" s="17"/>
      <c r="P1503" s="17"/>
      <c r="R1503" s="17"/>
      <c r="T1503" s="17"/>
      <c r="V1503" s="17"/>
      <c r="X1503" s="17"/>
      <c r="Z1503" s="17"/>
      <c r="AB1503" s="17"/>
      <c r="AD1503" s="17"/>
      <c r="AF1503" s="17"/>
      <c r="AH1503" s="17"/>
      <c r="AJ1503" s="17"/>
      <c r="AL1503" s="17"/>
      <c r="AN1503" s="17"/>
      <c r="AP1503" s="17"/>
      <c r="AR1503" s="17"/>
      <c r="AT1503" s="17"/>
      <c r="AV1503" s="17"/>
      <c r="AX1503" s="17"/>
      <c r="AZ1503" s="17"/>
      <c r="BB1503" s="17"/>
      <c r="BD1503" s="17"/>
      <c r="BF1503" s="17"/>
      <c r="BH1503" s="17"/>
    </row>
    <row r="1504" spans="2:60">
      <c r="B1504" s="17"/>
      <c r="D1504" s="17"/>
      <c r="F1504" s="17"/>
      <c r="H1504" s="17"/>
      <c r="J1504" s="17"/>
      <c r="L1504" s="17"/>
      <c r="N1504" s="17"/>
      <c r="P1504" s="17"/>
      <c r="R1504" s="17"/>
      <c r="T1504" s="17"/>
      <c r="V1504" s="17"/>
      <c r="X1504" s="17"/>
      <c r="Z1504" s="17"/>
      <c r="AB1504" s="17"/>
      <c r="AD1504" s="17"/>
      <c r="AF1504" s="17"/>
      <c r="AH1504" s="17"/>
      <c r="AJ1504" s="17"/>
      <c r="AL1504" s="17"/>
      <c r="AN1504" s="17"/>
      <c r="AP1504" s="17"/>
      <c r="AR1504" s="17"/>
      <c r="AT1504" s="17"/>
      <c r="AV1504" s="17"/>
      <c r="AX1504" s="17"/>
      <c r="AZ1504" s="17"/>
      <c r="BB1504" s="17"/>
      <c r="BD1504" s="17"/>
      <c r="BF1504" s="17"/>
      <c r="BH1504" s="17"/>
    </row>
    <row r="1505" spans="2:60">
      <c r="B1505" s="17"/>
      <c r="D1505" s="17"/>
      <c r="F1505" s="17"/>
      <c r="H1505" s="17"/>
      <c r="J1505" s="17"/>
      <c r="L1505" s="17"/>
      <c r="N1505" s="17"/>
      <c r="P1505" s="17"/>
      <c r="R1505" s="17"/>
      <c r="T1505" s="17"/>
      <c r="V1505" s="17"/>
      <c r="X1505" s="17"/>
      <c r="Z1505" s="17"/>
      <c r="AB1505" s="17"/>
      <c r="AD1505" s="17"/>
      <c r="AF1505" s="17"/>
      <c r="AH1505" s="17"/>
      <c r="AJ1505" s="17"/>
      <c r="AL1505" s="17"/>
      <c r="AN1505" s="17"/>
      <c r="AP1505" s="17"/>
      <c r="AR1505" s="17"/>
      <c r="AT1505" s="17"/>
      <c r="AV1505" s="17"/>
      <c r="AX1505" s="17"/>
      <c r="AZ1505" s="17"/>
      <c r="BB1505" s="17"/>
      <c r="BD1505" s="17"/>
      <c r="BF1505" s="17"/>
      <c r="BH1505" s="17"/>
    </row>
    <row r="1506" spans="2:60">
      <c r="B1506" s="17"/>
      <c r="D1506" s="17"/>
      <c r="F1506" s="17"/>
      <c r="H1506" s="17"/>
      <c r="J1506" s="17"/>
      <c r="L1506" s="17"/>
      <c r="N1506" s="17"/>
      <c r="P1506" s="17"/>
      <c r="R1506" s="17"/>
      <c r="T1506" s="17"/>
      <c r="V1506" s="17"/>
      <c r="X1506" s="17"/>
      <c r="Z1506" s="17"/>
      <c r="AB1506" s="17"/>
      <c r="AD1506" s="17"/>
      <c r="AF1506" s="17"/>
      <c r="AH1506" s="17"/>
      <c r="AJ1506" s="17"/>
      <c r="AL1506" s="17"/>
      <c r="AN1506" s="17"/>
      <c r="AP1506" s="17"/>
      <c r="AR1506" s="17"/>
      <c r="AT1506" s="17"/>
      <c r="AV1506" s="17"/>
      <c r="AX1506" s="17"/>
      <c r="AZ1506" s="17"/>
      <c r="BB1506" s="17"/>
      <c r="BD1506" s="17"/>
      <c r="BF1506" s="17"/>
      <c r="BH1506" s="17"/>
    </row>
    <row r="1507" spans="2:60">
      <c r="B1507" s="17"/>
      <c r="D1507" s="17"/>
      <c r="F1507" s="17"/>
      <c r="H1507" s="17"/>
      <c r="J1507" s="17"/>
      <c r="L1507" s="17"/>
      <c r="N1507" s="17"/>
      <c r="P1507" s="17"/>
      <c r="R1507" s="17"/>
      <c r="T1507" s="17"/>
      <c r="V1507" s="17"/>
      <c r="X1507" s="17"/>
      <c r="Z1507" s="17"/>
      <c r="AB1507" s="17"/>
      <c r="AD1507" s="17"/>
      <c r="AF1507" s="17"/>
      <c r="AH1507" s="17"/>
      <c r="AJ1507" s="17"/>
      <c r="AL1507" s="17"/>
      <c r="AN1507" s="17"/>
      <c r="AP1507" s="17"/>
      <c r="AR1507" s="17"/>
      <c r="AT1507" s="17"/>
      <c r="AV1507" s="17"/>
      <c r="AX1507" s="17"/>
      <c r="AZ1507" s="17"/>
      <c r="BB1507" s="17"/>
      <c r="BD1507" s="17"/>
      <c r="BF1507" s="17"/>
      <c r="BH1507" s="17"/>
    </row>
    <row r="1508" spans="2:60">
      <c r="B1508" s="17"/>
      <c r="D1508" s="17"/>
      <c r="F1508" s="17"/>
      <c r="H1508" s="17"/>
      <c r="J1508" s="17"/>
      <c r="L1508" s="17"/>
      <c r="N1508" s="17"/>
      <c r="P1508" s="17"/>
      <c r="R1508" s="17"/>
      <c r="T1508" s="17"/>
      <c r="V1508" s="17"/>
      <c r="X1508" s="17"/>
      <c r="Z1508" s="17"/>
      <c r="AB1508" s="17"/>
      <c r="AD1508" s="17"/>
      <c r="AF1508" s="17"/>
      <c r="AH1508" s="17"/>
      <c r="AJ1508" s="17"/>
      <c r="AL1508" s="17"/>
      <c r="AN1508" s="17"/>
      <c r="AP1508" s="17"/>
      <c r="AR1508" s="17"/>
      <c r="AT1508" s="17"/>
      <c r="AV1508" s="17"/>
      <c r="AX1508" s="17"/>
      <c r="AZ1508" s="17"/>
      <c r="BB1508" s="17"/>
      <c r="BD1508" s="17"/>
      <c r="BF1508" s="17"/>
      <c r="BH1508" s="17"/>
    </row>
    <row r="1509" spans="2:60">
      <c r="B1509" s="17"/>
      <c r="D1509" s="17"/>
      <c r="F1509" s="17"/>
      <c r="H1509" s="17"/>
      <c r="J1509" s="17"/>
      <c r="L1509" s="17"/>
      <c r="N1509" s="17"/>
      <c r="P1509" s="17"/>
      <c r="R1509" s="17"/>
      <c r="T1509" s="17"/>
      <c r="V1509" s="17"/>
      <c r="X1509" s="17"/>
      <c r="Z1509" s="17"/>
      <c r="AB1509" s="17"/>
      <c r="AD1509" s="17"/>
      <c r="AF1509" s="17"/>
      <c r="AH1509" s="17"/>
      <c r="AJ1509" s="17"/>
      <c r="AL1509" s="17"/>
      <c r="AN1509" s="17"/>
      <c r="AP1509" s="17"/>
      <c r="AR1509" s="17"/>
      <c r="AT1509" s="17"/>
      <c r="AV1509" s="17"/>
      <c r="AX1509" s="17"/>
      <c r="AZ1509" s="17"/>
      <c r="BB1509" s="17"/>
      <c r="BD1509" s="17"/>
      <c r="BF1509" s="17"/>
      <c r="BH1509" s="17"/>
    </row>
    <row r="1510" spans="2:60">
      <c r="B1510" s="17"/>
      <c r="D1510" s="17"/>
      <c r="F1510" s="17"/>
      <c r="H1510" s="17"/>
      <c r="J1510" s="17"/>
      <c r="L1510" s="17"/>
      <c r="N1510" s="17"/>
      <c r="P1510" s="17"/>
      <c r="R1510" s="17"/>
      <c r="T1510" s="17"/>
      <c r="V1510" s="17"/>
      <c r="X1510" s="17"/>
      <c r="Z1510" s="17"/>
      <c r="AB1510" s="17"/>
      <c r="AD1510" s="17"/>
      <c r="AF1510" s="17"/>
      <c r="AH1510" s="17"/>
      <c r="AJ1510" s="17"/>
      <c r="AL1510" s="17"/>
      <c r="AN1510" s="17"/>
      <c r="AP1510" s="17"/>
      <c r="AR1510" s="17"/>
      <c r="AT1510" s="17"/>
      <c r="AV1510" s="17"/>
      <c r="AX1510" s="17"/>
      <c r="AZ1510" s="17"/>
      <c r="BB1510" s="17"/>
      <c r="BD1510" s="17"/>
      <c r="BF1510" s="17"/>
      <c r="BH1510" s="17"/>
    </row>
    <row r="1511" spans="2:60">
      <c r="B1511" s="17"/>
      <c r="D1511" s="17"/>
      <c r="F1511" s="17"/>
      <c r="H1511" s="17"/>
      <c r="J1511" s="17"/>
      <c r="L1511" s="17"/>
      <c r="N1511" s="17"/>
      <c r="P1511" s="17"/>
      <c r="R1511" s="17"/>
      <c r="T1511" s="17"/>
      <c r="V1511" s="17"/>
      <c r="X1511" s="17"/>
      <c r="Z1511" s="17"/>
      <c r="AB1511" s="17"/>
      <c r="AD1511" s="17"/>
      <c r="AF1511" s="17"/>
      <c r="AH1511" s="17"/>
      <c r="AJ1511" s="17"/>
      <c r="AL1511" s="17"/>
      <c r="AN1511" s="17"/>
      <c r="AP1511" s="17"/>
      <c r="AR1511" s="17"/>
      <c r="AT1511" s="17"/>
      <c r="AV1511" s="17"/>
      <c r="AX1511" s="17"/>
      <c r="AZ1511" s="17"/>
      <c r="BB1511" s="17"/>
      <c r="BD1511" s="17"/>
      <c r="BF1511" s="17"/>
      <c r="BH1511" s="17"/>
    </row>
    <row r="1512" spans="2:60">
      <c r="B1512" s="17"/>
      <c r="D1512" s="17"/>
      <c r="F1512" s="17"/>
      <c r="H1512" s="17"/>
      <c r="J1512" s="17"/>
      <c r="L1512" s="17"/>
      <c r="N1512" s="17"/>
      <c r="P1512" s="17"/>
      <c r="R1512" s="17"/>
      <c r="T1512" s="17"/>
      <c r="V1512" s="17"/>
      <c r="X1512" s="17"/>
      <c r="Z1512" s="17"/>
      <c r="AB1512" s="17"/>
      <c r="AD1512" s="17"/>
      <c r="AF1512" s="17"/>
      <c r="AH1512" s="17"/>
      <c r="AJ1512" s="17"/>
      <c r="AL1512" s="17"/>
      <c r="AN1512" s="17"/>
      <c r="AP1512" s="17"/>
      <c r="AR1512" s="17"/>
      <c r="AT1512" s="17"/>
      <c r="AV1512" s="17"/>
      <c r="AX1512" s="17"/>
      <c r="AZ1512" s="17"/>
      <c r="BB1512" s="17"/>
      <c r="BD1512" s="17"/>
      <c r="BF1512" s="17"/>
      <c r="BH1512" s="17"/>
    </row>
    <row r="1513" spans="2:60">
      <c r="B1513" s="17"/>
      <c r="D1513" s="17"/>
      <c r="F1513" s="17"/>
      <c r="H1513" s="17"/>
      <c r="J1513" s="17"/>
      <c r="L1513" s="17"/>
      <c r="N1513" s="17"/>
      <c r="P1513" s="17"/>
      <c r="R1513" s="17"/>
      <c r="T1513" s="17"/>
      <c r="V1513" s="17"/>
      <c r="X1513" s="17"/>
      <c r="Z1513" s="17"/>
      <c r="AB1513" s="17"/>
      <c r="AD1513" s="17"/>
      <c r="AF1513" s="17"/>
      <c r="AH1513" s="17"/>
      <c r="AJ1513" s="17"/>
      <c r="AL1513" s="17"/>
      <c r="AN1513" s="17"/>
      <c r="AP1513" s="17"/>
      <c r="AR1513" s="17"/>
      <c r="AT1513" s="17"/>
      <c r="AV1513" s="17"/>
      <c r="AX1513" s="17"/>
      <c r="AZ1513" s="17"/>
      <c r="BB1513" s="17"/>
      <c r="BD1513" s="17"/>
      <c r="BF1513" s="17"/>
      <c r="BH1513" s="17"/>
    </row>
    <row r="1514" spans="2:60">
      <c r="B1514" s="17"/>
      <c r="D1514" s="17"/>
      <c r="F1514" s="17"/>
      <c r="H1514" s="17"/>
      <c r="J1514" s="17"/>
      <c r="L1514" s="17"/>
      <c r="N1514" s="17"/>
      <c r="P1514" s="17"/>
      <c r="R1514" s="17"/>
      <c r="T1514" s="17"/>
      <c r="V1514" s="17"/>
      <c r="X1514" s="17"/>
      <c r="Z1514" s="17"/>
      <c r="AB1514" s="17"/>
      <c r="AD1514" s="17"/>
      <c r="AF1514" s="17"/>
      <c r="AH1514" s="17"/>
      <c r="AJ1514" s="17"/>
      <c r="AL1514" s="17"/>
      <c r="AN1514" s="17"/>
      <c r="AP1514" s="17"/>
      <c r="AR1514" s="17"/>
      <c r="AT1514" s="17"/>
      <c r="AV1514" s="17"/>
      <c r="AX1514" s="17"/>
      <c r="AZ1514" s="17"/>
      <c r="BB1514" s="17"/>
      <c r="BD1514" s="17"/>
      <c r="BF1514" s="17"/>
      <c r="BH1514" s="17"/>
    </row>
    <row r="1515" spans="2:60">
      <c r="B1515" s="17"/>
      <c r="D1515" s="17"/>
      <c r="F1515" s="17"/>
      <c r="H1515" s="17"/>
      <c r="J1515" s="17"/>
      <c r="L1515" s="17"/>
      <c r="N1515" s="17"/>
      <c r="P1515" s="17"/>
      <c r="R1515" s="17"/>
      <c r="T1515" s="17"/>
      <c r="V1515" s="17"/>
      <c r="X1515" s="17"/>
      <c r="Z1515" s="17"/>
      <c r="AB1515" s="17"/>
      <c r="AD1515" s="17"/>
      <c r="AF1515" s="17"/>
      <c r="AH1515" s="17"/>
      <c r="AJ1515" s="17"/>
      <c r="AL1515" s="17"/>
      <c r="AN1515" s="17"/>
      <c r="AP1515" s="17"/>
      <c r="AR1515" s="17"/>
      <c r="AT1515" s="17"/>
      <c r="AV1515" s="17"/>
      <c r="AX1515" s="17"/>
      <c r="AZ1515" s="17"/>
      <c r="BB1515" s="17"/>
      <c r="BD1515" s="17"/>
      <c r="BF1515" s="17"/>
      <c r="BH1515" s="17"/>
    </row>
    <row r="1516" spans="2:60">
      <c r="B1516" s="17"/>
      <c r="D1516" s="17"/>
      <c r="F1516" s="17"/>
      <c r="H1516" s="17"/>
      <c r="J1516" s="17"/>
      <c r="L1516" s="17"/>
      <c r="N1516" s="17"/>
      <c r="P1516" s="17"/>
      <c r="R1516" s="17"/>
      <c r="T1516" s="17"/>
      <c r="V1516" s="17"/>
      <c r="X1516" s="17"/>
      <c r="Z1516" s="17"/>
      <c r="AB1516" s="17"/>
      <c r="AD1516" s="17"/>
      <c r="AF1516" s="17"/>
      <c r="AH1516" s="17"/>
      <c r="AJ1516" s="17"/>
      <c r="AL1516" s="17"/>
      <c r="AN1516" s="17"/>
      <c r="AP1516" s="17"/>
      <c r="AR1516" s="17"/>
      <c r="AT1516" s="17"/>
      <c r="AV1516" s="17"/>
      <c r="AX1516" s="17"/>
      <c r="AZ1516" s="17"/>
      <c r="BB1516" s="17"/>
      <c r="BD1516" s="17"/>
      <c r="BF1516" s="17"/>
      <c r="BH1516" s="17"/>
    </row>
    <row r="1517" spans="2:60">
      <c r="B1517" s="17"/>
      <c r="D1517" s="17"/>
      <c r="F1517" s="17"/>
      <c r="H1517" s="17"/>
      <c r="J1517" s="17"/>
      <c r="L1517" s="17"/>
      <c r="N1517" s="17"/>
      <c r="P1517" s="17"/>
      <c r="R1517" s="17"/>
      <c r="T1517" s="17"/>
      <c r="V1517" s="17"/>
      <c r="X1517" s="17"/>
      <c r="Z1517" s="17"/>
      <c r="AB1517" s="17"/>
      <c r="AD1517" s="17"/>
      <c r="AF1517" s="17"/>
      <c r="AH1517" s="17"/>
      <c r="AJ1517" s="17"/>
      <c r="AL1517" s="17"/>
      <c r="AN1517" s="17"/>
      <c r="AP1517" s="17"/>
      <c r="AR1517" s="17"/>
      <c r="AT1517" s="17"/>
      <c r="AV1517" s="17"/>
      <c r="AX1517" s="17"/>
      <c r="AZ1517" s="17"/>
      <c r="BB1517" s="17"/>
      <c r="BD1517" s="17"/>
      <c r="BF1517" s="17"/>
      <c r="BH1517" s="17"/>
    </row>
    <row r="1518" spans="2:60">
      <c r="B1518" s="17"/>
      <c r="D1518" s="17"/>
      <c r="F1518" s="17"/>
      <c r="H1518" s="17"/>
      <c r="J1518" s="17"/>
      <c r="L1518" s="17"/>
      <c r="N1518" s="17"/>
      <c r="P1518" s="17"/>
      <c r="R1518" s="17"/>
      <c r="T1518" s="17"/>
      <c r="V1518" s="17"/>
      <c r="X1518" s="17"/>
      <c r="Z1518" s="17"/>
      <c r="AB1518" s="17"/>
      <c r="AD1518" s="17"/>
      <c r="AF1518" s="17"/>
      <c r="AH1518" s="17"/>
      <c r="AJ1518" s="17"/>
      <c r="AL1518" s="17"/>
      <c r="AN1518" s="17"/>
      <c r="AP1518" s="17"/>
      <c r="AR1518" s="17"/>
      <c r="AT1518" s="17"/>
      <c r="AV1518" s="17"/>
      <c r="AX1518" s="17"/>
      <c r="AZ1518" s="17"/>
      <c r="BB1518" s="17"/>
      <c r="BD1518" s="17"/>
      <c r="BF1518" s="17"/>
      <c r="BH1518" s="17"/>
    </row>
    <row r="1519" spans="2:60">
      <c r="B1519" s="17"/>
      <c r="D1519" s="17"/>
      <c r="F1519" s="17"/>
      <c r="H1519" s="17"/>
      <c r="J1519" s="17"/>
      <c r="L1519" s="17"/>
      <c r="N1519" s="17"/>
      <c r="P1519" s="17"/>
      <c r="R1519" s="17"/>
      <c r="T1519" s="17"/>
      <c r="V1519" s="17"/>
      <c r="X1519" s="17"/>
      <c r="Z1519" s="17"/>
      <c r="AB1519" s="17"/>
      <c r="AD1519" s="17"/>
      <c r="AF1519" s="17"/>
      <c r="AH1519" s="17"/>
      <c r="AJ1519" s="17"/>
      <c r="AL1519" s="17"/>
      <c r="AN1519" s="17"/>
      <c r="AP1519" s="17"/>
      <c r="AR1519" s="17"/>
      <c r="AT1519" s="17"/>
      <c r="AV1519" s="17"/>
      <c r="AX1519" s="17"/>
      <c r="AZ1519" s="17"/>
      <c r="BB1519" s="17"/>
      <c r="BD1519" s="17"/>
      <c r="BF1519" s="17"/>
      <c r="BH1519" s="17"/>
    </row>
    <row r="1520" spans="2:60">
      <c r="B1520" s="17"/>
      <c r="D1520" s="17"/>
      <c r="F1520" s="17"/>
      <c r="H1520" s="17"/>
      <c r="J1520" s="17"/>
      <c r="L1520" s="17"/>
      <c r="N1520" s="17"/>
      <c r="P1520" s="17"/>
      <c r="R1520" s="17"/>
      <c r="T1520" s="17"/>
      <c r="V1520" s="17"/>
      <c r="X1520" s="17"/>
      <c r="Z1520" s="17"/>
      <c r="AB1520" s="17"/>
      <c r="AD1520" s="17"/>
      <c r="AF1520" s="17"/>
      <c r="AH1520" s="17"/>
      <c r="AJ1520" s="17"/>
      <c r="AL1520" s="17"/>
      <c r="AN1520" s="17"/>
      <c r="AP1520" s="17"/>
      <c r="AR1520" s="17"/>
      <c r="AT1520" s="17"/>
      <c r="AV1520" s="17"/>
      <c r="AX1520" s="17"/>
      <c r="AZ1520" s="17"/>
      <c r="BB1520" s="17"/>
      <c r="BD1520" s="17"/>
      <c r="BF1520" s="17"/>
      <c r="BH1520" s="17"/>
    </row>
    <row r="1521" spans="2:60">
      <c r="B1521" s="17"/>
      <c r="D1521" s="17"/>
      <c r="F1521" s="17"/>
      <c r="H1521" s="17"/>
      <c r="J1521" s="17"/>
      <c r="L1521" s="17"/>
      <c r="N1521" s="17"/>
      <c r="P1521" s="17"/>
      <c r="R1521" s="17"/>
      <c r="T1521" s="17"/>
      <c r="V1521" s="17"/>
      <c r="X1521" s="17"/>
      <c r="Z1521" s="17"/>
      <c r="AB1521" s="17"/>
      <c r="AD1521" s="17"/>
      <c r="AF1521" s="17"/>
      <c r="AH1521" s="17"/>
      <c r="AJ1521" s="17"/>
      <c r="AL1521" s="17"/>
      <c r="AN1521" s="17"/>
      <c r="AP1521" s="17"/>
      <c r="AR1521" s="17"/>
      <c r="AT1521" s="17"/>
      <c r="AV1521" s="17"/>
      <c r="AX1521" s="17"/>
      <c r="AZ1521" s="17"/>
      <c r="BB1521" s="17"/>
      <c r="BD1521" s="17"/>
      <c r="BF1521" s="17"/>
      <c r="BH1521" s="17"/>
    </row>
    <row r="1522" spans="2:60">
      <c r="B1522" s="17"/>
      <c r="D1522" s="17"/>
      <c r="F1522" s="17"/>
      <c r="H1522" s="17"/>
      <c r="J1522" s="17"/>
      <c r="L1522" s="17"/>
      <c r="N1522" s="17"/>
      <c r="P1522" s="17"/>
      <c r="R1522" s="17"/>
      <c r="T1522" s="17"/>
      <c r="V1522" s="17"/>
      <c r="X1522" s="17"/>
      <c r="Z1522" s="17"/>
      <c r="AB1522" s="17"/>
      <c r="AD1522" s="17"/>
      <c r="AF1522" s="17"/>
      <c r="AH1522" s="17"/>
      <c r="AJ1522" s="17"/>
      <c r="AL1522" s="17"/>
      <c r="AN1522" s="17"/>
      <c r="AP1522" s="17"/>
      <c r="AR1522" s="17"/>
      <c r="AT1522" s="17"/>
      <c r="AV1522" s="17"/>
      <c r="AX1522" s="17"/>
      <c r="AZ1522" s="17"/>
      <c r="BB1522" s="17"/>
      <c r="BD1522" s="17"/>
      <c r="BF1522" s="17"/>
      <c r="BH1522" s="17"/>
    </row>
    <row r="1523" spans="2:60">
      <c r="B1523" s="17"/>
      <c r="D1523" s="17"/>
      <c r="F1523" s="17"/>
      <c r="H1523" s="17"/>
      <c r="J1523" s="17"/>
      <c r="L1523" s="17"/>
      <c r="N1523" s="17"/>
      <c r="P1523" s="17"/>
      <c r="R1523" s="17"/>
      <c r="T1523" s="17"/>
      <c r="V1523" s="17"/>
      <c r="X1523" s="17"/>
      <c r="Z1523" s="17"/>
      <c r="AB1523" s="17"/>
      <c r="AD1523" s="17"/>
      <c r="AF1523" s="17"/>
      <c r="AH1523" s="17"/>
      <c r="AJ1523" s="17"/>
      <c r="AL1523" s="17"/>
      <c r="AN1523" s="17"/>
      <c r="AP1523" s="17"/>
      <c r="AR1523" s="17"/>
      <c r="AT1523" s="17"/>
      <c r="AV1523" s="17"/>
      <c r="AX1523" s="17"/>
      <c r="AZ1523" s="17"/>
      <c r="BB1523" s="17"/>
      <c r="BD1523" s="17"/>
      <c r="BF1523" s="17"/>
      <c r="BH1523" s="17"/>
    </row>
    <row r="1524" spans="2:60">
      <c r="B1524" s="17"/>
      <c r="D1524" s="17"/>
      <c r="F1524" s="17"/>
      <c r="H1524" s="17"/>
      <c r="J1524" s="17"/>
      <c r="L1524" s="17"/>
      <c r="N1524" s="17"/>
      <c r="P1524" s="17"/>
      <c r="R1524" s="17"/>
      <c r="T1524" s="17"/>
      <c r="V1524" s="17"/>
      <c r="X1524" s="17"/>
      <c r="Z1524" s="17"/>
      <c r="AB1524" s="17"/>
      <c r="AD1524" s="17"/>
      <c r="AF1524" s="17"/>
      <c r="AH1524" s="17"/>
      <c r="AJ1524" s="17"/>
      <c r="AL1524" s="17"/>
      <c r="AN1524" s="17"/>
      <c r="AP1524" s="17"/>
      <c r="AR1524" s="17"/>
      <c r="AT1524" s="17"/>
      <c r="AV1524" s="17"/>
      <c r="AX1524" s="17"/>
      <c r="AZ1524" s="17"/>
      <c r="BB1524" s="17"/>
      <c r="BD1524" s="17"/>
      <c r="BF1524" s="17"/>
      <c r="BH1524" s="17"/>
    </row>
    <row r="1525" spans="2:60">
      <c r="B1525" s="17"/>
      <c r="D1525" s="17"/>
      <c r="F1525" s="17"/>
      <c r="H1525" s="17"/>
      <c r="J1525" s="17"/>
      <c r="L1525" s="17"/>
      <c r="N1525" s="17"/>
      <c r="P1525" s="17"/>
      <c r="R1525" s="17"/>
      <c r="T1525" s="17"/>
      <c r="V1525" s="17"/>
      <c r="X1525" s="17"/>
      <c r="Z1525" s="17"/>
      <c r="AB1525" s="17"/>
      <c r="AD1525" s="17"/>
      <c r="AF1525" s="17"/>
      <c r="AH1525" s="17"/>
      <c r="AJ1525" s="17"/>
      <c r="AL1525" s="17"/>
      <c r="AN1525" s="17"/>
      <c r="AP1525" s="17"/>
      <c r="AR1525" s="17"/>
      <c r="AT1525" s="17"/>
      <c r="AV1525" s="17"/>
      <c r="AX1525" s="17"/>
      <c r="AZ1525" s="17"/>
      <c r="BB1525" s="17"/>
      <c r="BD1525" s="17"/>
      <c r="BF1525" s="17"/>
      <c r="BH1525" s="17"/>
    </row>
    <row r="1526" spans="2:60">
      <c r="B1526" s="17"/>
      <c r="D1526" s="17"/>
      <c r="F1526" s="17"/>
      <c r="H1526" s="17"/>
      <c r="J1526" s="17"/>
      <c r="L1526" s="17"/>
      <c r="N1526" s="17"/>
      <c r="P1526" s="17"/>
      <c r="R1526" s="17"/>
      <c r="T1526" s="17"/>
      <c r="V1526" s="17"/>
      <c r="X1526" s="17"/>
      <c r="Z1526" s="17"/>
      <c r="AB1526" s="17"/>
      <c r="AD1526" s="17"/>
      <c r="AF1526" s="17"/>
      <c r="AH1526" s="17"/>
      <c r="AJ1526" s="17"/>
      <c r="AL1526" s="17"/>
      <c r="AN1526" s="17"/>
      <c r="AP1526" s="17"/>
      <c r="AR1526" s="17"/>
      <c r="AT1526" s="17"/>
      <c r="AV1526" s="17"/>
      <c r="AX1526" s="17"/>
      <c r="AZ1526" s="17"/>
      <c r="BB1526" s="17"/>
      <c r="BD1526" s="17"/>
      <c r="BF1526" s="17"/>
      <c r="BH1526" s="17"/>
    </row>
    <row r="1527" spans="2:60">
      <c r="B1527" s="17"/>
      <c r="D1527" s="17"/>
      <c r="F1527" s="17"/>
      <c r="H1527" s="17"/>
      <c r="J1527" s="17"/>
      <c r="L1527" s="17"/>
      <c r="N1527" s="17"/>
      <c r="P1527" s="17"/>
      <c r="R1527" s="17"/>
      <c r="T1527" s="17"/>
      <c r="V1527" s="17"/>
      <c r="X1527" s="17"/>
      <c r="Z1527" s="17"/>
      <c r="AB1527" s="17"/>
      <c r="AD1527" s="17"/>
      <c r="AF1527" s="17"/>
      <c r="AH1527" s="17"/>
      <c r="AJ1527" s="17"/>
      <c r="AL1527" s="17"/>
      <c r="AN1527" s="17"/>
      <c r="AP1527" s="17"/>
      <c r="AR1527" s="17"/>
      <c r="AT1527" s="17"/>
      <c r="AV1527" s="17"/>
      <c r="AX1527" s="17"/>
      <c r="AZ1527" s="17"/>
      <c r="BB1527" s="17"/>
      <c r="BD1527" s="17"/>
      <c r="BF1527" s="17"/>
      <c r="BH1527" s="17"/>
    </row>
    <row r="1528" spans="2:60">
      <c r="B1528" s="17"/>
      <c r="D1528" s="17"/>
      <c r="F1528" s="17"/>
      <c r="H1528" s="17"/>
      <c r="J1528" s="17"/>
      <c r="L1528" s="17"/>
      <c r="N1528" s="17"/>
      <c r="P1528" s="17"/>
      <c r="R1528" s="17"/>
      <c r="T1528" s="17"/>
      <c r="V1528" s="17"/>
      <c r="X1528" s="17"/>
      <c r="Z1528" s="17"/>
      <c r="AB1528" s="17"/>
      <c r="AD1528" s="17"/>
      <c r="AF1528" s="17"/>
      <c r="AH1528" s="17"/>
      <c r="AJ1528" s="17"/>
      <c r="AL1528" s="17"/>
      <c r="AN1528" s="17"/>
      <c r="AP1528" s="17"/>
      <c r="AR1528" s="17"/>
      <c r="AT1528" s="17"/>
      <c r="AV1528" s="17"/>
      <c r="AX1528" s="17"/>
      <c r="AZ1528" s="17"/>
      <c r="BB1528" s="17"/>
      <c r="BD1528" s="17"/>
      <c r="BF1528" s="17"/>
      <c r="BH1528" s="17"/>
    </row>
    <row r="1529" spans="2:60">
      <c r="B1529" s="17"/>
      <c r="D1529" s="17"/>
      <c r="F1529" s="17"/>
      <c r="H1529" s="17"/>
      <c r="J1529" s="17"/>
      <c r="L1529" s="17"/>
      <c r="N1529" s="17"/>
      <c r="P1529" s="17"/>
      <c r="R1529" s="17"/>
      <c r="T1529" s="17"/>
      <c r="V1529" s="17"/>
      <c r="X1529" s="17"/>
      <c r="Z1529" s="17"/>
      <c r="AB1529" s="17"/>
      <c r="AD1529" s="17"/>
      <c r="AF1529" s="17"/>
      <c r="AH1529" s="17"/>
      <c r="AJ1529" s="17"/>
      <c r="AL1529" s="17"/>
      <c r="AN1529" s="17"/>
      <c r="AP1529" s="17"/>
      <c r="AR1529" s="17"/>
      <c r="AT1529" s="17"/>
      <c r="AV1529" s="17"/>
      <c r="AX1529" s="17"/>
      <c r="AZ1529" s="17"/>
      <c r="BB1529" s="17"/>
      <c r="BD1529" s="17"/>
      <c r="BF1529" s="17"/>
      <c r="BH1529" s="17"/>
    </row>
    <row r="1530" spans="2:60">
      <c r="B1530" s="17"/>
      <c r="D1530" s="17"/>
      <c r="F1530" s="17"/>
      <c r="H1530" s="17"/>
      <c r="J1530" s="17"/>
      <c r="L1530" s="17"/>
      <c r="N1530" s="17"/>
      <c r="P1530" s="17"/>
      <c r="R1530" s="17"/>
      <c r="T1530" s="17"/>
      <c r="V1530" s="17"/>
      <c r="X1530" s="17"/>
      <c r="Z1530" s="17"/>
      <c r="AB1530" s="17"/>
      <c r="AD1530" s="17"/>
      <c r="AF1530" s="17"/>
      <c r="AH1530" s="17"/>
      <c r="AJ1530" s="17"/>
      <c r="AL1530" s="17"/>
      <c r="AN1530" s="17"/>
      <c r="AP1530" s="17"/>
      <c r="AR1530" s="17"/>
      <c r="AT1530" s="17"/>
      <c r="AV1530" s="17"/>
      <c r="AX1530" s="17"/>
      <c r="AZ1530" s="17"/>
      <c r="BB1530" s="17"/>
      <c r="BD1530" s="17"/>
      <c r="BF1530" s="17"/>
      <c r="BH1530" s="17"/>
    </row>
    <row r="1531" spans="2:60">
      <c r="B1531" s="17"/>
      <c r="D1531" s="17"/>
      <c r="F1531" s="17"/>
      <c r="H1531" s="17"/>
      <c r="J1531" s="17"/>
      <c r="L1531" s="17"/>
      <c r="N1531" s="17"/>
      <c r="P1531" s="17"/>
      <c r="R1531" s="17"/>
      <c r="T1531" s="17"/>
      <c r="V1531" s="17"/>
      <c r="X1531" s="17"/>
      <c r="Z1531" s="17"/>
      <c r="AB1531" s="17"/>
      <c r="AD1531" s="17"/>
      <c r="AF1531" s="17"/>
      <c r="AH1531" s="17"/>
      <c r="AJ1531" s="17"/>
      <c r="AL1531" s="17"/>
      <c r="AN1531" s="17"/>
      <c r="AP1531" s="17"/>
      <c r="AR1531" s="17"/>
      <c r="AT1531" s="17"/>
      <c r="AV1531" s="17"/>
      <c r="AX1531" s="17"/>
      <c r="AZ1531" s="17"/>
      <c r="BB1531" s="17"/>
      <c r="BD1531" s="17"/>
      <c r="BF1531" s="17"/>
      <c r="BH1531" s="17"/>
    </row>
    <row r="1532" spans="2:60">
      <c r="B1532" s="17"/>
      <c r="D1532" s="17"/>
      <c r="F1532" s="17"/>
      <c r="H1532" s="17"/>
      <c r="J1532" s="17"/>
      <c r="L1532" s="17"/>
      <c r="N1532" s="17"/>
      <c r="P1532" s="17"/>
      <c r="R1532" s="17"/>
      <c r="T1532" s="17"/>
      <c r="V1532" s="17"/>
      <c r="X1532" s="17"/>
      <c r="Z1532" s="17"/>
      <c r="AB1532" s="17"/>
      <c r="AD1532" s="17"/>
      <c r="AF1532" s="17"/>
      <c r="AH1532" s="17"/>
      <c r="AJ1532" s="17"/>
      <c r="AL1532" s="17"/>
      <c r="AN1532" s="17"/>
      <c r="AP1532" s="17"/>
      <c r="AR1532" s="17"/>
      <c r="AT1532" s="17"/>
      <c r="AV1532" s="17"/>
      <c r="AX1532" s="17"/>
      <c r="AZ1532" s="17"/>
      <c r="BB1532" s="17"/>
      <c r="BD1532" s="17"/>
      <c r="BF1532" s="17"/>
      <c r="BH1532" s="17"/>
    </row>
    <row r="1533" spans="2:60">
      <c r="B1533" s="17"/>
      <c r="D1533" s="17"/>
      <c r="F1533" s="17"/>
      <c r="H1533" s="17"/>
      <c r="J1533" s="17"/>
      <c r="L1533" s="17"/>
      <c r="N1533" s="17"/>
      <c r="P1533" s="17"/>
      <c r="R1533" s="17"/>
      <c r="T1533" s="17"/>
      <c r="V1533" s="17"/>
      <c r="X1533" s="17"/>
      <c r="Z1533" s="17"/>
      <c r="AB1533" s="17"/>
      <c r="AD1533" s="17"/>
      <c r="AF1533" s="17"/>
      <c r="AH1533" s="17"/>
      <c r="AJ1533" s="17"/>
      <c r="AL1533" s="17"/>
      <c r="AN1533" s="17"/>
      <c r="AP1533" s="17"/>
      <c r="AR1533" s="17"/>
      <c r="AT1533" s="17"/>
      <c r="AV1533" s="17"/>
      <c r="AX1533" s="17"/>
      <c r="AZ1533" s="17"/>
      <c r="BB1533" s="17"/>
      <c r="BD1533" s="17"/>
      <c r="BF1533" s="17"/>
      <c r="BH1533" s="17"/>
    </row>
    <row r="1534" spans="2:60">
      <c r="B1534" s="17"/>
      <c r="D1534" s="17"/>
      <c r="F1534" s="17"/>
      <c r="H1534" s="17"/>
      <c r="J1534" s="17"/>
      <c r="L1534" s="17"/>
      <c r="N1534" s="17"/>
      <c r="P1534" s="17"/>
      <c r="R1534" s="17"/>
      <c r="T1534" s="17"/>
      <c r="V1534" s="17"/>
      <c r="X1534" s="17"/>
      <c r="Z1534" s="17"/>
      <c r="AB1534" s="17"/>
      <c r="AD1534" s="17"/>
      <c r="AF1534" s="17"/>
      <c r="AH1534" s="17"/>
      <c r="AJ1534" s="17"/>
      <c r="AL1534" s="17"/>
      <c r="AN1534" s="17"/>
      <c r="AP1534" s="17"/>
      <c r="AR1534" s="17"/>
      <c r="AT1534" s="17"/>
      <c r="AV1534" s="17"/>
      <c r="AX1534" s="17"/>
      <c r="AZ1534" s="17"/>
      <c r="BB1534" s="17"/>
      <c r="BD1534" s="17"/>
      <c r="BF1534" s="17"/>
      <c r="BH1534" s="17"/>
    </row>
    <row r="1535" spans="2:60">
      <c r="B1535" s="17"/>
      <c r="D1535" s="17"/>
      <c r="F1535" s="17"/>
      <c r="H1535" s="17"/>
      <c r="J1535" s="17"/>
      <c r="L1535" s="17"/>
      <c r="N1535" s="17"/>
      <c r="P1535" s="17"/>
      <c r="R1535" s="17"/>
      <c r="T1535" s="17"/>
      <c r="V1535" s="17"/>
      <c r="X1535" s="17"/>
      <c r="Z1535" s="17"/>
      <c r="AB1535" s="17"/>
      <c r="AD1535" s="17"/>
      <c r="AF1535" s="17"/>
      <c r="AH1535" s="17"/>
      <c r="AJ1535" s="17"/>
      <c r="AL1535" s="17"/>
      <c r="AN1535" s="17"/>
      <c r="AP1535" s="17"/>
      <c r="AR1535" s="17"/>
      <c r="AT1535" s="17"/>
      <c r="AV1535" s="17"/>
      <c r="AX1535" s="17"/>
      <c r="AZ1535" s="17"/>
      <c r="BB1535" s="17"/>
      <c r="BD1535" s="17"/>
      <c r="BF1535" s="17"/>
      <c r="BH1535" s="17"/>
    </row>
    <row r="1536" spans="2:60">
      <c r="B1536" s="17"/>
      <c r="D1536" s="17"/>
      <c r="F1536" s="17"/>
      <c r="H1536" s="17"/>
      <c r="J1536" s="17"/>
      <c r="L1536" s="17"/>
      <c r="N1536" s="17"/>
      <c r="P1536" s="17"/>
      <c r="R1536" s="17"/>
      <c r="T1536" s="17"/>
      <c r="V1536" s="17"/>
      <c r="X1536" s="17"/>
      <c r="Z1536" s="17"/>
      <c r="AB1536" s="17"/>
      <c r="AD1536" s="17"/>
      <c r="AF1536" s="17"/>
      <c r="AH1536" s="17"/>
      <c r="AJ1536" s="17"/>
      <c r="AL1536" s="17"/>
      <c r="AN1536" s="17"/>
      <c r="AP1536" s="17"/>
      <c r="AR1536" s="17"/>
      <c r="AT1536" s="17"/>
      <c r="AV1536" s="17"/>
      <c r="AX1536" s="17"/>
      <c r="AZ1536" s="17"/>
      <c r="BB1536" s="17"/>
      <c r="BD1536" s="17"/>
      <c r="BF1536" s="17"/>
      <c r="BH1536" s="17"/>
    </row>
    <row r="1537" spans="2:60">
      <c r="B1537" s="17"/>
      <c r="D1537" s="17"/>
      <c r="F1537" s="17"/>
      <c r="H1537" s="17"/>
      <c r="J1537" s="17"/>
      <c r="L1537" s="17"/>
      <c r="N1537" s="17"/>
      <c r="P1537" s="17"/>
      <c r="R1537" s="17"/>
      <c r="T1537" s="17"/>
      <c r="V1537" s="17"/>
      <c r="X1537" s="17"/>
      <c r="Z1537" s="17"/>
      <c r="AB1537" s="17"/>
      <c r="AD1537" s="17"/>
      <c r="AF1537" s="17"/>
      <c r="AH1537" s="17"/>
      <c r="AJ1537" s="17"/>
      <c r="AL1537" s="17"/>
      <c r="AN1537" s="17"/>
      <c r="AP1537" s="17"/>
      <c r="AR1537" s="17"/>
      <c r="AT1537" s="17"/>
      <c r="AV1537" s="17"/>
      <c r="AX1537" s="17"/>
      <c r="AZ1537" s="17"/>
      <c r="BB1537" s="17"/>
      <c r="BD1537" s="17"/>
      <c r="BF1537" s="17"/>
      <c r="BH1537" s="17"/>
    </row>
    <row r="1538" spans="2:60">
      <c r="B1538" s="17"/>
      <c r="D1538" s="17"/>
      <c r="F1538" s="17"/>
      <c r="H1538" s="17"/>
      <c r="J1538" s="17"/>
      <c r="L1538" s="17"/>
      <c r="N1538" s="17"/>
      <c r="P1538" s="17"/>
      <c r="R1538" s="17"/>
      <c r="T1538" s="17"/>
      <c r="V1538" s="17"/>
      <c r="X1538" s="17"/>
      <c r="Z1538" s="17"/>
      <c r="AB1538" s="17"/>
      <c r="AD1538" s="17"/>
      <c r="AF1538" s="17"/>
      <c r="AH1538" s="17"/>
      <c r="AJ1538" s="17"/>
      <c r="AL1538" s="17"/>
      <c r="AN1538" s="17"/>
      <c r="AP1538" s="17"/>
      <c r="AR1538" s="17"/>
      <c r="AT1538" s="17"/>
      <c r="AV1538" s="17"/>
      <c r="AX1538" s="17"/>
      <c r="AZ1538" s="17"/>
      <c r="BB1538" s="17"/>
      <c r="BD1538" s="17"/>
      <c r="BF1538" s="17"/>
      <c r="BH1538" s="17"/>
    </row>
    <row r="1539" spans="2:60">
      <c r="B1539" s="17"/>
      <c r="D1539" s="17"/>
      <c r="F1539" s="17"/>
      <c r="H1539" s="17"/>
      <c r="J1539" s="17"/>
      <c r="L1539" s="17"/>
      <c r="N1539" s="17"/>
      <c r="P1539" s="17"/>
      <c r="R1539" s="17"/>
      <c r="T1539" s="17"/>
      <c r="V1539" s="17"/>
      <c r="X1539" s="17"/>
      <c r="Z1539" s="17"/>
      <c r="AB1539" s="17"/>
      <c r="AD1539" s="17"/>
      <c r="AF1539" s="17"/>
      <c r="AH1539" s="17"/>
      <c r="AJ1539" s="17"/>
      <c r="AL1539" s="17"/>
      <c r="AN1539" s="17"/>
      <c r="AP1539" s="17"/>
      <c r="AR1539" s="17"/>
      <c r="AT1539" s="17"/>
      <c r="AV1539" s="17"/>
      <c r="AX1539" s="17"/>
      <c r="AZ1539" s="17"/>
      <c r="BB1539" s="17"/>
      <c r="BD1539" s="17"/>
      <c r="BF1539" s="17"/>
      <c r="BH1539" s="17"/>
    </row>
    <row r="1540" spans="2:60">
      <c r="B1540" s="17"/>
      <c r="D1540" s="17"/>
      <c r="F1540" s="17"/>
      <c r="H1540" s="17"/>
      <c r="J1540" s="17"/>
      <c r="L1540" s="17"/>
      <c r="N1540" s="17"/>
      <c r="P1540" s="17"/>
      <c r="R1540" s="17"/>
      <c r="T1540" s="17"/>
      <c r="V1540" s="17"/>
      <c r="X1540" s="17"/>
      <c r="Z1540" s="17"/>
      <c r="AB1540" s="17"/>
      <c r="AD1540" s="17"/>
      <c r="AF1540" s="17"/>
      <c r="AH1540" s="17"/>
      <c r="AJ1540" s="17"/>
      <c r="AL1540" s="17"/>
      <c r="AN1540" s="17"/>
      <c r="AP1540" s="17"/>
      <c r="AR1540" s="17"/>
      <c r="AT1540" s="17"/>
      <c r="AV1540" s="17"/>
      <c r="AX1540" s="17"/>
      <c r="AZ1540" s="17"/>
      <c r="BB1540" s="17"/>
      <c r="BD1540" s="17"/>
      <c r="BF1540" s="17"/>
      <c r="BH1540" s="17"/>
    </row>
    <row r="1541" spans="2:60">
      <c r="B1541" s="17"/>
      <c r="D1541" s="17"/>
      <c r="F1541" s="17"/>
      <c r="H1541" s="17"/>
      <c r="J1541" s="17"/>
      <c r="L1541" s="17"/>
      <c r="N1541" s="17"/>
      <c r="P1541" s="17"/>
      <c r="R1541" s="17"/>
      <c r="T1541" s="17"/>
      <c r="V1541" s="17"/>
      <c r="X1541" s="17"/>
      <c r="Z1541" s="17"/>
      <c r="AB1541" s="17"/>
      <c r="AD1541" s="17"/>
      <c r="AF1541" s="17"/>
      <c r="AH1541" s="17"/>
      <c r="AJ1541" s="17"/>
      <c r="AL1541" s="17"/>
      <c r="AN1541" s="17"/>
      <c r="AP1541" s="17"/>
      <c r="AR1541" s="17"/>
      <c r="AT1541" s="17"/>
      <c r="AV1541" s="17"/>
      <c r="AX1541" s="17"/>
      <c r="AZ1541" s="17"/>
      <c r="BB1541" s="17"/>
      <c r="BD1541" s="17"/>
      <c r="BF1541" s="17"/>
      <c r="BH1541" s="17"/>
    </row>
    <row r="1542" spans="2:60">
      <c r="B1542" s="17"/>
      <c r="D1542" s="17"/>
      <c r="F1542" s="17"/>
      <c r="H1542" s="17"/>
      <c r="J1542" s="17"/>
      <c r="L1542" s="17"/>
      <c r="N1542" s="17"/>
      <c r="P1542" s="17"/>
      <c r="R1542" s="17"/>
      <c r="T1542" s="17"/>
      <c r="V1542" s="17"/>
      <c r="X1542" s="17"/>
      <c r="Z1542" s="17"/>
      <c r="AB1542" s="17"/>
      <c r="AD1542" s="17"/>
      <c r="AF1542" s="17"/>
      <c r="AH1542" s="17"/>
      <c r="AJ1542" s="17"/>
      <c r="AL1542" s="17"/>
      <c r="AN1542" s="17"/>
      <c r="AP1542" s="17"/>
      <c r="AR1542" s="17"/>
      <c r="AT1542" s="17"/>
      <c r="AV1542" s="17"/>
      <c r="AX1542" s="17"/>
      <c r="AZ1542" s="17"/>
      <c r="BB1542" s="17"/>
      <c r="BD1542" s="17"/>
      <c r="BF1542" s="17"/>
      <c r="BH1542" s="17"/>
    </row>
    <row r="1543" spans="2:60">
      <c r="B1543" s="17"/>
      <c r="D1543" s="17"/>
      <c r="F1543" s="17"/>
      <c r="H1543" s="17"/>
      <c r="J1543" s="17"/>
      <c r="L1543" s="17"/>
      <c r="N1543" s="17"/>
      <c r="P1543" s="17"/>
      <c r="R1543" s="17"/>
      <c r="T1543" s="17"/>
      <c r="V1543" s="17"/>
      <c r="X1543" s="17"/>
      <c r="Z1543" s="17"/>
      <c r="AB1543" s="17"/>
      <c r="AD1543" s="17"/>
      <c r="AF1543" s="17"/>
      <c r="AH1543" s="17"/>
      <c r="AJ1543" s="17"/>
      <c r="AL1543" s="17"/>
      <c r="AN1543" s="17"/>
      <c r="AP1543" s="17"/>
      <c r="AR1543" s="17"/>
      <c r="AT1543" s="17"/>
      <c r="AV1543" s="17"/>
      <c r="AX1543" s="17"/>
      <c r="AZ1543" s="17"/>
      <c r="BB1543" s="17"/>
      <c r="BD1543" s="17"/>
      <c r="BF1543" s="17"/>
      <c r="BH1543" s="17"/>
    </row>
    <row r="1544" spans="2:60">
      <c r="B1544" s="17"/>
      <c r="D1544" s="17"/>
      <c r="F1544" s="17"/>
      <c r="H1544" s="17"/>
      <c r="J1544" s="17"/>
      <c r="L1544" s="17"/>
      <c r="N1544" s="17"/>
      <c r="P1544" s="17"/>
      <c r="R1544" s="17"/>
      <c r="T1544" s="17"/>
      <c r="V1544" s="17"/>
      <c r="X1544" s="17"/>
      <c r="Z1544" s="17"/>
      <c r="AB1544" s="17"/>
      <c r="AD1544" s="17"/>
      <c r="AF1544" s="17"/>
      <c r="AH1544" s="17"/>
      <c r="AJ1544" s="17"/>
      <c r="AL1544" s="17"/>
      <c r="AN1544" s="17"/>
      <c r="AP1544" s="17"/>
      <c r="AR1544" s="17"/>
      <c r="AT1544" s="17"/>
      <c r="AV1544" s="17"/>
      <c r="AX1544" s="17"/>
      <c r="AZ1544" s="17"/>
      <c r="BB1544" s="17"/>
      <c r="BD1544" s="17"/>
      <c r="BF1544" s="17"/>
      <c r="BH1544" s="17"/>
    </row>
    <row r="1545" spans="2:60">
      <c r="B1545" s="17"/>
      <c r="D1545" s="17"/>
      <c r="F1545" s="17"/>
      <c r="H1545" s="17"/>
      <c r="J1545" s="17"/>
      <c r="L1545" s="17"/>
      <c r="N1545" s="17"/>
      <c r="P1545" s="17"/>
      <c r="R1545" s="17"/>
      <c r="T1545" s="17"/>
      <c r="V1545" s="17"/>
      <c r="X1545" s="17"/>
      <c r="Z1545" s="17"/>
      <c r="AB1545" s="17"/>
      <c r="AD1545" s="17"/>
      <c r="AF1545" s="17"/>
      <c r="AH1545" s="17"/>
      <c r="AJ1545" s="17"/>
      <c r="AL1545" s="17"/>
      <c r="AN1545" s="17"/>
      <c r="AP1545" s="17"/>
      <c r="AR1545" s="17"/>
      <c r="AT1545" s="17"/>
      <c r="AV1545" s="17"/>
      <c r="AX1545" s="17"/>
      <c r="AZ1545" s="17"/>
      <c r="BB1545" s="17"/>
      <c r="BD1545" s="17"/>
      <c r="BF1545" s="17"/>
      <c r="BH1545" s="17"/>
    </row>
    <row r="1546" spans="2:60">
      <c r="B1546" s="17"/>
      <c r="D1546" s="17"/>
      <c r="F1546" s="17"/>
      <c r="H1546" s="17"/>
      <c r="J1546" s="17"/>
      <c r="L1546" s="17"/>
      <c r="N1546" s="17"/>
      <c r="P1546" s="17"/>
      <c r="R1546" s="17"/>
      <c r="T1546" s="17"/>
      <c r="V1546" s="17"/>
      <c r="X1546" s="17"/>
      <c r="Z1546" s="17"/>
      <c r="AB1546" s="17"/>
      <c r="AD1546" s="17"/>
      <c r="AF1546" s="17"/>
      <c r="AH1546" s="17"/>
      <c r="AJ1546" s="17"/>
      <c r="AL1546" s="17"/>
      <c r="AN1546" s="17"/>
      <c r="AP1546" s="17"/>
      <c r="AR1546" s="17"/>
      <c r="AT1546" s="17"/>
      <c r="AV1546" s="17"/>
      <c r="AX1546" s="17"/>
      <c r="AZ1546" s="17"/>
      <c r="BB1546" s="17"/>
      <c r="BD1546" s="17"/>
      <c r="BF1546" s="17"/>
      <c r="BH1546" s="17"/>
    </row>
    <row r="1547" spans="2:60">
      <c r="B1547" s="17"/>
      <c r="D1547" s="17"/>
      <c r="F1547" s="17"/>
      <c r="H1547" s="17"/>
      <c r="J1547" s="17"/>
      <c r="L1547" s="17"/>
      <c r="N1547" s="17"/>
      <c r="P1547" s="17"/>
      <c r="R1547" s="17"/>
      <c r="T1547" s="17"/>
      <c r="V1547" s="17"/>
      <c r="X1547" s="17"/>
      <c r="Z1547" s="17"/>
      <c r="AB1547" s="17"/>
      <c r="AD1547" s="17"/>
      <c r="AF1547" s="17"/>
      <c r="AH1547" s="17"/>
      <c r="AJ1547" s="17"/>
      <c r="AL1547" s="17"/>
      <c r="AN1547" s="17"/>
      <c r="AP1547" s="17"/>
      <c r="AR1547" s="17"/>
      <c r="AT1547" s="17"/>
      <c r="AV1547" s="17"/>
      <c r="AX1547" s="17"/>
      <c r="AZ1547" s="17"/>
      <c r="BB1547" s="17"/>
      <c r="BD1547" s="17"/>
      <c r="BF1547" s="17"/>
      <c r="BH1547" s="17"/>
    </row>
    <row r="1548" spans="2:60">
      <c r="B1548" s="17"/>
      <c r="D1548" s="17"/>
      <c r="F1548" s="17"/>
      <c r="H1548" s="17"/>
      <c r="J1548" s="17"/>
      <c r="L1548" s="17"/>
      <c r="N1548" s="17"/>
      <c r="P1548" s="17"/>
      <c r="R1548" s="17"/>
      <c r="T1548" s="17"/>
      <c r="V1548" s="17"/>
      <c r="X1548" s="17"/>
      <c r="Z1548" s="17"/>
      <c r="AB1548" s="17"/>
      <c r="AD1548" s="17"/>
      <c r="AF1548" s="17"/>
      <c r="AH1548" s="17"/>
      <c r="AJ1548" s="17"/>
      <c r="AL1548" s="17"/>
      <c r="AN1548" s="17"/>
      <c r="AP1548" s="17"/>
      <c r="AR1548" s="17"/>
      <c r="AT1548" s="17"/>
      <c r="AV1548" s="17"/>
      <c r="AX1548" s="17"/>
      <c r="AZ1548" s="17"/>
      <c r="BB1548" s="17"/>
      <c r="BD1548" s="17"/>
      <c r="BF1548" s="17"/>
      <c r="BH1548" s="17"/>
    </row>
    <row r="1549" spans="2:60">
      <c r="B1549" s="17"/>
      <c r="D1549" s="17"/>
      <c r="F1549" s="17"/>
      <c r="H1549" s="17"/>
      <c r="J1549" s="17"/>
      <c r="L1549" s="17"/>
      <c r="N1549" s="17"/>
      <c r="P1549" s="17"/>
      <c r="R1549" s="17"/>
      <c r="T1549" s="17"/>
      <c r="V1549" s="17"/>
      <c r="X1549" s="17"/>
      <c r="Z1549" s="17"/>
      <c r="AB1549" s="17"/>
      <c r="AD1549" s="17"/>
      <c r="AF1549" s="17"/>
      <c r="AH1549" s="17"/>
      <c r="AJ1549" s="17"/>
      <c r="AL1549" s="17"/>
      <c r="AN1549" s="17"/>
      <c r="AP1549" s="17"/>
      <c r="AR1549" s="17"/>
      <c r="AT1549" s="17"/>
      <c r="AV1549" s="17"/>
      <c r="AX1549" s="17"/>
      <c r="AZ1549" s="17"/>
      <c r="BB1549" s="17"/>
      <c r="BD1549" s="17"/>
      <c r="BF1549" s="17"/>
      <c r="BH1549" s="17"/>
    </row>
    <row r="1550" spans="2:60">
      <c r="B1550" s="17"/>
      <c r="D1550" s="17"/>
      <c r="F1550" s="17"/>
      <c r="H1550" s="17"/>
      <c r="J1550" s="17"/>
      <c r="L1550" s="17"/>
      <c r="N1550" s="17"/>
      <c r="P1550" s="17"/>
      <c r="R1550" s="17"/>
      <c r="T1550" s="17"/>
      <c r="V1550" s="17"/>
      <c r="X1550" s="17"/>
      <c r="Z1550" s="17"/>
      <c r="AB1550" s="17"/>
      <c r="AD1550" s="17"/>
      <c r="AF1550" s="17"/>
      <c r="AH1550" s="17"/>
      <c r="AJ1550" s="17"/>
      <c r="AL1550" s="17"/>
      <c r="AN1550" s="17"/>
      <c r="AP1550" s="17"/>
      <c r="AR1550" s="17"/>
      <c r="AT1550" s="17"/>
      <c r="AV1550" s="17"/>
      <c r="AX1550" s="17"/>
      <c r="AZ1550" s="17"/>
      <c r="BB1550" s="17"/>
      <c r="BD1550" s="17"/>
      <c r="BF1550" s="17"/>
      <c r="BH1550" s="17"/>
    </row>
    <row r="1551" spans="2:60">
      <c r="B1551" s="17"/>
      <c r="D1551" s="17"/>
      <c r="F1551" s="17"/>
      <c r="H1551" s="17"/>
      <c r="J1551" s="17"/>
      <c r="L1551" s="17"/>
      <c r="N1551" s="17"/>
      <c r="P1551" s="17"/>
      <c r="R1551" s="17"/>
      <c r="T1551" s="17"/>
      <c r="V1551" s="17"/>
      <c r="X1551" s="17"/>
      <c r="Z1551" s="17"/>
      <c r="AB1551" s="17"/>
      <c r="AD1551" s="17"/>
      <c r="AF1551" s="17"/>
      <c r="AH1551" s="17"/>
      <c r="AJ1551" s="17"/>
      <c r="AL1551" s="17"/>
      <c r="AN1551" s="17"/>
      <c r="AP1551" s="17"/>
      <c r="AR1551" s="17"/>
      <c r="AT1551" s="17"/>
      <c r="AV1551" s="17"/>
      <c r="AX1551" s="17"/>
      <c r="AZ1551" s="17"/>
      <c r="BB1551" s="17"/>
      <c r="BD1551" s="17"/>
      <c r="BF1551" s="17"/>
      <c r="BH1551" s="17"/>
    </row>
    <row r="1552" spans="2:60">
      <c r="B1552" s="17"/>
      <c r="D1552" s="17"/>
      <c r="F1552" s="17"/>
      <c r="H1552" s="17"/>
      <c r="J1552" s="17"/>
      <c r="L1552" s="17"/>
      <c r="N1552" s="17"/>
      <c r="P1552" s="17"/>
      <c r="R1552" s="17"/>
      <c r="T1552" s="17"/>
      <c r="V1552" s="17"/>
      <c r="X1552" s="17"/>
      <c r="Z1552" s="17"/>
      <c r="AB1552" s="17"/>
      <c r="AD1552" s="17"/>
      <c r="AF1552" s="17"/>
      <c r="AH1552" s="17"/>
      <c r="AJ1552" s="17"/>
      <c r="AL1552" s="17"/>
      <c r="AN1552" s="17"/>
      <c r="AP1552" s="17"/>
      <c r="AR1552" s="17"/>
      <c r="AT1552" s="17"/>
      <c r="AV1552" s="17"/>
      <c r="AX1552" s="17"/>
      <c r="AZ1552" s="17"/>
      <c r="BB1552" s="17"/>
      <c r="BD1552" s="17"/>
      <c r="BF1552" s="17"/>
      <c r="BH1552" s="17"/>
    </row>
    <row r="1553" spans="2:60">
      <c r="B1553" s="17"/>
      <c r="D1553" s="17"/>
      <c r="F1553" s="17"/>
      <c r="H1553" s="17"/>
      <c r="J1553" s="17"/>
      <c r="L1553" s="17"/>
      <c r="N1553" s="17"/>
      <c r="P1553" s="17"/>
      <c r="R1553" s="17"/>
      <c r="T1553" s="17"/>
      <c r="V1553" s="17"/>
      <c r="X1553" s="17"/>
      <c r="Z1553" s="17"/>
      <c r="AB1553" s="17"/>
      <c r="AD1553" s="17"/>
      <c r="AF1553" s="17"/>
      <c r="AH1553" s="17"/>
      <c r="AJ1553" s="17"/>
      <c r="AL1553" s="17"/>
      <c r="AN1553" s="17"/>
      <c r="AP1553" s="17"/>
      <c r="AR1553" s="17"/>
      <c r="AT1553" s="17"/>
      <c r="AV1553" s="17"/>
      <c r="AX1553" s="17"/>
      <c r="AZ1553" s="17"/>
      <c r="BB1553" s="17"/>
      <c r="BD1553" s="17"/>
      <c r="BF1553" s="17"/>
      <c r="BH1553" s="17"/>
    </row>
    <row r="1554" spans="2:60">
      <c r="B1554" s="17"/>
      <c r="D1554" s="17"/>
      <c r="F1554" s="17"/>
      <c r="H1554" s="17"/>
      <c r="J1554" s="17"/>
      <c r="L1554" s="17"/>
      <c r="N1554" s="17"/>
      <c r="P1554" s="17"/>
      <c r="R1554" s="17"/>
      <c r="T1554" s="17"/>
      <c r="V1554" s="17"/>
      <c r="X1554" s="17"/>
      <c r="Z1554" s="17"/>
      <c r="AB1554" s="17"/>
      <c r="AD1554" s="17"/>
      <c r="AF1554" s="17"/>
      <c r="AH1554" s="17"/>
      <c r="AJ1554" s="17"/>
      <c r="AL1554" s="17"/>
      <c r="AN1554" s="17"/>
      <c r="AP1554" s="17"/>
      <c r="AR1554" s="17"/>
      <c r="AT1554" s="17"/>
      <c r="AV1554" s="17"/>
      <c r="AX1554" s="17"/>
      <c r="AZ1554" s="17"/>
      <c r="BB1554" s="17"/>
      <c r="BD1554" s="17"/>
      <c r="BF1554" s="17"/>
      <c r="BH1554" s="17"/>
    </row>
    <row r="1555" spans="2:60">
      <c r="B1555" s="17"/>
      <c r="D1555" s="17"/>
      <c r="F1555" s="17"/>
      <c r="H1555" s="17"/>
      <c r="J1555" s="17"/>
      <c r="L1555" s="17"/>
      <c r="N1555" s="17"/>
      <c r="P1555" s="17"/>
      <c r="R1555" s="17"/>
      <c r="T1555" s="17"/>
      <c r="V1555" s="17"/>
      <c r="X1555" s="17"/>
      <c r="Z1555" s="17"/>
      <c r="AB1555" s="17"/>
      <c r="AD1555" s="17"/>
      <c r="AF1555" s="17"/>
      <c r="AH1555" s="17"/>
      <c r="AJ1555" s="17"/>
      <c r="AL1555" s="17"/>
      <c r="AN1555" s="17"/>
      <c r="AP1555" s="17"/>
      <c r="AR1555" s="17"/>
      <c r="AT1555" s="17"/>
      <c r="AV1555" s="17"/>
      <c r="AX1555" s="17"/>
      <c r="AZ1555" s="17"/>
      <c r="BB1555" s="17"/>
      <c r="BD1555" s="17"/>
      <c r="BF1555" s="17"/>
      <c r="BH1555" s="17"/>
    </row>
    <row r="1556" spans="2:60">
      <c r="B1556" s="17"/>
      <c r="D1556" s="17"/>
      <c r="F1556" s="17"/>
      <c r="H1556" s="17"/>
      <c r="J1556" s="17"/>
      <c r="L1556" s="17"/>
      <c r="N1556" s="17"/>
      <c r="P1556" s="17"/>
      <c r="R1556" s="17"/>
      <c r="T1556" s="17"/>
      <c r="V1556" s="17"/>
      <c r="X1556" s="17"/>
      <c r="Z1556" s="17"/>
      <c r="AB1556" s="17"/>
      <c r="AD1556" s="17"/>
      <c r="AF1556" s="17"/>
      <c r="AH1556" s="17"/>
      <c r="AJ1556" s="17"/>
      <c r="AL1556" s="17"/>
      <c r="AN1556" s="17"/>
      <c r="AP1556" s="17"/>
      <c r="AR1556" s="17"/>
      <c r="AT1556" s="17"/>
      <c r="AV1556" s="17"/>
      <c r="AX1556" s="17"/>
      <c r="AZ1556" s="17"/>
      <c r="BB1556" s="17"/>
      <c r="BD1556" s="17"/>
      <c r="BF1556" s="17"/>
      <c r="BH1556" s="17"/>
    </row>
    <row r="1557" spans="2:60">
      <c r="B1557" s="17"/>
      <c r="D1557" s="17"/>
      <c r="F1557" s="17"/>
      <c r="H1557" s="17"/>
      <c r="J1557" s="17"/>
      <c r="L1557" s="17"/>
      <c r="N1557" s="17"/>
      <c r="P1557" s="17"/>
      <c r="R1557" s="17"/>
      <c r="T1557" s="17"/>
      <c r="V1557" s="17"/>
      <c r="X1557" s="17"/>
      <c r="Z1557" s="17"/>
      <c r="AB1557" s="17"/>
      <c r="AD1557" s="17"/>
      <c r="AF1557" s="17"/>
      <c r="AH1557" s="17"/>
      <c r="AJ1557" s="17"/>
      <c r="AL1557" s="17"/>
      <c r="AN1557" s="17"/>
      <c r="AP1557" s="17"/>
      <c r="AR1557" s="17"/>
      <c r="AT1557" s="17"/>
      <c r="AV1557" s="17"/>
      <c r="AX1557" s="17"/>
      <c r="AZ1557" s="17"/>
      <c r="BB1557" s="17"/>
      <c r="BD1557" s="17"/>
      <c r="BF1557" s="17"/>
      <c r="BH1557" s="17"/>
    </row>
    <row r="1558" spans="2:60">
      <c r="B1558" s="17"/>
      <c r="D1558" s="17"/>
      <c r="F1558" s="17"/>
      <c r="H1558" s="17"/>
      <c r="J1558" s="17"/>
      <c r="L1558" s="17"/>
      <c r="N1558" s="17"/>
      <c r="P1558" s="17"/>
      <c r="R1558" s="17"/>
      <c r="T1558" s="17"/>
      <c r="V1558" s="17"/>
      <c r="X1558" s="17"/>
      <c r="Z1558" s="17"/>
      <c r="AB1558" s="17"/>
      <c r="AD1558" s="17"/>
      <c r="AF1558" s="17"/>
      <c r="AH1558" s="17"/>
      <c r="AJ1558" s="17"/>
      <c r="AL1558" s="17"/>
      <c r="AN1558" s="17"/>
      <c r="AP1558" s="17"/>
      <c r="AR1558" s="17"/>
      <c r="AT1558" s="17"/>
      <c r="AV1558" s="17"/>
      <c r="AX1558" s="17"/>
      <c r="AZ1558" s="17"/>
      <c r="BB1558" s="17"/>
      <c r="BD1558" s="17"/>
      <c r="BF1558" s="17"/>
      <c r="BH1558" s="17"/>
    </row>
    <row r="1559" spans="2:60">
      <c r="B1559" s="17"/>
      <c r="D1559" s="17"/>
      <c r="F1559" s="17"/>
      <c r="H1559" s="17"/>
      <c r="J1559" s="17"/>
      <c r="L1559" s="17"/>
      <c r="N1559" s="17"/>
      <c r="P1559" s="17"/>
      <c r="R1559" s="17"/>
      <c r="T1559" s="17"/>
      <c r="V1559" s="17"/>
      <c r="X1559" s="17"/>
      <c r="Z1559" s="17"/>
      <c r="AB1559" s="17"/>
      <c r="AD1559" s="17"/>
      <c r="AF1559" s="17"/>
      <c r="AH1559" s="17"/>
      <c r="AJ1559" s="17"/>
      <c r="AL1559" s="17"/>
      <c r="AN1559" s="17"/>
      <c r="AP1559" s="17"/>
      <c r="AR1559" s="17"/>
      <c r="AT1559" s="17"/>
      <c r="AV1559" s="17"/>
      <c r="AX1559" s="17"/>
      <c r="AZ1559" s="17"/>
      <c r="BB1559" s="17"/>
      <c r="BD1559" s="17"/>
      <c r="BF1559" s="17"/>
      <c r="BH1559" s="17"/>
    </row>
    <row r="1560" spans="2:60">
      <c r="B1560" s="17"/>
      <c r="D1560" s="17"/>
      <c r="F1560" s="17"/>
      <c r="H1560" s="17"/>
      <c r="J1560" s="17"/>
      <c r="L1560" s="17"/>
      <c r="N1560" s="17"/>
      <c r="P1560" s="17"/>
      <c r="R1560" s="17"/>
      <c r="T1560" s="17"/>
      <c r="V1560" s="17"/>
      <c r="X1560" s="17"/>
      <c r="Z1560" s="17"/>
      <c r="AB1560" s="17"/>
      <c r="AD1560" s="17"/>
      <c r="AF1560" s="17"/>
      <c r="AH1560" s="17"/>
      <c r="AJ1560" s="17"/>
      <c r="AL1560" s="17"/>
      <c r="AN1560" s="17"/>
      <c r="AP1560" s="17"/>
      <c r="AR1560" s="17"/>
      <c r="AT1560" s="17"/>
      <c r="AV1560" s="17"/>
      <c r="AX1560" s="17"/>
      <c r="AZ1560" s="17"/>
      <c r="BB1560" s="17"/>
      <c r="BD1560" s="17"/>
      <c r="BF1560" s="17"/>
      <c r="BH1560" s="17"/>
    </row>
    <row r="1561" spans="2:60">
      <c r="B1561" s="17"/>
      <c r="D1561" s="17"/>
      <c r="F1561" s="17"/>
      <c r="H1561" s="17"/>
      <c r="J1561" s="17"/>
      <c r="L1561" s="17"/>
      <c r="N1561" s="17"/>
      <c r="P1561" s="17"/>
      <c r="R1561" s="17"/>
      <c r="T1561" s="17"/>
      <c r="V1561" s="17"/>
      <c r="X1561" s="17"/>
      <c r="Z1561" s="17"/>
      <c r="AB1561" s="17"/>
      <c r="AD1561" s="17"/>
      <c r="AF1561" s="17"/>
      <c r="AH1561" s="17"/>
      <c r="AJ1561" s="17"/>
      <c r="AL1561" s="17"/>
      <c r="AN1561" s="17"/>
      <c r="AP1561" s="17"/>
      <c r="AR1561" s="17"/>
      <c r="AT1561" s="17"/>
      <c r="AV1561" s="17"/>
      <c r="AX1561" s="17"/>
      <c r="AZ1561" s="17"/>
      <c r="BB1561" s="17"/>
      <c r="BD1561" s="17"/>
      <c r="BF1561" s="17"/>
      <c r="BH1561" s="17"/>
    </row>
    <row r="1562" spans="2:60">
      <c r="B1562" s="17"/>
      <c r="D1562" s="17"/>
      <c r="F1562" s="17"/>
      <c r="H1562" s="17"/>
      <c r="J1562" s="17"/>
      <c r="L1562" s="17"/>
      <c r="N1562" s="17"/>
      <c r="P1562" s="17"/>
      <c r="R1562" s="17"/>
      <c r="T1562" s="17"/>
      <c r="V1562" s="17"/>
      <c r="X1562" s="17"/>
      <c r="Z1562" s="17"/>
      <c r="AB1562" s="17"/>
      <c r="AD1562" s="17"/>
      <c r="AF1562" s="17"/>
      <c r="AH1562" s="17"/>
      <c r="AJ1562" s="17"/>
      <c r="AL1562" s="17"/>
      <c r="AN1562" s="17"/>
      <c r="AP1562" s="17"/>
      <c r="AR1562" s="17"/>
      <c r="AT1562" s="17"/>
      <c r="AV1562" s="17"/>
      <c r="AX1562" s="17"/>
      <c r="AZ1562" s="17"/>
      <c r="BB1562" s="17"/>
      <c r="BD1562" s="17"/>
      <c r="BF1562" s="17"/>
      <c r="BH1562" s="17"/>
    </row>
    <row r="1563" spans="2:60">
      <c r="B1563" s="17"/>
      <c r="D1563" s="17"/>
      <c r="F1563" s="17"/>
      <c r="H1563" s="17"/>
      <c r="J1563" s="17"/>
      <c r="L1563" s="17"/>
      <c r="N1563" s="17"/>
      <c r="P1563" s="17"/>
      <c r="R1563" s="17"/>
      <c r="T1563" s="17"/>
      <c r="V1563" s="17"/>
      <c r="X1563" s="17"/>
      <c r="Z1563" s="17"/>
      <c r="AB1563" s="17"/>
      <c r="AD1563" s="17"/>
      <c r="AF1563" s="17"/>
      <c r="AH1563" s="17"/>
      <c r="AJ1563" s="17"/>
      <c r="AL1563" s="17"/>
      <c r="AN1563" s="17"/>
      <c r="AP1563" s="17"/>
      <c r="AR1563" s="17"/>
      <c r="AT1563" s="17"/>
      <c r="AV1563" s="17"/>
      <c r="AX1563" s="17"/>
      <c r="AZ1563" s="17"/>
      <c r="BB1563" s="17"/>
      <c r="BD1563" s="17"/>
      <c r="BF1563" s="17"/>
      <c r="BH1563" s="17"/>
    </row>
    <row r="1564" spans="2:60">
      <c r="B1564" s="17"/>
      <c r="D1564" s="17"/>
      <c r="F1564" s="17"/>
      <c r="H1564" s="17"/>
      <c r="J1564" s="17"/>
      <c r="L1564" s="17"/>
      <c r="N1564" s="17"/>
      <c r="P1564" s="17"/>
      <c r="R1564" s="17"/>
      <c r="T1564" s="17"/>
      <c r="V1564" s="17"/>
      <c r="X1564" s="17"/>
      <c r="Z1564" s="17"/>
      <c r="AB1564" s="17"/>
      <c r="AD1564" s="17"/>
      <c r="AF1564" s="17"/>
      <c r="AH1564" s="17"/>
      <c r="AJ1564" s="17"/>
      <c r="AL1564" s="17"/>
      <c r="AN1564" s="17"/>
      <c r="AP1564" s="17"/>
      <c r="AR1564" s="17"/>
      <c r="AT1564" s="17"/>
      <c r="AV1564" s="17"/>
      <c r="AX1564" s="17"/>
      <c r="AZ1564" s="17"/>
      <c r="BB1564" s="17"/>
      <c r="BD1564" s="17"/>
      <c r="BF1564" s="17"/>
      <c r="BH1564" s="17"/>
    </row>
    <row r="1565" spans="2:60">
      <c r="B1565" s="17"/>
      <c r="D1565" s="17"/>
      <c r="F1565" s="17"/>
      <c r="H1565" s="17"/>
      <c r="J1565" s="17"/>
      <c r="L1565" s="17"/>
      <c r="N1565" s="17"/>
      <c r="P1565" s="17"/>
      <c r="R1565" s="17"/>
      <c r="T1565" s="17"/>
      <c r="V1565" s="17"/>
      <c r="X1565" s="17"/>
      <c r="Z1565" s="17"/>
      <c r="AB1565" s="17"/>
      <c r="AD1565" s="17"/>
      <c r="AF1565" s="17"/>
      <c r="AH1565" s="17"/>
      <c r="AJ1565" s="17"/>
      <c r="AL1565" s="17"/>
      <c r="AN1565" s="17"/>
      <c r="AP1565" s="17"/>
      <c r="AR1565" s="17"/>
      <c r="AT1565" s="17"/>
      <c r="AV1565" s="17"/>
      <c r="AX1565" s="17"/>
      <c r="AZ1565" s="17"/>
      <c r="BB1565" s="17"/>
      <c r="BD1565" s="17"/>
      <c r="BF1565" s="17"/>
      <c r="BH1565" s="17"/>
    </row>
    <row r="1566" spans="2:60">
      <c r="B1566" s="17"/>
      <c r="D1566" s="17"/>
      <c r="F1566" s="17"/>
      <c r="H1566" s="17"/>
      <c r="J1566" s="17"/>
      <c r="L1566" s="17"/>
      <c r="N1566" s="17"/>
      <c r="P1566" s="17"/>
      <c r="R1566" s="17"/>
      <c r="T1566" s="17"/>
      <c r="V1566" s="17"/>
      <c r="X1566" s="17"/>
      <c r="Z1566" s="17"/>
      <c r="AB1566" s="17"/>
      <c r="AD1566" s="17"/>
      <c r="AF1566" s="17"/>
      <c r="AH1566" s="17"/>
      <c r="AJ1566" s="17"/>
      <c r="AL1566" s="17"/>
      <c r="AN1566" s="17"/>
      <c r="AP1566" s="17"/>
      <c r="AR1566" s="17"/>
      <c r="AT1566" s="17"/>
      <c r="AV1566" s="17"/>
      <c r="AX1566" s="17"/>
      <c r="AZ1566" s="17"/>
      <c r="BB1566" s="17"/>
      <c r="BD1566" s="17"/>
      <c r="BF1566" s="17"/>
      <c r="BH1566" s="17"/>
    </row>
    <row r="1567" spans="2:60">
      <c r="B1567" s="17"/>
      <c r="D1567" s="17"/>
      <c r="F1567" s="17"/>
      <c r="H1567" s="17"/>
      <c r="J1567" s="17"/>
      <c r="L1567" s="17"/>
      <c r="N1567" s="17"/>
      <c r="P1567" s="17"/>
      <c r="R1567" s="17"/>
      <c r="T1567" s="17"/>
      <c r="V1567" s="17"/>
      <c r="X1567" s="17"/>
      <c r="Z1567" s="17"/>
      <c r="AB1567" s="17"/>
      <c r="AD1567" s="17"/>
      <c r="AF1567" s="17"/>
      <c r="AH1567" s="17"/>
      <c r="AJ1567" s="17"/>
      <c r="AL1567" s="17"/>
      <c r="AN1567" s="17"/>
      <c r="AP1567" s="17"/>
      <c r="AR1567" s="17"/>
      <c r="AT1567" s="17"/>
      <c r="AV1567" s="17"/>
      <c r="AX1567" s="17"/>
      <c r="AZ1567" s="17"/>
      <c r="BB1567" s="17"/>
      <c r="BD1567" s="17"/>
      <c r="BF1567" s="17"/>
      <c r="BH1567" s="17"/>
    </row>
    <row r="1568" spans="2:60">
      <c r="B1568" s="17"/>
      <c r="D1568" s="17"/>
      <c r="F1568" s="17"/>
      <c r="H1568" s="17"/>
      <c r="J1568" s="17"/>
      <c r="L1568" s="17"/>
      <c r="N1568" s="17"/>
      <c r="P1568" s="17"/>
      <c r="R1568" s="17"/>
      <c r="T1568" s="17"/>
      <c r="V1568" s="17"/>
      <c r="X1568" s="17"/>
      <c r="Z1568" s="17"/>
      <c r="AB1568" s="17"/>
      <c r="AD1568" s="17"/>
      <c r="AF1568" s="17"/>
      <c r="AH1568" s="17"/>
      <c r="AJ1568" s="17"/>
      <c r="AL1568" s="17"/>
      <c r="AN1568" s="17"/>
      <c r="AP1568" s="17"/>
      <c r="AR1568" s="17"/>
      <c r="AT1568" s="17"/>
      <c r="AV1568" s="17"/>
      <c r="AX1568" s="17"/>
      <c r="AZ1568" s="17"/>
      <c r="BB1568" s="17"/>
      <c r="BD1568" s="17"/>
      <c r="BF1568" s="17"/>
      <c r="BH1568" s="17"/>
    </row>
    <row r="1569" spans="2:60">
      <c r="B1569" s="17"/>
      <c r="D1569" s="17"/>
      <c r="F1569" s="17"/>
      <c r="H1569" s="17"/>
      <c r="J1569" s="17"/>
      <c r="L1569" s="17"/>
      <c r="N1569" s="17"/>
      <c r="P1569" s="17"/>
      <c r="R1569" s="17"/>
      <c r="T1569" s="17"/>
      <c r="V1569" s="17"/>
      <c r="X1569" s="17"/>
      <c r="Z1569" s="17"/>
      <c r="AB1569" s="17"/>
      <c r="AD1569" s="17"/>
      <c r="AF1569" s="17"/>
      <c r="AH1569" s="17"/>
      <c r="AJ1569" s="17"/>
      <c r="AL1569" s="17"/>
      <c r="AN1569" s="17"/>
      <c r="AP1569" s="17"/>
      <c r="AR1569" s="17"/>
      <c r="AT1569" s="17"/>
      <c r="AV1569" s="17"/>
      <c r="AX1569" s="17"/>
      <c r="AZ1569" s="17"/>
      <c r="BB1569" s="17"/>
      <c r="BD1569" s="17"/>
      <c r="BF1569" s="17"/>
      <c r="BH1569" s="17"/>
    </row>
    <row r="1570" spans="2:60">
      <c r="B1570" s="17"/>
      <c r="D1570" s="17"/>
      <c r="F1570" s="17"/>
      <c r="H1570" s="17"/>
      <c r="J1570" s="17"/>
      <c r="L1570" s="17"/>
      <c r="N1570" s="17"/>
      <c r="P1570" s="17"/>
      <c r="R1570" s="17"/>
      <c r="T1570" s="17"/>
      <c r="V1570" s="17"/>
      <c r="X1570" s="17"/>
      <c r="Z1570" s="17"/>
      <c r="AB1570" s="17"/>
      <c r="AD1570" s="17"/>
      <c r="AF1570" s="17"/>
      <c r="AH1570" s="17"/>
      <c r="AJ1570" s="17"/>
      <c r="AL1570" s="17"/>
      <c r="AN1570" s="17"/>
      <c r="AP1570" s="17"/>
      <c r="AR1570" s="17"/>
      <c r="AT1570" s="17"/>
      <c r="AV1570" s="17"/>
      <c r="AX1570" s="17"/>
      <c r="AZ1570" s="17"/>
      <c r="BB1570" s="17"/>
      <c r="BD1570" s="17"/>
      <c r="BF1570" s="17"/>
      <c r="BH1570" s="17"/>
    </row>
    <row r="1571" spans="2:60">
      <c r="B1571" s="17"/>
      <c r="D1571" s="17"/>
      <c r="F1571" s="17"/>
      <c r="H1571" s="17"/>
      <c r="J1571" s="17"/>
      <c r="L1571" s="17"/>
      <c r="N1571" s="17"/>
      <c r="P1571" s="17"/>
      <c r="R1571" s="17"/>
      <c r="T1571" s="17"/>
      <c r="V1571" s="17"/>
      <c r="X1571" s="17"/>
      <c r="Z1571" s="17"/>
      <c r="AB1571" s="17"/>
      <c r="AD1571" s="17"/>
      <c r="AF1571" s="17"/>
      <c r="AH1571" s="17"/>
      <c r="AJ1571" s="17"/>
      <c r="AL1571" s="17"/>
      <c r="AN1571" s="17"/>
      <c r="AP1571" s="17"/>
      <c r="AR1571" s="17"/>
      <c r="AT1571" s="17"/>
      <c r="AV1571" s="17"/>
      <c r="AX1571" s="17"/>
      <c r="AZ1571" s="17"/>
      <c r="BB1571" s="17"/>
      <c r="BD1571" s="17"/>
      <c r="BF1571" s="17"/>
      <c r="BH1571" s="17"/>
    </row>
    <row r="1572" spans="2:60">
      <c r="B1572" s="17"/>
      <c r="D1572" s="17"/>
      <c r="F1572" s="17"/>
      <c r="H1572" s="17"/>
      <c r="J1572" s="17"/>
      <c r="L1572" s="17"/>
      <c r="N1572" s="17"/>
      <c r="P1572" s="17"/>
      <c r="R1572" s="17"/>
      <c r="T1572" s="17"/>
      <c r="V1572" s="17"/>
      <c r="X1572" s="17"/>
      <c r="Z1572" s="17"/>
      <c r="AB1572" s="17"/>
      <c r="AD1572" s="17"/>
      <c r="AF1572" s="17"/>
      <c r="AH1572" s="17"/>
      <c r="AJ1572" s="17"/>
      <c r="AL1572" s="17"/>
      <c r="AN1572" s="17"/>
      <c r="AP1572" s="17"/>
      <c r="AR1572" s="17"/>
      <c r="AT1572" s="17"/>
      <c r="AV1572" s="17"/>
      <c r="AX1572" s="17"/>
      <c r="AZ1572" s="17"/>
      <c r="BB1572" s="17"/>
      <c r="BD1572" s="17"/>
      <c r="BF1572" s="17"/>
      <c r="BH1572" s="17"/>
    </row>
    <row r="1573" spans="2:60">
      <c r="B1573" s="17"/>
      <c r="D1573" s="17"/>
      <c r="F1573" s="17"/>
      <c r="H1573" s="17"/>
      <c r="J1573" s="17"/>
      <c r="L1573" s="17"/>
      <c r="N1573" s="17"/>
      <c r="P1573" s="17"/>
      <c r="R1573" s="17"/>
      <c r="T1573" s="17"/>
      <c r="V1573" s="17"/>
      <c r="X1573" s="17"/>
      <c r="Z1573" s="17"/>
      <c r="AB1573" s="17"/>
      <c r="AD1573" s="17"/>
      <c r="AF1573" s="17"/>
      <c r="AH1573" s="17"/>
      <c r="AJ1573" s="17"/>
      <c r="AL1573" s="17"/>
      <c r="AN1573" s="17"/>
      <c r="AP1573" s="17"/>
      <c r="AR1573" s="17"/>
      <c r="AT1573" s="17"/>
      <c r="AV1573" s="17"/>
      <c r="AX1573" s="17"/>
      <c r="AZ1573" s="17"/>
      <c r="BB1573" s="17"/>
      <c r="BD1573" s="17"/>
      <c r="BF1573" s="17"/>
      <c r="BH1573" s="17"/>
    </row>
    <row r="1574" spans="2:60">
      <c r="B1574" s="17"/>
      <c r="D1574" s="17"/>
      <c r="F1574" s="17"/>
      <c r="H1574" s="17"/>
      <c r="J1574" s="17"/>
      <c r="L1574" s="17"/>
      <c r="N1574" s="17"/>
      <c r="P1574" s="17"/>
      <c r="R1574" s="17"/>
      <c r="T1574" s="17"/>
      <c r="V1574" s="17"/>
      <c r="X1574" s="17"/>
      <c r="Z1574" s="17"/>
      <c r="AB1574" s="17"/>
      <c r="AD1574" s="17"/>
      <c r="AF1574" s="17"/>
      <c r="AH1574" s="17"/>
      <c r="AJ1574" s="17"/>
      <c r="AL1574" s="17"/>
      <c r="AN1574" s="17"/>
      <c r="AP1574" s="17"/>
      <c r="AR1574" s="17"/>
      <c r="AT1574" s="17"/>
      <c r="AV1574" s="17"/>
      <c r="AX1574" s="17"/>
      <c r="AZ1574" s="17"/>
      <c r="BB1574" s="17"/>
      <c r="BD1574" s="17"/>
      <c r="BF1574" s="17"/>
      <c r="BH1574" s="17"/>
    </row>
    <row r="1575" spans="2:60">
      <c r="B1575" s="17"/>
      <c r="D1575" s="17"/>
      <c r="F1575" s="17"/>
      <c r="H1575" s="17"/>
      <c r="J1575" s="17"/>
      <c r="L1575" s="17"/>
      <c r="N1575" s="17"/>
      <c r="P1575" s="17"/>
      <c r="R1575" s="17"/>
      <c r="T1575" s="17"/>
      <c r="V1575" s="17"/>
      <c r="X1575" s="17"/>
      <c r="Z1575" s="17"/>
      <c r="AB1575" s="17"/>
      <c r="AD1575" s="17"/>
      <c r="AF1575" s="17"/>
      <c r="AH1575" s="17"/>
      <c r="AJ1575" s="17"/>
      <c r="AL1575" s="17"/>
      <c r="AN1575" s="17"/>
      <c r="AP1575" s="17"/>
      <c r="AR1575" s="17"/>
      <c r="AT1575" s="17"/>
      <c r="AV1575" s="17"/>
      <c r="AX1575" s="17"/>
      <c r="AZ1575" s="17"/>
      <c r="BB1575" s="17"/>
      <c r="BD1575" s="17"/>
      <c r="BF1575" s="17"/>
      <c r="BH1575" s="17"/>
    </row>
    <row r="1576" spans="2:60">
      <c r="B1576" s="17"/>
      <c r="D1576" s="17"/>
      <c r="F1576" s="17"/>
      <c r="H1576" s="17"/>
      <c r="J1576" s="17"/>
      <c r="L1576" s="17"/>
      <c r="N1576" s="17"/>
      <c r="P1576" s="17"/>
      <c r="R1576" s="17"/>
      <c r="T1576" s="17"/>
      <c r="V1576" s="17"/>
      <c r="X1576" s="17"/>
      <c r="Z1576" s="17"/>
      <c r="AB1576" s="17"/>
      <c r="AD1576" s="17"/>
      <c r="AF1576" s="17"/>
      <c r="AH1576" s="17"/>
      <c r="AJ1576" s="17"/>
      <c r="AL1576" s="17"/>
      <c r="AN1576" s="17"/>
      <c r="AP1576" s="17"/>
      <c r="AR1576" s="17"/>
      <c r="AT1576" s="17"/>
      <c r="AV1576" s="17"/>
      <c r="AX1576" s="17"/>
      <c r="AZ1576" s="17"/>
      <c r="BB1576" s="17"/>
      <c r="BD1576" s="17"/>
      <c r="BF1576" s="17"/>
      <c r="BH1576" s="17"/>
    </row>
    <row r="1577" spans="2:60">
      <c r="B1577" s="17"/>
      <c r="D1577" s="17"/>
      <c r="F1577" s="17"/>
      <c r="H1577" s="17"/>
      <c r="J1577" s="17"/>
      <c r="L1577" s="17"/>
      <c r="N1577" s="17"/>
      <c r="P1577" s="17"/>
      <c r="R1577" s="17"/>
      <c r="T1577" s="17"/>
      <c r="V1577" s="17"/>
      <c r="X1577" s="17"/>
      <c r="Z1577" s="17"/>
      <c r="AB1577" s="17"/>
      <c r="AD1577" s="17"/>
      <c r="AF1577" s="17"/>
      <c r="AH1577" s="17"/>
      <c r="AJ1577" s="17"/>
      <c r="AL1577" s="17"/>
      <c r="AN1577" s="17"/>
      <c r="AP1577" s="17"/>
      <c r="AR1577" s="17"/>
      <c r="AT1577" s="17"/>
      <c r="AV1577" s="17"/>
      <c r="AX1577" s="17"/>
      <c r="AZ1577" s="17"/>
      <c r="BB1577" s="17"/>
      <c r="BD1577" s="17"/>
      <c r="BF1577" s="17"/>
      <c r="BH1577" s="17"/>
    </row>
    <row r="1578" spans="2:60">
      <c r="B1578" s="17"/>
      <c r="D1578" s="17"/>
      <c r="F1578" s="17"/>
      <c r="H1578" s="17"/>
      <c r="J1578" s="17"/>
      <c r="L1578" s="17"/>
      <c r="N1578" s="17"/>
      <c r="P1578" s="17"/>
      <c r="R1578" s="17"/>
      <c r="T1578" s="17"/>
      <c r="V1578" s="17"/>
      <c r="X1578" s="17"/>
      <c r="Z1578" s="17"/>
      <c r="AB1578" s="17"/>
      <c r="AD1578" s="17"/>
      <c r="AF1578" s="17"/>
      <c r="AH1578" s="17"/>
      <c r="AJ1578" s="17"/>
      <c r="AL1578" s="17"/>
      <c r="AN1578" s="17"/>
      <c r="AP1578" s="17"/>
      <c r="AR1578" s="17"/>
      <c r="AT1578" s="17"/>
      <c r="AV1578" s="17"/>
      <c r="AX1578" s="17"/>
      <c r="AZ1578" s="17"/>
      <c r="BB1578" s="17"/>
      <c r="BD1578" s="17"/>
      <c r="BF1578" s="17"/>
      <c r="BH1578" s="17"/>
    </row>
    <row r="1579" spans="2:60">
      <c r="B1579" s="17"/>
      <c r="D1579" s="17"/>
      <c r="F1579" s="17"/>
      <c r="H1579" s="17"/>
      <c r="J1579" s="17"/>
      <c r="L1579" s="17"/>
      <c r="N1579" s="17"/>
      <c r="P1579" s="17"/>
      <c r="R1579" s="17"/>
      <c r="T1579" s="17"/>
      <c r="V1579" s="17"/>
      <c r="X1579" s="17"/>
      <c r="Z1579" s="17"/>
      <c r="AB1579" s="17"/>
      <c r="AD1579" s="17"/>
      <c r="AF1579" s="17"/>
      <c r="AH1579" s="17"/>
      <c r="AJ1579" s="17"/>
      <c r="AL1579" s="17"/>
      <c r="AN1579" s="17"/>
      <c r="AP1579" s="17"/>
      <c r="AR1579" s="17"/>
      <c r="AT1579" s="17"/>
      <c r="AV1579" s="17"/>
      <c r="AX1579" s="17"/>
      <c r="AZ1579" s="17"/>
      <c r="BB1579" s="17"/>
      <c r="BD1579" s="17"/>
      <c r="BF1579" s="17"/>
      <c r="BH1579" s="17"/>
    </row>
    <row r="1580" spans="2:60">
      <c r="B1580" s="17"/>
      <c r="D1580" s="17"/>
      <c r="F1580" s="17"/>
      <c r="H1580" s="17"/>
      <c r="J1580" s="17"/>
      <c r="L1580" s="17"/>
      <c r="N1580" s="17"/>
      <c r="P1580" s="17"/>
      <c r="R1580" s="17"/>
      <c r="T1580" s="17"/>
      <c r="V1580" s="17"/>
      <c r="X1580" s="17"/>
      <c r="Z1580" s="17"/>
      <c r="AB1580" s="17"/>
      <c r="AD1580" s="17"/>
      <c r="AF1580" s="17"/>
      <c r="AH1580" s="17"/>
      <c r="AJ1580" s="17"/>
      <c r="AL1580" s="17"/>
      <c r="AN1580" s="17"/>
      <c r="AP1580" s="17"/>
      <c r="AR1580" s="17"/>
      <c r="AT1580" s="17"/>
      <c r="AV1580" s="17"/>
      <c r="AX1580" s="17"/>
      <c r="AZ1580" s="17"/>
      <c r="BB1580" s="17"/>
      <c r="BD1580" s="17"/>
      <c r="BF1580" s="17"/>
      <c r="BH1580" s="17"/>
    </row>
    <row r="1581" spans="2:60">
      <c r="B1581" s="17"/>
      <c r="D1581" s="17"/>
      <c r="F1581" s="17"/>
      <c r="H1581" s="17"/>
      <c r="J1581" s="17"/>
      <c r="L1581" s="17"/>
      <c r="N1581" s="17"/>
      <c r="P1581" s="17"/>
      <c r="R1581" s="17"/>
      <c r="T1581" s="17"/>
      <c r="V1581" s="17"/>
      <c r="X1581" s="17"/>
      <c r="Z1581" s="17"/>
      <c r="AB1581" s="17"/>
      <c r="AD1581" s="17"/>
      <c r="AF1581" s="17"/>
      <c r="AH1581" s="17"/>
      <c r="AJ1581" s="17"/>
      <c r="AL1581" s="17"/>
      <c r="AN1581" s="17"/>
      <c r="AP1581" s="17"/>
      <c r="AR1581" s="17"/>
      <c r="AT1581" s="17"/>
      <c r="AV1581" s="17"/>
      <c r="AX1581" s="17"/>
      <c r="AZ1581" s="17"/>
      <c r="BB1581" s="17"/>
      <c r="BD1581" s="17"/>
      <c r="BF1581" s="17"/>
      <c r="BH1581" s="17"/>
    </row>
    <row r="1582" spans="2:60">
      <c r="B1582" s="17"/>
      <c r="D1582" s="17"/>
      <c r="F1582" s="17"/>
      <c r="H1582" s="17"/>
      <c r="J1582" s="17"/>
      <c r="L1582" s="17"/>
      <c r="N1582" s="17"/>
      <c r="P1582" s="17"/>
      <c r="R1582" s="17"/>
      <c r="T1582" s="17"/>
      <c r="V1582" s="17"/>
      <c r="X1582" s="17"/>
      <c r="Z1582" s="17"/>
      <c r="AB1582" s="17"/>
      <c r="AD1582" s="17"/>
      <c r="AF1582" s="17"/>
      <c r="AH1582" s="17"/>
      <c r="AJ1582" s="17"/>
      <c r="AL1582" s="17"/>
      <c r="AN1582" s="17"/>
      <c r="AP1582" s="17"/>
      <c r="AR1582" s="17"/>
      <c r="AT1582" s="17"/>
      <c r="AV1582" s="17"/>
      <c r="AX1582" s="17"/>
      <c r="AZ1582" s="17"/>
      <c r="BB1582" s="17"/>
      <c r="BD1582" s="17"/>
      <c r="BF1582" s="17"/>
      <c r="BH1582" s="17"/>
    </row>
    <row r="1583" spans="2:60">
      <c r="B1583" s="17"/>
      <c r="D1583" s="17"/>
      <c r="F1583" s="17"/>
      <c r="H1583" s="17"/>
      <c r="J1583" s="17"/>
      <c r="L1583" s="17"/>
      <c r="N1583" s="17"/>
      <c r="P1583" s="17"/>
      <c r="R1583" s="17"/>
      <c r="T1583" s="17"/>
      <c r="V1583" s="17"/>
      <c r="X1583" s="17"/>
      <c r="Z1583" s="17"/>
      <c r="AB1583" s="17"/>
      <c r="AD1583" s="17"/>
      <c r="AF1583" s="17"/>
      <c r="AH1583" s="17"/>
      <c r="AJ1583" s="17"/>
      <c r="AL1583" s="17"/>
      <c r="AN1583" s="17"/>
      <c r="AP1583" s="17"/>
      <c r="AR1583" s="17"/>
      <c r="AT1583" s="17"/>
      <c r="AV1583" s="17"/>
      <c r="AX1583" s="17"/>
      <c r="AZ1583" s="17"/>
      <c r="BB1583" s="17"/>
      <c r="BD1583" s="17"/>
      <c r="BF1583" s="17"/>
      <c r="BH1583" s="17"/>
    </row>
    <row r="1584" spans="2:60">
      <c r="B1584" s="17"/>
      <c r="D1584" s="17"/>
      <c r="F1584" s="17"/>
      <c r="H1584" s="17"/>
      <c r="J1584" s="17"/>
      <c r="L1584" s="17"/>
      <c r="N1584" s="17"/>
      <c r="P1584" s="17"/>
      <c r="R1584" s="17"/>
      <c r="T1584" s="17"/>
      <c r="V1584" s="17"/>
      <c r="X1584" s="17"/>
      <c r="Z1584" s="17"/>
      <c r="AB1584" s="17"/>
      <c r="AD1584" s="17"/>
      <c r="AF1584" s="17"/>
      <c r="AH1584" s="17"/>
      <c r="AJ1584" s="17"/>
      <c r="AL1584" s="17"/>
      <c r="AN1584" s="17"/>
      <c r="AP1584" s="17"/>
      <c r="AR1584" s="17"/>
      <c r="AT1584" s="17"/>
      <c r="AV1584" s="17"/>
      <c r="AX1584" s="17"/>
      <c r="AZ1584" s="17"/>
      <c r="BB1584" s="17"/>
      <c r="BD1584" s="17"/>
      <c r="BF1584" s="17"/>
      <c r="BH1584" s="17"/>
    </row>
    <row r="1585" spans="2:60">
      <c r="B1585" s="17"/>
      <c r="D1585" s="17"/>
      <c r="F1585" s="17"/>
      <c r="H1585" s="17"/>
      <c r="J1585" s="17"/>
      <c r="L1585" s="17"/>
      <c r="N1585" s="17"/>
      <c r="P1585" s="17"/>
      <c r="R1585" s="17"/>
      <c r="T1585" s="17"/>
      <c r="V1585" s="17"/>
      <c r="X1585" s="17"/>
      <c r="Z1585" s="17"/>
      <c r="AB1585" s="17"/>
      <c r="AD1585" s="17"/>
      <c r="AF1585" s="17"/>
      <c r="AH1585" s="17"/>
      <c r="AJ1585" s="17"/>
      <c r="AL1585" s="17"/>
      <c r="AN1585" s="17"/>
      <c r="AP1585" s="17"/>
      <c r="AR1585" s="17"/>
      <c r="AT1585" s="17"/>
      <c r="AV1585" s="17"/>
      <c r="AX1585" s="17"/>
      <c r="AZ1585" s="17"/>
      <c r="BB1585" s="17"/>
      <c r="BD1585" s="17"/>
      <c r="BF1585" s="17"/>
      <c r="BH1585" s="17"/>
    </row>
    <row r="1586" spans="2:60">
      <c r="B1586" s="17"/>
      <c r="D1586" s="17"/>
      <c r="F1586" s="17"/>
      <c r="H1586" s="17"/>
      <c r="J1586" s="17"/>
      <c r="L1586" s="17"/>
      <c r="N1586" s="17"/>
      <c r="P1586" s="17"/>
      <c r="R1586" s="17"/>
      <c r="T1586" s="17"/>
      <c r="V1586" s="17"/>
      <c r="X1586" s="17"/>
      <c r="Z1586" s="17"/>
      <c r="AB1586" s="17"/>
      <c r="AD1586" s="17"/>
      <c r="AF1586" s="17"/>
      <c r="AH1586" s="17"/>
      <c r="AJ1586" s="17"/>
      <c r="AL1586" s="17"/>
      <c r="AN1586" s="17"/>
      <c r="AP1586" s="17"/>
      <c r="AR1586" s="17"/>
      <c r="AT1586" s="17"/>
      <c r="AV1586" s="17"/>
      <c r="AX1586" s="17"/>
      <c r="AZ1586" s="17"/>
      <c r="BB1586" s="17"/>
      <c r="BD1586" s="17"/>
      <c r="BF1586" s="17"/>
      <c r="BH1586" s="17"/>
    </row>
    <row r="1587" spans="2:60">
      <c r="B1587" s="17"/>
      <c r="D1587" s="17"/>
      <c r="F1587" s="17"/>
      <c r="H1587" s="17"/>
      <c r="J1587" s="17"/>
      <c r="L1587" s="17"/>
      <c r="N1587" s="17"/>
      <c r="P1587" s="17"/>
      <c r="R1587" s="17"/>
      <c r="T1587" s="17"/>
      <c r="V1587" s="17"/>
      <c r="X1587" s="17"/>
      <c r="Z1587" s="17"/>
      <c r="AB1587" s="17"/>
      <c r="AD1587" s="17"/>
      <c r="AF1587" s="17"/>
      <c r="AH1587" s="17"/>
      <c r="AJ1587" s="17"/>
      <c r="AL1587" s="17"/>
      <c r="AN1587" s="17"/>
      <c r="AP1587" s="17"/>
      <c r="AR1587" s="17"/>
      <c r="AT1587" s="17"/>
      <c r="AV1587" s="17"/>
      <c r="AX1587" s="17"/>
      <c r="AZ1587" s="17"/>
      <c r="BB1587" s="17"/>
      <c r="BD1587" s="17"/>
      <c r="BF1587" s="17"/>
      <c r="BH1587" s="17"/>
    </row>
    <row r="1588" spans="2:60">
      <c r="B1588" s="17"/>
      <c r="D1588" s="17"/>
      <c r="F1588" s="17"/>
      <c r="H1588" s="17"/>
      <c r="J1588" s="17"/>
      <c r="L1588" s="17"/>
      <c r="N1588" s="17"/>
      <c r="P1588" s="17"/>
      <c r="R1588" s="17"/>
      <c r="T1588" s="17"/>
      <c r="V1588" s="17"/>
      <c r="X1588" s="17"/>
      <c r="Z1588" s="17"/>
      <c r="AB1588" s="17"/>
      <c r="AD1588" s="17"/>
      <c r="AF1588" s="17"/>
      <c r="AH1588" s="17"/>
      <c r="AJ1588" s="17"/>
      <c r="AL1588" s="17"/>
      <c r="AN1588" s="17"/>
      <c r="AP1588" s="17"/>
      <c r="AR1588" s="17"/>
      <c r="AT1588" s="17"/>
      <c r="AV1588" s="17"/>
      <c r="AX1588" s="17"/>
      <c r="AZ1588" s="17"/>
      <c r="BB1588" s="17"/>
      <c r="BD1588" s="17"/>
      <c r="BF1588" s="17"/>
      <c r="BH1588" s="17"/>
    </row>
    <row r="1589" spans="2:60">
      <c r="B1589" s="17"/>
      <c r="D1589" s="17"/>
      <c r="F1589" s="17"/>
      <c r="H1589" s="17"/>
      <c r="J1589" s="17"/>
      <c r="L1589" s="17"/>
      <c r="N1589" s="17"/>
      <c r="P1589" s="17"/>
      <c r="R1589" s="17"/>
      <c r="T1589" s="17"/>
      <c r="V1589" s="17"/>
      <c r="X1589" s="17"/>
      <c r="Z1589" s="17"/>
      <c r="AB1589" s="17"/>
      <c r="AD1589" s="17"/>
      <c r="AF1589" s="17"/>
      <c r="AH1589" s="17"/>
      <c r="AJ1589" s="17"/>
      <c r="AL1589" s="17"/>
      <c r="AN1589" s="17"/>
      <c r="AP1589" s="17"/>
      <c r="AR1589" s="17"/>
      <c r="AT1589" s="17"/>
      <c r="AV1589" s="17"/>
      <c r="AX1589" s="17"/>
      <c r="AZ1589" s="17"/>
      <c r="BB1589" s="17"/>
      <c r="BD1589" s="17"/>
      <c r="BF1589" s="17"/>
      <c r="BH1589" s="17"/>
    </row>
    <row r="1590" spans="2:60">
      <c r="B1590" s="17"/>
      <c r="D1590" s="17"/>
      <c r="F1590" s="17"/>
      <c r="H1590" s="17"/>
      <c r="J1590" s="17"/>
      <c r="L1590" s="17"/>
      <c r="N1590" s="17"/>
      <c r="P1590" s="17"/>
      <c r="R1590" s="17"/>
      <c r="T1590" s="17"/>
      <c r="V1590" s="17"/>
      <c r="X1590" s="17"/>
      <c r="Z1590" s="17"/>
      <c r="AB1590" s="17"/>
      <c r="AD1590" s="17"/>
      <c r="AF1590" s="17"/>
      <c r="AH1590" s="17"/>
      <c r="AJ1590" s="17"/>
      <c r="AL1590" s="17"/>
      <c r="AN1590" s="17"/>
      <c r="AP1590" s="17"/>
      <c r="AR1590" s="17"/>
      <c r="AT1590" s="17"/>
      <c r="AV1590" s="17"/>
      <c r="AX1590" s="17"/>
      <c r="AZ1590" s="17"/>
      <c r="BB1590" s="17"/>
      <c r="BD1590" s="17"/>
      <c r="BF1590" s="17"/>
      <c r="BH1590" s="17"/>
    </row>
    <row r="1591" spans="2:60">
      <c r="B1591" s="17"/>
      <c r="D1591" s="17"/>
      <c r="F1591" s="17"/>
      <c r="H1591" s="17"/>
      <c r="J1591" s="17"/>
      <c r="L1591" s="17"/>
      <c r="N1591" s="17"/>
      <c r="P1591" s="17"/>
      <c r="R1591" s="17"/>
      <c r="T1591" s="17"/>
      <c r="V1591" s="17"/>
      <c r="X1591" s="17"/>
      <c r="Z1591" s="17"/>
      <c r="AB1591" s="17"/>
      <c r="AD1591" s="17"/>
      <c r="AF1591" s="17"/>
      <c r="AH1591" s="17"/>
      <c r="AJ1591" s="17"/>
      <c r="AL1591" s="17"/>
      <c r="AN1591" s="17"/>
      <c r="AP1591" s="17"/>
      <c r="AR1591" s="17"/>
      <c r="AT1591" s="17"/>
      <c r="AV1591" s="17"/>
      <c r="AX1591" s="17"/>
      <c r="AZ1591" s="17"/>
      <c r="BB1591" s="17"/>
      <c r="BD1591" s="17"/>
      <c r="BF1591" s="17"/>
      <c r="BH1591" s="17"/>
    </row>
    <row r="1592" spans="2:60">
      <c r="B1592" s="17"/>
      <c r="D1592" s="17"/>
      <c r="F1592" s="17"/>
      <c r="H1592" s="17"/>
      <c r="J1592" s="17"/>
      <c r="L1592" s="17"/>
      <c r="N1592" s="17"/>
      <c r="P1592" s="17"/>
      <c r="R1592" s="17"/>
      <c r="T1592" s="17"/>
      <c r="V1592" s="17"/>
      <c r="X1592" s="17"/>
      <c r="Z1592" s="17"/>
      <c r="AB1592" s="17"/>
      <c r="AD1592" s="17"/>
      <c r="AF1592" s="17"/>
      <c r="AH1592" s="17"/>
      <c r="AJ1592" s="17"/>
      <c r="AL1592" s="17"/>
      <c r="AN1592" s="17"/>
      <c r="AP1592" s="17"/>
      <c r="AR1592" s="17"/>
      <c r="AT1592" s="17"/>
      <c r="AV1592" s="17"/>
      <c r="AX1592" s="17"/>
      <c r="AZ1592" s="17"/>
      <c r="BB1592" s="17"/>
      <c r="BD1592" s="17"/>
      <c r="BF1592" s="17"/>
      <c r="BH1592" s="17"/>
    </row>
    <row r="1593" spans="2:60">
      <c r="B1593" s="17"/>
      <c r="D1593" s="17"/>
      <c r="F1593" s="17"/>
      <c r="H1593" s="17"/>
      <c r="J1593" s="17"/>
      <c r="L1593" s="17"/>
      <c r="N1593" s="17"/>
      <c r="P1593" s="17"/>
      <c r="R1593" s="17"/>
      <c r="T1593" s="17"/>
      <c r="V1593" s="17"/>
      <c r="X1593" s="17"/>
      <c r="Z1593" s="17"/>
      <c r="AB1593" s="17"/>
      <c r="AD1593" s="17"/>
      <c r="AF1593" s="17"/>
      <c r="AH1593" s="17"/>
      <c r="AJ1593" s="17"/>
      <c r="AL1593" s="17"/>
      <c r="AN1593" s="17"/>
      <c r="AP1593" s="17"/>
      <c r="AR1593" s="17"/>
      <c r="AT1593" s="17"/>
      <c r="AV1593" s="17"/>
      <c r="AX1593" s="17"/>
      <c r="AZ1593" s="17"/>
      <c r="BB1593" s="17"/>
      <c r="BD1593" s="17"/>
      <c r="BF1593" s="17"/>
      <c r="BH1593" s="17"/>
    </row>
    <row r="1594" spans="2:60">
      <c r="B1594" s="17"/>
      <c r="D1594" s="17"/>
      <c r="F1594" s="17"/>
      <c r="H1594" s="17"/>
      <c r="J1594" s="17"/>
      <c r="L1594" s="17"/>
      <c r="N1594" s="17"/>
      <c r="P1594" s="17"/>
      <c r="R1594" s="17"/>
      <c r="T1594" s="17"/>
      <c r="V1594" s="17"/>
      <c r="X1594" s="17"/>
      <c r="Z1594" s="17"/>
      <c r="AB1594" s="17"/>
      <c r="AD1594" s="17"/>
      <c r="AF1594" s="17"/>
      <c r="AH1594" s="17"/>
      <c r="AJ1594" s="17"/>
      <c r="AL1594" s="17"/>
      <c r="AN1594" s="17"/>
      <c r="AP1594" s="17"/>
      <c r="AR1594" s="17"/>
      <c r="AT1594" s="17"/>
      <c r="AV1594" s="17"/>
      <c r="AX1594" s="17"/>
      <c r="AZ1594" s="17"/>
      <c r="BB1594" s="17"/>
      <c r="BD1594" s="17"/>
      <c r="BF1594" s="17"/>
      <c r="BH1594" s="17"/>
    </row>
    <row r="1595" spans="2:60">
      <c r="B1595" s="17"/>
      <c r="D1595" s="17"/>
      <c r="F1595" s="17"/>
      <c r="H1595" s="17"/>
      <c r="J1595" s="17"/>
      <c r="L1595" s="17"/>
      <c r="N1595" s="17"/>
      <c r="P1595" s="17"/>
      <c r="R1595" s="17"/>
      <c r="T1595" s="17"/>
      <c r="V1595" s="17"/>
      <c r="X1595" s="17"/>
      <c r="Z1595" s="17"/>
      <c r="AB1595" s="17"/>
      <c r="AD1595" s="17"/>
      <c r="AF1595" s="17"/>
      <c r="AH1595" s="17"/>
      <c r="AJ1595" s="17"/>
      <c r="AL1595" s="17"/>
      <c r="AN1595" s="17"/>
      <c r="AP1595" s="17"/>
      <c r="AR1595" s="17"/>
      <c r="AT1595" s="17"/>
      <c r="AV1595" s="17"/>
      <c r="AX1595" s="17"/>
      <c r="AZ1595" s="17"/>
      <c r="BB1595" s="17"/>
      <c r="BD1595" s="17"/>
      <c r="BF1595" s="17"/>
      <c r="BH1595" s="17"/>
    </row>
    <row r="1596" spans="2:60">
      <c r="B1596" s="17"/>
      <c r="D1596" s="17"/>
      <c r="F1596" s="17"/>
      <c r="H1596" s="17"/>
      <c r="J1596" s="17"/>
      <c r="L1596" s="17"/>
      <c r="N1596" s="17"/>
      <c r="P1596" s="17"/>
      <c r="R1596" s="17"/>
      <c r="T1596" s="17"/>
      <c r="V1596" s="17"/>
      <c r="X1596" s="17"/>
      <c r="Z1596" s="17"/>
      <c r="AB1596" s="17"/>
      <c r="AD1596" s="17"/>
      <c r="AF1596" s="17"/>
      <c r="AH1596" s="17"/>
      <c r="AJ1596" s="17"/>
      <c r="AL1596" s="17"/>
      <c r="AN1596" s="17"/>
      <c r="AP1596" s="17"/>
      <c r="AR1596" s="17"/>
      <c r="AT1596" s="17"/>
      <c r="AV1596" s="17"/>
      <c r="AX1596" s="17"/>
      <c r="AZ1596" s="17"/>
      <c r="BB1596" s="17"/>
      <c r="BD1596" s="17"/>
      <c r="BF1596" s="17"/>
      <c r="BH1596" s="17"/>
    </row>
    <row r="1597" spans="2:60">
      <c r="B1597" s="17"/>
      <c r="D1597" s="17"/>
      <c r="F1597" s="17"/>
      <c r="H1597" s="17"/>
      <c r="J1597" s="17"/>
      <c r="L1597" s="17"/>
      <c r="N1597" s="17"/>
      <c r="P1597" s="17"/>
      <c r="R1597" s="17"/>
      <c r="T1597" s="17"/>
      <c r="V1597" s="17"/>
      <c r="X1597" s="17"/>
      <c r="Z1597" s="17"/>
      <c r="AB1597" s="17"/>
      <c r="AD1597" s="17"/>
      <c r="AF1597" s="17"/>
      <c r="AH1597" s="17"/>
      <c r="AJ1597" s="17"/>
      <c r="AL1597" s="17"/>
      <c r="AN1597" s="17"/>
      <c r="AP1597" s="17"/>
      <c r="AR1597" s="17"/>
      <c r="AT1597" s="17"/>
      <c r="AV1597" s="17"/>
      <c r="AX1597" s="17"/>
      <c r="AZ1597" s="17"/>
      <c r="BB1597" s="17"/>
      <c r="BD1597" s="17"/>
      <c r="BF1597" s="17"/>
      <c r="BH1597" s="17"/>
    </row>
    <row r="1598" spans="2:60">
      <c r="B1598" s="17"/>
      <c r="D1598" s="17"/>
      <c r="F1598" s="17"/>
      <c r="H1598" s="17"/>
      <c r="J1598" s="17"/>
      <c r="L1598" s="17"/>
      <c r="N1598" s="17"/>
      <c r="P1598" s="17"/>
      <c r="R1598" s="17"/>
      <c r="T1598" s="17"/>
      <c r="V1598" s="17"/>
      <c r="X1598" s="17"/>
      <c r="Z1598" s="17"/>
      <c r="AB1598" s="17"/>
      <c r="AD1598" s="17"/>
      <c r="AF1598" s="17"/>
      <c r="AH1598" s="17"/>
      <c r="AJ1598" s="17"/>
      <c r="AL1598" s="17"/>
      <c r="AN1598" s="17"/>
      <c r="AP1598" s="17"/>
      <c r="AR1598" s="17"/>
      <c r="AT1598" s="17"/>
      <c r="AV1598" s="17"/>
      <c r="AX1598" s="17"/>
      <c r="AZ1598" s="17"/>
      <c r="BB1598" s="17"/>
      <c r="BD1598" s="17"/>
      <c r="BF1598" s="17"/>
      <c r="BH1598" s="17"/>
    </row>
    <row r="1599" spans="2:60">
      <c r="B1599" s="17"/>
      <c r="D1599" s="17"/>
      <c r="F1599" s="17"/>
      <c r="H1599" s="17"/>
      <c r="J1599" s="17"/>
      <c r="L1599" s="17"/>
      <c r="N1599" s="17"/>
      <c r="P1599" s="17"/>
      <c r="R1599" s="17"/>
      <c r="T1599" s="17"/>
      <c r="V1599" s="17"/>
      <c r="X1599" s="17"/>
      <c r="Z1599" s="17"/>
      <c r="AB1599" s="17"/>
      <c r="AD1599" s="17"/>
      <c r="AF1599" s="17"/>
      <c r="AH1599" s="17"/>
      <c r="AJ1599" s="17"/>
      <c r="AL1599" s="17"/>
      <c r="AN1599" s="17"/>
      <c r="AP1599" s="17"/>
      <c r="AR1599" s="17"/>
      <c r="AT1599" s="17"/>
      <c r="AV1599" s="17"/>
      <c r="AX1599" s="17"/>
      <c r="AZ1599" s="17"/>
      <c r="BB1599" s="17"/>
      <c r="BD1599" s="17"/>
      <c r="BF1599" s="17"/>
      <c r="BH1599" s="17"/>
    </row>
    <row r="1600" spans="2:60">
      <c r="B1600" s="17"/>
      <c r="D1600" s="17"/>
      <c r="F1600" s="17"/>
      <c r="H1600" s="17"/>
      <c r="J1600" s="17"/>
      <c r="L1600" s="17"/>
      <c r="N1600" s="17"/>
      <c r="P1600" s="17"/>
      <c r="R1600" s="17"/>
      <c r="T1600" s="17"/>
      <c r="V1600" s="17"/>
      <c r="X1600" s="17"/>
      <c r="Z1600" s="17"/>
      <c r="AB1600" s="17"/>
      <c r="AD1600" s="17"/>
      <c r="AF1600" s="17"/>
      <c r="AH1600" s="17"/>
      <c r="AJ1600" s="17"/>
      <c r="AL1600" s="17"/>
      <c r="AN1600" s="17"/>
      <c r="AP1600" s="17"/>
      <c r="AR1600" s="17"/>
      <c r="AT1600" s="17"/>
      <c r="AV1600" s="17"/>
      <c r="AX1600" s="17"/>
      <c r="AZ1600" s="17"/>
      <c r="BB1600" s="17"/>
      <c r="BD1600" s="17"/>
      <c r="BF1600" s="17"/>
      <c r="BH1600" s="17"/>
    </row>
    <row r="1601" spans="2:60">
      <c r="B1601" s="17"/>
      <c r="D1601" s="17"/>
      <c r="F1601" s="17"/>
      <c r="H1601" s="17"/>
      <c r="J1601" s="17"/>
      <c r="L1601" s="17"/>
      <c r="N1601" s="17"/>
      <c r="P1601" s="17"/>
      <c r="R1601" s="17"/>
      <c r="T1601" s="17"/>
      <c r="V1601" s="17"/>
      <c r="X1601" s="17"/>
      <c r="Z1601" s="17"/>
      <c r="AB1601" s="17"/>
      <c r="AD1601" s="17"/>
      <c r="AF1601" s="17"/>
      <c r="AH1601" s="17"/>
      <c r="AJ1601" s="17"/>
      <c r="AL1601" s="17"/>
      <c r="AN1601" s="17"/>
      <c r="AP1601" s="17"/>
      <c r="AR1601" s="17"/>
      <c r="AT1601" s="17"/>
      <c r="AV1601" s="17"/>
      <c r="AX1601" s="17"/>
      <c r="AZ1601" s="17"/>
      <c r="BB1601" s="17"/>
      <c r="BD1601" s="17"/>
      <c r="BF1601" s="17"/>
      <c r="BH1601" s="17"/>
    </row>
    <row r="1602" spans="2:60">
      <c r="B1602" s="17"/>
      <c r="D1602" s="17"/>
      <c r="F1602" s="17"/>
      <c r="H1602" s="17"/>
      <c r="J1602" s="17"/>
      <c r="L1602" s="17"/>
      <c r="N1602" s="17"/>
      <c r="P1602" s="17"/>
      <c r="R1602" s="17"/>
      <c r="T1602" s="17"/>
      <c r="V1602" s="17"/>
      <c r="X1602" s="17"/>
      <c r="Z1602" s="17"/>
      <c r="AB1602" s="17"/>
      <c r="AD1602" s="17"/>
      <c r="AF1602" s="17"/>
      <c r="AH1602" s="17"/>
      <c r="AJ1602" s="17"/>
      <c r="AL1602" s="17"/>
      <c r="AN1602" s="17"/>
      <c r="AP1602" s="17"/>
      <c r="AR1602" s="17"/>
      <c r="AT1602" s="17"/>
      <c r="AV1602" s="17"/>
      <c r="AX1602" s="17"/>
      <c r="AZ1602" s="17"/>
      <c r="BB1602" s="17"/>
      <c r="BD1602" s="17"/>
      <c r="BF1602" s="17"/>
      <c r="BH1602" s="17"/>
    </row>
    <row r="1603" spans="2:60">
      <c r="B1603" s="17"/>
      <c r="D1603" s="17"/>
      <c r="F1603" s="17"/>
      <c r="H1603" s="17"/>
      <c r="J1603" s="17"/>
      <c r="L1603" s="17"/>
      <c r="N1603" s="17"/>
      <c r="P1603" s="17"/>
      <c r="R1603" s="17"/>
      <c r="T1603" s="17"/>
      <c r="V1603" s="17"/>
      <c r="X1603" s="17"/>
      <c r="Z1603" s="17"/>
      <c r="AB1603" s="17"/>
      <c r="AD1603" s="17"/>
      <c r="AF1603" s="17"/>
      <c r="AH1603" s="17"/>
      <c r="AJ1603" s="17"/>
      <c r="AL1603" s="17"/>
      <c r="AN1603" s="17"/>
      <c r="AP1603" s="17"/>
      <c r="AR1603" s="17"/>
      <c r="AT1603" s="17"/>
      <c r="AV1603" s="17"/>
      <c r="AX1603" s="17"/>
      <c r="AZ1603" s="17"/>
      <c r="BB1603" s="17"/>
      <c r="BD1603" s="17"/>
      <c r="BF1603" s="17"/>
      <c r="BH1603" s="17"/>
    </row>
    <row r="1604" spans="2:60">
      <c r="B1604" s="17"/>
      <c r="D1604" s="17"/>
      <c r="F1604" s="17"/>
      <c r="H1604" s="17"/>
      <c r="J1604" s="17"/>
      <c r="L1604" s="17"/>
      <c r="N1604" s="17"/>
      <c r="P1604" s="17"/>
      <c r="R1604" s="17"/>
      <c r="T1604" s="17"/>
      <c r="V1604" s="17"/>
      <c r="X1604" s="17"/>
      <c r="Z1604" s="17"/>
      <c r="AB1604" s="17"/>
      <c r="AD1604" s="17"/>
      <c r="AF1604" s="17"/>
      <c r="AH1604" s="17"/>
      <c r="AJ1604" s="17"/>
      <c r="AL1604" s="17"/>
      <c r="AN1604" s="17"/>
      <c r="AP1604" s="17"/>
      <c r="AR1604" s="17"/>
      <c r="AT1604" s="17"/>
      <c r="AV1604" s="17"/>
      <c r="AX1604" s="17"/>
      <c r="AZ1604" s="17"/>
      <c r="BB1604" s="17"/>
      <c r="BD1604" s="17"/>
      <c r="BF1604" s="17"/>
      <c r="BH1604" s="17"/>
    </row>
    <row r="1605" spans="2:60">
      <c r="B1605" s="17"/>
      <c r="D1605" s="17"/>
      <c r="F1605" s="17"/>
      <c r="H1605" s="17"/>
      <c r="J1605" s="17"/>
      <c r="L1605" s="17"/>
      <c r="N1605" s="17"/>
      <c r="P1605" s="17"/>
      <c r="R1605" s="17"/>
      <c r="T1605" s="17"/>
      <c r="V1605" s="17"/>
      <c r="X1605" s="17"/>
      <c r="Z1605" s="17"/>
      <c r="AB1605" s="17"/>
      <c r="AD1605" s="17"/>
      <c r="AF1605" s="17"/>
      <c r="AH1605" s="17"/>
      <c r="AJ1605" s="17"/>
      <c r="AL1605" s="17"/>
      <c r="AN1605" s="17"/>
      <c r="AP1605" s="17"/>
      <c r="AR1605" s="17"/>
      <c r="AT1605" s="17"/>
      <c r="AV1605" s="17"/>
      <c r="AX1605" s="17"/>
      <c r="AZ1605" s="17"/>
      <c r="BB1605" s="17"/>
      <c r="BD1605" s="17"/>
      <c r="BF1605" s="17"/>
      <c r="BH1605" s="17"/>
    </row>
    <row r="1606" spans="2:60">
      <c r="B1606" s="17"/>
      <c r="D1606" s="17"/>
      <c r="F1606" s="17"/>
      <c r="H1606" s="17"/>
      <c r="J1606" s="17"/>
      <c r="L1606" s="17"/>
      <c r="N1606" s="17"/>
      <c r="P1606" s="17"/>
      <c r="R1606" s="17"/>
      <c r="T1606" s="17"/>
      <c r="V1606" s="17"/>
      <c r="X1606" s="17"/>
      <c r="Z1606" s="17"/>
      <c r="AB1606" s="17"/>
      <c r="AD1606" s="17"/>
      <c r="AF1606" s="17"/>
      <c r="AH1606" s="17"/>
      <c r="AJ1606" s="17"/>
      <c r="AL1606" s="17"/>
      <c r="AN1606" s="17"/>
      <c r="AP1606" s="17"/>
      <c r="AR1606" s="17"/>
      <c r="AT1606" s="17"/>
      <c r="AV1606" s="17"/>
      <c r="AX1606" s="17"/>
      <c r="AZ1606" s="17"/>
      <c r="BB1606" s="17"/>
      <c r="BD1606" s="17"/>
      <c r="BF1606" s="17"/>
      <c r="BH1606" s="17"/>
    </row>
    <row r="1607" spans="2:60">
      <c r="B1607" s="17"/>
      <c r="D1607" s="17"/>
      <c r="F1607" s="17"/>
      <c r="H1607" s="17"/>
      <c r="J1607" s="17"/>
      <c r="L1607" s="17"/>
      <c r="N1607" s="17"/>
      <c r="P1607" s="17"/>
      <c r="R1607" s="17"/>
      <c r="T1607" s="17"/>
      <c r="V1607" s="17"/>
      <c r="X1607" s="17"/>
      <c r="Z1607" s="17"/>
      <c r="AB1607" s="17"/>
      <c r="AD1607" s="17"/>
      <c r="AF1607" s="17"/>
      <c r="AH1607" s="17"/>
      <c r="AJ1607" s="17"/>
      <c r="AL1607" s="17"/>
      <c r="AN1607" s="17"/>
      <c r="AP1607" s="17"/>
      <c r="AR1607" s="17"/>
      <c r="AT1607" s="17"/>
      <c r="AV1607" s="17"/>
      <c r="AX1607" s="17"/>
      <c r="AZ1607" s="17"/>
      <c r="BB1607" s="17"/>
      <c r="BD1607" s="17"/>
      <c r="BF1607" s="17"/>
      <c r="BH1607" s="17"/>
    </row>
    <row r="1608" spans="2:60">
      <c r="B1608" s="17"/>
      <c r="D1608" s="17"/>
      <c r="F1608" s="17"/>
      <c r="H1608" s="17"/>
      <c r="J1608" s="17"/>
      <c r="L1608" s="17"/>
      <c r="N1608" s="17"/>
      <c r="P1608" s="17"/>
      <c r="R1608" s="17"/>
      <c r="T1608" s="17"/>
      <c r="V1608" s="17"/>
      <c r="X1608" s="17"/>
      <c r="Z1608" s="17"/>
      <c r="AB1608" s="17"/>
      <c r="AD1608" s="17"/>
      <c r="AF1608" s="17"/>
      <c r="AH1608" s="17"/>
      <c r="AJ1608" s="17"/>
      <c r="AL1608" s="17"/>
      <c r="AN1608" s="17"/>
      <c r="AP1608" s="17"/>
      <c r="AR1608" s="17"/>
      <c r="AT1608" s="17"/>
      <c r="AV1608" s="17"/>
      <c r="AX1608" s="17"/>
      <c r="AZ1608" s="17"/>
      <c r="BB1608" s="17"/>
      <c r="BD1608" s="17"/>
      <c r="BF1608" s="17"/>
      <c r="BH1608" s="17"/>
    </row>
    <row r="1609" spans="2:60">
      <c r="B1609" s="17"/>
      <c r="D1609" s="17"/>
      <c r="F1609" s="17"/>
      <c r="H1609" s="17"/>
      <c r="J1609" s="17"/>
      <c r="L1609" s="17"/>
      <c r="N1609" s="17"/>
      <c r="P1609" s="17"/>
      <c r="R1609" s="17"/>
      <c r="T1609" s="17"/>
      <c r="V1609" s="17"/>
      <c r="X1609" s="17"/>
      <c r="Z1609" s="17"/>
      <c r="AB1609" s="17"/>
      <c r="AD1609" s="17"/>
      <c r="AF1609" s="17"/>
      <c r="AH1609" s="17"/>
      <c r="AJ1609" s="17"/>
      <c r="AL1609" s="17"/>
      <c r="AN1609" s="17"/>
      <c r="AP1609" s="17"/>
      <c r="AR1609" s="17"/>
      <c r="AT1609" s="17"/>
      <c r="AV1609" s="17"/>
      <c r="AX1609" s="17"/>
      <c r="AZ1609" s="17"/>
      <c r="BB1609" s="17"/>
      <c r="BD1609" s="17"/>
      <c r="BF1609" s="17"/>
      <c r="BH1609" s="17"/>
    </row>
    <row r="1610" spans="2:60">
      <c r="B1610" s="17"/>
      <c r="D1610" s="17"/>
      <c r="F1610" s="17"/>
      <c r="H1610" s="17"/>
      <c r="J1610" s="17"/>
      <c r="L1610" s="17"/>
      <c r="N1610" s="17"/>
      <c r="P1610" s="17"/>
      <c r="R1610" s="17"/>
      <c r="T1610" s="17"/>
      <c r="V1610" s="17"/>
      <c r="X1610" s="17"/>
      <c r="Z1610" s="17"/>
      <c r="AB1610" s="17"/>
      <c r="AD1610" s="17"/>
      <c r="AF1610" s="17"/>
      <c r="AH1610" s="17"/>
      <c r="AJ1610" s="17"/>
      <c r="AL1610" s="17"/>
      <c r="AN1610" s="17"/>
      <c r="AP1610" s="17"/>
      <c r="AR1610" s="17"/>
      <c r="AT1610" s="17"/>
      <c r="AV1610" s="17"/>
      <c r="AX1610" s="17"/>
      <c r="AZ1610" s="17"/>
      <c r="BB1610" s="17"/>
      <c r="BD1610" s="17"/>
      <c r="BF1610" s="17"/>
      <c r="BH1610" s="17"/>
    </row>
    <row r="1611" spans="2:60">
      <c r="B1611" s="17"/>
      <c r="D1611" s="17"/>
      <c r="F1611" s="17"/>
      <c r="H1611" s="17"/>
      <c r="J1611" s="17"/>
      <c r="L1611" s="17"/>
      <c r="N1611" s="17"/>
      <c r="P1611" s="17"/>
      <c r="R1611" s="17"/>
      <c r="T1611" s="17"/>
      <c r="V1611" s="17"/>
      <c r="X1611" s="17"/>
      <c r="Z1611" s="17"/>
      <c r="AB1611" s="17"/>
      <c r="AD1611" s="17"/>
      <c r="AF1611" s="17"/>
      <c r="AH1611" s="17"/>
      <c r="AJ1611" s="17"/>
      <c r="AL1611" s="17"/>
      <c r="AN1611" s="17"/>
      <c r="AP1611" s="17"/>
      <c r="AR1611" s="17"/>
      <c r="AT1611" s="17"/>
      <c r="AV1611" s="17"/>
      <c r="AX1611" s="17"/>
      <c r="AZ1611" s="17"/>
      <c r="BB1611" s="17"/>
      <c r="BD1611" s="17"/>
      <c r="BF1611" s="17"/>
      <c r="BH1611" s="17"/>
    </row>
    <row r="1612" spans="2:60">
      <c r="B1612" s="17"/>
      <c r="D1612" s="17"/>
      <c r="F1612" s="17"/>
      <c r="H1612" s="17"/>
      <c r="J1612" s="17"/>
      <c r="L1612" s="17"/>
      <c r="N1612" s="17"/>
      <c r="P1612" s="17"/>
      <c r="R1612" s="17"/>
      <c r="T1612" s="17"/>
      <c r="V1612" s="17"/>
      <c r="X1612" s="17"/>
      <c r="Z1612" s="17"/>
      <c r="AB1612" s="17"/>
      <c r="AD1612" s="17"/>
      <c r="AF1612" s="17"/>
      <c r="AH1612" s="17"/>
      <c r="AJ1612" s="17"/>
      <c r="AL1612" s="17"/>
      <c r="AN1612" s="17"/>
      <c r="AP1612" s="17"/>
      <c r="AR1612" s="17"/>
      <c r="AT1612" s="17"/>
      <c r="AV1612" s="17"/>
      <c r="AX1612" s="17"/>
      <c r="AZ1612" s="17"/>
      <c r="BB1612" s="17"/>
      <c r="BD1612" s="17"/>
      <c r="BF1612" s="17"/>
      <c r="BH1612" s="17"/>
    </row>
    <row r="1613" spans="2:60">
      <c r="B1613" s="17"/>
      <c r="D1613" s="17"/>
      <c r="F1613" s="17"/>
      <c r="H1613" s="17"/>
      <c r="J1613" s="17"/>
      <c r="L1613" s="17"/>
      <c r="N1613" s="17"/>
      <c r="P1613" s="17"/>
      <c r="R1613" s="17"/>
      <c r="T1613" s="17"/>
      <c r="V1613" s="17"/>
      <c r="X1613" s="17"/>
      <c r="Z1613" s="17"/>
      <c r="AB1613" s="17"/>
      <c r="AD1613" s="17"/>
      <c r="AF1613" s="17"/>
      <c r="AH1613" s="17"/>
      <c r="AJ1613" s="17"/>
      <c r="AL1613" s="17"/>
      <c r="AN1613" s="17"/>
      <c r="AP1613" s="17"/>
      <c r="AR1613" s="17"/>
      <c r="AT1613" s="17"/>
      <c r="AV1613" s="17"/>
      <c r="AX1613" s="17"/>
      <c r="AZ1613" s="17"/>
      <c r="BB1613" s="17"/>
      <c r="BD1613" s="17"/>
      <c r="BF1613" s="17"/>
      <c r="BH1613" s="17"/>
    </row>
    <row r="1614" spans="2:60">
      <c r="B1614" s="17"/>
      <c r="D1614" s="17"/>
      <c r="F1614" s="17"/>
      <c r="H1614" s="17"/>
      <c r="J1614" s="17"/>
      <c r="L1614" s="17"/>
      <c r="N1614" s="17"/>
      <c r="P1614" s="17"/>
      <c r="R1614" s="17"/>
      <c r="T1614" s="17"/>
      <c r="V1614" s="17"/>
      <c r="X1614" s="17"/>
      <c r="Z1614" s="17"/>
      <c r="AB1614" s="17"/>
      <c r="AD1614" s="17"/>
      <c r="AF1614" s="17"/>
      <c r="AH1614" s="17"/>
      <c r="AJ1614" s="17"/>
      <c r="AL1614" s="17"/>
      <c r="AN1614" s="17"/>
      <c r="AP1614" s="17"/>
      <c r="AR1614" s="17"/>
      <c r="AT1614" s="17"/>
      <c r="AV1614" s="17"/>
      <c r="AX1614" s="17"/>
      <c r="AZ1614" s="17"/>
      <c r="BB1614" s="17"/>
      <c r="BD1614" s="17"/>
      <c r="BF1614" s="17"/>
      <c r="BH1614" s="17"/>
    </row>
    <row r="1615" spans="2:60">
      <c r="B1615" s="17"/>
      <c r="D1615" s="17"/>
      <c r="F1615" s="17"/>
      <c r="H1615" s="17"/>
      <c r="J1615" s="17"/>
      <c r="L1615" s="17"/>
      <c r="N1615" s="17"/>
      <c r="P1615" s="17"/>
      <c r="R1615" s="17"/>
      <c r="T1615" s="17"/>
      <c r="V1615" s="17"/>
      <c r="X1615" s="17"/>
      <c r="Z1615" s="17"/>
      <c r="AB1615" s="17"/>
      <c r="AD1615" s="17"/>
      <c r="AF1615" s="17"/>
      <c r="AH1615" s="17"/>
      <c r="AJ1615" s="17"/>
      <c r="AL1615" s="17"/>
      <c r="AN1615" s="17"/>
      <c r="AP1615" s="17"/>
      <c r="AR1615" s="17"/>
      <c r="AT1615" s="17"/>
      <c r="AV1615" s="17"/>
      <c r="AX1615" s="17"/>
      <c r="AZ1615" s="17"/>
      <c r="BB1615" s="17"/>
      <c r="BD1615" s="17"/>
      <c r="BF1615" s="17"/>
      <c r="BH1615" s="17"/>
    </row>
    <row r="1616" spans="2:60">
      <c r="B1616" s="17"/>
      <c r="D1616" s="17"/>
      <c r="F1616" s="17"/>
      <c r="H1616" s="17"/>
      <c r="J1616" s="17"/>
      <c r="L1616" s="17"/>
      <c r="N1616" s="17"/>
      <c r="P1616" s="17"/>
      <c r="R1616" s="17"/>
      <c r="T1616" s="17"/>
      <c r="V1616" s="17"/>
      <c r="X1616" s="17"/>
      <c r="Z1616" s="17"/>
      <c r="AB1616" s="17"/>
      <c r="AD1616" s="17"/>
      <c r="AF1616" s="17"/>
      <c r="AH1616" s="17"/>
      <c r="AJ1616" s="17"/>
      <c r="AL1616" s="17"/>
      <c r="AN1616" s="17"/>
      <c r="AP1616" s="17"/>
      <c r="AR1616" s="17"/>
      <c r="AT1616" s="17"/>
      <c r="AV1616" s="17"/>
      <c r="AX1616" s="17"/>
      <c r="AZ1616" s="17"/>
      <c r="BB1616" s="17"/>
      <c r="BD1616" s="17"/>
      <c r="BF1616" s="17"/>
      <c r="BH1616" s="17"/>
    </row>
    <row r="1617" spans="2:60">
      <c r="B1617" s="17"/>
      <c r="D1617" s="17"/>
      <c r="F1617" s="17"/>
      <c r="H1617" s="17"/>
      <c r="J1617" s="17"/>
      <c r="L1617" s="17"/>
      <c r="N1617" s="17"/>
      <c r="P1617" s="17"/>
      <c r="R1617" s="17"/>
      <c r="T1617" s="17"/>
      <c r="V1617" s="17"/>
      <c r="X1617" s="17"/>
      <c r="Z1617" s="17"/>
      <c r="AB1617" s="17"/>
      <c r="AD1617" s="17"/>
      <c r="AF1617" s="17"/>
      <c r="AH1617" s="17"/>
      <c r="AJ1617" s="17"/>
      <c r="AL1617" s="17"/>
      <c r="AN1617" s="17"/>
      <c r="AP1617" s="17"/>
      <c r="AR1617" s="17"/>
      <c r="AT1617" s="17"/>
      <c r="AV1617" s="17"/>
      <c r="AX1617" s="17"/>
      <c r="AZ1617" s="17"/>
      <c r="BB1617" s="17"/>
      <c r="BD1617" s="17"/>
      <c r="BF1617" s="17"/>
      <c r="BH1617" s="17"/>
    </row>
    <row r="1618" spans="2:60">
      <c r="B1618" s="17"/>
      <c r="D1618" s="17"/>
      <c r="F1618" s="17"/>
      <c r="H1618" s="17"/>
      <c r="J1618" s="17"/>
      <c r="L1618" s="17"/>
      <c r="N1618" s="17"/>
      <c r="P1618" s="17"/>
      <c r="R1618" s="17"/>
      <c r="T1618" s="17"/>
      <c r="V1618" s="17"/>
      <c r="X1618" s="17"/>
      <c r="Z1618" s="17"/>
      <c r="AB1618" s="17"/>
      <c r="AD1618" s="17"/>
      <c r="AF1618" s="17"/>
      <c r="AH1618" s="17"/>
      <c r="AJ1618" s="17"/>
      <c r="AL1618" s="17"/>
      <c r="AN1618" s="17"/>
      <c r="AP1618" s="17"/>
      <c r="AR1618" s="17"/>
      <c r="AT1618" s="17"/>
      <c r="AV1618" s="17"/>
      <c r="AX1618" s="17"/>
      <c r="AZ1618" s="17"/>
      <c r="BB1618" s="17"/>
      <c r="BD1618" s="17"/>
      <c r="BF1618" s="17"/>
      <c r="BH1618" s="17"/>
    </row>
    <row r="1619" spans="2:60">
      <c r="B1619" s="17"/>
      <c r="D1619" s="17"/>
      <c r="F1619" s="17"/>
      <c r="H1619" s="17"/>
      <c r="J1619" s="17"/>
      <c r="L1619" s="17"/>
      <c r="N1619" s="17"/>
      <c r="P1619" s="17"/>
      <c r="R1619" s="17"/>
      <c r="T1619" s="17"/>
      <c r="V1619" s="17"/>
      <c r="X1619" s="17"/>
      <c r="Z1619" s="17"/>
      <c r="AB1619" s="17"/>
      <c r="AD1619" s="17"/>
      <c r="AF1619" s="17"/>
      <c r="AH1619" s="17"/>
      <c r="AJ1619" s="17"/>
      <c r="AL1619" s="17"/>
      <c r="AN1619" s="17"/>
      <c r="AP1619" s="17"/>
      <c r="AR1619" s="17"/>
      <c r="AT1619" s="17"/>
      <c r="AV1619" s="17"/>
      <c r="AX1619" s="17"/>
      <c r="AZ1619" s="17"/>
      <c r="BB1619" s="17"/>
      <c r="BD1619" s="17"/>
      <c r="BF1619" s="17"/>
      <c r="BH1619" s="17"/>
    </row>
    <row r="1620" spans="2:60">
      <c r="B1620" s="17"/>
      <c r="D1620" s="17"/>
      <c r="F1620" s="17"/>
      <c r="H1620" s="17"/>
      <c r="J1620" s="17"/>
      <c r="L1620" s="17"/>
      <c r="N1620" s="17"/>
      <c r="P1620" s="17"/>
      <c r="R1620" s="17"/>
      <c r="T1620" s="17"/>
      <c r="V1620" s="17"/>
      <c r="X1620" s="17"/>
      <c r="Z1620" s="17"/>
      <c r="AB1620" s="17"/>
      <c r="AD1620" s="17"/>
      <c r="AF1620" s="17"/>
      <c r="AH1620" s="17"/>
      <c r="AJ1620" s="17"/>
      <c r="AL1620" s="17"/>
      <c r="AN1620" s="17"/>
      <c r="AP1620" s="17"/>
      <c r="AR1620" s="17"/>
      <c r="AT1620" s="17"/>
      <c r="AV1620" s="17"/>
      <c r="AX1620" s="17"/>
      <c r="AZ1620" s="17"/>
      <c r="BB1620" s="17"/>
      <c r="BD1620" s="17"/>
      <c r="BF1620" s="17"/>
      <c r="BH1620" s="17"/>
    </row>
    <row r="1621" spans="2:60">
      <c r="B1621" s="17"/>
      <c r="D1621" s="17"/>
      <c r="F1621" s="17"/>
      <c r="H1621" s="17"/>
      <c r="J1621" s="17"/>
      <c r="L1621" s="17"/>
      <c r="N1621" s="17"/>
      <c r="P1621" s="17"/>
      <c r="R1621" s="17"/>
      <c r="T1621" s="17"/>
      <c r="V1621" s="17"/>
      <c r="X1621" s="17"/>
      <c r="Z1621" s="17"/>
      <c r="AB1621" s="17"/>
      <c r="AD1621" s="17"/>
      <c r="AF1621" s="17"/>
      <c r="AH1621" s="17"/>
      <c r="AJ1621" s="17"/>
      <c r="AL1621" s="17"/>
      <c r="AN1621" s="17"/>
      <c r="AP1621" s="17"/>
      <c r="AR1621" s="17"/>
      <c r="AT1621" s="17"/>
      <c r="AV1621" s="17"/>
      <c r="AX1621" s="17"/>
      <c r="AZ1621" s="17"/>
      <c r="BB1621" s="17"/>
      <c r="BD1621" s="17"/>
      <c r="BF1621" s="17"/>
      <c r="BH1621" s="17"/>
    </row>
    <row r="1622" spans="2:60">
      <c r="B1622" s="17"/>
      <c r="D1622" s="17"/>
      <c r="F1622" s="17"/>
      <c r="H1622" s="17"/>
      <c r="J1622" s="17"/>
      <c r="L1622" s="17"/>
      <c r="N1622" s="17"/>
      <c r="P1622" s="17"/>
      <c r="R1622" s="17"/>
      <c r="T1622" s="17"/>
      <c r="V1622" s="17"/>
      <c r="X1622" s="17"/>
      <c r="Z1622" s="17"/>
      <c r="AB1622" s="17"/>
      <c r="AD1622" s="17"/>
      <c r="AF1622" s="17"/>
      <c r="AH1622" s="17"/>
      <c r="AJ1622" s="17"/>
      <c r="AL1622" s="17"/>
      <c r="AN1622" s="17"/>
      <c r="AP1622" s="17"/>
      <c r="AR1622" s="17"/>
      <c r="AT1622" s="17"/>
      <c r="AV1622" s="17"/>
      <c r="AX1622" s="17"/>
      <c r="AZ1622" s="17"/>
      <c r="BB1622" s="17"/>
      <c r="BD1622" s="17"/>
      <c r="BF1622" s="17"/>
      <c r="BH1622" s="17"/>
    </row>
    <row r="1623" spans="2:60">
      <c r="B1623" s="17"/>
      <c r="D1623" s="17"/>
      <c r="F1623" s="17"/>
      <c r="H1623" s="17"/>
      <c r="J1623" s="17"/>
      <c r="L1623" s="17"/>
      <c r="N1623" s="17"/>
      <c r="P1623" s="17"/>
      <c r="R1623" s="17"/>
      <c r="T1623" s="17"/>
      <c r="V1623" s="17"/>
      <c r="X1623" s="17"/>
      <c r="Z1623" s="17"/>
      <c r="AB1623" s="17"/>
      <c r="AD1623" s="17"/>
      <c r="AF1623" s="17"/>
      <c r="AH1623" s="17"/>
      <c r="AJ1623" s="17"/>
      <c r="AL1623" s="17"/>
      <c r="AN1623" s="17"/>
      <c r="AP1623" s="17"/>
      <c r="AR1623" s="17"/>
      <c r="AT1623" s="17"/>
      <c r="AV1623" s="17"/>
      <c r="AX1623" s="17"/>
      <c r="AZ1623" s="17"/>
      <c r="BB1623" s="17"/>
      <c r="BD1623" s="17"/>
      <c r="BF1623" s="17"/>
      <c r="BH1623" s="17"/>
    </row>
    <row r="1624" spans="2:60">
      <c r="B1624" s="17"/>
      <c r="D1624" s="17"/>
      <c r="F1624" s="17"/>
      <c r="H1624" s="17"/>
      <c r="J1624" s="17"/>
      <c r="L1624" s="17"/>
      <c r="N1624" s="17"/>
      <c r="P1624" s="17"/>
      <c r="R1624" s="17"/>
      <c r="T1624" s="17"/>
      <c r="V1624" s="17"/>
      <c r="X1624" s="17"/>
      <c r="Z1624" s="17"/>
      <c r="AB1624" s="17"/>
      <c r="AD1624" s="17"/>
      <c r="AF1624" s="17"/>
      <c r="AH1624" s="17"/>
      <c r="AJ1624" s="17"/>
      <c r="AL1624" s="17"/>
      <c r="AN1624" s="17"/>
      <c r="AP1624" s="17"/>
      <c r="AR1624" s="17"/>
      <c r="AT1624" s="17"/>
      <c r="AV1624" s="17"/>
      <c r="AX1624" s="17"/>
      <c r="AZ1624" s="17"/>
      <c r="BB1624" s="17"/>
      <c r="BD1624" s="17"/>
      <c r="BF1624" s="17"/>
      <c r="BH1624" s="17"/>
    </row>
    <row r="1625" spans="2:60">
      <c r="B1625" s="17"/>
      <c r="D1625" s="17"/>
      <c r="F1625" s="17"/>
      <c r="H1625" s="17"/>
      <c r="J1625" s="17"/>
      <c r="L1625" s="17"/>
      <c r="N1625" s="17"/>
      <c r="P1625" s="17"/>
      <c r="R1625" s="17"/>
      <c r="T1625" s="17"/>
      <c r="V1625" s="17"/>
      <c r="X1625" s="17"/>
      <c r="Z1625" s="17"/>
      <c r="AB1625" s="17"/>
      <c r="AD1625" s="17"/>
      <c r="AF1625" s="17"/>
      <c r="AH1625" s="17"/>
      <c r="AJ1625" s="17"/>
      <c r="AL1625" s="17"/>
      <c r="AN1625" s="17"/>
      <c r="AP1625" s="17"/>
      <c r="AR1625" s="17"/>
      <c r="AT1625" s="17"/>
      <c r="AV1625" s="17"/>
      <c r="AX1625" s="17"/>
      <c r="AZ1625" s="17"/>
      <c r="BB1625" s="17"/>
      <c r="BD1625" s="17"/>
      <c r="BF1625" s="17"/>
      <c r="BH1625" s="17"/>
    </row>
    <row r="1626" spans="2:60">
      <c r="B1626" s="17"/>
      <c r="D1626" s="17"/>
      <c r="F1626" s="17"/>
      <c r="H1626" s="17"/>
      <c r="J1626" s="17"/>
      <c r="L1626" s="17"/>
      <c r="N1626" s="17"/>
      <c r="P1626" s="17"/>
      <c r="R1626" s="17"/>
      <c r="T1626" s="17"/>
      <c r="V1626" s="17"/>
      <c r="X1626" s="17"/>
      <c r="Z1626" s="17"/>
      <c r="AB1626" s="17"/>
      <c r="AD1626" s="17"/>
      <c r="AF1626" s="17"/>
      <c r="AH1626" s="17"/>
      <c r="AJ1626" s="17"/>
      <c r="AL1626" s="17"/>
      <c r="AN1626" s="17"/>
      <c r="AP1626" s="17"/>
      <c r="AR1626" s="17"/>
      <c r="AT1626" s="17"/>
      <c r="AV1626" s="17"/>
      <c r="AX1626" s="17"/>
      <c r="AZ1626" s="17"/>
      <c r="BB1626" s="17"/>
      <c r="BD1626" s="17"/>
      <c r="BF1626" s="17"/>
      <c r="BH1626" s="17"/>
    </row>
    <row r="1627" spans="2:60">
      <c r="B1627" s="17"/>
      <c r="D1627" s="17"/>
      <c r="F1627" s="17"/>
      <c r="H1627" s="17"/>
      <c r="J1627" s="17"/>
      <c r="L1627" s="17"/>
      <c r="N1627" s="17"/>
      <c r="P1627" s="17"/>
      <c r="R1627" s="17"/>
      <c r="T1627" s="17"/>
      <c r="V1627" s="17"/>
      <c r="X1627" s="17"/>
      <c r="Z1627" s="17"/>
      <c r="AB1627" s="17"/>
      <c r="AD1627" s="17"/>
      <c r="AF1627" s="17"/>
      <c r="AH1627" s="17"/>
      <c r="AJ1627" s="17"/>
      <c r="AL1627" s="17"/>
      <c r="AN1627" s="17"/>
      <c r="AP1627" s="17"/>
      <c r="AR1627" s="17"/>
      <c r="AT1627" s="17"/>
      <c r="AV1627" s="17"/>
      <c r="AX1627" s="17"/>
      <c r="AZ1627" s="17"/>
      <c r="BB1627" s="17"/>
      <c r="BD1627" s="17"/>
      <c r="BF1627" s="17"/>
      <c r="BH1627" s="17"/>
    </row>
    <row r="1628" spans="2:60">
      <c r="B1628" s="17"/>
      <c r="D1628" s="17"/>
      <c r="F1628" s="17"/>
      <c r="H1628" s="17"/>
      <c r="J1628" s="17"/>
      <c r="L1628" s="17"/>
      <c r="N1628" s="17"/>
      <c r="P1628" s="17"/>
      <c r="R1628" s="17"/>
      <c r="T1628" s="17"/>
      <c r="V1628" s="17"/>
      <c r="X1628" s="17"/>
      <c r="Z1628" s="17"/>
      <c r="AB1628" s="17"/>
      <c r="AD1628" s="17"/>
      <c r="AF1628" s="17"/>
      <c r="AH1628" s="17"/>
      <c r="AJ1628" s="17"/>
      <c r="AL1628" s="17"/>
      <c r="AN1628" s="17"/>
      <c r="AP1628" s="17"/>
      <c r="AR1628" s="17"/>
      <c r="AT1628" s="17"/>
      <c r="AV1628" s="17"/>
      <c r="AX1628" s="17"/>
      <c r="AZ1628" s="17"/>
      <c r="BB1628" s="17"/>
      <c r="BD1628" s="17"/>
      <c r="BF1628" s="17"/>
      <c r="BH1628" s="17"/>
    </row>
    <row r="1629" spans="2:60">
      <c r="B1629" s="17"/>
      <c r="D1629" s="17"/>
      <c r="F1629" s="17"/>
      <c r="H1629" s="17"/>
      <c r="J1629" s="17"/>
      <c r="L1629" s="17"/>
      <c r="N1629" s="17"/>
      <c r="P1629" s="17"/>
      <c r="R1629" s="17"/>
      <c r="T1629" s="17"/>
      <c r="V1629" s="17"/>
      <c r="X1629" s="17"/>
      <c r="Z1629" s="17"/>
      <c r="AB1629" s="17"/>
      <c r="AD1629" s="17"/>
      <c r="AF1629" s="17"/>
      <c r="AH1629" s="17"/>
      <c r="AJ1629" s="17"/>
      <c r="AL1629" s="17"/>
      <c r="AN1629" s="17"/>
      <c r="AP1629" s="17"/>
      <c r="AR1629" s="17"/>
      <c r="AT1629" s="17"/>
      <c r="AV1629" s="17"/>
      <c r="AX1629" s="17"/>
      <c r="AZ1629" s="17"/>
      <c r="BB1629" s="17"/>
      <c r="BD1629" s="17"/>
      <c r="BF1629" s="17"/>
      <c r="BH1629" s="17"/>
    </row>
    <row r="1630" spans="2:60">
      <c r="B1630" s="17"/>
      <c r="D1630" s="17"/>
      <c r="F1630" s="17"/>
      <c r="H1630" s="17"/>
      <c r="J1630" s="17"/>
      <c r="L1630" s="17"/>
      <c r="N1630" s="17"/>
      <c r="P1630" s="17"/>
      <c r="R1630" s="17"/>
      <c r="T1630" s="17"/>
      <c r="V1630" s="17"/>
      <c r="X1630" s="17"/>
      <c r="Z1630" s="17"/>
      <c r="AB1630" s="17"/>
      <c r="AD1630" s="17"/>
      <c r="AF1630" s="17"/>
      <c r="AH1630" s="17"/>
      <c r="AJ1630" s="17"/>
      <c r="AL1630" s="17"/>
      <c r="AN1630" s="17"/>
      <c r="AP1630" s="17"/>
      <c r="AR1630" s="17"/>
      <c r="AT1630" s="17"/>
      <c r="AV1630" s="17"/>
      <c r="AX1630" s="17"/>
      <c r="AZ1630" s="17"/>
      <c r="BB1630" s="17"/>
      <c r="BD1630" s="17"/>
      <c r="BF1630" s="17"/>
      <c r="BH1630" s="17"/>
    </row>
    <row r="1631" spans="2:60">
      <c r="B1631" s="17"/>
      <c r="D1631" s="17"/>
      <c r="F1631" s="17"/>
      <c r="H1631" s="17"/>
      <c r="J1631" s="17"/>
      <c r="L1631" s="17"/>
      <c r="N1631" s="17"/>
      <c r="P1631" s="17"/>
      <c r="R1631" s="17"/>
      <c r="T1631" s="17"/>
      <c r="V1631" s="17"/>
      <c r="X1631" s="17"/>
      <c r="Z1631" s="17"/>
      <c r="AB1631" s="17"/>
      <c r="AD1631" s="17"/>
      <c r="AF1631" s="17"/>
      <c r="AH1631" s="17"/>
      <c r="AJ1631" s="17"/>
      <c r="AL1631" s="17"/>
      <c r="AN1631" s="17"/>
      <c r="AP1631" s="17"/>
      <c r="AR1631" s="17"/>
      <c r="AT1631" s="17"/>
      <c r="AV1631" s="17"/>
      <c r="AX1631" s="17"/>
      <c r="AZ1631" s="17"/>
      <c r="BB1631" s="17"/>
      <c r="BD1631" s="17"/>
      <c r="BF1631" s="17"/>
      <c r="BH1631" s="17"/>
    </row>
    <row r="1632" spans="2:60">
      <c r="B1632" s="17"/>
      <c r="D1632" s="17"/>
      <c r="F1632" s="17"/>
      <c r="H1632" s="17"/>
      <c r="J1632" s="17"/>
      <c r="L1632" s="17"/>
      <c r="N1632" s="17"/>
      <c r="P1632" s="17"/>
      <c r="R1632" s="17"/>
      <c r="T1632" s="17"/>
      <c r="V1632" s="17"/>
      <c r="X1632" s="17"/>
      <c r="Z1632" s="17"/>
      <c r="AB1632" s="17"/>
      <c r="AD1632" s="17"/>
      <c r="AF1632" s="17"/>
      <c r="AH1632" s="17"/>
      <c r="AJ1632" s="17"/>
      <c r="AL1632" s="17"/>
      <c r="AN1632" s="17"/>
      <c r="AP1632" s="17"/>
      <c r="AR1632" s="17"/>
      <c r="AT1632" s="17"/>
      <c r="AV1632" s="17"/>
      <c r="AX1632" s="17"/>
      <c r="AZ1632" s="17"/>
      <c r="BB1632" s="17"/>
      <c r="BD1632" s="17"/>
      <c r="BF1632" s="17"/>
      <c r="BH1632" s="17"/>
    </row>
    <row r="1633" spans="2:60">
      <c r="B1633" s="17"/>
      <c r="D1633" s="17"/>
      <c r="F1633" s="17"/>
      <c r="H1633" s="17"/>
      <c r="J1633" s="17"/>
      <c r="L1633" s="17"/>
      <c r="N1633" s="17"/>
      <c r="P1633" s="17"/>
      <c r="R1633" s="17"/>
      <c r="T1633" s="17"/>
      <c r="V1633" s="17"/>
      <c r="X1633" s="17"/>
      <c r="Z1633" s="17"/>
      <c r="AB1633" s="17"/>
      <c r="AD1633" s="17"/>
      <c r="AF1633" s="17"/>
      <c r="AH1633" s="17"/>
      <c r="AJ1633" s="17"/>
      <c r="AL1633" s="17"/>
      <c r="AN1633" s="17"/>
      <c r="AP1633" s="17"/>
      <c r="AR1633" s="17"/>
      <c r="AT1633" s="17"/>
      <c r="AV1633" s="17"/>
      <c r="AX1633" s="17"/>
      <c r="AZ1633" s="17"/>
      <c r="BB1633" s="17"/>
      <c r="BD1633" s="17"/>
      <c r="BF1633" s="17"/>
      <c r="BH1633" s="17"/>
    </row>
    <row r="1634" spans="2:60">
      <c r="B1634" s="17"/>
      <c r="D1634" s="17"/>
      <c r="F1634" s="17"/>
      <c r="H1634" s="17"/>
      <c r="J1634" s="17"/>
      <c r="L1634" s="17"/>
      <c r="N1634" s="17"/>
      <c r="P1634" s="17"/>
      <c r="R1634" s="17"/>
      <c r="T1634" s="17"/>
      <c r="V1634" s="17"/>
      <c r="X1634" s="17"/>
      <c r="Z1634" s="17"/>
      <c r="AB1634" s="17"/>
      <c r="AD1634" s="17"/>
      <c r="AF1634" s="17"/>
      <c r="AH1634" s="17"/>
      <c r="AJ1634" s="17"/>
      <c r="AL1634" s="17"/>
      <c r="AN1634" s="17"/>
      <c r="AP1634" s="17"/>
      <c r="AR1634" s="17"/>
      <c r="AT1634" s="17"/>
      <c r="AV1634" s="17"/>
      <c r="AX1634" s="17"/>
      <c r="AZ1634" s="17"/>
      <c r="BB1634" s="17"/>
      <c r="BD1634" s="17"/>
      <c r="BF1634" s="17"/>
      <c r="BH1634" s="17"/>
    </row>
    <row r="1635" spans="2:60">
      <c r="B1635" s="17"/>
      <c r="D1635" s="17"/>
      <c r="F1635" s="17"/>
      <c r="H1635" s="17"/>
      <c r="J1635" s="17"/>
      <c r="L1635" s="17"/>
      <c r="N1635" s="17"/>
      <c r="P1635" s="17"/>
      <c r="R1635" s="17"/>
      <c r="T1635" s="17"/>
      <c r="V1635" s="17"/>
      <c r="X1635" s="17"/>
      <c r="Z1635" s="17"/>
      <c r="AB1635" s="17"/>
      <c r="AD1635" s="17"/>
      <c r="AF1635" s="17"/>
      <c r="AH1635" s="17"/>
      <c r="AJ1635" s="17"/>
      <c r="AL1635" s="17"/>
      <c r="AN1635" s="17"/>
      <c r="AP1635" s="17"/>
      <c r="AR1635" s="17"/>
      <c r="AT1635" s="17"/>
      <c r="AV1635" s="17"/>
      <c r="AX1635" s="17"/>
      <c r="AZ1635" s="17"/>
      <c r="BB1635" s="17"/>
      <c r="BD1635" s="17"/>
      <c r="BF1635" s="17"/>
      <c r="BH1635" s="17"/>
    </row>
    <row r="1636" spans="2:60">
      <c r="B1636" s="17"/>
      <c r="D1636" s="17"/>
      <c r="F1636" s="17"/>
      <c r="H1636" s="17"/>
      <c r="J1636" s="17"/>
      <c r="L1636" s="17"/>
      <c r="N1636" s="17"/>
      <c r="P1636" s="17"/>
      <c r="R1636" s="17"/>
      <c r="T1636" s="17"/>
      <c r="V1636" s="17"/>
      <c r="X1636" s="17"/>
      <c r="Z1636" s="17"/>
      <c r="AB1636" s="17"/>
      <c r="AD1636" s="17"/>
      <c r="AF1636" s="17"/>
      <c r="AH1636" s="17"/>
      <c r="AJ1636" s="17"/>
      <c r="AL1636" s="17"/>
      <c r="AN1636" s="17"/>
      <c r="AP1636" s="17"/>
      <c r="AR1636" s="17"/>
      <c r="AT1636" s="17"/>
      <c r="AV1636" s="17"/>
      <c r="AX1636" s="17"/>
      <c r="AZ1636" s="17"/>
      <c r="BB1636" s="17"/>
      <c r="BD1636" s="17"/>
      <c r="BF1636" s="17"/>
      <c r="BH1636" s="17"/>
    </row>
    <row r="1637" spans="2:60">
      <c r="B1637" s="17"/>
      <c r="D1637" s="17"/>
      <c r="F1637" s="17"/>
      <c r="H1637" s="17"/>
      <c r="J1637" s="17"/>
      <c r="L1637" s="17"/>
      <c r="N1637" s="17"/>
      <c r="P1637" s="17"/>
      <c r="R1637" s="17"/>
      <c r="T1637" s="17"/>
      <c r="V1637" s="17"/>
      <c r="X1637" s="17"/>
      <c r="Z1637" s="17"/>
      <c r="AB1637" s="17"/>
      <c r="AD1637" s="17"/>
      <c r="AF1637" s="17"/>
      <c r="AH1637" s="17"/>
      <c r="AJ1637" s="17"/>
      <c r="AL1637" s="17"/>
      <c r="AN1637" s="17"/>
      <c r="AP1637" s="17"/>
      <c r="AR1637" s="17"/>
      <c r="AT1637" s="17"/>
      <c r="AV1637" s="17"/>
      <c r="AX1637" s="17"/>
      <c r="AZ1637" s="17"/>
      <c r="BB1637" s="17"/>
      <c r="BD1637" s="17"/>
      <c r="BF1637" s="17"/>
      <c r="BH1637" s="17"/>
    </row>
    <row r="1638" spans="2:60">
      <c r="B1638" s="17"/>
      <c r="D1638" s="17"/>
      <c r="F1638" s="17"/>
      <c r="H1638" s="17"/>
      <c r="J1638" s="17"/>
      <c r="L1638" s="17"/>
      <c r="N1638" s="17"/>
      <c r="P1638" s="17"/>
      <c r="R1638" s="17"/>
      <c r="T1638" s="17"/>
      <c r="V1638" s="17"/>
      <c r="X1638" s="17"/>
      <c r="Z1638" s="17"/>
      <c r="AB1638" s="17"/>
      <c r="AD1638" s="17"/>
      <c r="AF1638" s="17"/>
      <c r="AH1638" s="17"/>
      <c r="AJ1638" s="17"/>
      <c r="AL1638" s="17"/>
      <c r="AN1638" s="17"/>
      <c r="AP1638" s="17"/>
      <c r="AR1638" s="17"/>
      <c r="AT1638" s="17"/>
      <c r="AV1638" s="17"/>
      <c r="AX1638" s="17"/>
      <c r="AZ1638" s="17"/>
      <c r="BB1638" s="17"/>
      <c r="BD1638" s="17"/>
      <c r="BF1638" s="17"/>
      <c r="BH1638" s="17"/>
    </row>
    <row r="1639" spans="2:60">
      <c r="B1639" s="17"/>
      <c r="D1639" s="17"/>
      <c r="F1639" s="17"/>
      <c r="H1639" s="17"/>
      <c r="J1639" s="17"/>
      <c r="L1639" s="17"/>
      <c r="N1639" s="17"/>
      <c r="P1639" s="17"/>
      <c r="R1639" s="17"/>
      <c r="T1639" s="17"/>
      <c r="V1639" s="17"/>
      <c r="X1639" s="17"/>
      <c r="Z1639" s="17"/>
      <c r="AB1639" s="17"/>
      <c r="AD1639" s="17"/>
      <c r="AF1639" s="17"/>
      <c r="AH1639" s="17"/>
      <c r="AJ1639" s="17"/>
      <c r="AL1639" s="17"/>
      <c r="AN1639" s="17"/>
      <c r="AP1639" s="17"/>
      <c r="AR1639" s="17"/>
      <c r="AT1639" s="17"/>
      <c r="AV1639" s="17"/>
      <c r="AX1639" s="17"/>
      <c r="AZ1639" s="17"/>
      <c r="BB1639" s="17"/>
      <c r="BD1639" s="17"/>
      <c r="BF1639" s="17"/>
      <c r="BH1639" s="17"/>
    </row>
    <row r="1640" spans="2:60">
      <c r="B1640" s="17"/>
      <c r="D1640" s="17"/>
      <c r="F1640" s="17"/>
      <c r="H1640" s="17"/>
      <c r="J1640" s="17"/>
      <c r="L1640" s="17"/>
      <c r="N1640" s="17"/>
      <c r="P1640" s="17"/>
      <c r="R1640" s="17"/>
      <c r="T1640" s="17"/>
      <c r="V1640" s="17"/>
      <c r="X1640" s="17"/>
      <c r="Z1640" s="17"/>
      <c r="AB1640" s="17"/>
      <c r="AD1640" s="17"/>
      <c r="AF1640" s="17"/>
      <c r="AH1640" s="17"/>
      <c r="AJ1640" s="17"/>
      <c r="AL1640" s="17"/>
      <c r="AN1640" s="17"/>
      <c r="AP1640" s="17"/>
      <c r="AR1640" s="17"/>
      <c r="AT1640" s="17"/>
      <c r="AV1640" s="17"/>
      <c r="AX1640" s="17"/>
      <c r="AZ1640" s="17"/>
      <c r="BB1640" s="17"/>
      <c r="BD1640" s="17"/>
      <c r="BF1640" s="17"/>
      <c r="BH1640" s="17"/>
    </row>
    <row r="1641" spans="2:60">
      <c r="B1641" s="17"/>
      <c r="D1641" s="17"/>
      <c r="F1641" s="17"/>
      <c r="H1641" s="17"/>
      <c r="J1641" s="17"/>
      <c r="L1641" s="17"/>
      <c r="N1641" s="17"/>
      <c r="P1641" s="17"/>
      <c r="R1641" s="17"/>
      <c r="T1641" s="17"/>
      <c r="V1641" s="17"/>
      <c r="X1641" s="17"/>
      <c r="Z1641" s="17"/>
      <c r="AB1641" s="17"/>
      <c r="AD1641" s="17"/>
      <c r="AF1641" s="17"/>
      <c r="AH1641" s="17"/>
      <c r="AJ1641" s="17"/>
      <c r="AL1641" s="17"/>
      <c r="AN1641" s="17"/>
      <c r="AP1641" s="17"/>
      <c r="AR1641" s="17"/>
      <c r="AT1641" s="17"/>
      <c r="AV1641" s="17"/>
      <c r="AX1641" s="17"/>
      <c r="AZ1641" s="17"/>
      <c r="BB1641" s="17"/>
      <c r="BD1641" s="17"/>
      <c r="BF1641" s="17"/>
      <c r="BH1641" s="17"/>
    </row>
    <row r="1642" spans="2:60">
      <c r="B1642" s="17"/>
      <c r="D1642" s="17"/>
      <c r="F1642" s="17"/>
      <c r="H1642" s="17"/>
      <c r="J1642" s="17"/>
      <c r="L1642" s="17"/>
      <c r="N1642" s="17"/>
      <c r="P1642" s="17"/>
      <c r="R1642" s="17"/>
      <c r="T1642" s="17"/>
      <c r="V1642" s="17"/>
      <c r="X1642" s="17"/>
      <c r="Z1642" s="17"/>
      <c r="AB1642" s="17"/>
      <c r="AD1642" s="17"/>
      <c r="AF1642" s="17"/>
      <c r="AH1642" s="17"/>
      <c r="AJ1642" s="17"/>
      <c r="AL1642" s="17"/>
      <c r="AN1642" s="17"/>
      <c r="AP1642" s="17"/>
      <c r="AR1642" s="17"/>
      <c r="AT1642" s="17"/>
      <c r="AV1642" s="17"/>
      <c r="AX1642" s="17"/>
      <c r="AZ1642" s="17"/>
      <c r="BB1642" s="17"/>
      <c r="BD1642" s="17"/>
      <c r="BF1642" s="17"/>
      <c r="BH1642" s="17"/>
    </row>
    <row r="1643" spans="2:60">
      <c r="B1643" s="17"/>
      <c r="D1643" s="17"/>
      <c r="F1643" s="17"/>
      <c r="H1643" s="17"/>
      <c r="J1643" s="17"/>
      <c r="L1643" s="17"/>
      <c r="N1643" s="17"/>
      <c r="P1643" s="17"/>
      <c r="R1643" s="17"/>
      <c r="T1643" s="17"/>
      <c r="V1643" s="17"/>
      <c r="X1643" s="17"/>
      <c r="Z1643" s="17"/>
      <c r="AB1643" s="17"/>
      <c r="AD1643" s="17"/>
      <c r="AF1643" s="17"/>
      <c r="AH1643" s="17"/>
      <c r="AJ1643" s="17"/>
      <c r="AL1643" s="17"/>
      <c r="AN1643" s="17"/>
      <c r="AP1643" s="17"/>
      <c r="AR1643" s="17"/>
      <c r="AT1643" s="17"/>
      <c r="AV1643" s="17"/>
      <c r="AX1643" s="17"/>
      <c r="AZ1643" s="17"/>
      <c r="BB1643" s="17"/>
      <c r="BD1643" s="17"/>
      <c r="BF1643" s="17"/>
      <c r="BH1643" s="17"/>
    </row>
    <row r="1644" spans="2:60">
      <c r="B1644" s="17"/>
      <c r="D1644" s="17"/>
      <c r="F1644" s="17"/>
      <c r="H1644" s="17"/>
      <c r="J1644" s="17"/>
      <c r="L1644" s="17"/>
      <c r="N1644" s="17"/>
      <c r="P1644" s="17"/>
      <c r="R1644" s="17"/>
      <c r="T1644" s="17"/>
      <c r="V1644" s="17"/>
      <c r="X1644" s="17"/>
      <c r="Z1644" s="17"/>
      <c r="AB1644" s="17"/>
      <c r="AD1644" s="17"/>
      <c r="AF1644" s="17"/>
      <c r="AH1644" s="17"/>
      <c r="AJ1644" s="17"/>
      <c r="AL1644" s="17"/>
      <c r="AN1644" s="17"/>
      <c r="AP1644" s="17"/>
      <c r="AR1644" s="17"/>
      <c r="AT1644" s="17"/>
      <c r="AV1644" s="17"/>
      <c r="AX1644" s="17"/>
      <c r="AZ1644" s="17"/>
      <c r="BB1644" s="17"/>
      <c r="BD1644" s="17"/>
      <c r="BF1644" s="17"/>
      <c r="BH1644" s="17"/>
    </row>
    <row r="1645" spans="2:60">
      <c r="B1645" s="17"/>
      <c r="D1645" s="17"/>
      <c r="F1645" s="17"/>
      <c r="H1645" s="17"/>
      <c r="J1645" s="17"/>
      <c r="L1645" s="17"/>
      <c r="N1645" s="17"/>
      <c r="P1645" s="17"/>
      <c r="R1645" s="17"/>
      <c r="T1645" s="17"/>
      <c r="V1645" s="17"/>
      <c r="X1645" s="17"/>
      <c r="Z1645" s="17"/>
      <c r="AB1645" s="17"/>
      <c r="AD1645" s="17"/>
      <c r="AF1645" s="17"/>
      <c r="AH1645" s="17"/>
      <c r="AJ1645" s="17"/>
      <c r="AL1645" s="17"/>
      <c r="AN1645" s="17"/>
      <c r="AP1645" s="17"/>
      <c r="AR1645" s="17"/>
      <c r="AT1645" s="17"/>
      <c r="AV1645" s="17"/>
      <c r="AX1645" s="17"/>
      <c r="AZ1645" s="17"/>
      <c r="BB1645" s="17"/>
      <c r="BD1645" s="17"/>
      <c r="BF1645" s="17"/>
      <c r="BH1645" s="17"/>
    </row>
    <row r="1646" spans="2:60">
      <c r="B1646" s="17"/>
      <c r="D1646" s="17"/>
      <c r="F1646" s="17"/>
      <c r="H1646" s="17"/>
      <c r="J1646" s="17"/>
      <c r="L1646" s="17"/>
      <c r="N1646" s="17"/>
      <c r="P1646" s="17"/>
      <c r="R1646" s="17"/>
      <c r="T1646" s="17"/>
      <c r="V1646" s="17"/>
      <c r="X1646" s="17"/>
      <c r="Z1646" s="17"/>
      <c r="AB1646" s="17"/>
      <c r="AD1646" s="17"/>
      <c r="AF1646" s="17"/>
      <c r="AH1646" s="17"/>
      <c r="AJ1646" s="17"/>
      <c r="AL1646" s="17"/>
      <c r="AN1646" s="17"/>
      <c r="AP1646" s="17"/>
      <c r="AR1646" s="17"/>
      <c r="AT1646" s="17"/>
      <c r="AV1646" s="17"/>
      <c r="AX1646" s="17"/>
      <c r="AZ1646" s="17"/>
      <c r="BB1646" s="17"/>
      <c r="BD1646" s="17"/>
      <c r="BF1646" s="17"/>
      <c r="BH1646" s="17"/>
    </row>
    <row r="1647" spans="2:60">
      <c r="B1647" s="17"/>
      <c r="D1647" s="17"/>
      <c r="F1647" s="17"/>
      <c r="H1647" s="17"/>
      <c r="J1647" s="17"/>
      <c r="L1647" s="17"/>
      <c r="N1647" s="17"/>
      <c r="P1647" s="17"/>
      <c r="R1647" s="17"/>
      <c r="T1647" s="17"/>
      <c r="V1647" s="17"/>
      <c r="X1647" s="17"/>
      <c r="Z1647" s="17"/>
      <c r="AB1647" s="17"/>
      <c r="AD1647" s="17"/>
      <c r="AF1647" s="17"/>
      <c r="AH1647" s="17"/>
      <c r="AJ1647" s="17"/>
      <c r="AL1647" s="17"/>
      <c r="AN1647" s="17"/>
      <c r="AP1647" s="17"/>
      <c r="AR1647" s="17"/>
      <c r="AT1647" s="17"/>
      <c r="AV1647" s="17"/>
      <c r="AX1647" s="17"/>
      <c r="AZ1647" s="17"/>
      <c r="BB1647" s="17"/>
      <c r="BD1647" s="17"/>
      <c r="BF1647" s="17"/>
      <c r="BH1647" s="17"/>
    </row>
    <row r="1648" spans="2:60">
      <c r="B1648" s="17"/>
      <c r="D1648" s="17"/>
      <c r="F1648" s="17"/>
      <c r="H1648" s="17"/>
      <c r="J1648" s="17"/>
      <c r="L1648" s="17"/>
      <c r="N1648" s="17"/>
      <c r="P1648" s="17"/>
      <c r="R1648" s="17"/>
      <c r="T1648" s="17"/>
      <c r="V1648" s="17"/>
      <c r="X1648" s="17"/>
      <c r="Z1648" s="17"/>
      <c r="AB1648" s="17"/>
      <c r="AD1648" s="17"/>
      <c r="AF1648" s="17"/>
      <c r="AH1648" s="17"/>
      <c r="AJ1648" s="17"/>
      <c r="AL1648" s="17"/>
      <c r="AN1648" s="17"/>
      <c r="AP1648" s="17"/>
      <c r="AR1648" s="17"/>
      <c r="AT1648" s="17"/>
      <c r="AV1648" s="17"/>
      <c r="AX1648" s="17"/>
      <c r="AZ1648" s="17"/>
      <c r="BB1648" s="17"/>
      <c r="BD1648" s="17"/>
      <c r="BF1648" s="17"/>
      <c r="BH1648" s="17"/>
    </row>
    <row r="1649" spans="2:60">
      <c r="B1649" s="17"/>
      <c r="D1649" s="17"/>
      <c r="F1649" s="17"/>
      <c r="H1649" s="17"/>
      <c r="J1649" s="17"/>
      <c r="L1649" s="17"/>
      <c r="N1649" s="17"/>
      <c r="P1649" s="17"/>
      <c r="R1649" s="17"/>
      <c r="T1649" s="17"/>
      <c r="V1649" s="17"/>
      <c r="X1649" s="17"/>
      <c r="Z1649" s="17"/>
      <c r="AB1649" s="17"/>
      <c r="AD1649" s="17"/>
      <c r="AF1649" s="17"/>
      <c r="AH1649" s="17"/>
      <c r="AJ1649" s="17"/>
      <c r="AL1649" s="17"/>
      <c r="AN1649" s="17"/>
      <c r="AP1649" s="17"/>
      <c r="AR1649" s="17"/>
      <c r="AT1649" s="17"/>
      <c r="AV1649" s="17"/>
      <c r="AX1649" s="17"/>
      <c r="AZ1649" s="17"/>
      <c r="BB1649" s="17"/>
      <c r="BD1649" s="17"/>
      <c r="BF1649" s="17"/>
      <c r="BH1649" s="17"/>
    </row>
    <row r="1650" spans="2:60">
      <c r="B1650" s="17"/>
      <c r="D1650" s="17"/>
      <c r="F1650" s="17"/>
      <c r="H1650" s="17"/>
      <c r="J1650" s="17"/>
      <c r="L1650" s="17"/>
      <c r="N1650" s="17"/>
      <c r="P1650" s="17"/>
      <c r="R1650" s="17"/>
      <c r="T1650" s="17"/>
      <c r="V1650" s="17"/>
      <c r="X1650" s="17"/>
      <c r="Z1650" s="17"/>
      <c r="AB1650" s="17"/>
      <c r="AD1650" s="17"/>
      <c r="AF1650" s="17"/>
      <c r="AH1650" s="17"/>
      <c r="AJ1650" s="17"/>
      <c r="AL1650" s="17"/>
      <c r="AN1650" s="17"/>
      <c r="AP1650" s="17"/>
      <c r="AR1650" s="17"/>
      <c r="AT1650" s="17"/>
      <c r="AV1650" s="17"/>
      <c r="AX1650" s="17"/>
      <c r="AZ1650" s="17"/>
      <c r="BB1650" s="17"/>
      <c r="BD1650" s="17"/>
      <c r="BF1650" s="17"/>
      <c r="BH1650" s="17"/>
    </row>
    <row r="1651" spans="2:60">
      <c r="B1651" s="17"/>
      <c r="D1651" s="17"/>
      <c r="F1651" s="17"/>
      <c r="H1651" s="17"/>
      <c r="J1651" s="17"/>
      <c r="L1651" s="17"/>
      <c r="N1651" s="17"/>
      <c r="P1651" s="17"/>
      <c r="R1651" s="17"/>
      <c r="T1651" s="17"/>
      <c r="V1651" s="17"/>
      <c r="X1651" s="17"/>
      <c r="Z1651" s="17"/>
      <c r="AB1651" s="17"/>
      <c r="AD1651" s="17"/>
      <c r="AF1651" s="17"/>
      <c r="AH1651" s="17"/>
      <c r="AJ1651" s="17"/>
      <c r="AL1651" s="17"/>
      <c r="AN1651" s="17"/>
      <c r="AP1651" s="17"/>
      <c r="AR1651" s="17"/>
      <c r="AT1651" s="17"/>
      <c r="AV1651" s="17"/>
      <c r="AX1651" s="17"/>
      <c r="AZ1651" s="17"/>
      <c r="BB1651" s="17"/>
      <c r="BD1651" s="17"/>
      <c r="BF1651" s="17"/>
      <c r="BH1651" s="17"/>
    </row>
    <row r="1652" spans="2:60">
      <c r="B1652" s="17"/>
      <c r="D1652" s="17"/>
      <c r="F1652" s="17"/>
      <c r="H1652" s="17"/>
      <c r="J1652" s="17"/>
      <c r="L1652" s="17"/>
      <c r="N1652" s="17"/>
      <c r="P1652" s="17"/>
      <c r="R1652" s="17"/>
      <c r="T1652" s="17"/>
      <c r="V1652" s="17"/>
      <c r="X1652" s="17"/>
      <c r="Z1652" s="17"/>
      <c r="AB1652" s="17"/>
      <c r="AD1652" s="17"/>
      <c r="AF1652" s="17"/>
      <c r="AH1652" s="17"/>
      <c r="AJ1652" s="17"/>
      <c r="AL1652" s="17"/>
      <c r="AN1652" s="17"/>
      <c r="AP1652" s="17"/>
      <c r="AR1652" s="17"/>
      <c r="AT1652" s="17"/>
      <c r="AV1652" s="17"/>
      <c r="AX1652" s="17"/>
      <c r="AZ1652" s="17"/>
      <c r="BB1652" s="17"/>
      <c r="BD1652" s="17"/>
      <c r="BF1652" s="17"/>
      <c r="BH1652" s="17"/>
    </row>
    <row r="1653" spans="2:60">
      <c r="B1653" s="17"/>
      <c r="D1653" s="17"/>
      <c r="F1653" s="17"/>
      <c r="H1653" s="17"/>
      <c r="J1653" s="17"/>
      <c r="L1653" s="17"/>
      <c r="N1653" s="17"/>
      <c r="P1653" s="17"/>
      <c r="R1653" s="17"/>
      <c r="T1653" s="17"/>
      <c r="V1653" s="17"/>
      <c r="X1653" s="17"/>
      <c r="Z1653" s="17"/>
      <c r="AB1653" s="17"/>
      <c r="AD1653" s="17"/>
      <c r="AF1653" s="17"/>
      <c r="AH1653" s="17"/>
      <c r="AJ1653" s="17"/>
      <c r="AL1653" s="17"/>
      <c r="AN1653" s="17"/>
      <c r="AP1653" s="17"/>
      <c r="AR1653" s="17"/>
      <c r="AT1653" s="17"/>
      <c r="AV1653" s="17"/>
      <c r="AX1653" s="17"/>
      <c r="AZ1653" s="17"/>
      <c r="BB1653" s="17"/>
      <c r="BD1653" s="17"/>
      <c r="BF1653" s="17"/>
      <c r="BH1653" s="17"/>
    </row>
    <row r="1654" spans="2:60">
      <c r="B1654" s="17"/>
      <c r="D1654" s="17"/>
      <c r="F1654" s="17"/>
      <c r="H1654" s="17"/>
      <c r="J1654" s="17"/>
      <c r="L1654" s="17"/>
      <c r="N1654" s="17"/>
      <c r="P1654" s="17"/>
      <c r="R1654" s="17"/>
      <c r="T1654" s="17"/>
      <c r="V1654" s="17"/>
      <c r="X1654" s="17"/>
      <c r="Z1654" s="17"/>
      <c r="AB1654" s="17"/>
      <c r="AD1654" s="17"/>
      <c r="AF1654" s="17"/>
      <c r="AH1654" s="17"/>
      <c r="AJ1654" s="17"/>
      <c r="AL1654" s="17"/>
      <c r="AN1654" s="17"/>
      <c r="AP1654" s="17"/>
      <c r="AR1654" s="17"/>
      <c r="AT1654" s="17"/>
      <c r="AV1654" s="17"/>
      <c r="AX1654" s="17"/>
      <c r="AZ1654" s="17"/>
      <c r="BB1654" s="17"/>
      <c r="BD1654" s="17"/>
      <c r="BF1654" s="17"/>
      <c r="BH1654" s="17"/>
    </row>
    <row r="1655" spans="2:60">
      <c r="B1655" s="17"/>
      <c r="D1655" s="17"/>
      <c r="F1655" s="17"/>
      <c r="H1655" s="17"/>
      <c r="J1655" s="17"/>
      <c r="L1655" s="17"/>
      <c r="N1655" s="17"/>
      <c r="P1655" s="17"/>
      <c r="R1655" s="17"/>
      <c r="T1655" s="17"/>
      <c r="V1655" s="17"/>
      <c r="X1655" s="17"/>
      <c r="Z1655" s="17"/>
      <c r="AB1655" s="17"/>
      <c r="AD1655" s="17"/>
      <c r="AF1655" s="17"/>
      <c r="AH1655" s="17"/>
      <c r="AJ1655" s="17"/>
      <c r="AL1655" s="17"/>
      <c r="AN1655" s="17"/>
      <c r="AP1655" s="17"/>
      <c r="AR1655" s="17"/>
      <c r="AT1655" s="17"/>
      <c r="AV1655" s="17"/>
      <c r="AX1655" s="17"/>
      <c r="AZ1655" s="17"/>
      <c r="BB1655" s="17"/>
      <c r="BD1655" s="17"/>
      <c r="BF1655" s="17"/>
      <c r="BH1655" s="17"/>
    </row>
    <row r="1656" spans="2:60">
      <c r="B1656" s="17"/>
      <c r="D1656" s="17"/>
      <c r="F1656" s="17"/>
      <c r="H1656" s="17"/>
      <c r="J1656" s="17"/>
      <c r="L1656" s="17"/>
      <c r="N1656" s="17"/>
      <c r="P1656" s="17"/>
      <c r="R1656" s="17"/>
      <c r="T1656" s="17"/>
      <c r="V1656" s="17"/>
      <c r="X1656" s="17"/>
      <c r="Z1656" s="17"/>
      <c r="AB1656" s="17"/>
      <c r="AD1656" s="17"/>
      <c r="AF1656" s="17"/>
      <c r="AH1656" s="17"/>
      <c r="AJ1656" s="17"/>
      <c r="AL1656" s="17"/>
      <c r="AN1656" s="17"/>
      <c r="AP1656" s="17"/>
      <c r="AR1656" s="17"/>
      <c r="AT1656" s="17"/>
      <c r="AV1656" s="17"/>
      <c r="AX1656" s="17"/>
      <c r="AZ1656" s="17"/>
      <c r="BB1656" s="17"/>
      <c r="BD1656" s="17"/>
      <c r="BF1656" s="17"/>
      <c r="BH1656" s="17"/>
    </row>
    <row r="1657" spans="2:60">
      <c r="B1657" s="17"/>
      <c r="D1657" s="17"/>
      <c r="F1657" s="17"/>
      <c r="H1657" s="17"/>
      <c r="J1657" s="17"/>
      <c r="L1657" s="17"/>
      <c r="N1657" s="17"/>
      <c r="P1657" s="17"/>
      <c r="R1657" s="17"/>
      <c r="T1657" s="17"/>
      <c r="V1657" s="17"/>
      <c r="X1657" s="17"/>
      <c r="Z1657" s="17"/>
      <c r="AB1657" s="17"/>
      <c r="AD1657" s="17"/>
      <c r="AF1657" s="17"/>
      <c r="AH1657" s="17"/>
      <c r="AJ1657" s="17"/>
      <c r="AL1657" s="17"/>
      <c r="AN1657" s="17"/>
      <c r="AP1657" s="17"/>
      <c r="AR1657" s="17"/>
      <c r="AT1657" s="17"/>
      <c r="AV1657" s="17"/>
      <c r="AX1657" s="17"/>
      <c r="AZ1657" s="17"/>
      <c r="BB1657" s="17"/>
      <c r="BD1657" s="17"/>
      <c r="BF1657" s="17"/>
      <c r="BH1657" s="17"/>
    </row>
    <row r="1658" spans="2:60">
      <c r="B1658" s="17"/>
      <c r="D1658" s="17"/>
      <c r="F1658" s="17"/>
      <c r="H1658" s="17"/>
      <c r="J1658" s="17"/>
      <c r="L1658" s="17"/>
      <c r="N1658" s="17"/>
      <c r="P1658" s="17"/>
      <c r="R1658" s="17"/>
      <c r="T1658" s="17"/>
      <c r="V1658" s="17"/>
      <c r="X1658" s="17"/>
      <c r="Z1658" s="17"/>
      <c r="AB1658" s="17"/>
      <c r="AD1658" s="17"/>
      <c r="AF1658" s="17"/>
      <c r="AH1658" s="17"/>
      <c r="AJ1658" s="17"/>
      <c r="AL1658" s="17"/>
      <c r="AN1658" s="17"/>
      <c r="AP1658" s="17"/>
      <c r="AR1658" s="17"/>
      <c r="AT1658" s="17"/>
      <c r="AV1658" s="17"/>
      <c r="AX1658" s="17"/>
      <c r="AZ1658" s="17"/>
      <c r="BB1658" s="17"/>
      <c r="BD1658" s="17"/>
      <c r="BF1658" s="17"/>
      <c r="BH1658" s="17"/>
    </row>
    <row r="1659" spans="2:60">
      <c r="B1659" s="17"/>
      <c r="D1659" s="17"/>
      <c r="F1659" s="17"/>
      <c r="H1659" s="17"/>
      <c r="J1659" s="17"/>
      <c r="L1659" s="17"/>
      <c r="N1659" s="17"/>
      <c r="P1659" s="17"/>
      <c r="R1659" s="17"/>
      <c r="T1659" s="17"/>
      <c r="V1659" s="17"/>
      <c r="X1659" s="17"/>
      <c r="Z1659" s="17"/>
      <c r="AB1659" s="17"/>
      <c r="AD1659" s="17"/>
      <c r="AF1659" s="17"/>
      <c r="AH1659" s="17"/>
      <c r="AJ1659" s="17"/>
      <c r="AL1659" s="17"/>
      <c r="AN1659" s="17"/>
      <c r="AP1659" s="17"/>
      <c r="AR1659" s="17"/>
      <c r="AT1659" s="17"/>
      <c r="AV1659" s="17"/>
      <c r="AX1659" s="17"/>
      <c r="AZ1659" s="17"/>
      <c r="BB1659" s="17"/>
      <c r="BD1659" s="17"/>
      <c r="BF1659" s="17"/>
      <c r="BH1659" s="17"/>
    </row>
    <row r="1660" spans="2:60">
      <c r="B1660" s="17"/>
      <c r="D1660" s="17"/>
      <c r="F1660" s="17"/>
      <c r="H1660" s="17"/>
      <c r="J1660" s="17"/>
      <c r="L1660" s="17"/>
      <c r="N1660" s="17"/>
      <c r="P1660" s="17"/>
      <c r="R1660" s="17"/>
      <c r="T1660" s="17"/>
      <c r="V1660" s="17"/>
      <c r="X1660" s="17"/>
      <c r="Z1660" s="17"/>
      <c r="AB1660" s="17"/>
      <c r="AD1660" s="17"/>
      <c r="AF1660" s="17"/>
      <c r="AH1660" s="17"/>
      <c r="AJ1660" s="17"/>
      <c r="AL1660" s="17"/>
      <c r="AN1660" s="17"/>
      <c r="AP1660" s="17"/>
      <c r="AR1660" s="17"/>
      <c r="AT1660" s="17"/>
      <c r="AV1660" s="17"/>
      <c r="AX1660" s="17"/>
      <c r="AZ1660" s="17"/>
      <c r="BB1660" s="17"/>
      <c r="BD1660" s="17"/>
      <c r="BF1660" s="17"/>
      <c r="BH1660" s="17"/>
    </row>
    <row r="1661" spans="2:60">
      <c r="B1661" s="17"/>
      <c r="D1661" s="17"/>
      <c r="F1661" s="17"/>
      <c r="H1661" s="17"/>
      <c r="J1661" s="17"/>
      <c r="L1661" s="17"/>
      <c r="N1661" s="17"/>
      <c r="P1661" s="17"/>
      <c r="R1661" s="17"/>
      <c r="T1661" s="17"/>
      <c r="V1661" s="17"/>
      <c r="X1661" s="17"/>
      <c r="Z1661" s="17"/>
      <c r="AB1661" s="17"/>
      <c r="AD1661" s="17"/>
      <c r="AF1661" s="17"/>
      <c r="AH1661" s="17"/>
      <c r="AJ1661" s="17"/>
      <c r="AL1661" s="17"/>
      <c r="AN1661" s="17"/>
      <c r="AP1661" s="17"/>
      <c r="AR1661" s="17"/>
      <c r="AT1661" s="17"/>
      <c r="AV1661" s="17"/>
      <c r="AX1661" s="17"/>
      <c r="AZ1661" s="17"/>
      <c r="BB1661" s="17"/>
      <c r="BD1661" s="17"/>
      <c r="BF1661" s="17"/>
      <c r="BH1661" s="17"/>
    </row>
    <row r="1662" spans="2:60">
      <c r="B1662" s="17"/>
      <c r="D1662" s="17"/>
      <c r="F1662" s="17"/>
      <c r="H1662" s="17"/>
      <c r="J1662" s="17"/>
      <c r="L1662" s="17"/>
      <c r="N1662" s="17"/>
      <c r="P1662" s="17"/>
      <c r="R1662" s="17"/>
      <c r="T1662" s="17"/>
      <c r="V1662" s="17"/>
      <c r="X1662" s="17"/>
      <c r="Z1662" s="17"/>
      <c r="AB1662" s="17"/>
      <c r="AD1662" s="17"/>
      <c r="AF1662" s="17"/>
      <c r="AH1662" s="17"/>
      <c r="AJ1662" s="17"/>
      <c r="AL1662" s="17"/>
      <c r="AN1662" s="17"/>
      <c r="AP1662" s="17"/>
      <c r="AR1662" s="17"/>
      <c r="AT1662" s="17"/>
      <c r="AV1662" s="17"/>
      <c r="AX1662" s="17"/>
      <c r="AZ1662" s="17"/>
      <c r="BB1662" s="17"/>
      <c r="BD1662" s="17"/>
      <c r="BF1662" s="17"/>
      <c r="BH1662" s="17"/>
    </row>
    <row r="1663" spans="2:60">
      <c r="B1663" s="17"/>
      <c r="D1663" s="17"/>
      <c r="F1663" s="17"/>
      <c r="H1663" s="17"/>
      <c r="J1663" s="17"/>
      <c r="L1663" s="17"/>
      <c r="N1663" s="17"/>
      <c r="P1663" s="17"/>
      <c r="R1663" s="17"/>
      <c r="T1663" s="17"/>
      <c r="V1663" s="17"/>
      <c r="X1663" s="17"/>
      <c r="Z1663" s="17"/>
      <c r="AB1663" s="17"/>
      <c r="AD1663" s="17"/>
      <c r="AF1663" s="17"/>
      <c r="AH1663" s="17"/>
      <c r="AJ1663" s="17"/>
      <c r="AL1663" s="17"/>
      <c r="AN1663" s="17"/>
      <c r="AP1663" s="17"/>
      <c r="AR1663" s="17"/>
      <c r="AT1663" s="17"/>
      <c r="AV1663" s="17"/>
      <c r="AX1663" s="17"/>
      <c r="AZ1663" s="17"/>
      <c r="BB1663" s="17"/>
      <c r="BD1663" s="17"/>
      <c r="BF1663" s="17"/>
      <c r="BH1663" s="17"/>
    </row>
    <row r="1664" spans="2:60">
      <c r="B1664" s="17"/>
      <c r="D1664" s="17"/>
      <c r="F1664" s="17"/>
      <c r="H1664" s="17"/>
      <c r="J1664" s="17"/>
      <c r="L1664" s="17"/>
      <c r="N1664" s="17"/>
      <c r="P1664" s="17"/>
      <c r="R1664" s="17"/>
      <c r="T1664" s="17"/>
      <c r="V1664" s="17"/>
      <c r="X1664" s="17"/>
      <c r="Z1664" s="17"/>
      <c r="AB1664" s="17"/>
      <c r="AD1664" s="17"/>
      <c r="AF1664" s="17"/>
      <c r="AH1664" s="17"/>
      <c r="AJ1664" s="17"/>
      <c r="AL1664" s="17"/>
      <c r="AN1664" s="17"/>
      <c r="AP1664" s="17"/>
      <c r="AR1664" s="17"/>
      <c r="AT1664" s="17"/>
      <c r="AV1664" s="17"/>
      <c r="AX1664" s="17"/>
      <c r="AZ1664" s="17"/>
      <c r="BB1664" s="17"/>
      <c r="BD1664" s="17"/>
      <c r="BF1664" s="17"/>
      <c r="BH1664" s="17"/>
    </row>
    <row r="1665" spans="2:60">
      <c r="B1665" s="17"/>
      <c r="D1665" s="17"/>
      <c r="F1665" s="17"/>
      <c r="H1665" s="17"/>
      <c r="J1665" s="17"/>
      <c r="L1665" s="17"/>
      <c r="N1665" s="17"/>
      <c r="P1665" s="17"/>
      <c r="R1665" s="17"/>
      <c r="T1665" s="17"/>
      <c r="V1665" s="17"/>
      <c r="X1665" s="17"/>
      <c r="Z1665" s="17"/>
      <c r="AB1665" s="17"/>
      <c r="AD1665" s="17"/>
      <c r="AF1665" s="17"/>
      <c r="AH1665" s="17"/>
      <c r="AJ1665" s="17"/>
      <c r="AL1665" s="17"/>
      <c r="AN1665" s="17"/>
      <c r="AP1665" s="17"/>
      <c r="AR1665" s="17"/>
      <c r="AT1665" s="17"/>
      <c r="AV1665" s="17"/>
      <c r="AX1665" s="17"/>
      <c r="AZ1665" s="17"/>
      <c r="BB1665" s="17"/>
      <c r="BD1665" s="17"/>
      <c r="BF1665" s="17"/>
      <c r="BH1665" s="17"/>
    </row>
    <row r="1666" spans="2:60">
      <c r="B1666" s="17"/>
      <c r="D1666" s="17"/>
      <c r="F1666" s="17"/>
      <c r="H1666" s="17"/>
      <c r="J1666" s="17"/>
      <c r="L1666" s="17"/>
      <c r="N1666" s="17"/>
      <c r="P1666" s="17"/>
      <c r="R1666" s="17"/>
      <c r="T1666" s="17"/>
      <c r="V1666" s="17"/>
      <c r="X1666" s="17"/>
      <c r="Z1666" s="17"/>
      <c r="AB1666" s="17"/>
      <c r="AD1666" s="17"/>
      <c r="AF1666" s="17"/>
      <c r="AH1666" s="17"/>
      <c r="AJ1666" s="17"/>
      <c r="AL1666" s="17"/>
      <c r="AN1666" s="17"/>
      <c r="AP1666" s="17"/>
      <c r="AR1666" s="17"/>
      <c r="AT1666" s="17"/>
      <c r="AV1666" s="17"/>
      <c r="AX1666" s="17"/>
      <c r="AZ1666" s="17"/>
      <c r="BB1666" s="17"/>
      <c r="BD1666" s="17"/>
      <c r="BF1666" s="17"/>
      <c r="BH1666" s="17"/>
    </row>
    <row r="1667" spans="2:60">
      <c r="B1667" s="17"/>
      <c r="D1667" s="17"/>
      <c r="F1667" s="17"/>
      <c r="H1667" s="17"/>
      <c r="J1667" s="17"/>
      <c r="L1667" s="17"/>
      <c r="N1667" s="17"/>
      <c r="P1667" s="17"/>
      <c r="R1667" s="17"/>
      <c r="T1667" s="17"/>
      <c r="V1667" s="17"/>
      <c r="X1667" s="17"/>
      <c r="Z1667" s="17"/>
      <c r="AB1667" s="17"/>
      <c r="AD1667" s="17"/>
      <c r="AF1667" s="17"/>
      <c r="AH1667" s="17"/>
      <c r="AJ1667" s="17"/>
      <c r="AL1667" s="17"/>
      <c r="AN1667" s="17"/>
      <c r="AP1667" s="17"/>
      <c r="AR1667" s="17"/>
      <c r="AT1667" s="17"/>
      <c r="AV1667" s="17"/>
      <c r="AX1667" s="17"/>
      <c r="AZ1667" s="17"/>
      <c r="BB1667" s="17"/>
      <c r="BD1667" s="17"/>
      <c r="BF1667" s="17"/>
      <c r="BH1667" s="17"/>
    </row>
    <row r="1668" spans="2:60">
      <c r="B1668" s="17"/>
      <c r="D1668" s="17"/>
      <c r="F1668" s="17"/>
      <c r="H1668" s="17"/>
      <c r="J1668" s="17"/>
      <c r="L1668" s="17"/>
      <c r="N1668" s="17"/>
      <c r="P1668" s="17"/>
      <c r="R1668" s="17"/>
      <c r="T1668" s="17"/>
      <c r="V1668" s="17"/>
      <c r="X1668" s="17"/>
      <c r="Z1668" s="17"/>
      <c r="AB1668" s="17"/>
      <c r="AD1668" s="17"/>
      <c r="AF1668" s="17"/>
      <c r="AH1668" s="17"/>
      <c r="AJ1668" s="17"/>
      <c r="AL1668" s="17"/>
      <c r="AN1668" s="17"/>
      <c r="AP1668" s="17"/>
      <c r="AR1668" s="17"/>
      <c r="AT1668" s="17"/>
      <c r="AV1668" s="17"/>
      <c r="AX1668" s="17"/>
      <c r="AZ1668" s="17"/>
      <c r="BB1668" s="17"/>
      <c r="BD1668" s="17"/>
      <c r="BF1668" s="17"/>
      <c r="BH1668" s="17"/>
    </row>
    <row r="1669" spans="2:60">
      <c r="B1669" s="17"/>
      <c r="D1669" s="17"/>
      <c r="F1669" s="17"/>
      <c r="H1669" s="17"/>
      <c r="J1669" s="17"/>
      <c r="L1669" s="17"/>
      <c r="N1669" s="17"/>
      <c r="P1669" s="17"/>
      <c r="R1669" s="17"/>
      <c r="T1669" s="17"/>
      <c r="V1669" s="17"/>
      <c r="X1669" s="17"/>
      <c r="Z1669" s="17"/>
      <c r="AB1669" s="17"/>
      <c r="AD1669" s="17"/>
      <c r="AF1669" s="17"/>
      <c r="AH1669" s="17"/>
      <c r="AJ1669" s="17"/>
      <c r="AL1669" s="17"/>
      <c r="AN1669" s="17"/>
      <c r="AP1669" s="17"/>
      <c r="AR1669" s="17"/>
      <c r="AT1669" s="17"/>
      <c r="AV1669" s="17"/>
      <c r="AX1669" s="17"/>
      <c r="AZ1669" s="17"/>
      <c r="BB1669" s="17"/>
      <c r="BD1669" s="17"/>
      <c r="BF1669" s="17"/>
      <c r="BH1669" s="17"/>
    </row>
    <row r="1670" spans="2:60">
      <c r="B1670" s="17"/>
      <c r="D1670" s="17"/>
      <c r="F1670" s="17"/>
      <c r="H1670" s="17"/>
      <c r="J1670" s="17"/>
      <c r="L1670" s="17"/>
      <c r="N1670" s="17"/>
      <c r="P1670" s="17"/>
      <c r="R1670" s="17"/>
      <c r="T1670" s="17"/>
      <c r="V1670" s="17"/>
      <c r="X1670" s="17"/>
      <c r="Z1670" s="17"/>
      <c r="AB1670" s="17"/>
      <c r="AD1670" s="17"/>
      <c r="AF1670" s="17"/>
      <c r="AH1670" s="17"/>
      <c r="AJ1670" s="17"/>
      <c r="AL1670" s="17"/>
      <c r="AN1670" s="17"/>
      <c r="AP1670" s="17"/>
      <c r="AR1670" s="17"/>
      <c r="AT1670" s="17"/>
      <c r="AV1670" s="17"/>
      <c r="AX1670" s="17"/>
      <c r="AZ1670" s="17"/>
      <c r="BB1670" s="17"/>
      <c r="BD1670" s="17"/>
      <c r="BF1670" s="17"/>
      <c r="BH1670" s="17"/>
    </row>
    <row r="1671" spans="2:60">
      <c r="B1671" s="17"/>
      <c r="D1671" s="17"/>
      <c r="F1671" s="17"/>
      <c r="H1671" s="17"/>
      <c r="J1671" s="17"/>
      <c r="L1671" s="17"/>
      <c r="N1671" s="17"/>
      <c r="P1671" s="17"/>
      <c r="R1671" s="17"/>
      <c r="T1671" s="17"/>
      <c r="V1671" s="17"/>
      <c r="X1671" s="17"/>
      <c r="Z1671" s="17"/>
      <c r="AB1671" s="17"/>
      <c r="AD1671" s="17"/>
      <c r="AF1671" s="17"/>
      <c r="AH1671" s="17"/>
      <c r="AJ1671" s="17"/>
      <c r="AL1671" s="17"/>
      <c r="AN1671" s="17"/>
      <c r="AP1671" s="17"/>
      <c r="AR1671" s="17"/>
      <c r="AT1671" s="17"/>
      <c r="AV1671" s="17"/>
      <c r="AX1671" s="17"/>
      <c r="AZ1671" s="17"/>
      <c r="BB1671" s="17"/>
      <c r="BD1671" s="17"/>
      <c r="BF1671" s="17"/>
      <c r="BH1671" s="17"/>
    </row>
    <row r="1672" spans="2:60">
      <c r="B1672" s="17"/>
      <c r="D1672" s="17"/>
      <c r="F1672" s="17"/>
      <c r="H1672" s="17"/>
      <c r="J1672" s="17"/>
      <c r="L1672" s="17"/>
      <c r="N1672" s="17"/>
      <c r="P1672" s="17"/>
      <c r="R1672" s="17"/>
      <c r="T1672" s="17"/>
      <c r="V1672" s="17"/>
      <c r="X1672" s="17"/>
      <c r="Z1672" s="17"/>
      <c r="AB1672" s="17"/>
      <c r="AD1672" s="17"/>
      <c r="AF1672" s="17"/>
      <c r="AH1672" s="17"/>
      <c r="AJ1672" s="17"/>
      <c r="AL1672" s="17"/>
      <c r="AN1672" s="17"/>
      <c r="AP1672" s="17"/>
      <c r="AR1672" s="17"/>
      <c r="AT1672" s="17"/>
      <c r="AV1672" s="17"/>
      <c r="AX1672" s="17"/>
      <c r="AZ1672" s="17"/>
      <c r="BB1672" s="17"/>
      <c r="BD1672" s="17"/>
      <c r="BF1672" s="17"/>
      <c r="BH1672" s="17"/>
    </row>
    <row r="1673" spans="2:60">
      <c r="B1673" s="17"/>
      <c r="D1673" s="17"/>
      <c r="F1673" s="17"/>
      <c r="H1673" s="17"/>
      <c r="J1673" s="17"/>
      <c r="L1673" s="17"/>
      <c r="N1673" s="17"/>
      <c r="P1673" s="17"/>
      <c r="R1673" s="17"/>
      <c r="T1673" s="17"/>
      <c r="V1673" s="17"/>
      <c r="X1673" s="17"/>
      <c r="Z1673" s="17"/>
      <c r="AB1673" s="17"/>
      <c r="AD1673" s="17"/>
      <c r="AF1673" s="17"/>
      <c r="AH1673" s="17"/>
      <c r="AJ1673" s="17"/>
      <c r="AL1673" s="17"/>
      <c r="AN1673" s="17"/>
      <c r="AP1673" s="17"/>
      <c r="AR1673" s="17"/>
      <c r="AT1673" s="17"/>
      <c r="AV1673" s="17"/>
      <c r="AX1673" s="17"/>
      <c r="AZ1673" s="17"/>
      <c r="BB1673" s="17"/>
      <c r="BD1673" s="17"/>
      <c r="BF1673" s="17"/>
      <c r="BH1673" s="17"/>
    </row>
    <row r="1674" spans="2:60">
      <c r="B1674" s="17"/>
      <c r="D1674" s="17"/>
      <c r="F1674" s="17"/>
      <c r="H1674" s="17"/>
      <c r="J1674" s="17"/>
      <c r="L1674" s="17"/>
      <c r="N1674" s="17"/>
      <c r="P1674" s="17"/>
      <c r="R1674" s="17"/>
      <c r="T1674" s="17"/>
      <c r="V1674" s="17"/>
      <c r="X1674" s="17"/>
      <c r="Z1674" s="17"/>
      <c r="AB1674" s="17"/>
      <c r="AD1674" s="17"/>
      <c r="AF1674" s="17"/>
      <c r="AH1674" s="17"/>
      <c r="AJ1674" s="17"/>
      <c r="AL1674" s="17"/>
      <c r="AN1674" s="17"/>
      <c r="AP1674" s="17"/>
      <c r="AR1674" s="17"/>
      <c r="AT1674" s="17"/>
      <c r="AV1674" s="17"/>
      <c r="AX1674" s="17"/>
      <c r="AZ1674" s="17"/>
      <c r="BB1674" s="17"/>
      <c r="BD1674" s="17"/>
      <c r="BF1674" s="17"/>
      <c r="BH1674" s="17"/>
    </row>
    <row r="1675" spans="2:60">
      <c r="B1675" s="17"/>
      <c r="D1675" s="17"/>
      <c r="F1675" s="17"/>
      <c r="H1675" s="17"/>
      <c r="J1675" s="17"/>
      <c r="L1675" s="17"/>
      <c r="N1675" s="17"/>
      <c r="P1675" s="17"/>
      <c r="R1675" s="17"/>
      <c r="T1675" s="17"/>
      <c r="V1675" s="17"/>
      <c r="X1675" s="17"/>
      <c r="Z1675" s="17"/>
      <c r="AB1675" s="17"/>
      <c r="AD1675" s="17"/>
      <c r="AF1675" s="17"/>
      <c r="AH1675" s="17"/>
      <c r="AJ1675" s="17"/>
      <c r="AL1675" s="17"/>
      <c r="AN1675" s="17"/>
      <c r="AP1675" s="17"/>
      <c r="AR1675" s="17"/>
      <c r="AT1675" s="17"/>
      <c r="AV1675" s="17"/>
      <c r="AX1675" s="17"/>
      <c r="AZ1675" s="17"/>
      <c r="BB1675" s="17"/>
      <c r="BD1675" s="17"/>
      <c r="BF1675" s="17"/>
      <c r="BH1675" s="17"/>
    </row>
    <row r="1676" spans="2:60">
      <c r="B1676" s="17"/>
      <c r="D1676" s="17"/>
      <c r="F1676" s="17"/>
      <c r="H1676" s="17"/>
      <c r="J1676" s="17"/>
      <c r="L1676" s="17"/>
      <c r="N1676" s="17"/>
      <c r="P1676" s="17"/>
      <c r="R1676" s="17"/>
      <c r="T1676" s="17"/>
      <c r="V1676" s="17"/>
      <c r="X1676" s="17"/>
      <c r="Z1676" s="17"/>
      <c r="AB1676" s="17"/>
      <c r="AD1676" s="17"/>
      <c r="AF1676" s="17"/>
      <c r="AH1676" s="17"/>
      <c r="AJ1676" s="17"/>
      <c r="AL1676" s="17"/>
      <c r="AN1676" s="17"/>
      <c r="AP1676" s="17"/>
      <c r="AR1676" s="17"/>
      <c r="AT1676" s="17"/>
      <c r="AV1676" s="17"/>
      <c r="AX1676" s="17"/>
      <c r="AZ1676" s="17"/>
      <c r="BB1676" s="17"/>
      <c r="BD1676" s="17"/>
      <c r="BF1676" s="17"/>
      <c r="BH1676" s="17"/>
    </row>
    <row r="1677" spans="2:60">
      <c r="B1677" s="17"/>
      <c r="D1677" s="17"/>
      <c r="F1677" s="17"/>
      <c r="H1677" s="17"/>
      <c r="J1677" s="17"/>
      <c r="L1677" s="17"/>
      <c r="N1677" s="17"/>
      <c r="P1677" s="17"/>
      <c r="R1677" s="17"/>
      <c r="T1677" s="17"/>
      <c r="V1677" s="17"/>
      <c r="X1677" s="17"/>
      <c r="Z1677" s="17"/>
      <c r="AB1677" s="17"/>
      <c r="AD1677" s="17"/>
      <c r="AF1677" s="17"/>
      <c r="AH1677" s="17"/>
      <c r="AJ1677" s="17"/>
      <c r="AL1677" s="17"/>
      <c r="AN1677" s="17"/>
      <c r="AP1677" s="17"/>
      <c r="AR1677" s="17"/>
      <c r="AT1677" s="17"/>
      <c r="AV1677" s="17"/>
      <c r="AX1677" s="17"/>
      <c r="AZ1677" s="17"/>
      <c r="BB1677" s="17"/>
      <c r="BD1677" s="17"/>
      <c r="BF1677" s="17"/>
      <c r="BH1677" s="17"/>
    </row>
    <row r="1678" spans="2:60">
      <c r="B1678" s="17"/>
      <c r="D1678" s="17"/>
      <c r="F1678" s="17"/>
      <c r="H1678" s="17"/>
      <c r="J1678" s="17"/>
      <c r="L1678" s="17"/>
      <c r="N1678" s="17"/>
      <c r="P1678" s="17"/>
      <c r="R1678" s="17"/>
      <c r="T1678" s="17"/>
      <c r="V1678" s="17"/>
      <c r="X1678" s="17"/>
      <c r="Z1678" s="17"/>
      <c r="AB1678" s="17"/>
      <c r="AD1678" s="17"/>
      <c r="AF1678" s="17"/>
      <c r="AH1678" s="17"/>
      <c r="AJ1678" s="17"/>
      <c r="AL1678" s="17"/>
      <c r="AN1678" s="17"/>
      <c r="AP1678" s="17"/>
      <c r="AR1678" s="17"/>
      <c r="AT1678" s="17"/>
      <c r="AV1678" s="17"/>
      <c r="AX1678" s="17"/>
      <c r="AZ1678" s="17"/>
      <c r="BB1678" s="17"/>
      <c r="BD1678" s="17"/>
      <c r="BF1678" s="17"/>
      <c r="BH1678" s="17"/>
    </row>
    <row r="1679" spans="2:60">
      <c r="B1679" s="17"/>
      <c r="D1679" s="17"/>
      <c r="F1679" s="17"/>
      <c r="H1679" s="17"/>
      <c r="J1679" s="17"/>
      <c r="L1679" s="17"/>
      <c r="N1679" s="17"/>
      <c r="P1679" s="17"/>
      <c r="R1679" s="17"/>
      <c r="T1679" s="17"/>
      <c r="V1679" s="17"/>
      <c r="X1679" s="17"/>
      <c r="Z1679" s="17"/>
      <c r="AB1679" s="17"/>
      <c r="AD1679" s="17"/>
      <c r="AF1679" s="17"/>
      <c r="AH1679" s="17"/>
      <c r="AJ1679" s="17"/>
      <c r="AL1679" s="17"/>
      <c r="AN1679" s="17"/>
      <c r="AP1679" s="17"/>
      <c r="AR1679" s="17"/>
      <c r="AT1679" s="17"/>
      <c r="AV1679" s="17"/>
      <c r="AX1679" s="17"/>
      <c r="AZ1679" s="17"/>
      <c r="BB1679" s="17"/>
      <c r="BD1679" s="17"/>
      <c r="BF1679" s="17"/>
      <c r="BH1679" s="17"/>
    </row>
    <row r="1680" spans="2:60">
      <c r="B1680" s="17"/>
      <c r="D1680" s="17"/>
      <c r="F1680" s="17"/>
      <c r="H1680" s="17"/>
      <c r="J1680" s="17"/>
      <c r="L1680" s="17"/>
      <c r="N1680" s="17"/>
      <c r="P1680" s="17"/>
      <c r="R1680" s="17"/>
      <c r="T1680" s="17"/>
      <c r="V1680" s="17"/>
      <c r="X1680" s="17"/>
      <c r="Z1680" s="17"/>
      <c r="AB1680" s="17"/>
      <c r="AD1680" s="17"/>
      <c r="AF1680" s="17"/>
      <c r="AH1680" s="17"/>
      <c r="AJ1680" s="17"/>
      <c r="AL1680" s="17"/>
      <c r="AN1680" s="17"/>
      <c r="AP1680" s="17"/>
      <c r="AR1680" s="17"/>
      <c r="AT1680" s="17"/>
      <c r="AV1680" s="17"/>
      <c r="AX1680" s="17"/>
      <c r="AZ1680" s="17"/>
      <c r="BB1680" s="17"/>
      <c r="BD1680" s="17"/>
      <c r="BF1680" s="17"/>
      <c r="BH1680" s="17"/>
    </row>
    <row r="1681" spans="2:60">
      <c r="B1681" s="17"/>
      <c r="D1681" s="17"/>
      <c r="F1681" s="17"/>
      <c r="H1681" s="17"/>
      <c r="J1681" s="17"/>
      <c r="L1681" s="17"/>
      <c r="N1681" s="17"/>
      <c r="P1681" s="17"/>
      <c r="R1681" s="17"/>
      <c r="T1681" s="17"/>
      <c r="V1681" s="17"/>
      <c r="X1681" s="17"/>
      <c r="Z1681" s="17"/>
      <c r="AB1681" s="17"/>
      <c r="AD1681" s="17"/>
      <c r="AF1681" s="17"/>
      <c r="AH1681" s="17"/>
      <c r="AJ1681" s="17"/>
      <c r="AL1681" s="17"/>
      <c r="AN1681" s="17"/>
      <c r="AP1681" s="17"/>
      <c r="AR1681" s="17"/>
      <c r="AT1681" s="17"/>
      <c r="AV1681" s="17"/>
      <c r="AX1681" s="17"/>
      <c r="AZ1681" s="17"/>
      <c r="BB1681" s="17"/>
      <c r="BD1681" s="17"/>
      <c r="BF1681" s="17"/>
      <c r="BH1681" s="17"/>
    </row>
    <row r="1682" spans="2:60">
      <c r="B1682" s="17"/>
      <c r="D1682" s="17"/>
      <c r="F1682" s="17"/>
      <c r="H1682" s="17"/>
      <c r="J1682" s="17"/>
      <c r="L1682" s="17"/>
      <c r="N1682" s="17"/>
      <c r="P1682" s="17"/>
      <c r="R1682" s="17"/>
      <c r="T1682" s="17"/>
      <c r="V1682" s="17"/>
      <c r="X1682" s="17"/>
      <c r="Z1682" s="17"/>
      <c r="AB1682" s="17"/>
      <c r="AD1682" s="17"/>
      <c r="AF1682" s="17"/>
      <c r="AH1682" s="17"/>
      <c r="AJ1682" s="17"/>
      <c r="AL1682" s="17"/>
      <c r="AN1682" s="17"/>
      <c r="AP1682" s="17"/>
      <c r="AR1682" s="17"/>
      <c r="AT1682" s="17"/>
      <c r="AV1682" s="17"/>
      <c r="AX1682" s="17"/>
      <c r="AZ1682" s="17"/>
      <c r="BB1682" s="17"/>
      <c r="BD1682" s="17"/>
      <c r="BF1682" s="17"/>
      <c r="BH1682" s="17"/>
    </row>
    <row r="1683" spans="2:60">
      <c r="B1683" s="17"/>
      <c r="D1683" s="17"/>
      <c r="F1683" s="17"/>
      <c r="H1683" s="17"/>
      <c r="J1683" s="17"/>
      <c r="L1683" s="17"/>
      <c r="N1683" s="17"/>
      <c r="P1683" s="17"/>
      <c r="R1683" s="17"/>
      <c r="T1683" s="17"/>
      <c r="V1683" s="17"/>
      <c r="X1683" s="17"/>
      <c r="Z1683" s="17"/>
      <c r="AB1683" s="17"/>
      <c r="AD1683" s="17"/>
      <c r="AF1683" s="17"/>
      <c r="AH1683" s="17"/>
      <c r="AJ1683" s="17"/>
      <c r="AL1683" s="17"/>
      <c r="AN1683" s="17"/>
      <c r="AP1683" s="17"/>
      <c r="AR1683" s="17"/>
      <c r="AT1683" s="17"/>
      <c r="AV1683" s="17"/>
      <c r="AX1683" s="17"/>
      <c r="AZ1683" s="17"/>
      <c r="BB1683" s="17"/>
      <c r="BD1683" s="17"/>
      <c r="BF1683" s="17"/>
      <c r="BH1683" s="17"/>
    </row>
    <row r="1684" spans="2:60">
      <c r="B1684" s="17"/>
      <c r="D1684" s="17"/>
      <c r="F1684" s="17"/>
      <c r="H1684" s="17"/>
      <c r="J1684" s="17"/>
      <c r="L1684" s="17"/>
      <c r="N1684" s="17"/>
      <c r="P1684" s="17"/>
      <c r="R1684" s="17"/>
      <c r="T1684" s="17"/>
      <c r="V1684" s="17"/>
      <c r="X1684" s="17"/>
      <c r="Z1684" s="17"/>
      <c r="AB1684" s="17"/>
      <c r="AD1684" s="17"/>
      <c r="AF1684" s="17"/>
      <c r="AH1684" s="17"/>
      <c r="AJ1684" s="17"/>
      <c r="AL1684" s="17"/>
      <c r="AN1684" s="17"/>
      <c r="AP1684" s="17"/>
      <c r="AR1684" s="17"/>
      <c r="AT1684" s="17"/>
      <c r="AV1684" s="17"/>
      <c r="AX1684" s="17"/>
      <c r="AZ1684" s="17"/>
      <c r="BB1684" s="17"/>
      <c r="BD1684" s="17"/>
      <c r="BF1684" s="17"/>
      <c r="BH1684" s="17"/>
    </row>
    <row r="1685" spans="2:60">
      <c r="B1685" s="17"/>
      <c r="D1685" s="17"/>
      <c r="F1685" s="17"/>
      <c r="H1685" s="17"/>
      <c r="J1685" s="17"/>
      <c r="L1685" s="17"/>
      <c r="N1685" s="17"/>
      <c r="P1685" s="17"/>
      <c r="R1685" s="17"/>
      <c r="T1685" s="17"/>
      <c r="V1685" s="17"/>
      <c r="X1685" s="17"/>
      <c r="Z1685" s="17"/>
      <c r="AB1685" s="17"/>
      <c r="AD1685" s="17"/>
      <c r="AF1685" s="17"/>
      <c r="AH1685" s="17"/>
      <c r="AJ1685" s="17"/>
      <c r="AL1685" s="17"/>
      <c r="AN1685" s="17"/>
      <c r="AP1685" s="17"/>
      <c r="AR1685" s="17"/>
      <c r="AT1685" s="17"/>
      <c r="AV1685" s="17"/>
      <c r="AX1685" s="17"/>
      <c r="AZ1685" s="17"/>
      <c r="BB1685" s="17"/>
      <c r="BD1685" s="17"/>
      <c r="BF1685" s="17"/>
      <c r="BH1685" s="17"/>
    </row>
    <row r="1686" spans="2:60">
      <c r="B1686" s="17"/>
      <c r="D1686" s="17"/>
      <c r="F1686" s="17"/>
      <c r="H1686" s="17"/>
      <c r="J1686" s="17"/>
      <c r="L1686" s="17"/>
      <c r="N1686" s="17"/>
      <c r="P1686" s="17"/>
      <c r="R1686" s="17"/>
      <c r="T1686" s="17"/>
      <c r="V1686" s="17"/>
      <c r="X1686" s="17"/>
      <c r="Z1686" s="17"/>
      <c r="AB1686" s="17"/>
      <c r="AD1686" s="17"/>
      <c r="AF1686" s="17"/>
      <c r="AH1686" s="17"/>
      <c r="AJ1686" s="17"/>
      <c r="AL1686" s="17"/>
      <c r="AN1686" s="17"/>
      <c r="AP1686" s="17"/>
      <c r="AR1686" s="17"/>
      <c r="AT1686" s="17"/>
      <c r="AV1686" s="17"/>
      <c r="AX1686" s="17"/>
      <c r="AZ1686" s="17"/>
      <c r="BB1686" s="17"/>
      <c r="BD1686" s="17"/>
      <c r="BF1686" s="17"/>
      <c r="BH1686" s="17"/>
    </row>
    <row r="1687" spans="2:60">
      <c r="B1687" s="17"/>
      <c r="D1687" s="17"/>
      <c r="F1687" s="17"/>
      <c r="H1687" s="17"/>
      <c r="J1687" s="17"/>
      <c r="L1687" s="17"/>
      <c r="N1687" s="17"/>
      <c r="P1687" s="17"/>
      <c r="R1687" s="17"/>
      <c r="T1687" s="17"/>
      <c r="V1687" s="17"/>
      <c r="X1687" s="17"/>
      <c r="Z1687" s="17"/>
      <c r="AB1687" s="17"/>
      <c r="AD1687" s="17"/>
      <c r="AF1687" s="17"/>
      <c r="AH1687" s="17"/>
      <c r="AJ1687" s="17"/>
      <c r="AL1687" s="17"/>
      <c r="AN1687" s="17"/>
      <c r="AP1687" s="17"/>
      <c r="AR1687" s="17"/>
      <c r="AT1687" s="17"/>
      <c r="AV1687" s="17"/>
      <c r="AX1687" s="17"/>
      <c r="AZ1687" s="17"/>
      <c r="BB1687" s="17"/>
      <c r="BD1687" s="17"/>
      <c r="BF1687" s="17"/>
      <c r="BH1687" s="17"/>
    </row>
    <row r="1688" spans="2:60">
      <c r="B1688" s="17"/>
      <c r="D1688" s="17"/>
      <c r="F1688" s="17"/>
      <c r="H1688" s="17"/>
      <c r="J1688" s="17"/>
      <c r="L1688" s="17"/>
      <c r="N1688" s="17"/>
      <c r="P1688" s="17"/>
      <c r="R1688" s="17"/>
      <c r="T1688" s="17"/>
      <c r="V1688" s="17"/>
      <c r="X1688" s="17"/>
      <c r="Z1688" s="17"/>
      <c r="AB1688" s="17"/>
      <c r="AD1688" s="17"/>
      <c r="AF1688" s="17"/>
      <c r="AH1688" s="17"/>
      <c r="AJ1688" s="17"/>
      <c r="AL1688" s="17"/>
      <c r="AN1688" s="17"/>
      <c r="AP1688" s="17"/>
      <c r="AR1688" s="17"/>
      <c r="AT1688" s="17"/>
      <c r="AV1688" s="17"/>
      <c r="AX1688" s="17"/>
      <c r="AZ1688" s="17"/>
      <c r="BB1688" s="17"/>
      <c r="BD1688" s="17"/>
      <c r="BF1688" s="17"/>
      <c r="BH1688" s="17"/>
    </row>
    <row r="1689" spans="2:60">
      <c r="B1689" s="17"/>
      <c r="D1689" s="17"/>
      <c r="F1689" s="17"/>
      <c r="H1689" s="17"/>
      <c r="J1689" s="17"/>
      <c r="L1689" s="17"/>
      <c r="N1689" s="17"/>
      <c r="P1689" s="17"/>
      <c r="R1689" s="17"/>
      <c r="T1689" s="17"/>
      <c r="V1689" s="17"/>
      <c r="X1689" s="17"/>
      <c r="Z1689" s="17"/>
      <c r="AB1689" s="17"/>
      <c r="AD1689" s="17"/>
      <c r="AF1689" s="17"/>
      <c r="AH1689" s="17"/>
      <c r="AJ1689" s="17"/>
      <c r="AL1689" s="17"/>
      <c r="AN1689" s="17"/>
      <c r="AP1689" s="17"/>
      <c r="AR1689" s="17"/>
      <c r="AT1689" s="17"/>
      <c r="AV1689" s="17"/>
      <c r="AX1689" s="17"/>
      <c r="AZ1689" s="17"/>
      <c r="BB1689" s="17"/>
      <c r="BD1689" s="17"/>
      <c r="BF1689" s="17"/>
      <c r="BH1689" s="17"/>
    </row>
    <row r="1690" spans="2:60">
      <c r="B1690" s="17"/>
      <c r="D1690" s="17"/>
      <c r="F1690" s="17"/>
      <c r="H1690" s="17"/>
      <c r="J1690" s="17"/>
      <c r="L1690" s="17"/>
      <c r="N1690" s="17"/>
      <c r="P1690" s="17"/>
      <c r="R1690" s="17"/>
      <c r="T1690" s="17"/>
      <c r="V1690" s="17"/>
      <c r="X1690" s="17"/>
      <c r="Z1690" s="17"/>
      <c r="AB1690" s="17"/>
      <c r="AD1690" s="17"/>
      <c r="AF1690" s="17"/>
      <c r="AH1690" s="17"/>
      <c r="AJ1690" s="17"/>
      <c r="AL1690" s="17"/>
      <c r="AN1690" s="17"/>
      <c r="AP1690" s="17"/>
      <c r="AR1690" s="17"/>
      <c r="AT1690" s="17"/>
      <c r="AV1690" s="17"/>
      <c r="AX1690" s="17"/>
      <c r="AZ1690" s="17"/>
      <c r="BB1690" s="17"/>
      <c r="BD1690" s="17"/>
      <c r="BF1690" s="17"/>
      <c r="BH1690" s="17"/>
    </row>
    <row r="1691" spans="2:60">
      <c r="B1691" s="17"/>
      <c r="D1691" s="17"/>
      <c r="F1691" s="17"/>
      <c r="H1691" s="17"/>
      <c r="J1691" s="17"/>
      <c r="L1691" s="17"/>
      <c r="N1691" s="17"/>
      <c r="P1691" s="17"/>
      <c r="R1691" s="17"/>
      <c r="T1691" s="17"/>
      <c r="V1691" s="17"/>
      <c r="X1691" s="17"/>
      <c r="Z1691" s="17"/>
      <c r="AB1691" s="17"/>
      <c r="AD1691" s="17"/>
      <c r="AF1691" s="17"/>
      <c r="AH1691" s="17"/>
      <c r="AJ1691" s="17"/>
      <c r="AL1691" s="17"/>
      <c r="AN1691" s="17"/>
      <c r="AP1691" s="17"/>
      <c r="AR1691" s="17"/>
      <c r="AT1691" s="17"/>
      <c r="AV1691" s="17"/>
      <c r="AX1691" s="17"/>
      <c r="AZ1691" s="17"/>
      <c r="BB1691" s="17"/>
      <c r="BD1691" s="17"/>
      <c r="BF1691" s="17"/>
      <c r="BH1691" s="17"/>
    </row>
    <row r="1692" spans="2:60">
      <c r="B1692" s="17"/>
      <c r="D1692" s="17"/>
      <c r="F1692" s="17"/>
      <c r="H1692" s="17"/>
      <c r="J1692" s="17"/>
      <c r="L1692" s="17"/>
      <c r="N1692" s="17"/>
      <c r="P1692" s="17"/>
      <c r="R1692" s="17"/>
      <c r="T1692" s="17"/>
      <c r="V1692" s="17"/>
      <c r="X1692" s="17"/>
      <c r="Z1692" s="17"/>
      <c r="AB1692" s="17"/>
      <c r="AD1692" s="17"/>
      <c r="AF1692" s="17"/>
      <c r="AH1692" s="17"/>
      <c r="AJ1692" s="17"/>
      <c r="AL1692" s="17"/>
      <c r="AN1692" s="17"/>
      <c r="AP1692" s="17"/>
      <c r="AR1692" s="17"/>
      <c r="AT1692" s="17"/>
      <c r="AV1692" s="17"/>
      <c r="AX1692" s="17"/>
      <c r="AZ1692" s="17"/>
      <c r="BB1692" s="17"/>
      <c r="BD1692" s="17"/>
      <c r="BF1692" s="17"/>
      <c r="BH1692" s="17"/>
    </row>
    <row r="1693" spans="2:60">
      <c r="B1693" s="17"/>
      <c r="D1693" s="17"/>
      <c r="F1693" s="17"/>
      <c r="H1693" s="17"/>
      <c r="J1693" s="17"/>
      <c r="L1693" s="17"/>
      <c r="N1693" s="17"/>
      <c r="P1693" s="17"/>
      <c r="R1693" s="17"/>
      <c r="T1693" s="17"/>
      <c r="V1693" s="17"/>
      <c r="X1693" s="17"/>
      <c r="Z1693" s="17"/>
      <c r="AB1693" s="17"/>
      <c r="AD1693" s="17"/>
      <c r="AF1693" s="17"/>
      <c r="AH1693" s="17"/>
      <c r="AJ1693" s="17"/>
      <c r="AL1693" s="17"/>
      <c r="AN1693" s="17"/>
      <c r="AP1693" s="17"/>
      <c r="AR1693" s="17"/>
      <c r="AT1693" s="17"/>
      <c r="AV1693" s="17"/>
      <c r="AX1693" s="17"/>
      <c r="AZ1693" s="17"/>
      <c r="BB1693" s="17"/>
      <c r="BD1693" s="17"/>
      <c r="BF1693" s="17"/>
      <c r="BH1693" s="17"/>
    </row>
    <row r="1694" spans="2:60">
      <c r="B1694" s="17"/>
      <c r="D1694" s="17"/>
      <c r="F1694" s="17"/>
      <c r="H1694" s="17"/>
      <c r="J1694" s="17"/>
      <c r="L1694" s="17"/>
      <c r="N1694" s="17"/>
      <c r="P1694" s="17"/>
      <c r="R1694" s="17"/>
      <c r="T1694" s="17"/>
      <c r="V1694" s="17"/>
      <c r="X1694" s="17"/>
      <c r="Z1694" s="17"/>
      <c r="AB1694" s="17"/>
      <c r="AD1694" s="17"/>
      <c r="AF1694" s="17"/>
      <c r="AH1694" s="17"/>
      <c r="AJ1694" s="17"/>
      <c r="AL1694" s="17"/>
      <c r="AN1694" s="17"/>
      <c r="AP1694" s="17"/>
      <c r="AR1694" s="17"/>
      <c r="AT1694" s="17"/>
      <c r="AV1694" s="17"/>
      <c r="AX1694" s="17"/>
      <c r="AZ1694" s="17"/>
      <c r="BB1694" s="17"/>
      <c r="BD1694" s="17"/>
      <c r="BF1694" s="17"/>
      <c r="BH1694" s="17"/>
    </row>
    <row r="1695" spans="2:60">
      <c r="B1695" s="17"/>
      <c r="D1695" s="17"/>
      <c r="F1695" s="17"/>
      <c r="H1695" s="17"/>
      <c r="J1695" s="17"/>
      <c r="L1695" s="17"/>
      <c r="N1695" s="17"/>
      <c r="P1695" s="17"/>
      <c r="R1695" s="17"/>
      <c r="T1695" s="17"/>
      <c r="V1695" s="17"/>
      <c r="X1695" s="17"/>
      <c r="Z1695" s="17"/>
      <c r="AB1695" s="17"/>
      <c r="AD1695" s="17"/>
      <c r="AF1695" s="17"/>
      <c r="AH1695" s="17"/>
      <c r="AJ1695" s="17"/>
      <c r="AL1695" s="17"/>
      <c r="AN1695" s="17"/>
      <c r="AP1695" s="17"/>
      <c r="AR1695" s="17"/>
      <c r="AT1695" s="17"/>
      <c r="AV1695" s="17"/>
      <c r="AX1695" s="17"/>
      <c r="AZ1695" s="17"/>
      <c r="BB1695" s="17"/>
      <c r="BD1695" s="17"/>
      <c r="BF1695" s="17"/>
      <c r="BH1695" s="17"/>
    </row>
    <row r="1696" spans="2:60">
      <c r="B1696" s="17"/>
      <c r="D1696" s="17"/>
      <c r="F1696" s="17"/>
      <c r="H1696" s="17"/>
      <c r="J1696" s="17"/>
      <c r="L1696" s="17"/>
      <c r="N1696" s="17"/>
      <c r="P1696" s="17"/>
      <c r="R1696" s="17"/>
      <c r="T1696" s="17"/>
      <c r="V1696" s="17"/>
      <c r="X1696" s="17"/>
      <c r="Z1696" s="17"/>
      <c r="AB1696" s="17"/>
      <c r="AD1696" s="17"/>
      <c r="AF1696" s="17"/>
      <c r="AH1696" s="17"/>
      <c r="AJ1696" s="17"/>
      <c r="AL1696" s="17"/>
      <c r="AN1696" s="17"/>
      <c r="AP1696" s="17"/>
      <c r="AR1696" s="17"/>
      <c r="AT1696" s="17"/>
      <c r="AV1696" s="17"/>
      <c r="AX1696" s="17"/>
      <c r="AZ1696" s="17"/>
      <c r="BB1696" s="17"/>
      <c r="BD1696" s="17"/>
      <c r="BF1696" s="17"/>
      <c r="BH1696" s="17"/>
    </row>
    <row r="1697" spans="2:60">
      <c r="B1697" s="17"/>
      <c r="D1697" s="17"/>
      <c r="F1697" s="17"/>
      <c r="H1697" s="17"/>
      <c r="J1697" s="17"/>
      <c r="L1697" s="17"/>
      <c r="N1697" s="17"/>
      <c r="P1697" s="17"/>
      <c r="R1697" s="17"/>
      <c r="T1697" s="17"/>
      <c r="V1697" s="17"/>
      <c r="X1697" s="17"/>
      <c r="Z1697" s="17"/>
      <c r="AB1697" s="17"/>
      <c r="AD1697" s="17"/>
      <c r="AF1697" s="17"/>
      <c r="AH1697" s="17"/>
      <c r="AJ1697" s="17"/>
      <c r="AL1697" s="17"/>
      <c r="AN1697" s="17"/>
      <c r="AP1697" s="17"/>
      <c r="AR1697" s="17"/>
      <c r="AT1697" s="17"/>
      <c r="AV1697" s="17"/>
      <c r="AX1697" s="17"/>
      <c r="AZ1697" s="17"/>
      <c r="BB1697" s="17"/>
      <c r="BD1697" s="17"/>
      <c r="BF1697" s="17"/>
      <c r="BH1697" s="17"/>
    </row>
    <row r="1698" spans="2:60">
      <c r="B1698" s="17"/>
      <c r="D1698" s="17"/>
      <c r="F1698" s="17"/>
      <c r="H1698" s="17"/>
      <c r="J1698" s="17"/>
      <c r="L1698" s="17"/>
      <c r="N1698" s="17"/>
      <c r="P1698" s="17"/>
      <c r="R1698" s="17"/>
      <c r="T1698" s="17"/>
      <c r="V1698" s="17"/>
      <c r="X1698" s="17"/>
      <c r="Z1698" s="17"/>
      <c r="AB1698" s="17"/>
      <c r="AD1698" s="17"/>
      <c r="AF1698" s="17"/>
      <c r="AH1698" s="17"/>
      <c r="AJ1698" s="17"/>
      <c r="AL1698" s="17"/>
      <c r="AN1698" s="17"/>
      <c r="AP1698" s="17"/>
      <c r="AR1698" s="17"/>
      <c r="AT1698" s="17"/>
      <c r="AV1698" s="17"/>
      <c r="AX1698" s="17"/>
      <c r="AZ1698" s="17"/>
      <c r="BB1698" s="17"/>
      <c r="BD1698" s="17"/>
      <c r="BF1698" s="17"/>
      <c r="BH1698" s="17"/>
    </row>
    <row r="1699" spans="2:60">
      <c r="B1699" s="17"/>
      <c r="D1699" s="17"/>
      <c r="F1699" s="17"/>
      <c r="H1699" s="17"/>
      <c r="J1699" s="17"/>
      <c r="L1699" s="17"/>
      <c r="N1699" s="17"/>
      <c r="P1699" s="17"/>
      <c r="R1699" s="17"/>
      <c r="T1699" s="17"/>
      <c r="V1699" s="17"/>
      <c r="X1699" s="17"/>
      <c r="Z1699" s="17"/>
      <c r="AB1699" s="17"/>
      <c r="AD1699" s="17"/>
      <c r="AF1699" s="17"/>
      <c r="AH1699" s="17"/>
      <c r="AJ1699" s="17"/>
      <c r="AL1699" s="17"/>
      <c r="AN1699" s="17"/>
      <c r="AP1699" s="17"/>
      <c r="AR1699" s="17"/>
      <c r="AT1699" s="17"/>
      <c r="AV1699" s="17"/>
      <c r="AX1699" s="17"/>
      <c r="AZ1699" s="17"/>
      <c r="BB1699" s="17"/>
      <c r="BD1699" s="17"/>
      <c r="BF1699" s="17"/>
      <c r="BH1699" s="17"/>
    </row>
    <row r="1700" spans="2:60">
      <c r="B1700" s="17"/>
      <c r="D1700" s="17"/>
      <c r="F1700" s="17"/>
      <c r="H1700" s="17"/>
      <c r="J1700" s="17"/>
      <c r="L1700" s="17"/>
      <c r="N1700" s="17"/>
      <c r="P1700" s="17"/>
      <c r="R1700" s="17"/>
      <c r="T1700" s="17"/>
      <c r="V1700" s="17"/>
      <c r="X1700" s="17"/>
      <c r="Z1700" s="17"/>
      <c r="AB1700" s="17"/>
      <c r="AD1700" s="17"/>
      <c r="AF1700" s="17"/>
      <c r="AH1700" s="17"/>
      <c r="AJ1700" s="17"/>
      <c r="AL1700" s="17"/>
      <c r="AN1700" s="17"/>
      <c r="AP1700" s="17"/>
      <c r="AR1700" s="17"/>
      <c r="AT1700" s="17"/>
      <c r="AV1700" s="17"/>
      <c r="AX1700" s="17"/>
      <c r="AZ1700" s="17"/>
      <c r="BB1700" s="17"/>
      <c r="BD1700" s="17"/>
      <c r="BF1700" s="17"/>
      <c r="BH1700" s="17"/>
    </row>
    <row r="1701" spans="2:60">
      <c r="B1701" s="17"/>
      <c r="D1701" s="17"/>
      <c r="F1701" s="17"/>
      <c r="H1701" s="17"/>
      <c r="J1701" s="17"/>
      <c r="L1701" s="17"/>
      <c r="N1701" s="17"/>
      <c r="P1701" s="17"/>
      <c r="R1701" s="17"/>
      <c r="T1701" s="17"/>
      <c r="V1701" s="17"/>
      <c r="X1701" s="17"/>
      <c r="Z1701" s="17"/>
      <c r="AB1701" s="17"/>
      <c r="AD1701" s="17"/>
      <c r="AF1701" s="17"/>
      <c r="AH1701" s="17"/>
      <c r="AJ1701" s="17"/>
      <c r="AL1701" s="17"/>
      <c r="AN1701" s="17"/>
      <c r="AP1701" s="17"/>
      <c r="AR1701" s="17"/>
      <c r="AT1701" s="17"/>
      <c r="AV1701" s="17"/>
      <c r="AX1701" s="17"/>
      <c r="AZ1701" s="17"/>
      <c r="BB1701" s="17"/>
      <c r="BD1701" s="17"/>
      <c r="BF1701" s="17"/>
      <c r="BH1701" s="17"/>
    </row>
    <row r="1702" spans="2:60">
      <c r="B1702" s="17"/>
      <c r="D1702" s="17"/>
      <c r="F1702" s="17"/>
      <c r="H1702" s="17"/>
      <c r="J1702" s="17"/>
      <c r="L1702" s="17"/>
      <c r="N1702" s="17"/>
      <c r="P1702" s="17"/>
      <c r="R1702" s="17"/>
      <c r="T1702" s="17"/>
      <c r="V1702" s="17"/>
      <c r="X1702" s="17"/>
      <c r="Z1702" s="17"/>
      <c r="AB1702" s="17"/>
      <c r="AD1702" s="17"/>
      <c r="AF1702" s="17"/>
      <c r="AH1702" s="17"/>
      <c r="AJ1702" s="17"/>
      <c r="AL1702" s="17"/>
      <c r="AN1702" s="17"/>
      <c r="AP1702" s="17"/>
      <c r="AR1702" s="17"/>
      <c r="AT1702" s="17"/>
      <c r="AV1702" s="17"/>
      <c r="AX1702" s="17"/>
      <c r="AZ1702" s="17"/>
      <c r="BB1702" s="17"/>
      <c r="BD1702" s="17"/>
      <c r="BF1702" s="17"/>
      <c r="BH1702" s="17"/>
    </row>
    <row r="1703" spans="2:60">
      <c r="B1703" s="17"/>
      <c r="D1703" s="17"/>
      <c r="F1703" s="17"/>
      <c r="H1703" s="17"/>
      <c r="J1703" s="17"/>
      <c r="L1703" s="17"/>
      <c r="N1703" s="17"/>
      <c r="P1703" s="17"/>
      <c r="R1703" s="17"/>
      <c r="T1703" s="17"/>
      <c r="V1703" s="17"/>
      <c r="X1703" s="17"/>
      <c r="Z1703" s="17"/>
      <c r="AB1703" s="17"/>
      <c r="AD1703" s="17"/>
      <c r="AF1703" s="17"/>
      <c r="AH1703" s="17"/>
      <c r="AJ1703" s="17"/>
      <c r="AL1703" s="17"/>
      <c r="AN1703" s="17"/>
      <c r="AP1703" s="17"/>
      <c r="AR1703" s="17"/>
      <c r="AT1703" s="17"/>
      <c r="AV1703" s="17"/>
      <c r="AX1703" s="17"/>
      <c r="AZ1703" s="17"/>
      <c r="BB1703" s="17"/>
      <c r="BD1703" s="17"/>
      <c r="BF1703" s="17"/>
      <c r="BH1703" s="17"/>
    </row>
    <row r="1704" spans="2:60">
      <c r="B1704" s="17"/>
      <c r="D1704" s="17"/>
      <c r="F1704" s="17"/>
      <c r="H1704" s="17"/>
      <c r="J1704" s="17"/>
      <c r="L1704" s="17"/>
      <c r="N1704" s="17"/>
      <c r="P1704" s="17"/>
      <c r="R1704" s="17"/>
      <c r="T1704" s="17"/>
      <c r="V1704" s="17"/>
      <c r="X1704" s="17"/>
      <c r="Z1704" s="17"/>
      <c r="AB1704" s="17"/>
      <c r="AD1704" s="17"/>
      <c r="AF1704" s="17"/>
      <c r="AH1704" s="17"/>
      <c r="AJ1704" s="17"/>
      <c r="AL1704" s="17"/>
      <c r="AN1704" s="17"/>
      <c r="AP1704" s="17"/>
      <c r="AR1704" s="17"/>
      <c r="AT1704" s="17"/>
      <c r="AV1704" s="17"/>
      <c r="AX1704" s="17"/>
      <c r="AZ1704" s="17"/>
      <c r="BB1704" s="17"/>
      <c r="BD1704" s="17"/>
      <c r="BF1704" s="17"/>
      <c r="BH1704" s="17"/>
    </row>
    <row r="1705" spans="2:60">
      <c r="B1705" s="17"/>
      <c r="D1705" s="17"/>
      <c r="F1705" s="17"/>
      <c r="H1705" s="17"/>
      <c r="J1705" s="17"/>
      <c r="L1705" s="17"/>
      <c r="N1705" s="17"/>
      <c r="P1705" s="17"/>
      <c r="R1705" s="17"/>
      <c r="T1705" s="17"/>
      <c r="V1705" s="17"/>
      <c r="X1705" s="17"/>
      <c r="Z1705" s="17"/>
      <c r="AB1705" s="17"/>
      <c r="AD1705" s="17"/>
      <c r="AF1705" s="17"/>
      <c r="AH1705" s="17"/>
      <c r="AJ1705" s="17"/>
      <c r="AL1705" s="17"/>
      <c r="AN1705" s="17"/>
      <c r="AP1705" s="17"/>
      <c r="AR1705" s="17"/>
      <c r="AT1705" s="17"/>
      <c r="AV1705" s="17"/>
      <c r="AX1705" s="17"/>
      <c r="AZ1705" s="17"/>
      <c r="BB1705" s="17"/>
      <c r="BD1705" s="17"/>
      <c r="BF1705" s="17"/>
      <c r="BH1705" s="17"/>
    </row>
    <row r="1706" spans="2:60">
      <c r="B1706" s="17"/>
      <c r="D1706" s="17"/>
      <c r="F1706" s="17"/>
      <c r="H1706" s="17"/>
      <c r="J1706" s="17"/>
      <c r="L1706" s="17"/>
      <c r="N1706" s="17"/>
      <c r="P1706" s="17"/>
      <c r="R1706" s="17"/>
      <c r="T1706" s="17"/>
      <c r="V1706" s="17"/>
      <c r="X1706" s="17"/>
      <c r="Z1706" s="17"/>
      <c r="AB1706" s="17"/>
      <c r="AD1706" s="17"/>
      <c r="AF1706" s="17"/>
      <c r="AH1706" s="17"/>
      <c r="AJ1706" s="17"/>
      <c r="AL1706" s="17"/>
      <c r="AN1706" s="17"/>
      <c r="AP1706" s="17"/>
      <c r="AR1706" s="17"/>
      <c r="AT1706" s="17"/>
      <c r="AV1706" s="17"/>
      <c r="AX1706" s="17"/>
      <c r="AZ1706" s="17"/>
      <c r="BB1706" s="17"/>
      <c r="BD1706" s="17"/>
      <c r="BF1706" s="17"/>
      <c r="BH1706" s="17"/>
    </row>
    <row r="1707" spans="2:60">
      <c r="B1707" s="17"/>
      <c r="D1707" s="17"/>
      <c r="F1707" s="17"/>
      <c r="H1707" s="17"/>
      <c r="J1707" s="17"/>
      <c r="L1707" s="17"/>
      <c r="N1707" s="17"/>
      <c r="P1707" s="17"/>
      <c r="R1707" s="17"/>
      <c r="T1707" s="17"/>
      <c r="V1707" s="17"/>
      <c r="X1707" s="17"/>
      <c r="Z1707" s="17"/>
      <c r="AB1707" s="17"/>
      <c r="AD1707" s="17"/>
      <c r="AF1707" s="17"/>
      <c r="AH1707" s="17"/>
      <c r="AJ1707" s="17"/>
      <c r="AL1707" s="17"/>
      <c r="AN1707" s="17"/>
      <c r="AP1707" s="17"/>
      <c r="AR1707" s="17"/>
      <c r="AT1707" s="17"/>
      <c r="AV1707" s="17"/>
      <c r="AX1707" s="17"/>
      <c r="AZ1707" s="17"/>
      <c r="BB1707" s="17"/>
      <c r="BD1707" s="17"/>
      <c r="BF1707" s="17"/>
      <c r="BH1707" s="17"/>
    </row>
    <row r="1708" spans="2:60">
      <c r="B1708" s="17"/>
      <c r="D1708" s="17"/>
      <c r="F1708" s="17"/>
      <c r="H1708" s="17"/>
      <c r="J1708" s="17"/>
      <c r="L1708" s="17"/>
      <c r="N1708" s="17"/>
      <c r="P1708" s="17"/>
      <c r="R1708" s="17"/>
      <c r="T1708" s="17"/>
      <c r="V1708" s="17"/>
      <c r="X1708" s="17"/>
      <c r="Z1708" s="17"/>
      <c r="AB1708" s="17"/>
      <c r="AD1708" s="17"/>
      <c r="AF1708" s="17"/>
      <c r="AH1708" s="17"/>
      <c r="AJ1708" s="17"/>
      <c r="AL1708" s="17"/>
      <c r="AN1708" s="17"/>
      <c r="AP1708" s="17"/>
      <c r="AR1708" s="17"/>
      <c r="AT1708" s="17"/>
      <c r="AV1708" s="17"/>
      <c r="AX1708" s="17"/>
      <c r="AZ1708" s="17"/>
      <c r="BB1708" s="17"/>
      <c r="BD1708" s="17"/>
      <c r="BF1708" s="17"/>
      <c r="BH1708" s="17"/>
    </row>
    <row r="1709" spans="2:60">
      <c r="B1709" s="17"/>
      <c r="D1709" s="17"/>
      <c r="F1709" s="17"/>
      <c r="H1709" s="17"/>
      <c r="J1709" s="17"/>
      <c r="L1709" s="17"/>
      <c r="N1709" s="17"/>
      <c r="P1709" s="17"/>
      <c r="R1709" s="17"/>
      <c r="T1709" s="17"/>
      <c r="V1709" s="17"/>
      <c r="X1709" s="17"/>
      <c r="Z1709" s="17"/>
      <c r="AB1709" s="17"/>
      <c r="AD1709" s="17"/>
      <c r="AF1709" s="17"/>
      <c r="AH1709" s="17"/>
      <c r="AJ1709" s="17"/>
      <c r="AL1709" s="17"/>
      <c r="AN1709" s="17"/>
      <c r="AP1709" s="17"/>
      <c r="AR1709" s="17"/>
      <c r="AT1709" s="17"/>
      <c r="AV1709" s="17"/>
      <c r="AX1709" s="17"/>
      <c r="AZ1709" s="17"/>
      <c r="BB1709" s="17"/>
      <c r="BD1709" s="17"/>
      <c r="BF1709" s="17"/>
      <c r="BH1709" s="17"/>
    </row>
    <row r="1710" spans="2:60">
      <c r="B1710" s="17"/>
      <c r="D1710" s="17"/>
      <c r="F1710" s="17"/>
      <c r="H1710" s="17"/>
      <c r="J1710" s="17"/>
      <c r="L1710" s="17"/>
      <c r="N1710" s="17"/>
      <c r="P1710" s="17"/>
      <c r="R1710" s="17"/>
      <c r="T1710" s="17"/>
      <c r="V1710" s="17"/>
      <c r="X1710" s="17"/>
      <c r="Z1710" s="17"/>
      <c r="AB1710" s="17"/>
      <c r="AD1710" s="17"/>
      <c r="AF1710" s="17"/>
      <c r="AH1710" s="17"/>
      <c r="AJ1710" s="17"/>
      <c r="AL1710" s="17"/>
      <c r="AN1710" s="17"/>
      <c r="AP1710" s="17"/>
      <c r="AR1710" s="17"/>
      <c r="AT1710" s="17"/>
      <c r="AV1710" s="17"/>
      <c r="AX1710" s="17"/>
      <c r="AZ1710" s="17"/>
      <c r="BB1710" s="17"/>
      <c r="BD1710" s="17"/>
      <c r="BF1710" s="17"/>
      <c r="BH1710" s="17"/>
    </row>
    <row r="1711" spans="2:60">
      <c r="B1711" s="17"/>
      <c r="D1711" s="17"/>
      <c r="F1711" s="17"/>
      <c r="H1711" s="17"/>
      <c r="J1711" s="17"/>
      <c r="L1711" s="17"/>
      <c r="N1711" s="17"/>
      <c r="P1711" s="17"/>
      <c r="R1711" s="17"/>
      <c r="T1711" s="17"/>
      <c r="V1711" s="17"/>
      <c r="X1711" s="17"/>
      <c r="Z1711" s="17"/>
      <c r="AB1711" s="17"/>
      <c r="AD1711" s="17"/>
      <c r="AF1711" s="17"/>
      <c r="AH1711" s="17"/>
      <c r="AJ1711" s="17"/>
      <c r="AL1711" s="17"/>
      <c r="AN1711" s="17"/>
      <c r="AP1711" s="17"/>
      <c r="AR1711" s="17"/>
      <c r="AT1711" s="17"/>
      <c r="AV1711" s="17"/>
      <c r="AX1711" s="17"/>
      <c r="AZ1711" s="17"/>
      <c r="BB1711" s="17"/>
      <c r="BD1711" s="17"/>
      <c r="BF1711" s="17"/>
      <c r="BH1711" s="17"/>
    </row>
    <row r="1712" spans="2:60">
      <c r="B1712" s="17"/>
      <c r="D1712" s="17"/>
      <c r="F1712" s="17"/>
      <c r="H1712" s="17"/>
      <c r="J1712" s="17"/>
      <c r="L1712" s="17"/>
      <c r="N1712" s="17"/>
      <c r="P1712" s="17"/>
      <c r="R1712" s="17"/>
      <c r="T1712" s="17"/>
      <c r="V1712" s="17"/>
      <c r="X1712" s="17"/>
      <c r="Z1712" s="17"/>
      <c r="AB1712" s="17"/>
      <c r="AD1712" s="17"/>
      <c r="AF1712" s="17"/>
      <c r="AH1712" s="17"/>
      <c r="AJ1712" s="17"/>
      <c r="AL1712" s="17"/>
      <c r="AN1712" s="17"/>
      <c r="AP1712" s="17"/>
      <c r="AR1712" s="17"/>
      <c r="AT1712" s="17"/>
      <c r="AV1712" s="17"/>
      <c r="AX1712" s="17"/>
      <c r="AZ1712" s="17"/>
      <c r="BB1712" s="17"/>
      <c r="BD1712" s="17"/>
      <c r="BF1712" s="17"/>
      <c r="BH1712" s="17"/>
    </row>
    <row r="1713" spans="2:60">
      <c r="B1713" s="17"/>
      <c r="D1713" s="17"/>
      <c r="F1713" s="17"/>
      <c r="H1713" s="17"/>
      <c r="J1713" s="17"/>
      <c r="L1713" s="17"/>
      <c r="N1713" s="17"/>
      <c r="P1713" s="17"/>
      <c r="R1713" s="17"/>
      <c r="T1713" s="17"/>
      <c r="V1713" s="17"/>
      <c r="X1713" s="17"/>
      <c r="Z1713" s="17"/>
      <c r="AB1713" s="17"/>
      <c r="AD1713" s="17"/>
      <c r="AF1713" s="17"/>
      <c r="AH1713" s="17"/>
      <c r="AJ1713" s="17"/>
      <c r="AL1713" s="17"/>
      <c r="AN1713" s="17"/>
      <c r="AP1713" s="17"/>
      <c r="AR1713" s="17"/>
      <c r="AT1713" s="17"/>
      <c r="AV1713" s="17"/>
      <c r="AX1713" s="17"/>
      <c r="AZ1713" s="17"/>
      <c r="BB1713" s="17"/>
      <c r="BD1713" s="17"/>
      <c r="BF1713" s="17"/>
      <c r="BH1713" s="17"/>
    </row>
    <row r="1714" spans="2:60">
      <c r="B1714" s="17"/>
      <c r="D1714" s="17"/>
      <c r="F1714" s="17"/>
      <c r="H1714" s="17"/>
      <c r="J1714" s="17"/>
      <c r="L1714" s="17"/>
      <c r="N1714" s="17"/>
      <c r="P1714" s="17"/>
      <c r="R1714" s="17"/>
      <c r="T1714" s="17"/>
      <c r="V1714" s="17"/>
      <c r="X1714" s="17"/>
      <c r="Z1714" s="17"/>
      <c r="AB1714" s="17"/>
      <c r="AD1714" s="17"/>
      <c r="AF1714" s="17"/>
      <c r="AH1714" s="17"/>
      <c r="AJ1714" s="17"/>
      <c r="AL1714" s="17"/>
      <c r="AN1714" s="17"/>
      <c r="AP1714" s="17"/>
      <c r="AR1714" s="17"/>
      <c r="AT1714" s="17"/>
      <c r="AV1714" s="17"/>
      <c r="AX1714" s="17"/>
      <c r="AZ1714" s="17"/>
      <c r="BB1714" s="17"/>
      <c r="BD1714" s="17"/>
      <c r="BF1714" s="17"/>
      <c r="BH1714" s="17"/>
    </row>
    <row r="1715" spans="2:60">
      <c r="B1715" s="17"/>
      <c r="D1715" s="17"/>
      <c r="F1715" s="17"/>
      <c r="H1715" s="17"/>
      <c r="J1715" s="17"/>
      <c r="L1715" s="17"/>
      <c r="N1715" s="17"/>
      <c r="P1715" s="17"/>
      <c r="R1715" s="17"/>
      <c r="T1715" s="17"/>
      <c r="V1715" s="17"/>
      <c r="X1715" s="17"/>
      <c r="Z1715" s="17"/>
      <c r="AB1715" s="17"/>
      <c r="AD1715" s="17"/>
      <c r="AF1715" s="17"/>
      <c r="AH1715" s="17"/>
      <c r="AJ1715" s="17"/>
      <c r="AL1715" s="17"/>
      <c r="AN1715" s="17"/>
      <c r="AP1715" s="17"/>
      <c r="AR1715" s="17"/>
      <c r="AT1715" s="17"/>
      <c r="AV1715" s="17"/>
      <c r="AX1715" s="17"/>
      <c r="AZ1715" s="17"/>
      <c r="BB1715" s="17"/>
      <c r="BD1715" s="17"/>
      <c r="BF1715" s="17"/>
      <c r="BH1715" s="17"/>
    </row>
    <row r="1716" spans="2:60">
      <c r="B1716" s="17"/>
      <c r="D1716" s="17"/>
      <c r="F1716" s="17"/>
      <c r="H1716" s="17"/>
      <c r="J1716" s="17"/>
      <c r="L1716" s="17"/>
      <c r="N1716" s="17"/>
      <c r="P1716" s="17"/>
      <c r="R1716" s="17"/>
      <c r="T1716" s="17"/>
      <c r="V1716" s="17"/>
      <c r="X1716" s="17"/>
      <c r="Z1716" s="17"/>
      <c r="AB1716" s="17"/>
      <c r="AD1716" s="17"/>
      <c r="AF1716" s="17"/>
      <c r="AH1716" s="17"/>
      <c r="AJ1716" s="17"/>
      <c r="AL1716" s="17"/>
      <c r="AN1716" s="17"/>
      <c r="AP1716" s="17"/>
      <c r="AR1716" s="17"/>
      <c r="AT1716" s="17"/>
      <c r="AV1716" s="17"/>
      <c r="AX1716" s="17"/>
      <c r="AZ1716" s="17"/>
      <c r="BB1716" s="17"/>
      <c r="BD1716" s="17"/>
      <c r="BF1716" s="17"/>
      <c r="BH1716" s="17"/>
    </row>
    <row r="1717" spans="2:60">
      <c r="B1717" s="17"/>
      <c r="D1717" s="17"/>
      <c r="F1717" s="17"/>
      <c r="H1717" s="17"/>
      <c r="J1717" s="17"/>
      <c r="L1717" s="17"/>
      <c r="N1717" s="17"/>
      <c r="P1717" s="17"/>
      <c r="R1717" s="17"/>
      <c r="T1717" s="17"/>
      <c r="V1717" s="17"/>
      <c r="X1717" s="17"/>
      <c r="Z1717" s="17"/>
      <c r="AB1717" s="17"/>
      <c r="AD1717" s="17"/>
      <c r="AF1717" s="17"/>
      <c r="AH1717" s="17"/>
      <c r="AJ1717" s="17"/>
      <c r="AL1717" s="17"/>
      <c r="AN1717" s="17"/>
      <c r="AP1717" s="17"/>
      <c r="AR1717" s="17"/>
      <c r="AT1717" s="17"/>
      <c r="AV1717" s="17"/>
      <c r="AX1717" s="17"/>
      <c r="AZ1717" s="17"/>
      <c r="BB1717" s="17"/>
      <c r="BD1717" s="17"/>
      <c r="BF1717" s="17"/>
      <c r="BH1717" s="17"/>
    </row>
    <row r="1718" spans="2:60">
      <c r="B1718" s="17"/>
      <c r="D1718" s="17"/>
      <c r="F1718" s="17"/>
      <c r="H1718" s="17"/>
      <c r="J1718" s="17"/>
      <c r="L1718" s="17"/>
      <c r="N1718" s="17"/>
      <c r="P1718" s="17"/>
      <c r="R1718" s="17"/>
      <c r="T1718" s="17"/>
      <c r="V1718" s="17"/>
      <c r="X1718" s="17"/>
      <c r="Z1718" s="17"/>
      <c r="AB1718" s="17"/>
      <c r="AD1718" s="17"/>
      <c r="AF1718" s="17"/>
      <c r="AH1718" s="17"/>
      <c r="AJ1718" s="17"/>
      <c r="AL1718" s="17"/>
      <c r="AN1718" s="17"/>
      <c r="AP1718" s="17"/>
      <c r="AR1718" s="17"/>
      <c r="AT1718" s="17"/>
      <c r="AV1718" s="17"/>
      <c r="AX1718" s="17"/>
      <c r="AZ1718" s="17"/>
      <c r="BB1718" s="17"/>
      <c r="BD1718" s="17"/>
      <c r="BF1718" s="17"/>
      <c r="BH1718" s="17"/>
    </row>
    <row r="1719" spans="2:60">
      <c r="B1719" s="17"/>
      <c r="D1719" s="17"/>
      <c r="F1719" s="17"/>
      <c r="H1719" s="17"/>
      <c r="J1719" s="17"/>
      <c r="L1719" s="17"/>
      <c r="N1719" s="17"/>
      <c r="P1719" s="17"/>
      <c r="R1719" s="17"/>
      <c r="T1719" s="17"/>
      <c r="V1719" s="17"/>
      <c r="X1719" s="17"/>
      <c r="Z1719" s="17"/>
      <c r="AB1719" s="17"/>
      <c r="AD1719" s="17"/>
      <c r="AF1719" s="17"/>
      <c r="AH1719" s="17"/>
      <c r="AJ1719" s="17"/>
      <c r="AL1719" s="17"/>
      <c r="AN1719" s="17"/>
      <c r="AP1719" s="17"/>
      <c r="AR1719" s="17"/>
      <c r="AT1719" s="17"/>
      <c r="AV1719" s="17"/>
      <c r="AX1719" s="17"/>
      <c r="AZ1719" s="17"/>
      <c r="BB1719" s="17"/>
      <c r="BD1719" s="17"/>
      <c r="BF1719" s="17"/>
      <c r="BH1719" s="17"/>
    </row>
    <row r="1720" spans="2:60">
      <c r="B1720" s="17"/>
      <c r="D1720" s="17"/>
      <c r="F1720" s="17"/>
      <c r="H1720" s="17"/>
      <c r="J1720" s="17"/>
      <c r="L1720" s="17"/>
      <c r="N1720" s="17"/>
      <c r="P1720" s="17"/>
      <c r="R1720" s="17"/>
      <c r="T1720" s="17"/>
      <c r="V1720" s="17"/>
      <c r="X1720" s="17"/>
      <c r="Z1720" s="17"/>
      <c r="AB1720" s="17"/>
      <c r="AD1720" s="17"/>
      <c r="AF1720" s="17"/>
      <c r="AH1720" s="17"/>
      <c r="AJ1720" s="17"/>
      <c r="AL1720" s="17"/>
      <c r="AN1720" s="17"/>
      <c r="AP1720" s="17"/>
      <c r="AR1720" s="17"/>
      <c r="AT1720" s="17"/>
      <c r="AV1720" s="17"/>
      <c r="AX1720" s="17"/>
      <c r="AZ1720" s="17"/>
      <c r="BB1720" s="17"/>
      <c r="BD1720" s="17"/>
      <c r="BF1720" s="17"/>
      <c r="BH1720" s="17"/>
    </row>
    <row r="1721" spans="2:60">
      <c r="B1721" s="17"/>
      <c r="D1721" s="17"/>
      <c r="F1721" s="17"/>
      <c r="H1721" s="17"/>
      <c r="J1721" s="17"/>
      <c r="L1721" s="17"/>
      <c r="N1721" s="17"/>
      <c r="P1721" s="17"/>
      <c r="R1721" s="17"/>
      <c r="T1721" s="17"/>
      <c r="V1721" s="17"/>
      <c r="X1721" s="17"/>
      <c r="Z1721" s="17"/>
      <c r="AB1721" s="17"/>
      <c r="AD1721" s="17"/>
      <c r="AF1721" s="17"/>
      <c r="AH1721" s="17"/>
      <c r="AJ1721" s="17"/>
      <c r="AL1721" s="17"/>
      <c r="AN1721" s="17"/>
      <c r="AP1721" s="17"/>
      <c r="AR1721" s="17"/>
      <c r="AT1721" s="17"/>
      <c r="AV1721" s="17"/>
      <c r="AX1721" s="17"/>
      <c r="AZ1721" s="17"/>
      <c r="BB1721" s="17"/>
      <c r="BD1721" s="17"/>
      <c r="BF1721" s="17"/>
      <c r="BH1721" s="17"/>
    </row>
    <row r="1722" spans="2:60">
      <c r="B1722" s="17"/>
      <c r="D1722" s="17"/>
      <c r="F1722" s="17"/>
      <c r="H1722" s="17"/>
      <c r="J1722" s="17"/>
      <c r="L1722" s="17"/>
      <c r="N1722" s="17"/>
      <c r="P1722" s="17"/>
      <c r="R1722" s="17"/>
      <c r="T1722" s="17"/>
      <c r="V1722" s="17"/>
      <c r="X1722" s="17"/>
      <c r="Z1722" s="17"/>
      <c r="AB1722" s="17"/>
      <c r="AD1722" s="17"/>
      <c r="AF1722" s="17"/>
      <c r="AH1722" s="17"/>
      <c r="AJ1722" s="17"/>
      <c r="AL1722" s="17"/>
      <c r="AN1722" s="17"/>
      <c r="AP1722" s="17"/>
      <c r="AR1722" s="17"/>
      <c r="AT1722" s="17"/>
      <c r="AV1722" s="17"/>
      <c r="AX1722" s="17"/>
      <c r="AZ1722" s="17"/>
      <c r="BB1722" s="17"/>
      <c r="BD1722" s="17"/>
      <c r="BF1722" s="17"/>
      <c r="BH1722" s="17"/>
    </row>
    <row r="1723" spans="2:60">
      <c r="B1723" s="17"/>
      <c r="D1723" s="17"/>
      <c r="F1723" s="17"/>
      <c r="H1723" s="17"/>
      <c r="J1723" s="17"/>
      <c r="L1723" s="17"/>
      <c r="N1723" s="17"/>
      <c r="P1723" s="17"/>
      <c r="R1723" s="17"/>
      <c r="T1723" s="17"/>
      <c r="V1723" s="17"/>
      <c r="X1723" s="17"/>
      <c r="Z1723" s="17"/>
      <c r="AB1723" s="17"/>
      <c r="AD1723" s="17"/>
      <c r="AF1723" s="17"/>
      <c r="AH1723" s="17"/>
      <c r="AJ1723" s="17"/>
      <c r="AL1723" s="17"/>
      <c r="AN1723" s="17"/>
      <c r="AP1723" s="17"/>
      <c r="AR1723" s="17"/>
      <c r="AT1723" s="17"/>
      <c r="AV1723" s="17"/>
      <c r="AX1723" s="17"/>
      <c r="AZ1723" s="17"/>
      <c r="BB1723" s="17"/>
      <c r="BD1723" s="17"/>
      <c r="BF1723" s="17"/>
      <c r="BH1723" s="17"/>
    </row>
    <row r="1724" spans="2:60">
      <c r="B1724" s="17"/>
      <c r="D1724" s="17"/>
      <c r="F1724" s="17"/>
      <c r="H1724" s="17"/>
      <c r="J1724" s="17"/>
      <c r="L1724" s="17"/>
      <c r="N1724" s="17"/>
      <c r="P1724" s="17"/>
      <c r="R1724" s="17"/>
      <c r="T1724" s="17"/>
      <c r="V1724" s="17"/>
      <c r="X1724" s="17"/>
      <c r="Z1724" s="17"/>
      <c r="AB1724" s="17"/>
      <c r="AD1724" s="17"/>
      <c r="AF1724" s="17"/>
      <c r="AH1724" s="17"/>
      <c r="AJ1724" s="17"/>
      <c r="AL1724" s="17"/>
      <c r="AN1724" s="17"/>
      <c r="AP1724" s="17"/>
      <c r="AR1724" s="17"/>
      <c r="AT1724" s="17"/>
      <c r="AV1724" s="17"/>
      <c r="AX1724" s="17"/>
      <c r="AZ1724" s="17"/>
      <c r="BB1724" s="17"/>
      <c r="BD1724" s="17"/>
      <c r="BF1724" s="17"/>
      <c r="BH1724" s="17"/>
    </row>
    <row r="1725" spans="2:60">
      <c r="B1725" s="17"/>
      <c r="D1725" s="17"/>
      <c r="F1725" s="17"/>
      <c r="H1725" s="17"/>
      <c r="J1725" s="17"/>
      <c r="L1725" s="17"/>
      <c r="N1725" s="17"/>
      <c r="P1725" s="17"/>
      <c r="R1725" s="17"/>
      <c r="T1725" s="17"/>
      <c r="V1725" s="17"/>
      <c r="X1725" s="17"/>
      <c r="Z1725" s="17"/>
      <c r="AB1725" s="17"/>
      <c r="AD1725" s="17"/>
      <c r="AF1725" s="17"/>
      <c r="AH1725" s="17"/>
      <c r="AJ1725" s="17"/>
      <c r="AL1725" s="17"/>
      <c r="AN1725" s="17"/>
      <c r="AP1725" s="17"/>
      <c r="AR1725" s="17"/>
      <c r="AT1725" s="17"/>
      <c r="AV1725" s="17"/>
      <c r="AX1725" s="17"/>
      <c r="AZ1725" s="17"/>
      <c r="BB1725" s="17"/>
      <c r="BD1725" s="17"/>
      <c r="BF1725" s="17"/>
      <c r="BH1725" s="17"/>
    </row>
    <row r="1726" spans="2:60">
      <c r="B1726" s="17"/>
      <c r="D1726" s="17"/>
      <c r="F1726" s="17"/>
      <c r="H1726" s="17"/>
      <c r="J1726" s="17"/>
      <c r="L1726" s="17"/>
      <c r="N1726" s="17"/>
      <c r="P1726" s="17"/>
      <c r="R1726" s="17"/>
      <c r="T1726" s="17"/>
      <c r="V1726" s="17"/>
      <c r="X1726" s="17"/>
      <c r="Z1726" s="17"/>
      <c r="AB1726" s="17"/>
      <c r="AD1726" s="17"/>
      <c r="AF1726" s="17"/>
      <c r="AH1726" s="17"/>
      <c r="AJ1726" s="17"/>
      <c r="AL1726" s="17"/>
      <c r="AN1726" s="17"/>
      <c r="AP1726" s="17"/>
      <c r="AR1726" s="17"/>
      <c r="AT1726" s="17"/>
      <c r="AV1726" s="17"/>
      <c r="AX1726" s="17"/>
      <c r="AZ1726" s="17"/>
      <c r="BB1726" s="17"/>
      <c r="BD1726" s="17"/>
      <c r="BF1726" s="17"/>
      <c r="BH1726" s="17"/>
    </row>
    <row r="1727" spans="2:60">
      <c r="B1727" s="17"/>
      <c r="D1727" s="17"/>
      <c r="F1727" s="17"/>
      <c r="H1727" s="17"/>
      <c r="J1727" s="17"/>
      <c r="L1727" s="17"/>
      <c r="N1727" s="17"/>
      <c r="P1727" s="17"/>
      <c r="R1727" s="17"/>
      <c r="T1727" s="17"/>
      <c r="V1727" s="17"/>
      <c r="X1727" s="17"/>
      <c r="Z1727" s="17"/>
      <c r="AB1727" s="17"/>
      <c r="AD1727" s="17"/>
      <c r="AF1727" s="17"/>
      <c r="AH1727" s="17"/>
      <c r="AJ1727" s="17"/>
      <c r="AL1727" s="17"/>
      <c r="AN1727" s="17"/>
      <c r="AP1727" s="17"/>
      <c r="AR1727" s="17"/>
      <c r="AT1727" s="17"/>
      <c r="AV1727" s="17"/>
      <c r="AX1727" s="17"/>
      <c r="AZ1727" s="17"/>
      <c r="BB1727" s="17"/>
      <c r="BD1727" s="17"/>
      <c r="BF1727" s="17"/>
      <c r="BH1727" s="17"/>
    </row>
    <row r="1728" spans="2:60">
      <c r="B1728" s="17"/>
      <c r="D1728" s="17"/>
      <c r="F1728" s="17"/>
      <c r="H1728" s="17"/>
      <c r="J1728" s="17"/>
      <c r="L1728" s="17"/>
      <c r="N1728" s="17"/>
      <c r="P1728" s="17"/>
      <c r="R1728" s="17"/>
      <c r="T1728" s="17"/>
      <c r="V1728" s="17"/>
      <c r="X1728" s="17"/>
      <c r="Z1728" s="17"/>
      <c r="AB1728" s="17"/>
      <c r="AD1728" s="17"/>
      <c r="AF1728" s="17"/>
      <c r="AH1728" s="17"/>
      <c r="AJ1728" s="17"/>
      <c r="AL1728" s="17"/>
      <c r="AN1728" s="17"/>
      <c r="AP1728" s="17"/>
      <c r="AR1728" s="17"/>
      <c r="AT1728" s="17"/>
      <c r="AV1728" s="17"/>
      <c r="AX1728" s="17"/>
      <c r="AZ1728" s="17"/>
      <c r="BB1728" s="17"/>
      <c r="BD1728" s="17"/>
      <c r="BF1728" s="17"/>
      <c r="BH1728" s="17"/>
    </row>
    <row r="1729" spans="2:60">
      <c r="B1729" s="17"/>
      <c r="D1729" s="17"/>
      <c r="F1729" s="17"/>
      <c r="H1729" s="17"/>
      <c r="J1729" s="17"/>
      <c r="L1729" s="17"/>
      <c r="N1729" s="17"/>
      <c r="P1729" s="17"/>
      <c r="R1729" s="17"/>
      <c r="T1729" s="17"/>
      <c r="V1729" s="17"/>
      <c r="X1729" s="17"/>
      <c r="Z1729" s="17"/>
      <c r="AB1729" s="17"/>
      <c r="AD1729" s="17"/>
      <c r="AF1729" s="17"/>
      <c r="AH1729" s="17"/>
      <c r="AJ1729" s="17"/>
      <c r="AL1729" s="17"/>
      <c r="AN1729" s="17"/>
      <c r="AP1729" s="17"/>
      <c r="AR1729" s="17"/>
      <c r="AT1729" s="17"/>
      <c r="AV1729" s="17"/>
      <c r="AX1729" s="17"/>
      <c r="AZ1729" s="17"/>
      <c r="BB1729" s="17"/>
      <c r="BD1729" s="17"/>
      <c r="BF1729" s="17"/>
      <c r="BH1729" s="17"/>
    </row>
    <row r="1730" spans="2:60">
      <c r="B1730" s="17"/>
      <c r="D1730" s="17"/>
      <c r="F1730" s="17"/>
      <c r="H1730" s="17"/>
      <c r="J1730" s="17"/>
      <c r="L1730" s="17"/>
      <c r="N1730" s="17"/>
      <c r="P1730" s="17"/>
      <c r="R1730" s="17"/>
      <c r="T1730" s="17"/>
      <c r="V1730" s="17"/>
      <c r="X1730" s="17"/>
      <c r="Z1730" s="17"/>
      <c r="AB1730" s="17"/>
      <c r="AD1730" s="17"/>
      <c r="AF1730" s="17"/>
      <c r="AH1730" s="17"/>
      <c r="AJ1730" s="17"/>
      <c r="AL1730" s="17"/>
      <c r="AN1730" s="17"/>
      <c r="AP1730" s="17"/>
      <c r="AR1730" s="17"/>
      <c r="AT1730" s="17"/>
      <c r="AV1730" s="17"/>
      <c r="AX1730" s="17"/>
      <c r="AZ1730" s="17"/>
      <c r="BB1730" s="17"/>
      <c r="BD1730" s="17"/>
      <c r="BF1730" s="17"/>
      <c r="BH1730" s="17"/>
    </row>
    <row r="1731" spans="2:60">
      <c r="B1731" s="17"/>
      <c r="D1731" s="17"/>
      <c r="F1731" s="17"/>
      <c r="H1731" s="17"/>
      <c r="J1731" s="17"/>
      <c r="L1731" s="17"/>
      <c r="N1731" s="17"/>
      <c r="P1731" s="17"/>
      <c r="R1731" s="17"/>
      <c r="T1731" s="17"/>
      <c r="V1731" s="17"/>
      <c r="X1731" s="17"/>
      <c r="Z1731" s="17"/>
      <c r="AB1731" s="17"/>
      <c r="AD1731" s="17"/>
      <c r="AF1731" s="17"/>
      <c r="AH1731" s="17"/>
      <c r="AJ1731" s="17"/>
      <c r="AL1731" s="17"/>
      <c r="AN1731" s="17"/>
      <c r="AP1731" s="17"/>
      <c r="AR1731" s="17"/>
      <c r="AT1731" s="17"/>
      <c r="AV1731" s="17"/>
      <c r="AX1731" s="17"/>
      <c r="AZ1731" s="17"/>
      <c r="BB1731" s="17"/>
      <c r="BD1731" s="17"/>
      <c r="BF1731" s="17"/>
      <c r="BH1731" s="17"/>
    </row>
    <row r="1732" spans="2:60">
      <c r="B1732" s="17"/>
      <c r="D1732" s="17"/>
      <c r="F1732" s="17"/>
      <c r="H1732" s="17"/>
      <c r="J1732" s="17"/>
      <c r="L1732" s="17"/>
      <c r="N1732" s="17"/>
      <c r="P1732" s="17"/>
      <c r="R1732" s="17"/>
      <c r="T1732" s="17"/>
      <c r="V1732" s="17"/>
      <c r="X1732" s="17"/>
      <c r="Z1732" s="17"/>
      <c r="AB1732" s="17"/>
      <c r="AD1732" s="17"/>
      <c r="AF1732" s="17"/>
      <c r="AH1732" s="17"/>
      <c r="AJ1732" s="17"/>
      <c r="AL1732" s="17"/>
      <c r="AN1732" s="17"/>
      <c r="AP1732" s="17"/>
      <c r="AR1732" s="17"/>
      <c r="AT1732" s="17"/>
      <c r="AV1732" s="17"/>
      <c r="AX1732" s="17"/>
      <c r="AZ1732" s="17"/>
      <c r="BB1732" s="17"/>
      <c r="BD1732" s="17"/>
      <c r="BF1732" s="17"/>
      <c r="BH1732" s="17"/>
    </row>
    <row r="1733" spans="2:60">
      <c r="B1733" s="17"/>
      <c r="D1733" s="17"/>
      <c r="F1733" s="17"/>
      <c r="H1733" s="17"/>
      <c r="J1733" s="17"/>
      <c r="L1733" s="17"/>
      <c r="N1733" s="17"/>
      <c r="P1733" s="17"/>
      <c r="R1733" s="17"/>
      <c r="T1733" s="17"/>
      <c r="V1733" s="17"/>
      <c r="X1733" s="17"/>
      <c r="Z1733" s="17"/>
      <c r="AB1733" s="17"/>
      <c r="AD1733" s="17"/>
      <c r="AF1733" s="17"/>
      <c r="AH1733" s="17"/>
      <c r="AJ1733" s="17"/>
      <c r="AL1733" s="17"/>
      <c r="AN1733" s="17"/>
      <c r="AP1733" s="17"/>
      <c r="AR1733" s="17"/>
      <c r="AT1733" s="17"/>
      <c r="AV1733" s="17"/>
      <c r="AX1733" s="17"/>
      <c r="AZ1733" s="17"/>
      <c r="BB1733" s="17"/>
      <c r="BD1733" s="17"/>
      <c r="BF1733" s="17"/>
      <c r="BH1733" s="17"/>
    </row>
    <row r="1734" spans="2:60">
      <c r="B1734" s="17"/>
      <c r="D1734" s="17"/>
      <c r="F1734" s="17"/>
      <c r="H1734" s="17"/>
      <c r="J1734" s="17"/>
      <c r="L1734" s="17"/>
      <c r="N1734" s="17"/>
      <c r="P1734" s="17"/>
      <c r="R1734" s="17"/>
      <c r="T1734" s="17"/>
      <c r="V1734" s="17"/>
      <c r="X1734" s="17"/>
      <c r="Z1734" s="17"/>
      <c r="AB1734" s="17"/>
      <c r="AD1734" s="17"/>
      <c r="AF1734" s="17"/>
      <c r="AH1734" s="17"/>
      <c r="AJ1734" s="17"/>
      <c r="AL1734" s="17"/>
      <c r="AN1734" s="17"/>
      <c r="AP1734" s="17"/>
      <c r="AR1734" s="17"/>
      <c r="AT1734" s="17"/>
      <c r="AV1734" s="17"/>
      <c r="AX1734" s="17"/>
      <c r="AZ1734" s="17"/>
      <c r="BB1734" s="17"/>
      <c r="BD1734" s="17"/>
      <c r="BF1734" s="17"/>
      <c r="BH1734" s="17"/>
    </row>
    <row r="1735" spans="2:60">
      <c r="B1735" s="17"/>
      <c r="D1735" s="17"/>
      <c r="F1735" s="17"/>
      <c r="H1735" s="17"/>
      <c r="J1735" s="17"/>
      <c r="L1735" s="17"/>
      <c r="N1735" s="17"/>
      <c r="P1735" s="17"/>
      <c r="R1735" s="17"/>
      <c r="T1735" s="17"/>
      <c r="V1735" s="17"/>
      <c r="X1735" s="17"/>
      <c r="Z1735" s="17"/>
      <c r="AB1735" s="17"/>
      <c r="AD1735" s="17"/>
      <c r="AF1735" s="17"/>
      <c r="AH1735" s="17"/>
      <c r="AJ1735" s="17"/>
      <c r="AL1735" s="17"/>
      <c r="AN1735" s="17"/>
      <c r="AP1735" s="17"/>
      <c r="AR1735" s="17"/>
      <c r="AT1735" s="17"/>
      <c r="AV1735" s="17"/>
      <c r="AX1735" s="17"/>
      <c r="AZ1735" s="17"/>
      <c r="BB1735" s="17"/>
      <c r="BD1735" s="17"/>
      <c r="BF1735" s="17"/>
      <c r="BH1735" s="17"/>
    </row>
    <row r="1736" spans="2:60">
      <c r="B1736" s="17"/>
      <c r="D1736" s="17"/>
      <c r="F1736" s="17"/>
      <c r="H1736" s="17"/>
      <c r="J1736" s="17"/>
      <c r="L1736" s="17"/>
      <c r="N1736" s="17"/>
      <c r="P1736" s="17"/>
      <c r="R1736" s="17"/>
      <c r="T1736" s="17"/>
      <c r="V1736" s="17"/>
      <c r="X1736" s="17"/>
      <c r="Z1736" s="17"/>
      <c r="AB1736" s="17"/>
      <c r="AD1736" s="17"/>
      <c r="AF1736" s="17"/>
      <c r="AH1736" s="17"/>
      <c r="AJ1736" s="17"/>
      <c r="AL1736" s="17"/>
      <c r="AN1736" s="17"/>
      <c r="AP1736" s="17"/>
      <c r="AR1736" s="17"/>
      <c r="AT1736" s="17"/>
      <c r="AV1736" s="17"/>
      <c r="AX1736" s="17"/>
      <c r="AZ1736" s="17"/>
      <c r="BB1736" s="17"/>
      <c r="BD1736" s="17"/>
      <c r="BF1736" s="17"/>
      <c r="BH1736" s="17"/>
    </row>
    <row r="1737" spans="2:60">
      <c r="B1737" s="17"/>
      <c r="D1737" s="17"/>
      <c r="F1737" s="17"/>
      <c r="H1737" s="17"/>
      <c r="J1737" s="17"/>
      <c r="L1737" s="17"/>
      <c r="N1737" s="17"/>
      <c r="P1737" s="17"/>
      <c r="R1737" s="17"/>
      <c r="T1737" s="17"/>
      <c r="V1737" s="17"/>
      <c r="X1737" s="17"/>
      <c r="Z1737" s="17"/>
      <c r="AB1737" s="17"/>
      <c r="AD1737" s="17"/>
      <c r="AF1737" s="17"/>
      <c r="AH1737" s="17"/>
      <c r="AJ1737" s="17"/>
      <c r="AL1737" s="17"/>
      <c r="AN1737" s="17"/>
      <c r="AP1737" s="17"/>
      <c r="AR1737" s="17"/>
      <c r="AT1737" s="17"/>
      <c r="AV1737" s="17"/>
      <c r="AX1737" s="17"/>
      <c r="AZ1737" s="17"/>
      <c r="BB1737" s="17"/>
      <c r="BD1737" s="17"/>
      <c r="BF1737" s="17"/>
      <c r="BH1737" s="17"/>
    </row>
    <row r="1738" spans="2:60">
      <c r="B1738" s="17"/>
      <c r="D1738" s="17"/>
      <c r="F1738" s="17"/>
      <c r="H1738" s="17"/>
      <c r="J1738" s="17"/>
      <c r="L1738" s="17"/>
      <c r="N1738" s="17"/>
      <c r="P1738" s="17"/>
      <c r="R1738" s="17"/>
      <c r="T1738" s="17"/>
      <c r="V1738" s="17"/>
      <c r="X1738" s="17"/>
      <c r="Z1738" s="17"/>
      <c r="AB1738" s="17"/>
      <c r="AD1738" s="17"/>
      <c r="AF1738" s="17"/>
      <c r="AH1738" s="17"/>
      <c r="AJ1738" s="17"/>
      <c r="AL1738" s="17"/>
      <c r="AN1738" s="17"/>
      <c r="AP1738" s="17"/>
      <c r="AR1738" s="17"/>
      <c r="AT1738" s="17"/>
      <c r="AV1738" s="17"/>
      <c r="AX1738" s="17"/>
      <c r="AZ1738" s="17"/>
      <c r="BB1738" s="17"/>
      <c r="BD1738" s="17"/>
      <c r="BF1738" s="17"/>
      <c r="BH1738" s="17"/>
    </row>
    <row r="1739" spans="2:60">
      <c r="B1739" s="17"/>
      <c r="D1739" s="17"/>
      <c r="F1739" s="17"/>
      <c r="H1739" s="17"/>
      <c r="J1739" s="17"/>
      <c r="L1739" s="17"/>
      <c r="N1739" s="17"/>
      <c r="P1739" s="17"/>
      <c r="R1739" s="17"/>
      <c r="T1739" s="17"/>
      <c r="V1739" s="17"/>
      <c r="X1739" s="17"/>
      <c r="Z1739" s="17"/>
      <c r="AB1739" s="17"/>
      <c r="AD1739" s="17"/>
      <c r="AF1739" s="17"/>
      <c r="AH1739" s="17"/>
      <c r="AJ1739" s="17"/>
      <c r="AL1739" s="17"/>
      <c r="AN1739" s="17"/>
      <c r="AP1739" s="17"/>
      <c r="AR1739" s="17"/>
      <c r="AT1739" s="17"/>
      <c r="AV1739" s="17"/>
      <c r="AX1739" s="17"/>
      <c r="AZ1739" s="17"/>
      <c r="BB1739" s="17"/>
      <c r="BD1739" s="17"/>
      <c r="BF1739" s="17"/>
      <c r="BH1739" s="17"/>
    </row>
    <row r="1740" spans="2:60">
      <c r="B1740" s="17"/>
      <c r="D1740" s="17"/>
      <c r="F1740" s="17"/>
      <c r="H1740" s="17"/>
      <c r="J1740" s="17"/>
      <c r="L1740" s="17"/>
      <c r="N1740" s="17"/>
      <c r="P1740" s="17"/>
      <c r="R1740" s="17"/>
      <c r="T1740" s="17"/>
      <c r="V1740" s="17"/>
      <c r="X1740" s="17"/>
      <c r="Z1740" s="17"/>
      <c r="AB1740" s="17"/>
      <c r="AD1740" s="17"/>
      <c r="AF1740" s="17"/>
      <c r="AH1740" s="17"/>
      <c r="AJ1740" s="17"/>
      <c r="AL1740" s="17"/>
      <c r="AN1740" s="17"/>
      <c r="AP1740" s="17"/>
      <c r="AR1740" s="17"/>
      <c r="AT1740" s="17"/>
      <c r="AV1740" s="17"/>
      <c r="AX1740" s="17"/>
      <c r="AZ1740" s="17"/>
      <c r="BB1740" s="17"/>
      <c r="BD1740" s="17"/>
      <c r="BF1740" s="17"/>
      <c r="BH1740" s="17"/>
    </row>
    <row r="1741" spans="2:60">
      <c r="B1741" s="17"/>
      <c r="D1741" s="17"/>
      <c r="F1741" s="17"/>
      <c r="H1741" s="17"/>
      <c r="J1741" s="17"/>
      <c r="L1741" s="17"/>
      <c r="N1741" s="17"/>
      <c r="P1741" s="17"/>
      <c r="R1741" s="17"/>
      <c r="T1741" s="17"/>
      <c r="V1741" s="17"/>
      <c r="X1741" s="17"/>
      <c r="Z1741" s="17"/>
      <c r="AB1741" s="17"/>
      <c r="AD1741" s="17"/>
      <c r="AF1741" s="17"/>
      <c r="AH1741" s="17"/>
      <c r="AJ1741" s="17"/>
      <c r="AL1741" s="17"/>
      <c r="AN1741" s="17"/>
      <c r="AP1741" s="17"/>
      <c r="AR1741" s="17"/>
      <c r="AT1741" s="17"/>
      <c r="AV1741" s="17"/>
      <c r="AX1741" s="17"/>
      <c r="AZ1741" s="17"/>
      <c r="BB1741" s="17"/>
      <c r="BD1741" s="17"/>
      <c r="BF1741" s="17"/>
      <c r="BH1741" s="17"/>
    </row>
    <row r="1742" spans="2:60">
      <c r="B1742" s="17"/>
      <c r="D1742" s="17"/>
      <c r="F1742" s="17"/>
      <c r="H1742" s="17"/>
      <c r="J1742" s="17"/>
      <c r="L1742" s="17"/>
      <c r="N1742" s="17"/>
      <c r="P1742" s="17"/>
      <c r="R1742" s="17"/>
      <c r="T1742" s="17"/>
      <c r="V1742" s="17"/>
      <c r="X1742" s="17"/>
      <c r="Z1742" s="17"/>
      <c r="AB1742" s="17"/>
      <c r="AD1742" s="17"/>
      <c r="AF1742" s="17"/>
      <c r="AH1742" s="17"/>
      <c r="AJ1742" s="17"/>
      <c r="AL1742" s="17"/>
      <c r="AN1742" s="17"/>
      <c r="AP1742" s="17"/>
      <c r="AR1742" s="17"/>
      <c r="AT1742" s="17"/>
      <c r="AV1742" s="17"/>
      <c r="AX1742" s="17"/>
      <c r="AZ1742" s="17"/>
      <c r="BB1742" s="17"/>
      <c r="BD1742" s="17"/>
      <c r="BF1742" s="17"/>
      <c r="BH1742" s="17"/>
    </row>
    <row r="1743" spans="2:60">
      <c r="B1743" s="17"/>
      <c r="D1743" s="17"/>
      <c r="F1743" s="17"/>
      <c r="H1743" s="17"/>
      <c r="J1743" s="17"/>
      <c r="L1743" s="17"/>
      <c r="N1743" s="17"/>
      <c r="P1743" s="17"/>
      <c r="R1743" s="17"/>
      <c r="T1743" s="17"/>
      <c r="V1743" s="17"/>
      <c r="X1743" s="17"/>
      <c r="Z1743" s="17"/>
      <c r="AB1743" s="17"/>
      <c r="AD1743" s="17"/>
      <c r="AF1743" s="17"/>
      <c r="AH1743" s="17"/>
      <c r="AJ1743" s="17"/>
      <c r="AL1743" s="17"/>
      <c r="AN1743" s="17"/>
      <c r="AP1743" s="17"/>
      <c r="AR1743" s="17"/>
      <c r="AT1743" s="17"/>
      <c r="AV1743" s="17"/>
      <c r="AX1743" s="17"/>
      <c r="AZ1743" s="17"/>
      <c r="BB1743" s="17"/>
      <c r="BD1743" s="17"/>
      <c r="BF1743" s="17"/>
      <c r="BH1743" s="17"/>
    </row>
    <row r="1744" spans="2:60">
      <c r="B1744" s="17"/>
      <c r="D1744" s="17"/>
      <c r="F1744" s="17"/>
      <c r="H1744" s="17"/>
      <c r="J1744" s="17"/>
      <c r="L1744" s="17"/>
      <c r="N1744" s="17"/>
      <c r="P1744" s="17"/>
      <c r="R1744" s="17"/>
      <c r="T1744" s="17"/>
      <c r="V1744" s="17"/>
      <c r="X1744" s="17"/>
      <c r="Z1744" s="17"/>
      <c r="AB1744" s="17"/>
      <c r="AD1744" s="17"/>
      <c r="AF1744" s="17"/>
      <c r="AH1744" s="17"/>
      <c r="AJ1744" s="17"/>
      <c r="AL1744" s="17"/>
      <c r="AN1744" s="17"/>
      <c r="AP1744" s="17"/>
      <c r="AR1744" s="17"/>
      <c r="AT1744" s="17"/>
      <c r="AV1744" s="17"/>
      <c r="AX1744" s="17"/>
      <c r="AZ1744" s="17"/>
      <c r="BB1744" s="17"/>
      <c r="BD1744" s="17"/>
      <c r="BF1744" s="17"/>
      <c r="BH1744" s="17"/>
    </row>
    <row r="1745" spans="2:60">
      <c r="B1745" s="17"/>
      <c r="D1745" s="17"/>
      <c r="F1745" s="17"/>
      <c r="H1745" s="17"/>
      <c r="J1745" s="17"/>
      <c r="L1745" s="17"/>
      <c r="N1745" s="17"/>
      <c r="P1745" s="17"/>
      <c r="R1745" s="17"/>
      <c r="T1745" s="17"/>
      <c r="V1745" s="17"/>
      <c r="X1745" s="17"/>
      <c r="Z1745" s="17"/>
      <c r="AB1745" s="17"/>
      <c r="AD1745" s="17"/>
      <c r="AF1745" s="17"/>
      <c r="AH1745" s="17"/>
      <c r="AJ1745" s="17"/>
      <c r="AL1745" s="17"/>
      <c r="AN1745" s="17"/>
      <c r="AP1745" s="17"/>
      <c r="AR1745" s="17"/>
      <c r="AT1745" s="17"/>
      <c r="AV1745" s="17"/>
      <c r="AX1745" s="17"/>
      <c r="AZ1745" s="17"/>
      <c r="BB1745" s="17"/>
      <c r="BD1745" s="17"/>
      <c r="BF1745" s="17"/>
      <c r="BH1745" s="17"/>
    </row>
    <row r="1746" spans="2:60">
      <c r="B1746" s="17"/>
      <c r="D1746" s="17"/>
      <c r="F1746" s="17"/>
      <c r="H1746" s="17"/>
      <c r="J1746" s="17"/>
      <c r="L1746" s="17"/>
      <c r="N1746" s="17"/>
      <c r="P1746" s="17"/>
      <c r="R1746" s="17"/>
      <c r="T1746" s="17"/>
      <c r="V1746" s="17"/>
      <c r="X1746" s="17"/>
      <c r="Z1746" s="17"/>
      <c r="AB1746" s="17"/>
      <c r="AD1746" s="17"/>
      <c r="AF1746" s="17"/>
      <c r="AH1746" s="17"/>
      <c r="AJ1746" s="17"/>
      <c r="AL1746" s="17"/>
      <c r="AN1746" s="17"/>
      <c r="AP1746" s="17"/>
      <c r="AR1746" s="17"/>
      <c r="AT1746" s="17"/>
      <c r="AV1746" s="17"/>
      <c r="AX1746" s="17"/>
      <c r="AZ1746" s="17"/>
      <c r="BB1746" s="17"/>
      <c r="BD1746" s="17"/>
      <c r="BF1746" s="17"/>
      <c r="BH1746" s="17"/>
    </row>
    <row r="1747" spans="2:60">
      <c r="B1747" s="17"/>
      <c r="D1747" s="17"/>
      <c r="F1747" s="17"/>
      <c r="H1747" s="17"/>
      <c r="J1747" s="17"/>
      <c r="L1747" s="17"/>
      <c r="N1747" s="17"/>
      <c r="P1747" s="17"/>
      <c r="R1747" s="17"/>
      <c r="T1747" s="17"/>
      <c r="V1747" s="17"/>
      <c r="X1747" s="17"/>
      <c r="Z1747" s="17"/>
      <c r="AB1747" s="17"/>
      <c r="AD1747" s="17"/>
      <c r="AF1747" s="17"/>
      <c r="AH1747" s="17"/>
      <c r="AJ1747" s="17"/>
      <c r="AL1747" s="17"/>
      <c r="AN1747" s="17"/>
      <c r="AP1747" s="17"/>
      <c r="AR1747" s="17"/>
      <c r="AT1747" s="17"/>
      <c r="AV1747" s="17"/>
      <c r="AX1747" s="17"/>
      <c r="AZ1747" s="17"/>
      <c r="BB1747" s="17"/>
      <c r="BD1747" s="17"/>
      <c r="BF1747" s="17"/>
      <c r="BH1747" s="17"/>
    </row>
    <row r="1748" spans="2:60">
      <c r="B1748" s="17"/>
      <c r="D1748" s="17"/>
      <c r="F1748" s="17"/>
      <c r="H1748" s="17"/>
      <c r="J1748" s="17"/>
      <c r="L1748" s="17"/>
      <c r="N1748" s="17"/>
      <c r="P1748" s="17"/>
      <c r="R1748" s="17"/>
      <c r="T1748" s="17"/>
      <c r="V1748" s="17"/>
      <c r="X1748" s="17"/>
      <c r="Z1748" s="17"/>
      <c r="AB1748" s="17"/>
      <c r="AD1748" s="17"/>
      <c r="AF1748" s="17"/>
      <c r="AH1748" s="17"/>
      <c r="AJ1748" s="17"/>
      <c r="AL1748" s="17"/>
      <c r="AN1748" s="17"/>
      <c r="AP1748" s="17"/>
      <c r="AR1748" s="17"/>
      <c r="AT1748" s="17"/>
      <c r="AV1748" s="17"/>
      <c r="AX1748" s="17"/>
      <c r="AZ1748" s="17"/>
      <c r="BB1748" s="17"/>
      <c r="BD1748" s="17"/>
      <c r="BF1748" s="17"/>
      <c r="BH1748" s="17"/>
    </row>
    <row r="1749" spans="2:60">
      <c r="B1749" s="17"/>
      <c r="D1749" s="17"/>
      <c r="F1749" s="17"/>
      <c r="H1749" s="17"/>
      <c r="J1749" s="17"/>
      <c r="L1749" s="17"/>
      <c r="N1749" s="17"/>
      <c r="P1749" s="17"/>
      <c r="R1749" s="17"/>
      <c r="T1749" s="17"/>
      <c r="V1749" s="17"/>
      <c r="X1749" s="17"/>
      <c r="Z1749" s="17"/>
      <c r="AB1749" s="17"/>
      <c r="AD1749" s="17"/>
      <c r="AF1749" s="17"/>
      <c r="AH1749" s="17"/>
      <c r="AJ1749" s="17"/>
      <c r="AL1749" s="17"/>
      <c r="AN1749" s="17"/>
      <c r="AP1749" s="17"/>
      <c r="AR1749" s="17"/>
      <c r="AT1749" s="17"/>
      <c r="AV1749" s="17"/>
      <c r="AX1749" s="17"/>
      <c r="AZ1749" s="17"/>
      <c r="BB1749" s="17"/>
      <c r="BD1749" s="17"/>
      <c r="BF1749" s="17"/>
      <c r="BH1749" s="17"/>
    </row>
    <row r="1750" spans="2:60">
      <c r="B1750" s="17"/>
      <c r="D1750" s="17"/>
      <c r="F1750" s="17"/>
      <c r="H1750" s="17"/>
      <c r="J1750" s="17"/>
      <c r="L1750" s="17"/>
      <c r="N1750" s="17"/>
      <c r="P1750" s="17"/>
      <c r="R1750" s="17"/>
      <c r="T1750" s="17"/>
      <c r="V1750" s="17"/>
      <c r="X1750" s="17"/>
      <c r="Z1750" s="17"/>
      <c r="AB1750" s="17"/>
      <c r="AD1750" s="17"/>
      <c r="AF1750" s="17"/>
      <c r="AH1750" s="17"/>
      <c r="AJ1750" s="17"/>
      <c r="AL1750" s="17"/>
      <c r="AN1750" s="17"/>
      <c r="AP1750" s="17"/>
      <c r="AR1750" s="17"/>
      <c r="AT1750" s="17"/>
      <c r="AV1750" s="17"/>
      <c r="AX1750" s="17"/>
      <c r="AZ1750" s="17"/>
      <c r="BB1750" s="17"/>
      <c r="BD1750" s="17"/>
      <c r="BF1750" s="17"/>
      <c r="BH1750" s="17"/>
    </row>
    <row r="1751" spans="2:60">
      <c r="B1751" s="17"/>
      <c r="D1751" s="17"/>
      <c r="F1751" s="17"/>
      <c r="H1751" s="17"/>
      <c r="J1751" s="17"/>
      <c r="L1751" s="17"/>
      <c r="N1751" s="17"/>
      <c r="P1751" s="17"/>
      <c r="R1751" s="17"/>
      <c r="T1751" s="17"/>
      <c r="V1751" s="17"/>
      <c r="X1751" s="17"/>
      <c r="Z1751" s="17"/>
      <c r="AB1751" s="17"/>
      <c r="AD1751" s="17"/>
      <c r="AF1751" s="17"/>
      <c r="AH1751" s="17"/>
      <c r="AJ1751" s="17"/>
      <c r="AL1751" s="17"/>
      <c r="AN1751" s="17"/>
      <c r="AP1751" s="17"/>
      <c r="AR1751" s="17"/>
      <c r="AT1751" s="17"/>
      <c r="AV1751" s="17"/>
      <c r="AX1751" s="17"/>
      <c r="AZ1751" s="17"/>
      <c r="BB1751" s="17"/>
      <c r="BD1751" s="17"/>
      <c r="BF1751" s="17"/>
      <c r="BH1751" s="17"/>
    </row>
    <row r="1752" spans="2:60">
      <c r="B1752" s="17"/>
      <c r="D1752" s="17"/>
      <c r="F1752" s="17"/>
      <c r="H1752" s="17"/>
      <c r="J1752" s="17"/>
      <c r="L1752" s="17"/>
      <c r="N1752" s="17"/>
      <c r="P1752" s="17"/>
      <c r="R1752" s="17"/>
      <c r="T1752" s="17"/>
      <c r="V1752" s="17"/>
      <c r="X1752" s="17"/>
      <c r="Z1752" s="17"/>
      <c r="AB1752" s="17"/>
      <c r="AD1752" s="17"/>
      <c r="AF1752" s="17"/>
      <c r="AH1752" s="17"/>
      <c r="AJ1752" s="17"/>
      <c r="AL1752" s="17"/>
      <c r="AN1752" s="17"/>
      <c r="AP1752" s="17"/>
      <c r="AR1752" s="17"/>
      <c r="AT1752" s="17"/>
      <c r="AV1752" s="17"/>
      <c r="AX1752" s="17"/>
      <c r="AZ1752" s="17"/>
      <c r="BB1752" s="17"/>
      <c r="BD1752" s="17"/>
      <c r="BF1752" s="17"/>
      <c r="BH1752" s="17"/>
    </row>
    <row r="1753" spans="2:60">
      <c r="B1753" s="17"/>
      <c r="D1753" s="17"/>
      <c r="F1753" s="17"/>
      <c r="H1753" s="17"/>
      <c r="J1753" s="17"/>
      <c r="L1753" s="17"/>
      <c r="N1753" s="17"/>
      <c r="P1753" s="17"/>
      <c r="R1753" s="17"/>
      <c r="T1753" s="17"/>
      <c r="V1753" s="17"/>
      <c r="X1753" s="17"/>
      <c r="Z1753" s="17"/>
      <c r="AB1753" s="17"/>
      <c r="AD1753" s="17"/>
      <c r="AF1753" s="17"/>
      <c r="AH1753" s="17"/>
      <c r="AJ1753" s="17"/>
      <c r="AL1753" s="17"/>
      <c r="AN1753" s="17"/>
      <c r="AP1753" s="17"/>
      <c r="AR1753" s="17"/>
      <c r="AT1753" s="17"/>
      <c r="AV1753" s="17"/>
      <c r="AX1753" s="17"/>
      <c r="AZ1753" s="17"/>
      <c r="BB1753" s="17"/>
      <c r="BD1753" s="17"/>
      <c r="BF1753" s="17"/>
      <c r="BH1753" s="17"/>
    </row>
    <row r="1754" spans="2:60">
      <c r="B1754" s="17"/>
      <c r="D1754" s="17"/>
      <c r="F1754" s="17"/>
      <c r="H1754" s="17"/>
      <c r="J1754" s="17"/>
      <c r="L1754" s="17"/>
      <c r="N1754" s="17"/>
      <c r="P1754" s="17"/>
      <c r="R1754" s="17"/>
      <c r="T1754" s="17"/>
      <c r="V1754" s="17"/>
      <c r="X1754" s="17"/>
      <c r="Z1754" s="17"/>
      <c r="AB1754" s="17"/>
      <c r="AD1754" s="17"/>
      <c r="AF1754" s="17"/>
      <c r="AH1754" s="17"/>
      <c r="AJ1754" s="17"/>
      <c r="AL1754" s="17"/>
      <c r="AN1754" s="17"/>
      <c r="AP1754" s="17"/>
      <c r="AR1754" s="17"/>
      <c r="AT1754" s="17"/>
      <c r="AV1754" s="17"/>
      <c r="AX1754" s="17"/>
      <c r="AZ1754" s="17"/>
      <c r="BB1754" s="17"/>
      <c r="BD1754" s="17"/>
      <c r="BF1754" s="17"/>
      <c r="BH1754" s="17"/>
    </row>
    <row r="1755" spans="2:60">
      <c r="B1755" s="17"/>
      <c r="D1755" s="17"/>
      <c r="F1755" s="17"/>
      <c r="H1755" s="17"/>
      <c r="J1755" s="17"/>
      <c r="L1755" s="17"/>
      <c r="N1755" s="17"/>
      <c r="P1755" s="17"/>
      <c r="R1755" s="17"/>
      <c r="T1755" s="17"/>
      <c r="V1755" s="17"/>
      <c r="X1755" s="17"/>
      <c r="Z1755" s="17"/>
      <c r="AB1755" s="17"/>
      <c r="AD1755" s="17"/>
      <c r="AF1755" s="17"/>
      <c r="AH1755" s="17"/>
      <c r="AJ1755" s="17"/>
      <c r="AL1755" s="17"/>
      <c r="AN1755" s="17"/>
      <c r="AP1755" s="17"/>
      <c r="AR1755" s="17"/>
      <c r="AT1755" s="17"/>
      <c r="AV1755" s="17"/>
      <c r="AX1755" s="17"/>
      <c r="AZ1755" s="17"/>
      <c r="BB1755" s="17"/>
      <c r="BD1755" s="17"/>
      <c r="BF1755" s="17"/>
      <c r="BH1755" s="17"/>
    </row>
    <row r="1756" spans="2:60">
      <c r="B1756" s="17"/>
      <c r="D1756" s="17"/>
      <c r="F1756" s="17"/>
      <c r="H1756" s="17"/>
      <c r="J1756" s="17"/>
      <c r="L1756" s="17"/>
      <c r="N1756" s="17"/>
      <c r="P1756" s="17"/>
      <c r="R1756" s="17"/>
      <c r="T1756" s="17"/>
      <c r="V1756" s="17"/>
      <c r="X1756" s="17"/>
      <c r="Z1756" s="17"/>
      <c r="AB1756" s="17"/>
      <c r="AD1756" s="17"/>
      <c r="AF1756" s="17"/>
      <c r="AH1756" s="17"/>
      <c r="AJ1756" s="17"/>
      <c r="AL1756" s="17"/>
      <c r="AN1756" s="17"/>
      <c r="AP1756" s="17"/>
      <c r="AR1756" s="17"/>
      <c r="AT1756" s="17"/>
      <c r="AV1756" s="17"/>
      <c r="AX1756" s="17"/>
      <c r="AZ1756" s="17"/>
      <c r="BB1756" s="17"/>
      <c r="BD1756" s="17"/>
      <c r="BF1756" s="17"/>
      <c r="BH1756" s="17"/>
    </row>
    <row r="1757" spans="2:60">
      <c r="B1757" s="17"/>
      <c r="D1757" s="17"/>
      <c r="F1757" s="17"/>
      <c r="H1757" s="17"/>
      <c r="J1757" s="17"/>
      <c r="L1757" s="17"/>
      <c r="N1757" s="17"/>
      <c r="P1757" s="17"/>
      <c r="R1757" s="17"/>
      <c r="T1757" s="17"/>
      <c r="V1757" s="17"/>
      <c r="X1757" s="17"/>
      <c r="Z1757" s="17"/>
      <c r="AB1757" s="17"/>
      <c r="AD1757" s="17"/>
      <c r="AF1757" s="17"/>
      <c r="AH1757" s="17"/>
      <c r="AJ1757" s="17"/>
      <c r="AL1757" s="17"/>
      <c r="AN1757" s="17"/>
      <c r="AP1757" s="17"/>
      <c r="AR1757" s="17"/>
      <c r="AT1757" s="17"/>
      <c r="AV1757" s="17"/>
      <c r="AX1757" s="17"/>
      <c r="AZ1757" s="17"/>
      <c r="BB1757" s="17"/>
      <c r="BD1757" s="17"/>
      <c r="BF1757" s="17"/>
      <c r="BH1757" s="17"/>
    </row>
    <row r="1758" spans="2:60">
      <c r="B1758" s="17"/>
      <c r="D1758" s="17"/>
      <c r="F1758" s="17"/>
      <c r="H1758" s="17"/>
      <c r="J1758" s="17"/>
      <c r="L1758" s="17"/>
      <c r="N1758" s="17"/>
      <c r="P1758" s="17"/>
      <c r="R1758" s="17"/>
      <c r="T1758" s="17"/>
      <c r="V1758" s="17"/>
      <c r="X1758" s="17"/>
      <c r="Z1758" s="17"/>
      <c r="AB1758" s="17"/>
      <c r="AD1758" s="17"/>
      <c r="AF1758" s="17"/>
      <c r="AH1758" s="17"/>
      <c r="AJ1758" s="17"/>
      <c r="AL1758" s="17"/>
      <c r="AN1758" s="17"/>
      <c r="AP1758" s="17"/>
      <c r="AR1758" s="17"/>
      <c r="AT1758" s="17"/>
      <c r="AV1758" s="17"/>
      <c r="AX1758" s="17"/>
      <c r="AZ1758" s="17"/>
      <c r="BB1758" s="17"/>
      <c r="BD1758" s="17"/>
      <c r="BF1758" s="17"/>
      <c r="BH1758" s="17"/>
    </row>
    <row r="1759" spans="2:60">
      <c r="B1759" s="17"/>
      <c r="D1759" s="17"/>
      <c r="F1759" s="17"/>
      <c r="H1759" s="17"/>
      <c r="J1759" s="17"/>
      <c r="L1759" s="17"/>
      <c r="N1759" s="17"/>
      <c r="P1759" s="17"/>
      <c r="R1759" s="17"/>
      <c r="T1759" s="17"/>
      <c r="V1759" s="17"/>
      <c r="X1759" s="17"/>
      <c r="Z1759" s="17"/>
      <c r="AB1759" s="17"/>
      <c r="AD1759" s="17"/>
      <c r="AF1759" s="17"/>
      <c r="AH1759" s="17"/>
      <c r="AJ1759" s="17"/>
      <c r="AL1759" s="17"/>
      <c r="AN1759" s="17"/>
      <c r="AP1759" s="17"/>
      <c r="AR1759" s="17"/>
      <c r="AT1759" s="17"/>
      <c r="AV1759" s="17"/>
      <c r="AX1759" s="17"/>
      <c r="AZ1759" s="17"/>
      <c r="BB1759" s="17"/>
      <c r="BD1759" s="17"/>
      <c r="BF1759" s="17"/>
      <c r="BH1759" s="17"/>
    </row>
    <row r="1760" spans="2:60">
      <c r="B1760" s="17"/>
      <c r="D1760" s="17"/>
      <c r="F1760" s="17"/>
      <c r="H1760" s="17"/>
      <c r="J1760" s="17"/>
      <c r="L1760" s="17"/>
      <c r="N1760" s="17"/>
      <c r="P1760" s="17"/>
      <c r="R1760" s="17"/>
      <c r="T1760" s="17"/>
      <c r="V1760" s="17"/>
      <c r="X1760" s="17"/>
      <c r="Z1760" s="17"/>
      <c r="AB1760" s="17"/>
      <c r="AD1760" s="17"/>
      <c r="AF1760" s="17"/>
      <c r="AH1760" s="17"/>
      <c r="AJ1760" s="17"/>
      <c r="AL1760" s="17"/>
      <c r="AN1760" s="17"/>
      <c r="AP1760" s="17"/>
      <c r="AR1760" s="17"/>
      <c r="AT1760" s="17"/>
      <c r="AV1760" s="17"/>
      <c r="AX1760" s="17"/>
      <c r="AZ1760" s="17"/>
      <c r="BB1760" s="17"/>
      <c r="BD1760" s="17"/>
      <c r="BF1760" s="17"/>
      <c r="BH1760" s="17"/>
    </row>
    <row r="1761" spans="2:60">
      <c r="B1761" s="17"/>
      <c r="D1761" s="17"/>
      <c r="F1761" s="17"/>
      <c r="H1761" s="17"/>
      <c r="J1761" s="17"/>
      <c r="L1761" s="17"/>
      <c r="N1761" s="17"/>
      <c r="P1761" s="17"/>
      <c r="R1761" s="17"/>
      <c r="T1761" s="17"/>
      <c r="V1761" s="17"/>
      <c r="X1761" s="17"/>
      <c r="Z1761" s="17"/>
      <c r="AB1761" s="17"/>
      <c r="AD1761" s="17"/>
      <c r="AF1761" s="17"/>
      <c r="AH1761" s="17"/>
      <c r="AJ1761" s="17"/>
      <c r="AL1761" s="17"/>
      <c r="AN1761" s="17"/>
      <c r="AP1761" s="17"/>
      <c r="AR1761" s="17"/>
      <c r="AT1761" s="17"/>
      <c r="AV1761" s="17"/>
      <c r="AX1761" s="17"/>
      <c r="AZ1761" s="17"/>
      <c r="BB1761" s="17"/>
      <c r="BD1761" s="17"/>
      <c r="BF1761" s="17"/>
      <c r="BH1761" s="17"/>
    </row>
    <row r="1762" spans="2:60">
      <c r="B1762" s="17"/>
      <c r="D1762" s="17"/>
      <c r="F1762" s="17"/>
      <c r="H1762" s="17"/>
      <c r="J1762" s="17"/>
      <c r="L1762" s="17"/>
      <c r="N1762" s="17"/>
      <c r="P1762" s="17"/>
      <c r="R1762" s="17"/>
      <c r="T1762" s="17"/>
      <c r="V1762" s="17"/>
      <c r="X1762" s="17"/>
      <c r="Z1762" s="17"/>
      <c r="AB1762" s="17"/>
      <c r="AD1762" s="17"/>
      <c r="AF1762" s="17"/>
      <c r="AH1762" s="17"/>
      <c r="AJ1762" s="17"/>
      <c r="AL1762" s="17"/>
      <c r="AN1762" s="17"/>
      <c r="AP1762" s="17"/>
      <c r="AR1762" s="17"/>
      <c r="AT1762" s="17"/>
      <c r="AV1762" s="17"/>
      <c r="AX1762" s="17"/>
      <c r="AZ1762" s="17"/>
      <c r="BB1762" s="17"/>
      <c r="BD1762" s="17"/>
      <c r="BF1762" s="17"/>
      <c r="BH1762" s="17"/>
    </row>
    <row r="1763" spans="2:60">
      <c r="B1763" s="17"/>
      <c r="D1763" s="17"/>
      <c r="F1763" s="17"/>
      <c r="H1763" s="17"/>
      <c r="J1763" s="17"/>
      <c r="L1763" s="17"/>
      <c r="N1763" s="17"/>
      <c r="P1763" s="17"/>
      <c r="R1763" s="17"/>
      <c r="T1763" s="17"/>
      <c r="V1763" s="17"/>
      <c r="X1763" s="17"/>
      <c r="Z1763" s="17"/>
      <c r="AB1763" s="17"/>
      <c r="AD1763" s="17"/>
      <c r="AF1763" s="17"/>
      <c r="AH1763" s="17"/>
      <c r="AJ1763" s="17"/>
      <c r="AL1763" s="17"/>
      <c r="AN1763" s="17"/>
      <c r="AP1763" s="17"/>
      <c r="AR1763" s="17"/>
      <c r="AT1763" s="17"/>
      <c r="AV1763" s="17"/>
      <c r="AX1763" s="17"/>
      <c r="AZ1763" s="17"/>
      <c r="BB1763" s="17"/>
      <c r="BD1763" s="17"/>
      <c r="BF1763" s="17"/>
      <c r="BH1763" s="17"/>
    </row>
    <row r="1764" spans="2:60">
      <c r="B1764" s="17"/>
      <c r="D1764" s="17"/>
      <c r="F1764" s="17"/>
      <c r="H1764" s="17"/>
      <c r="J1764" s="17"/>
      <c r="L1764" s="17"/>
      <c r="N1764" s="17"/>
      <c r="P1764" s="17"/>
      <c r="R1764" s="17"/>
      <c r="T1764" s="17"/>
      <c r="V1764" s="17"/>
      <c r="X1764" s="17"/>
      <c r="Z1764" s="17"/>
      <c r="AB1764" s="17"/>
      <c r="AD1764" s="17"/>
      <c r="AF1764" s="17"/>
      <c r="AH1764" s="17"/>
      <c r="AJ1764" s="17"/>
      <c r="AL1764" s="17"/>
      <c r="AN1764" s="17"/>
      <c r="AP1764" s="17"/>
      <c r="AR1764" s="17"/>
      <c r="AT1764" s="17"/>
      <c r="AV1764" s="17"/>
      <c r="AX1764" s="17"/>
      <c r="AZ1764" s="17"/>
      <c r="BB1764" s="17"/>
      <c r="BD1764" s="17"/>
      <c r="BF1764" s="17"/>
      <c r="BH1764" s="17"/>
    </row>
    <row r="1765" spans="2:60">
      <c r="B1765" s="17"/>
      <c r="D1765" s="17"/>
      <c r="F1765" s="17"/>
      <c r="H1765" s="17"/>
      <c r="J1765" s="17"/>
      <c r="L1765" s="17"/>
      <c r="N1765" s="17"/>
      <c r="P1765" s="17"/>
      <c r="R1765" s="17"/>
      <c r="T1765" s="17"/>
      <c r="V1765" s="17"/>
      <c r="X1765" s="17"/>
      <c r="Z1765" s="17"/>
      <c r="AB1765" s="17"/>
      <c r="AD1765" s="17"/>
      <c r="AF1765" s="17"/>
      <c r="AH1765" s="17"/>
      <c r="AJ1765" s="17"/>
      <c r="AL1765" s="17"/>
      <c r="AN1765" s="17"/>
      <c r="AP1765" s="17"/>
      <c r="AR1765" s="17"/>
      <c r="AT1765" s="17"/>
      <c r="AV1765" s="17"/>
      <c r="AX1765" s="17"/>
      <c r="AZ1765" s="17"/>
      <c r="BB1765" s="17"/>
      <c r="BD1765" s="17"/>
      <c r="BF1765" s="17"/>
      <c r="BH1765" s="17"/>
    </row>
    <row r="1766" spans="2:60">
      <c r="B1766" s="17"/>
      <c r="D1766" s="17"/>
      <c r="F1766" s="17"/>
      <c r="H1766" s="17"/>
      <c r="J1766" s="17"/>
      <c r="L1766" s="17"/>
      <c r="N1766" s="17"/>
      <c r="P1766" s="17"/>
      <c r="R1766" s="17"/>
      <c r="T1766" s="17"/>
      <c r="V1766" s="17"/>
      <c r="X1766" s="17"/>
      <c r="Z1766" s="17"/>
      <c r="AB1766" s="17"/>
      <c r="AD1766" s="17"/>
      <c r="AF1766" s="17"/>
      <c r="AH1766" s="17"/>
      <c r="AJ1766" s="17"/>
      <c r="AL1766" s="17"/>
      <c r="AN1766" s="17"/>
      <c r="AP1766" s="17"/>
      <c r="AR1766" s="17"/>
      <c r="AT1766" s="17"/>
      <c r="AV1766" s="17"/>
      <c r="AX1766" s="17"/>
      <c r="AZ1766" s="17"/>
      <c r="BB1766" s="17"/>
      <c r="BD1766" s="17"/>
      <c r="BF1766" s="17"/>
      <c r="BH1766" s="17"/>
    </row>
    <row r="1767" spans="2:60">
      <c r="B1767" s="17"/>
      <c r="D1767" s="17"/>
      <c r="F1767" s="17"/>
      <c r="H1767" s="17"/>
      <c r="J1767" s="17"/>
      <c r="L1767" s="17"/>
      <c r="N1767" s="17"/>
      <c r="P1767" s="17"/>
      <c r="R1767" s="17"/>
      <c r="T1767" s="17"/>
      <c r="V1767" s="17"/>
      <c r="X1767" s="17"/>
      <c r="Z1767" s="17"/>
      <c r="AB1767" s="17"/>
      <c r="AD1767" s="17"/>
      <c r="AF1767" s="17"/>
      <c r="AH1767" s="17"/>
      <c r="AJ1767" s="17"/>
      <c r="AL1767" s="17"/>
      <c r="AN1767" s="17"/>
      <c r="AP1767" s="17"/>
      <c r="AR1767" s="17"/>
      <c r="AT1767" s="17"/>
      <c r="AV1767" s="17"/>
      <c r="AX1767" s="17"/>
      <c r="AZ1767" s="17"/>
      <c r="BB1767" s="17"/>
      <c r="BD1767" s="17"/>
      <c r="BF1767" s="17"/>
      <c r="BH1767" s="17"/>
    </row>
    <row r="1768" spans="2:60">
      <c r="B1768" s="17"/>
      <c r="D1768" s="17"/>
      <c r="F1768" s="17"/>
      <c r="H1768" s="17"/>
      <c r="J1768" s="17"/>
      <c r="L1768" s="17"/>
      <c r="N1768" s="17"/>
      <c r="P1768" s="17"/>
      <c r="R1768" s="17"/>
      <c r="T1768" s="17"/>
      <c r="V1768" s="17"/>
      <c r="X1768" s="17"/>
      <c r="Z1768" s="17"/>
      <c r="AB1768" s="17"/>
      <c r="AD1768" s="17"/>
      <c r="AF1768" s="17"/>
      <c r="AH1768" s="17"/>
      <c r="AJ1768" s="17"/>
      <c r="AL1768" s="17"/>
      <c r="AN1768" s="17"/>
      <c r="AP1768" s="17"/>
      <c r="AR1768" s="17"/>
      <c r="AT1768" s="17"/>
      <c r="AV1768" s="17"/>
      <c r="AX1768" s="17"/>
      <c r="AZ1768" s="17"/>
      <c r="BB1768" s="17"/>
      <c r="BD1768" s="17"/>
      <c r="BF1768" s="17"/>
      <c r="BH1768" s="17"/>
    </row>
    <row r="1769" spans="2:60">
      <c r="B1769" s="17"/>
      <c r="D1769" s="17"/>
      <c r="F1769" s="17"/>
      <c r="H1769" s="17"/>
      <c r="J1769" s="17"/>
      <c r="L1769" s="17"/>
      <c r="N1769" s="17"/>
      <c r="P1769" s="17"/>
      <c r="R1769" s="17"/>
      <c r="T1769" s="17"/>
      <c r="V1769" s="17"/>
      <c r="X1769" s="17"/>
      <c r="Z1769" s="17"/>
      <c r="AB1769" s="17"/>
      <c r="AD1769" s="17"/>
      <c r="AF1769" s="17"/>
      <c r="AH1769" s="17"/>
      <c r="AJ1769" s="17"/>
      <c r="AL1769" s="17"/>
      <c r="AN1769" s="17"/>
      <c r="AP1769" s="17"/>
      <c r="AR1769" s="17"/>
      <c r="AT1769" s="17"/>
      <c r="AV1769" s="17"/>
      <c r="AX1769" s="17"/>
      <c r="AZ1769" s="17"/>
      <c r="BB1769" s="17"/>
      <c r="BD1769" s="17"/>
      <c r="BF1769" s="17"/>
      <c r="BH1769" s="17"/>
    </row>
    <row r="1770" spans="2:60">
      <c r="B1770" s="17"/>
      <c r="D1770" s="17"/>
      <c r="F1770" s="17"/>
      <c r="H1770" s="17"/>
      <c r="J1770" s="17"/>
      <c r="L1770" s="17"/>
      <c r="N1770" s="17"/>
      <c r="P1770" s="17"/>
      <c r="R1770" s="17"/>
      <c r="T1770" s="17"/>
      <c r="V1770" s="17"/>
      <c r="X1770" s="17"/>
      <c r="Z1770" s="17"/>
      <c r="AB1770" s="17"/>
      <c r="AD1770" s="17"/>
      <c r="AF1770" s="17"/>
      <c r="AH1770" s="17"/>
      <c r="AJ1770" s="17"/>
      <c r="AL1770" s="17"/>
      <c r="AN1770" s="17"/>
      <c r="AP1770" s="17"/>
      <c r="AR1770" s="17"/>
      <c r="AT1770" s="17"/>
      <c r="AV1770" s="17"/>
      <c r="AX1770" s="17"/>
      <c r="AZ1770" s="17"/>
      <c r="BB1770" s="17"/>
      <c r="BD1770" s="17"/>
      <c r="BF1770" s="17"/>
      <c r="BH1770" s="17"/>
    </row>
    <row r="1771" spans="2:60">
      <c r="B1771" s="17"/>
      <c r="D1771" s="17"/>
      <c r="F1771" s="17"/>
      <c r="H1771" s="17"/>
      <c r="J1771" s="17"/>
      <c r="L1771" s="17"/>
      <c r="N1771" s="17"/>
      <c r="P1771" s="17"/>
      <c r="R1771" s="17"/>
      <c r="T1771" s="17"/>
      <c r="V1771" s="17"/>
      <c r="X1771" s="17"/>
      <c r="Z1771" s="17"/>
      <c r="AB1771" s="17"/>
      <c r="AD1771" s="17"/>
      <c r="AF1771" s="17"/>
      <c r="AH1771" s="17"/>
      <c r="AJ1771" s="17"/>
      <c r="AL1771" s="17"/>
      <c r="AN1771" s="17"/>
      <c r="AP1771" s="17"/>
      <c r="AR1771" s="17"/>
      <c r="AT1771" s="17"/>
      <c r="AV1771" s="17"/>
      <c r="AX1771" s="17"/>
      <c r="AZ1771" s="17"/>
      <c r="BB1771" s="17"/>
      <c r="BD1771" s="17"/>
      <c r="BF1771" s="17"/>
      <c r="BH1771" s="17"/>
    </row>
    <row r="1772" spans="2:60">
      <c r="B1772" s="17"/>
      <c r="D1772" s="17"/>
      <c r="F1772" s="17"/>
      <c r="H1772" s="17"/>
      <c r="J1772" s="17"/>
      <c r="L1772" s="17"/>
      <c r="N1772" s="17"/>
      <c r="P1772" s="17"/>
      <c r="R1772" s="17"/>
      <c r="T1772" s="17"/>
      <c r="V1772" s="17"/>
      <c r="X1772" s="17"/>
      <c r="Z1772" s="17"/>
      <c r="AB1772" s="17"/>
      <c r="AD1772" s="17"/>
      <c r="AF1772" s="17"/>
      <c r="AH1772" s="17"/>
      <c r="AJ1772" s="17"/>
      <c r="AL1772" s="17"/>
      <c r="AN1772" s="17"/>
      <c r="AP1772" s="17"/>
      <c r="AR1772" s="17"/>
      <c r="AT1772" s="17"/>
      <c r="AV1772" s="17"/>
      <c r="AX1772" s="17"/>
      <c r="AZ1772" s="17"/>
      <c r="BB1772" s="17"/>
      <c r="BD1772" s="17"/>
      <c r="BF1772" s="17"/>
      <c r="BH1772" s="17"/>
    </row>
    <row r="1773" spans="2:60">
      <c r="B1773" s="17"/>
      <c r="D1773" s="17"/>
      <c r="F1773" s="17"/>
      <c r="H1773" s="17"/>
      <c r="J1773" s="17"/>
      <c r="L1773" s="17"/>
      <c r="N1773" s="17"/>
      <c r="P1773" s="17"/>
      <c r="R1773" s="17"/>
      <c r="T1773" s="17"/>
      <c r="V1773" s="17"/>
      <c r="X1773" s="17"/>
      <c r="Z1773" s="17"/>
      <c r="AB1773" s="17"/>
      <c r="AD1773" s="17"/>
      <c r="AF1773" s="17"/>
      <c r="AH1773" s="17"/>
      <c r="AJ1773" s="17"/>
      <c r="AL1773" s="17"/>
      <c r="AN1773" s="17"/>
      <c r="AP1773" s="17"/>
      <c r="AR1773" s="17"/>
      <c r="AT1773" s="17"/>
      <c r="AV1773" s="17"/>
      <c r="AX1773" s="17"/>
      <c r="AZ1773" s="17"/>
      <c r="BB1773" s="17"/>
      <c r="BD1773" s="17"/>
      <c r="BF1773" s="17"/>
      <c r="BH1773" s="17"/>
    </row>
    <row r="1774" spans="2:60">
      <c r="B1774" s="17"/>
      <c r="D1774" s="17"/>
      <c r="F1774" s="17"/>
      <c r="H1774" s="17"/>
      <c r="J1774" s="17"/>
      <c r="L1774" s="17"/>
      <c r="N1774" s="17"/>
      <c r="P1774" s="17"/>
      <c r="R1774" s="17"/>
      <c r="T1774" s="17"/>
      <c r="V1774" s="17"/>
      <c r="X1774" s="17"/>
      <c r="Z1774" s="17"/>
      <c r="AB1774" s="17"/>
      <c r="AD1774" s="17"/>
      <c r="AF1774" s="17"/>
      <c r="AH1774" s="17"/>
      <c r="AJ1774" s="17"/>
      <c r="AL1774" s="17"/>
      <c r="AN1774" s="17"/>
      <c r="AP1774" s="17"/>
      <c r="AR1774" s="17"/>
      <c r="AT1774" s="17"/>
      <c r="AV1774" s="17"/>
      <c r="AX1774" s="17"/>
      <c r="AZ1774" s="17"/>
      <c r="BB1774" s="17"/>
      <c r="BD1774" s="17"/>
      <c r="BF1774" s="17"/>
      <c r="BH1774" s="17"/>
    </row>
    <row r="1775" spans="2:60">
      <c r="B1775" s="17"/>
      <c r="D1775" s="17"/>
      <c r="F1775" s="17"/>
      <c r="H1775" s="17"/>
      <c r="J1775" s="17"/>
      <c r="L1775" s="17"/>
      <c r="N1775" s="17"/>
      <c r="P1775" s="17"/>
      <c r="R1775" s="17"/>
      <c r="T1775" s="17"/>
      <c r="V1775" s="17"/>
      <c r="X1775" s="17"/>
      <c r="Z1775" s="17"/>
      <c r="AB1775" s="17"/>
      <c r="AD1775" s="17"/>
      <c r="AF1775" s="17"/>
      <c r="AH1775" s="17"/>
      <c r="AJ1775" s="17"/>
      <c r="AL1775" s="17"/>
      <c r="AN1775" s="17"/>
      <c r="AP1775" s="17"/>
      <c r="AR1775" s="17"/>
      <c r="AT1775" s="17"/>
      <c r="AV1775" s="17"/>
      <c r="AX1775" s="17"/>
      <c r="AZ1775" s="17"/>
      <c r="BB1775" s="17"/>
      <c r="BD1775" s="17"/>
      <c r="BF1775" s="17"/>
      <c r="BH1775" s="17"/>
    </row>
    <row r="1776" spans="2:60">
      <c r="B1776" s="17"/>
      <c r="D1776" s="17"/>
      <c r="F1776" s="17"/>
      <c r="H1776" s="17"/>
      <c r="J1776" s="17"/>
      <c r="L1776" s="17"/>
      <c r="N1776" s="17"/>
      <c r="P1776" s="17"/>
      <c r="R1776" s="17"/>
      <c r="T1776" s="17"/>
      <c r="V1776" s="17"/>
      <c r="X1776" s="17"/>
      <c r="Z1776" s="17"/>
      <c r="AB1776" s="17"/>
      <c r="AD1776" s="17"/>
      <c r="AF1776" s="17"/>
      <c r="AH1776" s="17"/>
      <c r="AJ1776" s="17"/>
      <c r="AL1776" s="17"/>
      <c r="AN1776" s="17"/>
      <c r="AP1776" s="17"/>
      <c r="AR1776" s="17"/>
      <c r="AT1776" s="17"/>
      <c r="AV1776" s="17"/>
      <c r="AX1776" s="17"/>
      <c r="AZ1776" s="17"/>
      <c r="BB1776" s="17"/>
      <c r="BD1776" s="17"/>
      <c r="BF1776" s="17"/>
      <c r="BH1776" s="17"/>
    </row>
    <row r="1777" spans="2:60">
      <c r="B1777" s="17"/>
      <c r="D1777" s="17"/>
      <c r="F1777" s="17"/>
      <c r="H1777" s="17"/>
      <c r="J1777" s="17"/>
      <c r="L1777" s="17"/>
      <c r="N1777" s="17"/>
      <c r="P1777" s="17"/>
      <c r="R1777" s="17"/>
      <c r="T1777" s="17"/>
      <c r="V1777" s="17"/>
      <c r="X1777" s="17"/>
      <c r="Z1777" s="17"/>
      <c r="AB1777" s="17"/>
      <c r="AD1777" s="17"/>
      <c r="AF1777" s="17"/>
      <c r="AH1777" s="17"/>
      <c r="AJ1777" s="17"/>
      <c r="AL1777" s="17"/>
      <c r="AN1777" s="17"/>
      <c r="AP1777" s="17"/>
      <c r="AR1777" s="17"/>
      <c r="AT1777" s="17"/>
      <c r="AV1777" s="17"/>
      <c r="AX1777" s="17"/>
      <c r="AZ1777" s="17"/>
      <c r="BB1777" s="17"/>
      <c r="BD1777" s="17"/>
      <c r="BF1777" s="17"/>
      <c r="BH1777" s="17"/>
    </row>
    <row r="1778" spans="2:60">
      <c r="B1778" s="17"/>
      <c r="D1778" s="17"/>
      <c r="F1778" s="17"/>
      <c r="H1778" s="17"/>
      <c r="J1778" s="17"/>
      <c r="L1778" s="17"/>
      <c r="N1778" s="17"/>
      <c r="P1778" s="17"/>
      <c r="R1778" s="17"/>
      <c r="T1778" s="17"/>
      <c r="V1778" s="17"/>
      <c r="X1778" s="17"/>
      <c r="Z1778" s="17"/>
      <c r="AB1778" s="17"/>
      <c r="AD1778" s="17"/>
      <c r="AF1778" s="17"/>
      <c r="AH1778" s="17"/>
      <c r="AJ1778" s="17"/>
      <c r="AL1778" s="17"/>
      <c r="AN1778" s="17"/>
      <c r="AP1778" s="17"/>
      <c r="AR1778" s="17"/>
      <c r="AT1778" s="17"/>
      <c r="AV1778" s="17"/>
      <c r="AX1778" s="17"/>
      <c r="AZ1778" s="17"/>
      <c r="BB1778" s="17"/>
      <c r="BD1778" s="17"/>
      <c r="BF1778" s="17"/>
      <c r="BH1778" s="17"/>
    </row>
    <row r="1779" spans="2:60">
      <c r="B1779" s="17"/>
      <c r="D1779" s="17"/>
      <c r="F1779" s="17"/>
      <c r="H1779" s="17"/>
      <c r="J1779" s="17"/>
      <c r="L1779" s="17"/>
      <c r="N1779" s="17"/>
      <c r="P1779" s="17"/>
      <c r="R1779" s="17"/>
      <c r="T1779" s="17"/>
      <c r="V1779" s="17"/>
      <c r="X1779" s="17"/>
      <c r="Z1779" s="17"/>
      <c r="AB1779" s="17"/>
      <c r="AD1779" s="17"/>
      <c r="AF1779" s="17"/>
      <c r="AH1779" s="17"/>
      <c r="AJ1779" s="17"/>
      <c r="AL1779" s="17"/>
      <c r="AN1779" s="17"/>
      <c r="AP1779" s="17"/>
      <c r="AR1779" s="17"/>
      <c r="AT1779" s="17"/>
      <c r="AV1779" s="17"/>
      <c r="AX1779" s="17"/>
      <c r="AZ1779" s="17"/>
      <c r="BB1779" s="17"/>
      <c r="BD1779" s="17"/>
      <c r="BF1779" s="17"/>
      <c r="BH1779" s="17"/>
    </row>
    <row r="1780" spans="2:60">
      <c r="B1780" s="17"/>
      <c r="D1780" s="17"/>
      <c r="F1780" s="17"/>
      <c r="H1780" s="17"/>
      <c r="J1780" s="17"/>
      <c r="L1780" s="17"/>
      <c r="N1780" s="17"/>
      <c r="P1780" s="17"/>
      <c r="R1780" s="17"/>
      <c r="T1780" s="17"/>
      <c r="V1780" s="17"/>
      <c r="X1780" s="17"/>
      <c r="Z1780" s="17"/>
      <c r="AB1780" s="17"/>
      <c r="AD1780" s="17"/>
      <c r="AF1780" s="17"/>
      <c r="AH1780" s="17"/>
      <c r="AJ1780" s="17"/>
      <c r="AL1780" s="17"/>
      <c r="AN1780" s="17"/>
      <c r="AP1780" s="17"/>
      <c r="AR1780" s="17"/>
      <c r="AT1780" s="17"/>
      <c r="AV1780" s="17"/>
      <c r="AX1780" s="17"/>
      <c r="AZ1780" s="17"/>
      <c r="BB1780" s="17"/>
      <c r="BD1780" s="17"/>
      <c r="BF1780" s="17"/>
      <c r="BH1780" s="17"/>
    </row>
    <row r="1781" spans="2:60">
      <c r="B1781" s="17"/>
      <c r="D1781" s="17"/>
      <c r="F1781" s="17"/>
      <c r="H1781" s="17"/>
      <c r="J1781" s="17"/>
      <c r="L1781" s="17"/>
      <c r="N1781" s="17"/>
      <c r="P1781" s="17"/>
      <c r="R1781" s="17"/>
      <c r="T1781" s="17"/>
      <c r="V1781" s="17"/>
      <c r="X1781" s="17"/>
      <c r="Z1781" s="17"/>
      <c r="AB1781" s="17"/>
      <c r="AD1781" s="17"/>
      <c r="AF1781" s="17"/>
      <c r="AH1781" s="17"/>
      <c r="AJ1781" s="17"/>
      <c r="AL1781" s="17"/>
      <c r="AN1781" s="17"/>
      <c r="AP1781" s="17"/>
      <c r="AR1781" s="17"/>
      <c r="AT1781" s="17"/>
      <c r="AV1781" s="17"/>
      <c r="AX1781" s="17"/>
      <c r="AZ1781" s="17"/>
      <c r="BB1781" s="17"/>
      <c r="BD1781" s="17"/>
      <c r="BF1781" s="17"/>
      <c r="BH1781" s="17"/>
    </row>
    <row r="1782" spans="2:60">
      <c r="B1782" s="17"/>
      <c r="D1782" s="17"/>
      <c r="F1782" s="17"/>
      <c r="H1782" s="17"/>
      <c r="J1782" s="17"/>
      <c r="L1782" s="17"/>
      <c r="N1782" s="17"/>
      <c r="P1782" s="17"/>
      <c r="R1782" s="17"/>
      <c r="T1782" s="17"/>
      <c r="V1782" s="17"/>
      <c r="X1782" s="17"/>
      <c r="Z1782" s="17"/>
      <c r="AB1782" s="17"/>
      <c r="AD1782" s="17"/>
      <c r="AF1782" s="17"/>
      <c r="AH1782" s="17"/>
      <c r="AJ1782" s="17"/>
      <c r="AL1782" s="17"/>
      <c r="AN1782" s="17"/>
      <c r="AP1782" s="17"/>
      <c r="AR1782" s="17"/>
      <c r="AT1782" s="17"/>
      <c r="AV1782" s="17"/>
      <c r="AX1782" s="17"/>
      <c r="AZ1782" s="17"/>
      <c r="BB1782" s="17"/>
      <c r="BD1782" s="17"/>
      <c r="BF1782" s="17"/>
      <c r="BH1782" s="17"/>
    </row>
    <row r="1783" spans="2:60">
      <c r="B1783" s="17"/>
      <c r="D1783" s="17"/>
      <c r="F1783" s="17"/>
      <c r="H1783" s="17"/>
      <c r="J1783" s="17"/>
      <c r="L1783" s="17"/>
      <c r="N1783" s="17"/>
      <c r="P1783" s="17"/>
      <c r="R1783" s="17"/>
      <c r="T1783" s="17"/>
      <c r="V1783" s="17"/>
      <c r="X1783" s="17"/>
      <c r="Z1783" s="17"/>
      <c r="AB1783" s="17"/>
      <c r="AD1783" s="17"/>
      <c r="AF1783" s="17"/>
      <c r="AH1783" s="17"/>
      <c r="AJ1783" s="17"/>
      <c r="AL1783" s="17"/>
      <c r="AN1783" s="17"/>
      <c r="AP1783" s="17"/>
      <c r="AR1783" s="17"/>
      <c r="AT1783" s="17"/>
      <c r="AV1783" s="17"/>
      <c r="AX1783" s="17"/>
      <c r="AZ1783" s="17"/>
      <c r="BB1783" s="17"/>
      <c r="BD1783" s="17"/>
      <c r="BF1783" s="17"/>
      <c r="BH1783" s="17"/>
    </row>
    <row r="1784" spans="2:60">
      <c r="B1784" s="17"/>
      <c r="D1784" s="17"/>
      <c r="F1784" s="17"/>
      <c r="H1784" s="17"/>
      <c r="J1784" s="17"/>
      <c r="L1784" s="17"/>
      <c r="N1784" s="17"/>
      <c r="P1784" s="17"/>
      <c r="R1784" s="17"/>
      <c r="T1784" s="17"/>
      <c r="V1784" s="17"/>
      <c r="X1784" s="17"/>
      <c r="Z1784" s="17"/>
      <c r="AB1784" s="17"/>
      <c r="AD1784" s="17"/>
      <c r="AF1784" s="17"/>
      <c r="AH1784" s="17"/>
      <c r="AJ1784" s="17"/>
      <c r="AL1784" s="17"/>
      <c r="AN1784" s="17"/>
      <c r="AP1784" s="17"/>
      <c r="AR1784" s="17"/>
      <c r="AT1784" s="17"/>
      <c r="AV1784" s="17"/>
      <c r="AX1784" s="17"/>
      <c r="AZ1784" s="17"/>
      <c r="BB1784" s="17"/>
      <c r="BD1784" s="17"/>
      <c r="BF1784" s="17"/>
      <c r="BH1784" s="17"/>
    </row>
    <row r="1785" spans="2:60">
      <c r="B1785" s="17"/>
      <c r="D1785" s="17"/>
      <c r="F1785" s="17"/>
      <c r="H1785" s="17"/>
      <c r="J1785" s="17"/>
      <c r="L1785" s="17"/>
      <c r="N1785" s="17"/>
      <c r="P1785" s="17"/>
      <c r="R1785" s="17"/>
      <c r="T1785" s="17"/>
      <c r="V1785" s="17"/>
      <c r="X1785" s="17"/>
      <c r="Z1785" s="17"/>
      <c r="AB1785" s="17"/>
      <c r="AD1785" s="17"/>
      <c r="AF1785" s="17"/>
      <c r="AH1785" s="17"/>
      <c r="AJ1785" s="17"/>
      <c r="AL1785" s="17"/>
      <c r="AN1785" s="17"/>
      <c r="AP1785" s="17"/>
      <c r="AR1785" s="17"/>
      <c r="AT1785" s="17"/>
      <c r="AV1785" s="17"/>
      <c r="AX1785" s="17"/>
      <c r="AZ1785" s="17"/>
      <c r="BB1785" s="17"/>
      <c r="BD1785" s="17"/>
      <c r="BF1785" s="17"/>
      <c r="BH1785" s="17"/>
    </row>
    <row r="1786" spans="2:60">
      <c r="B1786" s="17"/>
      <c r="D1786" s="17"/>
      <c r="F1786" s="17"/>
      <c r="H1786" s="17"/>
      <c r="J1786" s="17"/>
      <c r="L1786" s="17"/>
      <c r="N1786" s="17"/>
      <c r="P1786" s="17"/>
      <c r="R1786" s="17"/>
      <c r="T1786" s="17"/>
      <c r="V1786" s="17"/>
      <c r="X1786" s="17"/>
      <c r="Z1786" s="17"/>
      <c r="AB1786" s="17"/>
      <c r="AD1786" s="17"/>
      <c r="AF1786" s="17"/>
      <c r="AH1786" s="17"/>
      <c r="AJ1786" s="17"/>
      <c r="AL1786" s="17"/>
      <c r="AN1786" s="17"/>
      <c r="AP1786" s="17"/>
      <c r="AR1786" s="17"/>
      <c r="AT1786" s="17"/>
      <c r="AV1786" s="17"/>
      <c r="AX1786" s="17"/>
      <c r="AZ1786" s="17"/>
      <c r="BB1786" s="17"/>
      <c r="BD1786" s="17"/>
      <c r="BF1786" s="17"/>
      <c r="BH1786" s="17"/>
    </row>
    <row r="1787" spans="2:60">
      <c r="B1787" s="17"/>
      <c r="D1787" s="17"/>
      <c r="F1787" s="17"/>
      <c r="H1787" s="17"/>
      <c r="J1787" s="17"/>
      <c r="L1787" s="17"/>
      <c r="N1787" s="17"/>
      <c r="P1787" s="17"/>
      <c r="R1787" s="17"/>
      <c r="T1787" s="17"/>
      <c r="V1787" s="17"/>
      <c r="X1787" s="17"/>
      <c r="Z1787" s="17"/>
      <c r="AB1787" s="17"/>
      <c r="AD1787" s="17"/>
      <c r="AF1787" s="17"/>
      <c r="AH1787" s="17"/>
      <c r="AJ1787" s="17"/>
      <c r="AL1787" s="17"/>
      <c r="AN1787" s="17"/>
      <c r="AP1787" s="17"/>
      <c r="AR1787" s="17"/>
      <c r="AT1787" s="17"/>
      <c r="AV1787" s="17"/>
      <c r="AX1787" s="17"/>
      <c r="AZ1787" s="17"/>
      <c r="BB1787" s="17"/>
      <c r="BD1787" s="17"/>
      <c r="BF1787" s="17"/>
      <c r="BH1787" s="17"/>
    </row>
    <row r="1788" spans="2:60">
      <c r="B1788" s="17"/>
      <c r="D1788" s="17"/>
      <c r="F1788" s="17"/>
      <c r="H1788" s="17"/>
      <c r="J1788" s="17"/>
      <c r="L1788" s="17"/>
      <c r="N1788" s="17"/>
      <c r="P1788" s="17"/>
      <c r="R1788" s="17"/>
      <c r="T1788" s="17"/>
      <c r="V1788" s="17"/>
      <c r="X1788" s="17"/>
      <c r="Z1788" s="17"/>
      <c r="AB1788" s="17"/>
      <c r="AD1788" s="17"/>
      <c r="AF1788" s="17"/>
      <c r="AH1788" s="17"/>
      <c r="AJ1788" s="17"/>
      <c r="AL1788" s="17"/>
      <c r="AN1788" s="17"/>
      <c r="AP1788" s="17"/>
      <c r="AR1788" s="17"/>
      <c r="AT1788" s="17"/>
      <c r="AV1788" s="17"/>
      <c r="AX1788" s="17"/>
      <c r="AZ1788" s="17"/>
      <c r="BB1788" s="17"/>
      <c r="BD1788" s="17"/>
      <c r="BF1788" s="17"/>
      <c r="BH1788" s="17"/>
    </row>
    <row r="1789" spans="2:60">
      <c r="B1789" s="17"/>
      <c r="D1789" s="17"/>
      <c r="F1789" s="17"/>
      <c r="H1789" s="17"/>
      <c r="J1789" s="17"/>
      <c r="L1789" s="17"/>
      <c r="N1789" s="17"/>
      <c r="P1789" s="17"/>
      <c r="R1789" s="17"/>
      <c r="T1789" s="17"/>
      <c r="V1789" s="17"/>
      <c r="X1789" s="17"/>
      <c r="Z1789" s="17"/>
      <c r="AB1789" s="17"/>
      <c r="AD1789" s="17"/>
      <c r="AF1789" s="17"/>
      <c r="AH1789" s="17"/>
      <c r="AJ1789" s="17"/>
      <c r="AL1789" s="17"/>
      <c r="AN1789" s="17"/>
      <c r="AP1789" s="17"/>
      <c r="AR1789" s="17"/>
      <c r="AT1789" s="17"/>
      <c r="AV1789" s="17"/>
      <c r="AX1789" s="17"/>
      <c r="AZ1789" s="17"/>
      <c r="BB1789" s="17"/>
      <c r="BD1789" s="17"/>
      <c r="BF1789" s="17"/>
      <c r="BH1789" s="17"/>
    </row>
    <row r="1790" spans="2:60">
      <c r="B1790" s="17"/>
      <c r="D1790" s="17"/>
      <c r="F1790" s="17"/>
      <c r="H1790" s="17"/>
      <c r="J1790" s="17"/>
      <c r="L1790" s="17"/>
      <c r="N1790" s="17"/>
      <c r="P1790" s="17"/>
      <c r="R1790" s="17"/>
      <c r="T1790" s="17"/>
      <c r="V1790" s="17"/>
      <c r="X1790" s="17"/>
      <c r="Z1790" s="17"/>
      <c r="AB1790" s="17"/>
      <c r="AD1790" s="17"/>
      <c r="AF1790" s="17"/>
      <c r="AH1790" s="17"/>
      <c r="AJ1790" s="17"/>
      <c r="AL1790" s="17"/>
      <c r="AN1790" s="17"/>
      <c r="AP1790" s="17"/>
      <c r="AR1790" s="17"/>
      <c r="AT1790" s="17"/>
      <c r="AV1790" s="17"/>
      <c r="AX1790" s="17"/>
      <c r="AZ1790" s="17"/>
      <c r="BB1790" s="17"/>
      <c r="BD1790" s="17"/>
      <c r="BF1790" s="17"/>
      <c r="BH1790" s="17"/>
    </row>
    <row r="1791" spans="2:60">
      <c r="B1791" s="17"/>
      <c r="D1791" s="17"/>
      <c r="F1791" s="17"/>
      <c r="H1791" s="17"/>
      <c r="J1791" s="17"/>
      <c r="L1791" s="17"/>
      <c r="N1791" s="17"/>
      <c r="P1791" s="17"/>
      <c r="R1791" s="17"/>
      <c r="T1791" s="17"/>
      <c r="V1791" s="17"/>
      <c r="X1791" s="17"/>
      <c r="Z1791" s="17"/>
      <c r="AB1791" s="17"/>
      <c r="AD1791" s="17"/>
      <c r="AF1791" s="17"/>
      <c r="AH1791" s="17"/>
      <c r="AJ1791" s="17"/>
      <c r="AL1791" s="17"/>
      <c r="AN1791" s="17"/>
      <c r="AP1791" s="17"/>
      <c r="AR1791" s="17"/>
      <c r="AT1791" s="17"/>
      <c r="AV1791" s="17"/>
      <c r="AX1791" s="17"/>
      <c r="AZ1791" s="17"/>
      <c r="BB1791" s="17"/>
      <c r="BD1791" s="17"/>
      <c r="BF1791" s="17"/>
      <c r="BH1791" s="17"/>
    </row>
    <row r="1792" spans="2:60">
      <c r="B1792" s="17"/>
      <c r="D1792" s="17"/>
      <c r="F1792" s="17"/>
      <c r="H1792" s="17"/>
      <c r="J1792" s="17"/>
      <c r="L1792" s="17"/>
      <c r="N1792" s="17"/>
      <c r="P1792" s="17"/>
      <c r="R1792" s="17"/>
      <c r="T1792" s="17"/>
      <c r="V1792" s="17"/>
      <c r="X1792" s="17"/>
      <c r="Z1792" s="17"/>
      <c r="AB1792" s="17"/>
      <c r="AD1792" s="17"/>
      <c r="AF1792" s="17"/>
      <c r="AH1792" s="17"/>
      <c r="AJ1792" s="17"/>
      <c r="AL1792" s="17"/>
      <c r="AN1792" s="17"/>
      <c r="AP1792" s="17"/>
      <c r="AR1792" s="17"/>
      <c r="AT1792" s="17"/>
      <c r="AV1792" s="17"/>
      <c r="AX1792" s="17"/>
      <c r="AZ1792" s="17"/>
      <c r="BB1792" s="17"/>
      <c r="BD1792" s="17"/>
      <c r="BF1792" s="17"/>
      <c r="BH1792" s="17"/>
    </row>
    <row r="1793" spans="2:60">
      <c r="B1793" s="17"/>
      <c r="D1793" s="17"/>
      <c r="F1793" s="17"/>
      <c r="H1793" s="17"/>
      <c r="J1793" s="17"/>
      <c r="L1793" s="17"/>
      <c r="N1793" s="17"/>
      <c r="P1793" s="17"/>
      <c r="R1793" s="17"/>
      <c r="T1793" s="17"/>
      <c r="V1793" s="17"/>
      <c r="X1793" s="17"/>
      <c r="Z1793" s="17"/>
      <c r="AB1793" s="17"/>
      <c r="AD1793" s="17"/>
      <c r="AF1793" s="17"/>
      <c r="AH1793" s="17"/>
      <c r="AJ1793" s="17"/>
      <c r="AL1793" s="17"/>
      <c r="AN1793" s="17"/>
      <c r="AP1793" s="17"/>
      <c r="AR1793" s="17"/>
      <c r="AT1793" s="17"/>
      <c r="AV1793" s="17"/>
      <c r="AX1793" s="17"/>
      <c r="AZ1793" s="17"/>
      <c r="BB1793" s="17"/>
      <c r="BD1793" s="17"/>
      <c r="BF1793" s="17"/>
      <c r="BH1793" s="17"/>
    </row>
    <row r="1794" spans="2:60">
      <c r="B1794" s="17"/>
      <c r="D1794" s="17"/>
      <c r="F1794" s="17"/>
      <c r="H1794" s="17"/>
      <c r="J1794" s="17"/>
      <c r="L1794" s="17"/>
      <c r="N1794" s="17"/>
      <c r="P1794" s="17"/>
      <c r="R1794" s="17"/>
      <c r="T1794" s="17"/>
      <c r="V1794" s="17"/>
      <c r="X1794" s="17"/>
      <c r="Z1794" s="17"/>
      <c r="AB1794" s="17"/>
      <c r="AD1794" s="17"/>
      <c r="AF1794" s="17"/>
      <c r="AH1794" s="17"/>
      <c r="AJ1794" s="17"/>
      <c r="AL1794" s="17"/>
      <c r="AN1794" s="17"/>
      <c r="AP1794" s="17"/>
      <c r="AR1794" s="17"/>
      <c r="AT1794" s="17"/>
      <c r="AV1794" s="17"/>
      <c r="AX1794" s="17"/>
      <c r="AZ1794" s="17"/>
      <c r="BB1794" s="17"/>
      <c r="BD1794" s="17"/>
      <c r="BF1794" s="17"/>
      <c r="BH1794" s="17"/>
    </row>
    <row r="1795" spans="2:60">
      <c r="B1795" s="17"/>
      <c r="D1795" s="17"/>
      <c r="F1795" s="17"/>
      <c r="H1795" s="17"/>
      <c r="J1795" s="17"/>
      <c r="L1795" s="17"/>
      <c r="N1795" s="17"/>
      <c r="P1795" s="17"/>
      <c r="R1795" s="17"/>
      <c r="T1795" s="17"/>
      <c r="V1795" s="17"/>
      <c r="X1795" s="17"/>
      <c r="Z1795" s="17"/>
      <c r="AB1795" s="17"/>
      <c r="AD1795" s="17"/>
      <c r="AF1795" s="17"/>
      <c r="AH1795" s="17"/>
      <c r="AJ1795" s="17"/>
      <c r="AL1795" s="17"/>
      <c r="AN1795" s="17"/>
      <c r="AP1795" s="17"/>
      <c r="AR1795" s="17"/>
      <c r="AT1795" s="17"/>
      <c r="AV1795" s="17"/>
      <c r="AX1795" s="17"/>
      <c r="AZ1795" s="17"/>
      <c r="BB1795" s="17"/>
      <c r="BD1795" s="17"/>
      <c r="BF1795" s="17"/>
      <c r="BH1795" s="17"/>
    </row>
    <row r="1796" spans="2:60">
      <c r="B1796" s="17"/>
      <c r="D1796" s="17"/>
      <c r="F1796" s="17"/>
      <c r="H1796" s="17"/>
      <c r="J1796" s="17"/>
      <c r="L1796" s="17"/>
      <c r="N1796" s="17"/>
      <c r="P1796" s="17"/>
      <c r="R1796" s="17"/>
      <c r="T1796" s="17"/>
      <c r="V1796" s="17"/>
      <c r="X1796" s="17"/>
      <c r="Z1796" s="17"/>
      <c r="AB1796" s="17"/>
      <c r="AD1796" s="17"/>
      <c r="AF1796" s="17"/>
      <c r="AH1796" s="17"/>
      <c r="AJ1796" s="17"/>
      <c r="AL1796" s="17"/>
      <c r="AN1796" s="17"/>
      <c r="AP1796" s="17"/>
      <c r="AR1796" s="17"/>
      <c r="AT1796" s="17"/>
      <c r="AV1796" s="17"/>
      <c r="AX1796" s="17"/>
      <c r="AZ1796" s="17"/>
      <c r="BB1796" s="17"/>
      <c r="BD1796" s="17"/>
      <c r="BF1796" s="17"/>
      <c r="BH1796" s="17"/>
    </row>
    <row r="1797" spans="2:60">
      <c r="B1797" s="17"/>
      <c r="D1797" s="17"/>
      <c r="F1797" s="17"/>
      <c r="H1797" s="17"/>
      <c r="J1797" s="17"/>
      <c r="L1797" s="17"/>
      <c r="N1797" s="17"/>
      <c r="P1797" s="17"/>
      <c r="R1797" s="17"/>
      <c r="T1797" s="17"/>
      <c r="V1797" s="17"/>
      <c r="X1797" s="17"/>
      <c r="Z1797" s="17"/>
      <c r="AB1797" s="17"/>
      <c r="AD1797" s="17"/>
      <c r="AF1797" s="17"/>
      <c r="AH1797" s="17"/>
      <c r="AJ1797" s="17"/>
      <c r="AL1797" s="17"/>
      <c r="AN1797" s="17"/>
      <c r="AP1797" s="17"/>
      <c r="AR1797" s="17"/>
      <c r="AT1797" s="17"/>
      <c r="AV1797" s="17"/>
      <c r="AX1797" s="17"/>
      <c r="AZ1797" s="17"/>
      <c r="BB1797" s="17"/>
      <c r="BD1797" s="17"/>
      <c r="BF1797" s="17"/>
      <c r="BH1797" s="17"/>
    </row>
    <row r="1798" spans="2:60">
      <c r="B1798" s="17"/>
      <c r="D1798" s="17"/>
      <c r="F1798" s="17"/>
      <c r="H1798" s="17"/>
      <c r="J1798" s="17"/>
      <c r="L1798" s="17"/>
      <c r="N1798" s="17"/>
      <c r="P1798" s="17"/>
      <c r="R1798" s="17"/>
      <c r="T1798" s="17"/>
      <c r="V1798" s="17"/>
      <c r="X1798" s="17"/>
      <c r="Z1798" s="17"/>
      <c r="AB1798" s="17"/>
      <c r="AD1798" s="17"/>
      <c r="AF1798" s="17"/>
      <c r="AH1798" s="17"/>
      <c r="AJ1798" s="17"/>
      <c r="AL1798" s="17"/>
      <c r="AN1798" s="17"/>
      <c r="AP1798" s="17"/>
      <c r="AR1798" s="17"/>
      <c r="AT1798" s="17"/>
      <c r="AV1798" s="17"/>
      <c r="AX1798" s="17"/>
      <c r="AZ1798" s="17"/>
      <c r="BB1798" s="17"/>
      <c r="BD1798" s="17"/>
      <c r="BF1798" s="17"/>
      <c r="BH1798" s="17"/>
    </row>
    <row r="1799" spans="2:60">
      <c r="B1799" s="17"/>
      <c r="D1799" s="17"/>
      <c r="F1799" s="17"/>
      <c r="H1799" s="17"/>
      <c r="J1799" s="17"/>
      <c r="L1799" s="17"/>
      <c r="N1799" s="17"/>
      <c r="P1799" s="17"/>
      <c r="R1799" s="17"/>
      <c r="T1799" s="17"/>
      <c r="V1799" s="17"/>
      <c r="X1799" s="17"/>
      <c r="Z1799" s="17"/>
      <c r="AB1799" s="17"/>
      <c r="AD1799" s="17"/>
      <c r="AF1799" s="17"/>
      <c r="AH1799" s="17"/>
      <c r="AJ1799" s="17"/>
      <c r="AL1799" s="17"/>
      <c r="AN1799" s="17"/>
      <c r="AP1799" s="17"/>
      <c r="AR1799" s="17"/>
      <c r="AT1799" s="17"/>
      <c r="AV1799" s="17"/>
      <c r="AX1799" s="17"/>
      <c r="AZ1799" s="17"/>
      <c r="BB1799" s="17"/>
      <c r="BD1799" s="17"/>
      <c r="BF1799" s="17"/>
      <c r="BH1799" s="17"/>
    </row>
    <row r="1800" spans="2:60">
      <c r="B1800" s="17"/>
      <c r="D1800" s="17"/>
      <c r="F1800" s="17"/>
      <c r="H1800" s="17"/>
      <c r="J1800" s="17"/>
      <c r="L1800" s="17"/>
      <c r="N1800" s="17"/>
      <c r="P1800" s="17"/>
      <c r="R1800" s="17"/>
      <c r="T1800" s="17"/>
      <c r="V1800" s="17"/>
      <c r="X1800" s="17"/>
      <c r="Z1800" s="17"/>
      <c r="AB1800" s="17"/>
      <c r="AD1800" s="17"/>
      <c r="AF1800" s="17"/>
      <c r="AH1800" s="17"/>
      <c r="AJ1800" s="17"/>
      <c r="AL1800" s="17"/>
      <c r="AN1800" s="17"/>
      <c r="AP1800" s="17"/>
      <c r="AR1800" s="17"/>
      <c r="AT1800" s="17"/>
      <c r="AV1800" s="17"/>
      <c r="AX1800" s="17"/>
      <c r="AZ1800" s="17"/>
      <c r="BB1800" s="17"/>
      <c r="BD1800" s="17"/>
      <c r="BF1800" s="17"/>
      <c r="BH1800" s="17"/>
    </row>
    <row r="1801" spans="2:60">
      <c r="B1801" s="17"/>
      <c r="D1801" s="17"/>
      <c r="F1801" s="17"/>
      <c r="H1801" s="17"/>
      <c r="J1801" s="17"/>
      <c r="L1801" s="17"/>
      <c r="N1801" s="17"/>
      <c r="P1801" s="17"/>
      <c r="R1801" s="17"/>
      <c r="T1801" s="17"/>
      <c r="V1801" s="17"/>
      <c r="X1801" s="17"/>
      <c r="Z1801" s="17"/>
      <c r="AB1801" s="17"/>
      <c r="AD1801" s="17"/>
      <c r="AF1801" s="17"/>
      <c r="AH1801" s="17"/>
      <c r="AJ1801" s="17"/>
      <c r="AL1801" s="17"/>
      <c r="AN1801" s="17"/>
      <c r="AP1801" s="17"/>
      <c r="AR1801" s="17"/>
      <c r="AT1801" s="17"/>
      <c r="AV1801" s="17"/>
      <c r="AX1801" s="17"/>
      <c r="AZ1801" s="17"/>
      <c r="BB1801" s="17"/>
      <c r="BD1801" s="17"/>
      <c r="BF1801" s="17"/>
      <c r="BH1801" s="17"/>
    </row>
    <row r="1802" spans="2:60">
      <c r="B1802" s="17"/>
      <c r="D1802" s="17"/>
      <c r="F1802" s="17"/>
      <c r="H1802" s="17"/>
      <c r="J1802" s="17"/>
      <c r="L1802" s="17"/>
      <c r="N1802" s="17"/>
      <c r="P1802" s="17"/>
      <c r="R1802" s="17"/>
      <c r="T1802" s="17"/>
      <c r="V1802" s="17"/>
      <c r="X1802" s="17"/>
      <c r="Z1802" s="17"/>
      <c r="AB1802" s="17"/>
      <c r="AD1802" s="17"/>
      <c r="AF1802" s="17"/>
      <c r="AH1802" s="17"/>
      <c r="AJ1802" s="17"/>
      <c r="AL1802" s="17"/>
      <c r="AN1802" s="17"/>
      <c r="AP1802" s="17"/>
      <c r="AR1802" s="17"/>
      <c r="AT1802" s="17"/>
      <c r="AV1802" s="17"/>
      <c r="AX1802" s="17"/>
      <c r="AZ1802" s="17"/>
      <c r="BB1802" s="17"/>
      <c r="BD1802" s="17"/>
      <c r="BF1802" s="17"/>
      <c r="BH1802" s="17"/>
    </row>
    <row r="1803" spans="2:60">
      <c r="B1803" s="17"/>
      <c r="D1803" s="17"/>
      <c r="F1803" s="17"/>
      <c r="H1803" s="17"/>
      <c r="J1803" s="17"/>
      <c r="L1803" s="17"/>
      <c r="N1803" s="17"/>
      <c r="P1803" s="17"/>
      <c r="R1803" s="17"/>
      <c r="T1803" s="17"/>
      <c r="V1803" s="17"/>
      <c r="X1803" s="17"/>
      <c r="Z1803" s="17"/>
      <c r="AB1803" s="17"/>
      <c r="AD1803" s="17"/>
      <c r="AF1803" s="17"/>
      <c r="AH1803" s="17"/>
      <c r="AJ1803" s="17"/>
      <c r="AL1803" s="17"/>
      <c r="AN1803" s="17"/>
      <c r="AP1803" s="17"/>
      <c r="AR1803" s="17"/>
      <c r="AT1803" s="17"/>
      <c r="AV1803" s="17"/>
      <c r="AX1803" s="17"/>
      <c r="AZ1803" s="17"/>
      <c r="BB1803" s="17"/>
      <c r="BD1803" s="17"/>
      <c r="BF1803" s="17"/>
      <c r="BH1803" s="17"/>
    </row>
    <row r="1804" spans="2:60">
      <c r="B1804" s="17"/>
      <c r="D1804" s="17"/>
      <c r="F1804" s="17"/>
      <c r="H1804" s="17"/>
      <c r="J1804" s="17"/>
      <c r="L1804" s="17"/>
      <c r="N1804" s="17"/>
      <c r="P1804" s="17"/>
      <c r="R1804" s="17"/>
      <c r="T1804" s="17"/>
      <c r="V1804" s="17"/>
      <c r="X1804" s="17"/>
      <c r="Z1804" s="17"/>
      <c r="AB1804" s="17"/>
      <c r="AD1804" s="17"/>
      <c r="AF1804" s="17"/>
      <c r="AH1804" s="17"/>
      <c r="AJ1804" s="17"/>
      <c r="AL1804" s="17"/>
      <c r="AN1804" s="17"/>
      <c r="AP1804" s="17"/>
      <c r="AR1804" s="17"/>
      <c r="AT1804" s="17"/>
      <c r="AV1804" s="17"/>
      <c r="AX1804" s="17"/>
      <c r="AZ1804" s="17"/>
      <c r="BB1804" s="17"/>
      <c r="BD1804" s="17"/>
      <c r="BF1804" s="17"/>
      <c r="BH1804" s="17"/>
    </row>
    <row r="1805" spans="2:60">
      <c r="B1805" s="17"/>
      <c r="D1805" s="17"/>
      <c r="F1805" s="17"/>
      <c r="H1805" s="17"/>
      <c r="J1805" s="17"/>
      <c r="L1805" s="17"/>
      <c r="N1805" s="17"/>
      <c r="P1805" s="17"/>
      <c r="R1805" s="17"/>
      <c r="T1805" s="17"/>
      <c r="V1805" s="17"/>
      <c r="X1805" s="17"/>
      <c r="Z1805" s="17"/>
      <c r="AB1805" s="17"/>
      <c r="AD1805" s="17"/>
      <c r="AF1805" s="17"/>
      <c r="AH1805" s="17"/>
      <c r="AJ1805" s="17"/>
      <c r="AL1805" s="17"/>
      <c r="AN1805" s="17"/>
      <c r="AP1805" s="17"/>
      <c r="AR1805" s="17"/>
      <c r="AT1805" s="17"/>
      <c r="AV1805" s="17"/>
      <c r="AX1805" s="17"/>
      <c r="AZ1805" s="17"/>
      <c r="BB1805" s="17"/>
      <c r="BD1805" s="17"/>
      <c r="BF1805" s="17"/>
      <c r="BH1805" s="17"/>
    </row>
    <row r="1806" spans="2:60">
      <c r="B1806" s="17"/>
      <c r="D1806" s="17"/>
      <c r="F1806" s="17"/>
      <c r="H1806" s="17"/>
      <c r="J1806" s="17"/>
      <c r="L1806" s="17"/>
      <c r="N1806" s="17"/>
      <c r="P1806" s="17"/>
      <c r="R1806" s="17"/>
      <c r="T1806" s="17"/>
      <c r="V1806" s="17"/>
      <c r="X1806" s="17"/>
      <c r="Z1806" s="17"/>
      <c r="AB1806" s="17"/>
      <c r="AD1806" s="17"/>
      <c r="AF1806" s="17"/>
      <c r="AH1806" s="17"/>
      <c r="AJ1806" s="17"/>
      <c r="AL1806" s="17"/>
      <c r="AN1806" s="17"/>
      <c r="AP1806" s="17"/>
      <c r="AR1806" s="17"/>
      <c r="AT1806" s="17"/>
      <c r="AV1806" s="17"/>
      <c r="AX1806" s="17"/>
      <c r="AZ1806" s="17"/>
      <c r="BB1806" s="17"/>
      <c r="BD1806" s="17"/>
      <c r="BF1806" s="17"/>
      <c r="BH1806" s="17"/>
    </row>
    <row r="1807" spans="2:60">
      <c r="B1807" s="17"/>
      <c r="D1807" s="17"/>
      <c r="F1807" s="17"/>
      <c r="H1807" s="17"/>
      <c r="J1807" s="17"/>
      <c r="L1807" s="17"/>
      <c r="N1807" s="17"/>
      <c r="P1807" s="17"/>
      <c r="R1807" s="17"/>
      <c r="T1807" s="17"/>
      <c r="V1807" s="17"/>
      <c r="X1807" s="17"/>
      <c r="Z1807" s="17"/>
      <c r="AB1807" s="17"/>
      <c r="AD1807" s="17"/>
      <c r="AF1807" s="17"/>
      <c r="AH1807" s="17"/>
      <c r="AJ1807" s="17"/>
      <c r="AL1807" s="17"/>
      <c r="AN1807" s="17"/>
      <c r="AP1807" s="17"/>
      <c r="AR1807" s="17"/>
      <c r="AT1807" s="17"/>
      <c r="AV1807" s="17"/>
      <c r="AX1807" s="17"/>
      <c r="AZ1807" s="17"/>
      <c r="BB1807" s="17"/>
      <c r="BD1807" s="17"/>
      <c r="BF1807" s="17"/>
      <c r="BH1807" s="17"/>
    </row>
    <row r="1808" spans="2:60">
      <c r="B1808" s="17"/>
      <c r="D1808" s="17"/>
      <c r="F1808" s="17"/>
      <c r="H1808" s="17"/>
      <c r="J1808" s="17"/>
      <c r="L1808" s="17"/>
      <c r="N1808" s="17"/>
      <c r="P1808" s="17"/>
      <c r="R1808" s="17"/>
      <c r="T1808" s="17"/>
      <c r="V1808" s="17"/>
      <c r="X1808" s="17"/>
      <c r="Z1808" s="17"/>
      <c r="AB1808" s="17"/>
      <c r="AD1808" s="17"/>
      <c r="AF1808" s="17"/>
      <c r="AH1808" s="17"/>
      <c r="AJ1808" s="17"/>
      <c r="AL1808" s="17"/>
      <c r="AN1808" s="17"/>
      <c r="AP1808" s="17"/>
      <c r="AR1808" s="17"/>
      <c r="AT1808" s="17"/>
      <c r="AV1808" s="17"/>
      <c r="AX1808" s="17"/>
      <c r="AZ1808" s="17"/>
      <c r="BB1808" s="17"/>
      <c r="BD1808" s="17"/>
      <c r="BF1808" s="17"/>
      <c r="BH1808" s="17"/>
    </row>
    <row r="1809" spans="2:60">
      <c r="B1809" s="17"/>
      <c r="D1809" s="17"/>
      <c r="F1809" s="17"/>
      <c r="H1809" s="17"/>
      <c r="J1809" s="17"/>
      <c r="L1809" s="17"/>
      <c r="N1809" s="17"/>
      <c r="P1809" s="17"/>
      <c r="R1809" s="17"/>
      <c r="T1809" s="17"/>
      <c r="V1809" s="17"/>
      <c r="X1809" s="17"/>
      <c r="Z1809" s="17"/>
      <c r="AB1809" s="17"/>
      <c r="AD1809" s="17"/>
      <c r="AF1809" s="17"/>
      <c r="AH1809" s="17"/>
      <c r="AJ1809" s="17"/>
      <c r="AL1809" s="17"/>
      <c r="AN1809" s="17"/>
      <c r="AP1809" s="17"/>
      <c r="AR1809" s="17"/>
      <c r="AT1809" s="17"/>
      <c r="AV1809" s="17"/>
      <c r="AX1809" s="17"/>
      <c r="AZ1809" s="17"/>
      <c r="BB1809" s="17"/>
      <c r="BD1809" s="17"/>
      <c r="BF1809" s="17"/>
      <c r="BH1809" s="17"/>
    </row>
    <row r="1810" spans="2:60">
      <c r="B1810" s="17"/>
      <c r="D1810" s="17"/>
      <c r="F1810" s="17"/>
      <c r="H1810" s="17"/>
      <c r="J1810" s="17"/>
      <c r="L1810" s="17"/>
      <c r="N1810" s="17"/>
      <c r="P1810" s="17"/>
      <c r="R1810" s="17"/>
      <c r="T1810" s="17"/>
      <c r="V1810" s="17"/>
      <c r="X1810" s="17"/>
      <c r="Z1810" s="17"/>
      <c r="AB1810" s="17"/>
      <c r="AD1810" s="17"/>
      <c r="AF1810" s="17"/>
      <c r="AH1810" s="17"/>
      <c r="AJ1810" s="17"/>
      <c r="AL1810" s="17"/>
      <c r="AN1810" s="17"/>
      <c r="AP1810" s="17"/>
      <c r="AR1810" s="17"/>
      <c r="AT1810" s="17"/>
      <c r="AV1810" s="17"/>
      <c r="AX1810" s="17"/>
      <c r="AZ1810" s="17"/>
      <c r="BB1810" s="17"/>
      <c r="BD1810" s="17"/>
      <c r="BF1810" s="17"/>
      <c r="BH1810" s="17"/>
    </row>
    <row r="1811" spans="2:60">
      <c r="B1811" s="17"/>
      <c r="D1811" s="17"/>
      <c r="F1811" s="17"/>
      <c r="H1811" s="17"/>
      <c r="J1811" s="17"/>
      <c r="L1811" s="17"/>
      <c r="N1811" s="17"/>
      <c r="P1811" s="17"/>
      <c r="R1811" s="17"/>
      <c r="T1811" s="17"/>
      <c r="V1811" s="17"/>
      <c r="X1811" s="17"/>
      <c r="Z1811" s="17"/>
      <c r="AB1811" s="17"/>
      <c r="AD1811" s="17"/>
      <c r="AF1811" s="17"/>
      <c r="AH1811" s="17"/>
      <c r="AJ1811" s="17"/>
      <c r="AL1811" s="17"/>
      <c r="AN1811" s="17"/>
      <c r="AP1811" s="17"/>
      <c r="AR1811" s="17"/>
      <c r="AT1811" s="17"/>
      <c r="AV1811" s="17"/>
      <c r="AX1811" s="17"/>
      <c r="AZ1811" s="17"/>
      <c r="BB1811" s="17"/>
      <c r="BD1811" s="17"/>
      <c r="BF1811" s="17"/>
      <c r="BH1811" s="17"/>
    </row>
    <row r="1812" spans="2:60">
      <c r="B1812" s="17"/>
      <c r="D1812" s="17"/>
      <c r="F1812" s="17"/>
      <c r="H1812" s="17"/>
      <c r="J1812" s="17"/>
      <c r="L1812" s="17"/>
      <c r="N1812" s="17"/>
      <c r="P1812" s="17"/>
      <c r="R1812" s="17"/>
      <c r="T1812" s="17"/>
      <c r="V1812" s="17"/>
      <c r="X1812" s="17"/>
      <c r="Z1812" s="17"/>
      <c r="AB1812" s="17"/>
      <c r="AD1812" s="17"/>
      <c r="AF1812" s="17"/>
      <c r="AH1812" s="17"/>
      <c r="AJ1812" s="17"/>
      <c r="AL1812" s="17"/>
      <c r="AN1812" s="17"/>
      <c r="AP1812" s="17"/>
      <c r="AR1812" s="17"/>
      <c r="AT1812" s="17"/>
      <c r="AV1812" s="17"/>
      <c r="AX1812" s="17"/>
      <c r="AZ1812" s="17"/>
      <c r="BB1812" s="17"/>
      <c r="BD1812" s="17"/>
      <c r="BF1812" s="17"/>
      <c r="BH1812" s="17"/>
    </row>
    <row r="1813" spans="2:60">
      <c r="B1813" s="17"/>
      <c r="D1813" s="17"/>
      <c r="F1813" s="17"/>
      <c r="H1813" s="17"/>
      <c r="J1813" s="17"/>
      <c r="L1813" s="17"/>
      <c r="N1813" s="17"/>
      <c r="P1813" s="17"/>
      <c r="R1813" s="17"/>
      <c r="T1813" s="17"/>
      <c r="V1813" s="17"/>
      <c r="X1813" s="17"/>
      <c r="Z1813" s="17"/>
      <c r="AB1813" s="17"/>
      <c r="AD1813" s="17"/>
      <c r="AF1813" s="17"/>
      <c r="AH1813" s="17"/>
      <c r="AJ1813" s="17"/>
      <c r="AL1813" s="17"/>
      <c r="AN1813" s="17"/>
      <c r="AP1813" s="17"/>
      <c r="AR1813" s="17"/>
      <c r="AT1813" s="17"/>
      <c r="AV1813" s="17"/>
      <c r="AX1813" s="17"/>
      <c r="AZ1813" s="17"/>
      <c r="BB1813" s="17"/>
      <c r="BD1813" s="17"/>
      <c r="BF1813" s="17"/>
      <c r="BH1813" s="17"/>
    </row>
    <row r="1814" spans="2:60">
      <c r="B1814" s="17"/>
      <c r="D1814" s="17"/>
      <c r="F1814" s="17"/>
      <c r="H1814" s="17"/>
      <c r="J1814" s="17"/>
      <c r="L1814" s="17"/>
      <c r="N1814" s="17"/>
      <c r="P1814" s="17"/>
      <c r="R1814" s="17"/>
      <c r="T1814" s="17"/>
      <c r="V1814" s="17"/>
      <c r="X1814" s="17"/>
      <c r="Z1814" s="17"/>
      <c r="AB1814" s="17"/>
      <c r="AD1814" s="17"/>
      <c r="AF1814" s="17"/>
      <c r="AH1814" s="17"/>
      <c r="AJ1814" s="17"/>
      <c r="AL1814" s="17"/>
      <c r="AN1814" s="17"/>
      <c r="AP1814" s="17"/>
      <c r="AR1814" s="17"/>
      <c r="AT1814" s="17"/>
      <c r="AV1814" s="17"/>
      <c r="AX1814" s="17"/>
      <c r="AZ1814" s="17"/>
      <c r="BB1814" s="17"/>
      <c r="BD1814" s="17"/>
      <c r="BF1814" s="17"/>
      <c r="BH1814" s="17"/>
    </row>
    <row r="1815" spans="2:60">
      <c r="B1815" s="17"/>
      <c r="D1815" s="17"/>
      <c r="F1815" s="17"/>
      <c r="H1815" s="17"/>
      <c r="J1815" s="17"/>
      <c r="L1815" s="17"/>
      <c r="N1815" s="17"/>
      <c r="P1815" s="17"/>
      <c r="R1815" s="17"/>
      <c r="T1815" s="17"/>
      <c r="V1815" s="17"/>
      <c r="X1815" s="17"/>
      <c r="Z1815" s="17"/>
      <c r="AB1815" s="17"/>
      <c r="AD1815" s="17"/>
      <c r="AF1815" s="17"/>
      <c r="AH1815" s="17"/>
      <c r="AJ1815" s="17"/>
      <c r="AL1815" s="17"/>
      <c r="AN1815" s="17"/>
      <c r="AP1815" s="17"/>
      <c r="AR1815" s="17"/>
      <c r="AT1815" s="17"/>
      <c r="AV1815" s="17"/>
      <c r="AX1815" s="17"/>
      <c r="AZ1815" s="17"/>
      <c r="BB1815" s="17"/>
      <c r="BD1815" s="17"/>
      <c r="BF1815" s="17"/>
      <c r="BH1815" s="17"/>
    </row>
    <row r="1816" spans="2:60">
      <c r="B1816" s="17"/>
      <c r="D1816" s="17"/>
      <c r="F1816" s="17"/>
      <c r="H1816" s="17"/>
      <c r="J1816" s="17"/>
      <c r="L1816" s="17"/>
      <c r="N1816" s="17"/>
      <c r="P1816" s="17"/>
      <c r="R1816" s="17"/>
      <c r="T1816" s="17"/>
      <c r="V1816" s="17"/>
      <c r="X1816" s="17"/>
      <c r="Z1816" s="17"/>
      <c r="AB1816" s="17"/>
      <c r="AD1816" s="17"/>
      <c r="AF1816" s="17"/>
      <c r="AH1816" s="17"/>
      <c r="AJ1816" s="17"/>
      <c r="AL1816" s="17"/>
      <c r="AN1816" s="17"/>
      <c r="AP1816" s="17"/>
      <c r="AR1816" s="17"/>
      <c r="AT1816" s="17"/>
      <c r="AV1816" s="17"/>
      <c r="AX1816" s="17"/>
      <c r="AZ1816" s="17"/>
      <c r="BB1816" s="17"/>
      <c r="BD1816" s="17"/>
      <c r="BF1816" s="17"/>
      <c r="BH1816" s="17"/>
    </row>
    <row r="1817" spans="2:60">
      <c r="B1817" s="17"/>
      <c r="D1817" s="17"/>
      <c r="F1817" s="17"/>
      <c r="H1817" s="17"/>
      <c r="J1817" s="17"/>
      <c r="L1817" s="17"/>
      <c r="N1817" s="17"/>
      <c r="P1817" s="17"/>
      <c r="R1817" s="17"/>
      <c r="T1817" s="17"/>
      <c r="V1817" s="17"/>
      <c r="X1817" s="17"/>
      <c r="Z1817" s="17"/>
      <c r="AB1817" s="17"/>
      <c r="AD1817" s="17"/>
      <c r="AF1817" s="17"/>
      <c r="AH1817" s="17"/>
      <c r="AJ1817" s="17"/>
      <c r="AL1817" s="17"/>
      <c r="AN1817" s="17"/>
      <c r="AP1817" s="17"/>
      <c r="AR1817" s="17"/>
      <c r="AT1817" s="17"/>
      <c r="AV1817" s="17"/>
      <c r="AX1817" s="17"/>
      <c r="AZ1817" s="17"/>
      <c r="BB1817" s="17"/>
      <c r="BD1817" s="17"/>
      <c r="BF1817" s="17"/>
      <c r="BH1817" s="17"/>
    </row>
    <row r="1818" spans="2:60">
      <c r="B1818" s="17"/>
      <c r="D1818" s="17"/>
      <c r="F1818" s="17"/>
      <c r="H1818" s="17"/>
      <c r="J1818" s="17"/>
      <c r="L1818" s="17"/>
      <c r="N1818" s="17"/>
      <c r="P1818" s="17"/>
      <c r="R1818" s="17"/>
      <c r="T1818" s="17"/>
      <c r="V1818" s="17"/>
      <c r="X1818" s="17"/>
      <c r="Z1818" s="17"/>
      <c r="AB1818" s="17"/>
      <c r="AD1818" s="17"/>
      <c r="AF1818" s="17"/>
      <c r="AH1818" s="17"/>
      <c r="AJ1818" s="17"/>
      <c r="AL1818" s="17"/>
      <c r="AN1818" s="17"/>
      <c r="AP1818" s="17"/>
      <c r="AR1818" s="17"/>
      <c r="AT1818" s="17"/>
      <c r="AV1818" s="17"/>
      <c r="AX1818" s="17"/>
      <c r="AZ1818" s="17"/>
      <c r="BB1818" s="17"/>
      <c r="BD1818" s="17"/>
      <c r="BF1818" s="17"/>
      <c r="BH1818" s="17"/>
    </row>
    <row r="1819" spans="2:60">
      <c r="B1819" s="17"/>
      <c r="D1819" s="17"/>
      <c r="F1819" s="17"/>
      <c r="H1819" s="17"/>
      <c r="J1819" s="17"/>
      <c r="L1819" s="17"/>
      <c r="N1819" s="17"/>
      <c r="P1819" s="17"/>
      <c r="R1819" s="17"/>
      <c r="T1819" s="17"/>
      <c r="V1819" s="17"/>
      <c r="X1819" s="17"/>
      <c r="Z1819" s="17"/>
      <c r="AB1819" s="17"/>
      <c r="AD1819" s="17"/>
      <c r="AF1819" s="17"/>
      <c r="AH1819" s="17"/>
      <c r="AJ1819" s="17"/>
      <c r="AL1819" s="17"/>
      <c r="AN1819" s="17"/>
      <c r="AP1819" s="17"/>
      <c r="AR1819" s="17"/>
      <c r="AT1819" s="17"/>
      <c r="AV1819" s="17"/>
      <c r="AX1819" s="17"/>
      <c r="AZ1819" s="17"/>
      <c r="BB1819" s="17"/>
      <c r="BD1819" s="17"/>
      <c r="BF1819" s="17"/>
      <c r="BH1819" s="17"/>
    </row>
    <row r="1820" spans="2:60">
      <c r="B1820" s="17"/>
      <c r="D1820" s="17"/>
      <c r="F1820" s="17"/>
      <c r="H1820" s="17"/>
      <c r="J1820" s="17"/>
      <c r="L1820" s="17"/>
      <c r="N1820" s="17"/>
      <c r="P1820" s="17"/>
      <c r="R1820" s="17"/>
      <c r="T1820" s="17"/>
      <c r="V1820" s="17"/>
      <c r="X1820" s="17"/>
      <c r="Z1820" s="17"/>
      <c r="AB1820" s="17"/>
      <c r="AD1820" s="17"/>
      <c r="AF1820" s="17"/>
      <c r="AH1820" s="17"/>
      <c r="AJ1820" s="17"/>
      <c r="AL1820" s="17"/>
      <c r="AN1820" s="17"/>
      <c r="AP1820" s="17"/>
      <c r="AR1820" s="17"/>
      <c r="AT1820" s="17"/>
      <c r="AV1820" s="17"/>
      <c r="AX1820" s="17"/>
      <c r="AZ1820" s="17"/>
      <c r="BB1820" s="17"/>
      <c r="BD1820" s="17"/>
      <c r="BF1820" s="17"/>
      <c r="BH1820" s="17"/>
    </row>
    <row r="1821" spans="2:60">
      <c r="B1821" s="17"/>
      <c r="D1821" s="17"/>
      <c r="F1821" s="17"/>
      <c r="H1821" s="17"/>
      <c r="J1821" s="17"/>
      <c r="L1821" s="17"/>
      <c r="N1821" s="17"/>
      <c r="P1821" s="17"/>
      <c r="R1821" s="17"/>
      <c r="T1821" s="17"/>
      <c r="V1821" s="17"/>
      <c r="X1821" s="17"/>
      <c r="Z1821" s="17"/>
      <c r="AB1821" s="17"/>
      <c r="AD1821" s="17"/>
      <c r="AF1821" s="17"/>
      <c r="AH1821" s="17"/>
      <c r="AJ1821" s="17"/>
      <c r="AL1821" s="17"/>
      <c r="AN1821" s="17"/>
      <c r="AP1821" s="17"/>
      <c r="AR1821" s="17"/>
      <c r="AT1821" s="17"/>
      <c r="AV1821" s="17"/>
      <c r="AX1821" s="17"/>
      <c r="AZ1821" s="17"/>
      <c r="BB1821" s="17"/>
      <c r="BD1821" s="17"/>
      <c r="BF1821" s="17"/>
      <c r="BH1821" s="17"/>
    </row>
    <row r="1822" spans="2:60">
      <c r="B1822" s="17"/>
      <c r="D1822" s="17"/>
      <c r="F1822" s="17"/>
      <c r="H1822" s="17"/>
      <c r="J1822" s="17"/>
      <c r="L1822" s="17"/>
      <c r="N1822" s="17"/>
      <c r="P1822" s="17"/>
      <c r="R1822" s="17"/>
      <c r="T1822" s="17"/>
      <c r="V1822" s="17"/>
      <c r="X1822" s="17"/>
      <c r="Z1822" s="17"/>
      <c r="AB1822" s="17"/>
      <c r="AD1822" s="17"/>
      <c r="AF1822" s="17"/>
      <c r="AH1822" s="17"/>
      <c r="AJ1822" s="17"/>
      <c r="AL1822" s="17"/>
      <c r="AN1822" s="17"/>
      <c r="AP1822" s="17"/>
      <c r="AR1822" s="17"/>
      <c r="AT1822" s="17"/>
      <c r="AV1822" s="17"/>
      <c r="AX1822" s="17"/>
      <c r="AZ1822" s="17"/>
      <c r="BB1822" s="17"/>
      <c r="BD1822" s="17"/>
      <c r="BF1822" s="17"/>
      <c r="BH1822" s="17"/>
    </row>
    <row r="1823" spans="2:60">
      <c r="B1823" s="17"/>
      <c r="D1823" s="17"/>
      <c r="F1823" s="17"/>
      <c r="H1823" s="17"/>
      <c r="J1823" s="17"/>
      <c r="L1823" s="17"/>
      <c r="N1823" s="17"/>
      <c r="P1823" s="17"/>
      <c r="R1823" s="17"/>
      <c r="T1823" s="17"/>
      <c r="V1823" s="17"/>
      <c r="X1823" s="17"/>
      <c r="Z1823" s="17"/>
      <c r="AB1823" s="17"/>
      <c r="AD1823" s="17"/>
      <c r="AF1823" s="17"/>
      <c r="AH1823" s="17"/>
      <c r="AJ1823" s="17"/>
      <c r="AL1823" s="17"/>
      <c r="AN1823" s="17"/>
      <c r="AP1823" s="17"/>
      <c r="AR1823" s="17"/>
      <c r="AT1823" s="17"/>
      <c r="AV1823" s="17"/>
      <c r="AX1823" s="17"/>
      <c r="AZ1823" s="17"/>
      <c r="BB1823" s="17"/>
      <c r="BD1823" s="17"/>
      <c r="BF1823" s="17"/>
      <c r="BH1823" s="17"/>
    </row>
    <row r="1824" spans="2:60">
      <c r="B1824" s="17"/>
      <c r="D1824" s="17"/>
      <c r="F1824" s="17"/>
      <c r="H1824" s="17"/>
      <c r="J1824" s="17"/>
      <c r="L1824" s="17"/>
      <c r="N1824" s="17"/>
      <c r="P1824" s="17"/>
      <c r="R1824" s="17"/>
      <c r="T1824" s="17"/>
      <c r="V1824" s="17"/>
      <c r="X1824" s="17"/>
      <c r="Z1824" s="17"/>
      <c r="AB1824" s="17"/>
      <c r="AD1824" s="17"/>
      <c r="AF1824" s="17"/>
      <c r="AH1824" s="17"/>
      <c r="AJ1824" s="17"/>
      <c r="AL1824" s="17"/>
      <c r="AN1824" s="17"/>
      <c r="AP1824" s="17"/>
      <c r="AR1824" s="17"/>
      <c r="AT1824" s="17"/>
      <c r="AV1824" s="17"/>
      <c r="AX1824" s="17"/>
      <c r="AZ1824" s="17"/>
      <c r="BB1824" s="17"/>
      <c r="BD1824" s="17"/>
      <c r="BF1824" s="17"/>
      <c r="BH1824" s="17"/>
    </row>
    <row r="1825" spans="2:60">
      <c r="B1825" s="17"/>
      <c r="D1825" s="17"/>
      <c r="F1825" s="17"/>
      <c r="H1825" s="17"/>
      <c r="J1825" s="17"/>
      <c r="L1825" s="17"/>
      <c r="N1825" s="17"/>
      <c r="P1825" s="17"/>
      <c r="R1825" s="17"/>
      <c r="T1825" s="17"/>
      <c r="V1825" s="17"/>
      <c r="X1825" s="17"/>
      <c r="Z1825" s="17"/>
      <c r="AB1825" s="17"/>
      <c r="AD1825" s="17"/>
      <c r="AF1825" s="17"/>
      <c r="AH1825" s="17"/>
      <c r="AJ1825" s="17"/>
      <c r="AL1825" s="17"/>
      <c r="AN1825" s="17"/>
      <c r="AP1825" s="17"/>
      <c r="AR1825" s="17"/>
      <c r="AT1825" s="17"/>
      <c r="AV1825" s="17"/>
      <c r="AX1825" s="17"/>
      <c r="AZ1825" s="17"/>
      <c r="BB1825" s="17"/>
      <c r="BD1825" s="17"/>
      <c r="BF1825" s="17"/>
      <c r="BH1825" s="17"/>
    </row>
    <row r="1826" spans="2:60">
      <c r="B1826" s="17"/>
      <c r="D1826" s="17"/>
      <c r="F1826" s="17"/>
      <c r="H1826" s="17"/>
      <c r="J1826" s="17"/>
      <c r="L1826" s="17"/>
      <c r="N1826" s="17"/>
      <c r="P1826" s="17"/>
      <c r="R1826" s="17"/>
      <c r="T1826" s="17"/>
      <c r="V1826" s="17"/>
      <c r="X1826" s="17"/>
      <c r="Z1826" s="17"/>
      <c r="AB1826" s="17"/>
      <c r="AD1826" s="17"/>
      <c r="AF1826" s="17"/>
      <c r="AH1826" s="17"/>
      <c r="AJ1826" s="17"/>
      <c r="AL1826" s="17"/>
      <c r="AN1826" s="17"/>
      <c r="AP1826" s="17"/>
      <c r="AR1826" s="17"/>
      <c r="AT1826" s="17"/>
      <c r="AV1826" s="17"/>
      <c r="AX1826" s="17"/>
      <c r="AZ1826" s="17"/>
      <c r="BB1826" s="17"/>
      <c r="BD1826" s="17"/>
      <c r="BF1826" s="17"/>
      <c r="BH1826" s="17"/>
    </row>
    <row r="1827" spans="2:60">
      <c r="B1827" s="17"/>
      <c r="D1827" s="17"/>
      <c r="F1827" s="17"/>
      <c r="H1827" s="17"/>
      <c r="J1827" s="17"/>
      <c r="L1827" s="17"/>
      <c r="N1827" s="17"/>
      <c r="P1827" s="17"/>
      <c r="R1827" s="17"/>
      <c r="T1827" s="17"/>
      <c r="V1827" s="17"/>
      <c r="X1827" s="17"/>
      <c r="Z1827" s="17"/>
      <c r="AB1827" s="17"/>
      <c r="AD1827" s="17"/>
      <c r="AF1827" s="17"/>
      <c r="AH1827" s="17"/>
      <c r="AJ1827" s="17"/>
      <c r="AL1827" s="17"/>
      <c r="AN1827" s="17"/>
      <c r="AP1827" s="17"/>
      <c r="AR1827" s="17"/>
      <c r="AT1827" s="17"/>
      <c r="AV1827" s="17"/>
      <c r="AX1827" s="17"/>
      <c r="AZ1827" s="17"/>
      <c r="BB1827" s="17"/>
      <c r="BD1827" s="17"/>
      <c r="BF1827" s="17"/>
      <c r="BH1827" s="17"/>
    </row>
    <row r="1828" spans="2:60">
      <c r="B1828" s="17"/>
      <c r="D1828" s="17"/>
      <c r="F1828" s="17"/>
      <c r="H1828" s="17"/>
      <c r="J1828" s="17"/>
      <c r="L1828" s="17"/>
      <c r="N1828" s="17"/>
      <c r="P1828" s="17"/>
      <c r="R1828" s="17"/>
      <c r="T1828" s="17"/>
      <c r="V1828" s="17"/>
      <c r="X1828" s="17"/>
      <c r="Z1828" s="17"/>
      <c r="AB1828" s="17"/>
      <c r="AD1828" s="17"/>
      <c r="AF1828" s="17"/>
      <c r="AH1828" s="17"/>
      <c r="AJ1828" s="17"/>
      <c r="AL1828" s="17"/>
      <c r="AN1828" s="17"/>
      <c r="AP1828" s="17"/>
      <c r="AR1828" s="17"/>
      <c r="AT1828" s="17"/>
      <c r="AV1828" s="17"/>
      <c r="AX1828" s="17"/>
      <c r="AZ1828" s="17"/>
      <c r="BB1828" s="17"/>
      <c r="BD1828" s="17"/>
      <c r="BF1828" s="17"/>
      <c r="BH1828" s="17"/>
    </row>
    <row r="1829" spans="2:60">
      <c r="B1829" s="17"/>
      <c r="D1829" s="17"/>
      <c r="F1829" s="17"/>
      <c r="H1829" s="17"/>
      <c r="J1829" s="17"/>
      <c r="L1829" s="17"/>
      <c r="N1829" s="17"/>
      <c r="P1829" s="17"/>
      <c r="R1829" s="17"/>
      <c r="T1829" s="17"/>
      <c r="V1829" s="17"/>
      <c r="X1829" s="17"/>
      <c r="Z1829" s="17"/>
      <c r="AB1829" s="17"/>
      <c r="AD1829" s="17"/>
      <c r="AF1829" s="17"/>
      <c r="AH1829" s="17"/>
      <c r="AJ1829" s="17"/>
      <c r="AL1829" s="17"/>
      <c r="AN1829" s="17"/>
      <c r="AP1829" s="17"/>
      <c r="AR1829" s="17"/>
      <c r="AT1829" s="17"/>
      <c r="AV1829" s="17"/>
      <c r="AX1829" s="17"/>
      <c r="AZ1829" s="17"/>
      <c r="BB1829" s="17"/>
      <c r="BD1829" s="17"/>
      <c r="BF1829" s="17"/>
      <c r="BH1829" s="17"/>
    </row>
    <row r="1830" spans="2:60">
      <c r="B1830" s="17"/>
      <c r="D1830" s="17"/>
      <c r="F1830" s="17"/>
      <c r="H1830" s="17"/>
      <c r="J1830" s="17"/>
      <c r="L1830" s="17"/>
      <c r="N1830" s="17"/>
      <c r="P1830" s="17"/>
      <c r="R1830" s="17"/>
      <c r="T1830" s="17"/>
      <c r="V1830" s="17"/>
      <c r="X1830" s="17"/>
      <c r="Z1830" s="17"/>
      <c r="AB1830" s="17"/>
      <c r="AD1830" s="17"/>
      <c r="AF1830" s="17"/>
      <c r="AH1830" s="17"/>
      <c r="AJ1830" s="17"/>
      <c r="AL1830" s="17"/>
      <c r="AN1830" s="17"/>
      <c r="AP1830" s="17"/>
      <c r="AR1830" s="17"/>
      <c r="AT1830" s="17"/>
      <c r="AV1830" s="17"/>
      <c r="AX1830" s="17"/>
      <c r="AZ1830" s="17"/>
      <c r="BB1830" s="17"/>
      <c r="BD1830" s="17"/>
      <c r="BF1830" s="17"/>
      <c r="BH1830" s="17"/>
    </row>
    <row r="1831" spans="2:60">
      <c r="B1831" s="17"/>
      <c r="D1831" s="17"/>
      <c r="F1831" s="17"/>
      <c r="H1831" s="17"/>
      <c r="J1831" s="17"/>
      <c r="L1831" s="17"/>
      <c r="N1831" s="17"/>
      <c r="P1831" s="17"/>
      <c r="R1831" s="17"/>
      <c r="T1831" s="17"/>
      <c r="V1831" s="17"/>
      <c r="X1831" s="17"/>
      <c r="Z1831" s="17"/>
      <c r="AB1831" s="17"/>
      <c r="AD1831" s="17"/>
      <c r="AF1831" s="17"/>
      <c r="AH1831" s="17"/>
      <c r="AJ1831" s="17"/>
      <c r="AL1831" s="17"/>
      <c r="AN1831" s="17"/>
      <c r="AP1831" s="17"/>
      <c r="AR1831" s="17"/>
      <c r="AT1831" s="17"/>
      <c r="AV1831" s="17"/>
      <c r="AX1831" s="17"/>
      <c r="AZ1831" s="17"/>
      <c r="BB1831" s="17"/>
      <c r="BD1831" s="17"/>
      <c r="BF1831" s="17"/>
      <c r="BH1831" s="17"/>
    </row>
    <row r="1832" spans="2:60">
      <c r="B1832" s="17"/>
      <c r="D1832" s="17"/>
      <c r="F1832" s="17"/>
      <c r="H1832" s="17"/>
      <c r="J1832" s="17"/>
      <c r="L1832" s="17"/>
      <c r="N1832" s="17"/>
      <c r="P1832" s="17"/>
      <c r="R1832" s="17"/>
      <c r="T1832" s="17"/>
      <c r="V1832" s="17"/>
      <c r="X1832" s="17"/>
      <c r="Z1832" s="17"/>
      <c r="AB1832" s="17"/>
      <c r="AD1832" s="17"/>
      <c r="AF1832" s="17"/>
      <c r="AH1832" s="17"/>
      <c r="AJ1832" s="17"/>
      <c r="AL1832" s="17"/>
      <c r="AN1832" s="17"/>
      <c r="AP1832" s="17"/>
      <c r="AR1832" s="17"/>
      <c r="AT1832" s="17"/>
      <c r="AV1832" s="17"/>
      <c r="AX1832" s="17"/>
      <c r="AZ1832" s="17"/>
      <c r="BB1832" s="17"/>
      <c r="BD1832" s="17"/>
      <c r="BF1832" s="17"/>
      <c r="BH1832" s="17"/>
    </row>
    <row r="1833" spans="2:60">
      <c r="B1833" s="17"/>
      <c r="D1833" s="17"/>
      <c r="F1833" s="17"/>
      <c r="H1833" s="17"/>
      <c r="J1833" s="17"/>
      <c r="L1833" s="17"/>
      <c r="N1833" s="17"/>
      <c r="P1833" s="17"/>
      <c r="R1833" s="17"/>
      <c r="T1833" s="17"/>
      <c r="V1833" s="17"/>
      <c r="X1833" s="17"/>
      <c r="Z1833" s="17"/>
      <c r="AB1833" s="17"/>
      <c r="AD1833" s="17"/>
      <c r="AF1833" s="17"/>
      <c r="AH1833" s="17"/>
      <c r="AJ1833" s="17"/>
      <c r="AL1833" s="17"/>
      <c r="AN1833" s="17"/>
      <c r="AP1833" s="17"/>
      <c r="AR1833" s="17"/>
      <c r="AT1833" s="17"/>
      <c r="AV1833" s="17"/>
      <c r="AX1833" s="17"/>
      <c r="AZ1833" s="17"/>
      <c r="BB1833" s="17"/>
      <c r="BD1833" s="17"/>
      <c r="BF1833" s="17"/>
      <c r="BH1833" s="17"/>
    </row>
    <row r="1834" spans="2:60">
      <c r="B1834" s="17"/>
      <c r="D1834" s="17"/>
      <c r="F1834" s="17"/>
      <c r="H1834" s="17"/>
      <c r="J1834" s="17"/>
      <c r="L1834" s="17"/>
      <c r="N1834" s="17"/>
      <c r="P1834" s="17"/>
      <c r="R1834" s="17"/>
      <c r="T1834" s="17"/>
      <c r="V1834" s="17"/>
      <c r="X1834" s="17"/>
      <c r="Z1834" s="17"/>
      <c r="AB1834" s="17"/>
      <c r="AD1834" s="17"/>
      <c r="AF1834" s="17"/>
      <c r="AH1834" s="17"/>
      <c r="AJ1834" s="17"/>
      <c r="AL1834" s="17"/>
      <c r="AN1834" s="17"/>
      <c r="AP1834" s="17"/>
      <c r="AR1834" s="17"/>
      <c r="AT1834" s="17"/>
      <c r="AV1834" s="17"/>
      <c r="AX1834" s="17"/>
      <c r="AZ1834" s="17"/>
      <c r="BB1834" s="17"/>
      <c r="BD1834" s="17"/>
      <c r="BF1834" s="17"/>
      <c r="BH1834" s="17"/>
    </row>
    <row r="1835" spans="2:60">
      <c r="B1835" s="17"/>
      <c r="D1835" s="17"/>
      <c r="F1835" s="17"/>
      <c r="H1835" s="17"/>
      <c r="J1835" s="17"/>
      <c r="L1835" s="17"/>
      <c r="N1835" s="17"/>
      <c r="P1835" s="17"/>
      <c r="R1835" s="17"/>
      <c r="T1835" s="17"/>
      <c r="V1835" s="17"/>
      <c r="X1835" s="17"/>
      <c r="Z1835" s="17"/>
      <c r="AB1835" s="17"/>
      <c r="AD1835" s="17"/>
      <c r="AF1835" s="17"/>
      <c r="AH1835" s="17"/>
      <c r="AJ1835" s="17"/>
      <c r="AL1835" s="17"/>
      <c r="AN1835" s="17"/>
      <c r="AP1835" s="17"/>
      <c r="AR1835" s="17"/>
      <c r="AT1835" s="17"/>
      <c r="AV1835" s="17"/>
      <c r="AX1835" s="17"/>
      <c r="AZ1835" s="17"/>
      <c r="BB1835" s="17"/>
      <c r="BD1835" s="17"/>
      <c r="BF1835" s="17"/>
      <c r="BH1835" s="17"/>
    </row>
    <row r="1836" spans="2:60">
      <c r="B1836" s="17"/>
      <c r="D1836" s="17"/>
      <c r="F1836" s="17"/>
      <c r="H1836" s="17"/>
      <c r="J1836" s="17"/>
      <c r="L1836" s="17"/>
      <c r="N1836" s="17"/>
      <c r="P1836" s="17"/>
      <c r="R1836" s="17"/>
      <c r="T1836" s="17"/>
      <c r="V1836" s="17"/>
      <c r="X1836" s="17"/>
      <c r="Z1836" s="17"/>
      <c r="AB1836" s="17"/>
      <c r="AD1836" s="17"/>
      <c r="AF1836" s="17"/>
      <c r="AH1836" s="17"/>
      <c r="AJ1836" s="17"/>
      <c r="AL1836" s="17"/>
      <c r="AN1836" s="17"/>
      <c r="AP1836" s="17"/>
      <c r="AR1836" s="17"/>
      <c r="AT1836" s="17"/>
      <c r="AV1836" s="17"/>
      <c r="AX1836" s="17"/>
      <c r="AZ1836" s="17"/>
      <c r="BB1836" s="17"/>
      <c r="BD1836" s="17"/>
      <c r="BF1836" s="17"/>
      <c r="BH1836" s="17"/>
    </row>
    <row r="1837" spans="2:60">
      <c r="B1837" s="17"/>
      <c r="D1837" s="17"/>
      <c r="F1837" s="17"/>
      <c r="H1837" s="17"/>
      <c r="J1837" s="17"/>
      <c r="L1837" s="17"/>
      <c r="N1837" s="17"/>
      <c r="P1837" s="17"/>
      <c r="R1837" s="17"/>
      <c r="T1837" s="17"/>
      <c r="V1837" s="17"/>
      <c r="X1837" s="17"/>
      <c r="Z1837" s="17"/>
      <c r="AB1837" s="17"/>
      <c r="AD1837" s="17"/>
      <c r="AF1837" s="17"/>
      <c r="AH1837" s="17"/>
      <c r="AJ1837" s="17"/>
      <c r="AL1837" s="17"/>
      <c r="AN1837" s="17"/>
      <c r="AP1837" s="17"/>
      <c r="AR1837" s="17"/>
      <c r="AT1837" s="17"/>
      <c r="AV1837" s="17"/>
      <c r="AX1837" s="17"/>
      <c r="AZ1837" s="17"/>
      <c r="BB1837" s="17"/>
      <c r="BD1837" s="17"/>
      <c r="BF1837" s="17"/>
      <c r="BH1837" s="17"/>
    </row>
    <row r="1838" spans="2:60">
      <c r="B1838" s="17"/>
      <c r="D1838" s="17"/>
      <c r="F1838" s="17"/>
      <c r="H1838" s="17"/>
      <c r="J1838" s="17"/>
      <c r="L1838" s="17"/>
      <c r="N1838" s="17"/>
      <c r="P1838" s="17"/>
      <c r="R1838" s="17"/>
      <c r="T1838" s="17"/>
      <c r="V1838" s="17"/>
      <c r="X1838" s="17"/>
      <c r="Z1838" s="17"/>
      <c r="AB1838" s="17"/>
      <c r="AD1838" s="17"/>
      <c r="AF1838" s="17"/>
      <c r="AH1838" s="17"/>
      <c r="AJ1838" s="17"/>
      <c r="AL1838" s="17"/>
      <c r="AN1838" s="17"/>
      <c r="AP1838" s="17"/>
      <c r="AR1838" s="17"/>
      <c r="AT1838" s="17"/>
      <c r="AV1838" s="17"/>
      <c r="AX1838" s="17"/>
      <c r="AZ1838" s="17"/>
      <c r="BB1838" s="17"/>
      <c r="BD1838" s="17"/>
      <c r="BF1838" s="17"/>
      <c r="BH1838" s="17"/>
    </row>
    <row r="1839" spans="2:60">
      <c r="B1839" s="17"/>
      <c r="D1839" s="17"/>
      <c r="F1839" s="17"/>
      <c r="H1839" s="17"/>
      <c r="J1839" s="17"/>
      <c r="L1839" s="17"/>
      <c r="N1839" s="17"/>
      <c r="P1839" s="17"/>
      <c r="R1839" s="17"/>
      <c r="T1839" s="17"/>
      <c r="V1839" s="17"/>
      <c r="X1839" s="17"/>
      <c r="Z1839" s="17"/>
      <c r="AB1839" s="17"/>
      <c r="AD1839" s="17"/>
      <c r="AF1839" s="17"/>
      <c r="AH1839" s="17"/>
      <c r="AJ1839" s="17"/>
      <c r="AL1839" s="17"/>
      <c r="AN1839" s="17"/>
      <c r="AP1839" s="17"/>
      <c r="AR1839" s="17"/>
      <c r="AT1839" s="17"/>
      <c r="AV1839" s="17"/>
      <c r="AX1839" s="17"/>
      <c r="AZ1839" s="17"/>
      <c r="BB1839" s="17"/>
      <c r="BD1839" s="17"/>
      <c r="BF1839" s="17"/>
      <c r="BH1839" s="17"/>
    </row>
    <row r="1840" spans="2:60">
      <c r="B1840" s="17"/>
      <c r="D1840" s="17"/>
      <c r="F1840" s="17"/>
      <c r="H1840" s="17"/>
      <c r="J1840" s="17"/>
      <c r="L1840" s="17"/>
      <c r="N1840" s="17"/>
      <c r="P1840" s="17"/>
      <c r="R1840" s="17"/>
      <c r="T1840" s="17"/>
      <c r="V1840" s="17"/>
      <c r="X1840" s="17"/>
      <c r="Z1840" s="17"/>
      <c r="AB1840" s="17"/>
      <c r="AD1840" s="17"/>
      <c r="AF1840" s="17"/>
      <c r="AH1840" s="17"/>
      <c r="AJ1840" s="17"/>
      <c r="AL1840" s="17"/>
      <c r="AN1840" s="17"/>
      <c r="AP1840" s="17"/>
      <c r="AR1840" s="17"/>
      <c r="AT1840" s="17"/>
      <c r="AV1840" s="17"/>
      <c r="AX1840" s="17"/>
      <c r="AZ1840" s="17"/>
      <c r="BB1840" s="17"/>
      <c r="BD1840" s="17"/>
      <c r="BF1840" s="17"/>
      <c r="BH1840" s="17"/>
    </row>
    <row r="1841" spans="2:60">
      <c r="B1841" s="17"/>
      <c r="D1841" s="17"/>
      <c r="F1841" s="17"/>
      <c r="H1841" s="17"/>
      <c r="J1841" s="17"/>
      <c r="L1841" s="17"/>
      <c r="N1841" s="17"/>
      <c r="P1841" s="17"/>
      <c r="R1841" s="17"/>
      <c r="T1841" s="17"/>
      <c r="V1841" s="17"/>
      <c r="X1841" s="17"/>
      <c r="Z1841" s="17"/>
      <c r="AB1841" s="17"/>
      <c r="AD1841" s="17"/>
      <c r="AF1841" s="17"/>
      <c r="AH1841" s="17"/>
      <c r="AJ1841" s="17"/>
      <c r="AL1841" s="17"/>
      <c r="AN1841" s="17"/>
      <c r="AP1841" s="17"/>
      <c r="AR1841" s="17"/>
      <c r="AT1841" s="17"/>
      <c r="AV1841" s="17"/>
      <c r="AX1841" s="17"/>
      <c r="AZ1841" s="17"/>
      <c r="BB1841" s="17"/>
      <c r="BD1841" s="17"/>
      <c r="BF1841" s="17"/>
      <c r="BH1841" s="17"/>
    </row>
    <row r="1842" spans="2:60">
      <c r="B1842" s="17"/>
      <c r="D1842" s="17"/>
      <c r="F1842" s="17"/>
      <c r="H1842" s="17"/>
      <c r="J1842" s="17"/>
      <c r="L1842" s="17"/>
      <c r="N1842" s="17"/>
      <c r="P1842" s="17"/>
      <c r="R1842" s="17"/>
      <c r="T1842" s="17"/>
      <c r="V1842" s="17"/>
      <c r="X1842" s="17"/>
      <c r="Z1842" s="17"/>
      <c r="AB1842" s="17"/>
      <c r="AD1842" s="17"/>
      <c r="AF1842" s="17"/>
      <c r="AH1842" s="17"/>
      <c r="AJ1842" s="17"/>
      <c r="AL1842" s="17"/>
      <c r="AN1842" s="17"/>
      <c r="AP1842" s="17"/>
      <c r="AR1842" s="17"/>
      <c r="AT1842" s="17"/>
      <c r="AV1842" s="17"/>
      <c r="AX1842" s="17"/>
      <c r="AZ1842" s="17"/>
      <c r="BB1842" s="17"/>
      <c r="BD1842" s="17"/>
      <c r="BF1842" s="17"/>
      <c r="BH1842" s="17"/>
    </row>
    <row r="1843" spans="2:60">
      <c r="B1843" s="17"/>
      <c r="D1843" s="17"/>
      <c r="F1843" s="17"/>
      <c r="H1843" s="17"/>
      <c r="J1843" s="17"/>
      <c r="L1843" s="17"/>
      <c r="N1843" s="17"/>
      <c r="P1843" s="17"/>
      <c r="R1843" s="17"/>
      <c r="T1843" s="17"/>
      <c r="V1843" s="17"/>
      <c r="X1843" s="17"/>
      <c r="Z1843" s="17"/>
      <c r="AB1843" s="17"/>
      <c r="AD1843" s="17"/>
      <c r="AF1843" s="17"/>
      <c r="AH1843" s="17"/>
      <c r="AJ1843" s="17"/>
      <c r="AL1843" s="17"/>
      <c r="AN1843" s="17"/>
      <c r="AP1843" s="17"/>
      <c r="AR1843" s="17"/>
      <c r="AT1843" s="17"/>
      <c r="AV1843" s="17"/>
      <c r="AX1843" s="17"/>
      <c r="AZ1843" s="17"/>
      <c r="BB1843" s="17"/>
      <c r="BD1843" s="17"/>
      <c r="BF1843" s="17"/>
      <c r="BH1843" s="17"/>
    </row>
    <row r="1844" spans="2:60">
      <c r="B1844" s="17"/>
      <c r="D1844" s="17"/>
      <c r="F1844" s="17"/>
      <c r="H1844" s="17"/>
      <c r="J1844" s="17"/>
      <c r="L1844" s="17"/>
      <c r="N1844" s="17"/>
      <c r="P1844" s="17"/>
      <c r="R1844" s="17"/>
      <c r="T1844" s="17"/>
      <c r="V1844" s="17"/>
      <c r="X1844" s="17"/>
      <c r="Z1844" s="17"/>
      <c r="AB1844" s="17"/>
      <c r="AD1844" s="17"/>
      <c r="AF1844" s="17"/>
      <c r="AH1844" s="17"/>
      <c r="AJ1844" s="17"/>
      <c r="AL1844" s="17"/>
      <c r="AN1844" s="17"/>
      <c r="AP1844" s="17"/>
      <c r="AR1844" s="17"/>
      <c r="AT1844" s="17"/>
      <c r="AV1844" s="17"/>
      <c r="AX1844" s="17"/>
      <c r="AZ1844" s="17"/>
      <c r="BB1844" s="17"/>
      <c r="BD1844" s="17"/>
      <c r="BF1844" s="17"/>
      <c r="BH1844" s="17"/>
    </row>
    <row r="1845" spans="2:60">
      <c r="B1845" s="17"/>
      <c r="D1845" s="17"/>
      <c r="F1845" s="17"/>
      <c r="H1845" s="17"/>
      <c r="J1845" s="17"/>
      <c r="L1845" s="17"/>
      <c r="N1845" s="17"/>
      <c r="P1845" s="17"/>
      <c r="R1845" s="17"/>
      <c r="T1845" s="17"/>
      <c r="V1845" s="17"/>
      <c r="X1845" s="17"/>
      <c r="Z1845" s="17"/>
      <c r="AB1845" s="17"/>
      <c r="AD1845" s="17"/>
      <c r="AF1845" s="17"/>
      <c r="AH1845" s="17"/>
      <c r="AJ1845" s="17"/>
      <c r="AL1845" s="17"/>
      <c r="AN1845" s="17"/>
      <c r="AP1845" s="17"/>
      <c r="AR1845" s="17"/>
      <c r="AT1845" s="17"/>
      <c r="AV1845" s="17"/>
      <c r="AX1845" s="17"/>
      <c r="AZ1845" s="17"/>
      <c r="BB1845" s="17"/>
      <c r="BD1845" s="17"/>
      <c r="BF1845" s="17"/>
      <c r="BH1845" s="17"/>
    </row>
    <row r="1846" spans="2:60">
      <c r="B1846" s="17"/>
      <c r="D1846" s="17"/>
      <c r="F1846" s="17"/>
      <c r="H1846" s="17"/>
      <c r="J1846" s="17"/>
      <c r="L1846" s="17"/>
      <c r="N1846" s="17"/>
      <c r="P1846" s="17"/>
      <c r="R1846" s="17"/>
      <c r="T1846" s="17"/>
      <c r="V1846" s="17"/>
      <c r="X1846" s="17"/>
      <c r="Z1846" s="17"/>
      <c r="AB1846" s="17"/>
      <c r="AD1846" s="17"/>
      <c r="AF1846" s="17"/>
      <c r="AH1846" s="17"/>
      <c r="AJ1846" s="17"/>
      <c r="AL1846" s="17"/>
      <c r="AN1846" s="17"/>
      <c r="AP1846" s="17"/>
      <c r="AR1846" s="17"/>
      <c r="AT1846" s="17"/>
      <c r="AV1846" s="17"/>
      <c r="AX1846" s="17"/>
      <c r="AZ1846" s="17"/>
      <c r="BB1846" s="17"/>
      <c r="BD1846" s="17"/>
      <c r="BF1846" s="17"/>
      <c r="BH1846" s="17"/>
    </row>
    <row r="1847" spans="2:60">
      <c r="B1847" s="17"/>
      <c r="D1847" s="17"/>
      <c r="F1847" s="17"/>
      <c r="H1847" s="17"/>
      <c r="J1847" s="17"/>
      <c r="L1847" s="17"/>
      <c r="N1847" s="17"/>
      <c r="P1847" s="17"/>
      <c r="R1847" s="17"/>
      <c r="T1847" s="17"/>
      <c r="V1847" s="17"/>
      <c r="X1847" s="17"/>
      <c r="Z1847" s="17"/>
      <c r="AB1847" s="17"/>
      <c r="AD1847" s="17"/>
      <c r="AF1847" s="17"/>
      <c r="AH1847" s="17"/>
      <c r="AJ1847" s="17"/>
      <c r="AL1847" s="17"/>
      <c r="AN1847" s="17"/>
      <c r="AP1847" s="17"/>
      <c r="AR1847" s="17"/>
      <c r="AT1847" s="17"/>
      <c r="AV1847" s="17"/>
      <c r="AX1847" s="17"/>
      <c r="AZ1847" s="17"/>
      <c r="BB1847" s="17"/>
      <c r="BD1847" s="17"/>
      <c r="BF1847" s="17"/>
      <c r="BH1847" s="17"/>
    </row>
    <row r="1848" spans="2:60">
      <c r="B1848" s="17"/>
      <c r="D1848" s="17"/>
      <c r="F1848" s="17"/>
      <c r="H1848" s="17"/>
      <c r="J1848" s="17"/>
      <c r="L1848" s="17"/>
      <c r="N1848" s="17"/>
      <c r="P1848" s="17"/>
      <c r="R1848" s="17"/>
      <c r="T1848" s="17"/>
      <c r="V1848" s="17"/>
      <c r="X1848" s="17"/>
      <c r="Z1848" s="17"/>
      <c r="AB1848" s="17"/>
      <c r="AD1848" s="17"/>
      <c r="AF1848" s="17"/>
      <c r="AH1848" s="17"/>
      <c r="AJ1848" s="17"/>
      <c r="AL1848" s="17"/>
      <c r="AN1848" s="17"/>
      <c r="AP1848" s="17"/>
      <c r="AR1848" s="17"/>
      <c r="AT1848" s="17"/>
      <c r="AV1848" s="17"/>
      <c r="AX1848" s="17"/>
      <c r="AZ1848" s="17"/>
      <c r="BB1848" s="17"/>
      <c r="BD1848" s="17"/>
      <c r="BF1848" s="17"/>
      <c r="BH1848" s="17"/>
    </row>
    <row r="1849" spans="2:60">
      <c r="B1849" s="17"/>
      <c r="D1849" s="17"/>
      <c r="F1849" s="17"/>
      <c r="H1849" s="17"/>
      <c r="J1849" s="17"/>
      <c r="L1849" s="17"/>
      <c r="N1849" s="17"/>
      <c r="P1849" s="17"/>
      <c r="R1849" s="17"/>
      <c r="T1849" s="17"/>
      <c r="V1849" s="17"/>
      <c r="X1849" s="17"/>
      <c r="Z1849" s="17"/>
      <c r="AB1849" s="17"/>
      <c r="AD1849" s="17"/>
      <c r="AF1849" s="17"/>
      <c r="AH1849" s="17"/>
      <c r="AJ1849" s="17"/>
      <c r="AL1849" s="17"/>
      <c r="AN1849" s="17"/>
      <c r="AP1849" s="17"/>
      <c r="AR1849" s="17"/>
      <c r="AT1849" s="17"/>
      <c r="AV1849" s="17"/>
      <c r="AX1849" s="17"/>
      <c r="AZ1849" s="17"/>
      <c r="BB1849" s="17"/>
      <c r="BD1849" s="17"/>
      <c r="BF1849" s="17"/>
      <c r="BH1849" s="17"/>
    </row>
    <row r="1850" spans="2:60">
      <c r="B1850" s="17"/>
      <c r="D1850" s="17"/>
      <c r="F1850" s="17"/>
      <c r="H1850" s="17"/>
      <c r="J1850" s="17"/>
      <c r="L1850" s="17"/>
      <c r="N1850" s="17"/>
      <c r="P1850" s="17"/>
      <c r="R1850" s="17"/>
      <c r="T1850" s="17"/>
      <c r="V1850" s="17"/>
      <c r="X1850" s="17"/>
      <c r="Z1850" s="17"/>
      <c r="AB1850" s="17"/>
      <c r="AD1850" s="17"/>
      <c r="AF1850" s="17"/>
      <c r="AH1850" s="17"/>
      <c r="AJ1850" s="17"/>
      <c r="AL1850" s="17"/>
      <c r="AN1850" s="17"/>
      <c r="AP1850" s="17"/>
      <c r="AR1850" s="17"/>
      <c r="AT1850" s="17"/>
      <c r="AV1850" s="17"/>
      <c r="AX1850" s="17"/>
      <c r="AZ1850" s="17"/>
      <c r="BB1850" s="17"/>
      <c r="BD1850" s="17"/>
      <c r="BF1850" s="17"/>
      <c r="BH1850" s="17"/>
    </row>
    <row r="1851" spans="2:60">
      <c r="B1851" s="17"/>
      <c r="D1851" s="17"/>
      <c r="F1851" s="17"/>
      <c r="H1851" s="17"/>
      <c r="J1851" s="17"/>
      <c r="L1851" s="17"/>
      <c r="N1851" s="17"/>
      <c r="P1851" s="17"/>
      <c r="R1851" s="17"/>
      <c r="T1851" s="17"/>
      <c r="V1851" s="17"/>
      <c r="X1851" s="17"/>
      <c r="Z1851" s="17"/>
      <c r="AB1851" s="17"/>
      <c r="AD1851" s="17"/>
      <c r="AF1851" s="17"/>
      <c r="AH1851" s="17"/>
      <c r="AJ1851" s="17"/>
      <c r="AL1851" s="17"/>
      <c r="AN1851" s="17"/>
      <c r="AP1851" s="17"/>
      <c r="AR1851" s="17"/>
      <c r="AT1851" s="17"/>
      <c r="AV1851" s="17"/>
      <c r="AX1851" s="17"/>
      <c r="AZ1851" s="17"/>
      <c r="BB1851" s="17"/>
      <c r="BD1851" s="17"/>
      <c r="BF1851" s="17"/>
      <c r="BH1851" s="17"/>
    </row>
    <row r="1852" spans="2:60">
      <c r="B1852" s="17"/>
      <c r="D1852" s="17"/>
      <c r="F1852" s="17"/>
      <c r="H1852" s="17"/>
      <c r="J1852" s="17"/>
      <c r="L1852" s="17"/>
      <c r="N1852" s="17"/>
      <c r="P1852" s="17"/>
      <c r="R1852" s="17"/>
      <c r="T1852" s="17"/>
      <c r="V1852" s="17"/>
      <c r="X1852" s="17"/>
      <c r="Z1852" s="17"/>
      <c r="AB1852" s="17"/>
      <c r="AD1852" s="17"/>
      <c r="AF1852" s="17"/>
      <c r="AH1852" s="17"/>
      <c r="AJ1852" s="17"/>
      <c r="AL1852" s="17"/>
      <c r="AN1852" s="17"/>
      <c r="AP1852" s="17"/>
      <c r="AR1852" s="17"/>
      <c r="AT1852" s="17"/>
      <c r="AV1852" s="17"/>
      <c r="AX1852" s="17"/>
      <c r="AZ1852" s="17"/>
      <c r="BB1852" s="17"/>
      <c r="BD1852" s="17"/>
      <c r="BF1852" s="17"/>
      <c r="BH1852" s="17"/>
    </row>
    <row r="1853" spans="2:60">
      <c r="B1853" s="17"/>
      <c r="D1853" s="17"/>
      <c r="F1853" s="17"/>
      <c r="H1853" s="17"/>
      <c r="J1853" s="17"/>
      <c r="L1853" s="17"/>
      <c r="N1853" s="17"/>
      <c r="P1853" s="17"/>
      <c r="R1853" s="17"/>
      <c r="T1853" s="17"/>
      <c r="V1853" s="17"/>
      <c r="X1853" s="17"/>
      <c r="Z1853" s="17"/>
      <c r="AB1853" s="17"/>
      <c r="AD1853" s="17"/>
      <c r="AF1853" s="17"/>
      <c r="AH1853" s="17"/>
      <c r="AJ1853" s="17"/>
      <c r="AL1853" s="17"/>
      <c r="AN1853" s="17"/>
      <c r="AP1853" s="17"/>
      <c r="AR1853" s="17"/>
      <c r="AT1853" s="17"/>
      <c r="AV1853" s="17"/>
      <c r="AX1853" s="17"/>
      <c r="AZ1853" s="17"/>
      <c r="BB1853" s="17"/>
      <c r="BD1853" s="17"/>
      <c r="BF1853" s="17"/>
      <c r="BH1853" s="17"/>
    </row>
    <row r="1854" spans="2:60">
      <c r="B1854" s="17"/>
      <c r="D1854" s="17"/>
      <c r="F1854" s="17"/>
      <c r="H1854" s="17"/>
      <c r="J1854" s="17"/>
      <c r="L1854" s="17"/>
      <c r="N1854" s="17"/>
      <c r="P1854" s="17"/>
      <c r="R1854" s="17"/>
      <c r="T1854" s="17"/>
      <c r="V1854" s="17"/>
      <c r="X1854" s="17"/>
      <c r="Z1854" s="17"/>
      <c r="AB1854" s="17"/>
      <c r="AD1854" s="17"/>
      <c r="AF1854" s="17"/>
      <c r="AH1854" s="17"/>
      <c r="AJ1854" s="17"/>
      <c r="AL1854" s="17"/>
      <c r="AN1854" s="17"/>
      <c r="AP1854" s="17"/>
      <c r="AR1854" s="17"/>
      <c r="AT1854" s="17"/>
      <c r="AV1854" s="17"/>
      <c r="AX1854" s="17"/>
      <c r="AZ1854" s="17"/>
      <c r="BB1854" s="17"/>
      <c r="BD1854" s="17"/>
      <c r="BF1854" s="17"/>
      <c r="BH1854" s="17"/>
    </row>
    <row r="1855" spans="2:60">
      <c r="B1855" s="17"/>
      <c r="D1855" s="17"/>
      <c r="F1855" s="17"/>
      <c r="H1855" s="17"/>
      <c r="J1855" s="17"/>
      <c r="L1855" s="17"/>
      <c r="N1855" s="17"/>
      <c r="P1855" s="17"/>
      <c r="R1855" s="17"/>
      <c r="T1855" s="17"/>
      <c r="V1855" s="17"/>
      <c r="X1855" s="17"/>
      <c r="Z1855" s="17"/>
      <c r="AB1855" s="17"/>
      <c r="AD1855" s="17"/>
      <c r="AF1855" s="17"/>
      <c r="AH1855" s="17"/>
      <c r="AJ1855" s="17"/>
      <c r="AL1855" s="17"/>
      <c r="AN1855" s="17"/>
      <c r="AP1855" s="17"/>
      <c r="AR1855" s="17"/>
      <c r="AT1855" s="17"/>
      <c r="AV1855" s="17"/>
      <c r="AX1855" s="17"/>
      <c r="AZ1855" s="17"/>
      <c r="BB1855" s="17"/>
      <c r="BD1855" s="17"/>
      <c r="BF1855" s="17"/>
      <c r="BH1855" s="17"/>
    </row>
    <row r="1856" spans="2:60">
      <c r="B1856" s="17"/>
      <c r="D1856" s="17"/>
      <c r="F1856" s="17"/>
      <c r="H1856" s="17"/>
      <c r="J1856" s="17"/>
      <c r="L1856" s="17"/>
      <c r="N1856" s="17"/>
      <c r="P1856" s="17"/>
      <c r="R1856" s="17"/>
      <c r="T1856" s="17"/>
      <c r="V1856" s="17"/>
      <c r="X1856" s="17"/>
      <c r="Z1856" s="17"/>
      <c r="AB1856" s="17"/>
      <c r="AD1856" s="17"/>
      <c r="AF1856" s="17"/>
      <c r="AH1856" s="17"/>
      <c r="AJ1856" s="17"/>
      <c r="AL1856" s="17"/>
      <c r="AN1856" s="17"/>
      <c r="AP1856" s="17"/>
      <c r="AR1856" s="17"/>
      <c r="AT1856" s="17"/>
      <c r="AV1856" s="17"/>
      <c r="AX1856" s="17"/>
      <c r="AZ1856" s="17"/>
      <c r="BB1856" s="17"/>
      <c r="BD1856" s="17"/>
      <c r="BF1856" s="17"/>
      <c r="BH1856" s="17"/>
    </row>
    <row r="1857" spans="2:60">
      <c r="B1857" s="17"/>
      <c r="D1857" s="17"/>
      <c r="F1857" s="17"/>
      <c r="H1857" s="17"/>
      <c r="J1857" s="17"/>
      <c r="L1857" s="17"/>
      <c r="N1857" s="17"/>
      <c r="P1857" s="17"/>
      <c r="R1857" s="17"/>
      <c r="T1857" s="17"/>
      <c r="V1857" s="17"/>
      <c r="X1857" s="17"/>
      <c r="Z1857" s="17"/>
      <c r="AB1857" s="17"/>
      <c r="AD1857" s="17"/>
      <c r="AF1857" s="17"/>
      <c r="AH1857" s="17"/>
      <c r="AJ1857" s="17"/>
      <c r="AL1857" s="17"/>
      <c r="AN1857" s="17"/>
      <c r="AP1857" s="17"/>
      <c r="AR1857" s="17"/>
      <c r="AT1857" s="17"/>
      <c r="AV1857" s="17"/>
      <c r="AX1857" s="17"/>
      <c r="AZ1857" s="17"/>
      <c r="BB1857" s="17"/>
      <c r="BD1857" s="17"/>
      <c r="BF1857" s="17"/>
      <c r="BH1857" s="17"/>
    </row>
    <row r="1858" spans="2:60">
      <c r="B1858" s="17"/>
      <c r="D1858" s="17"/>
      <c r="F1858" s="17"/>
      <c r="H1858" s="17"/>
      <c r="J1858" s="17"/>
      <c r="L1858" s="17"/>
      <c r="N1858" s="17"/>
      <c r="P1858" s="17"/>
      <c r="R1858" s="17"/>
      <c r="T1858" s="17"/>
      <c r="V1858" s="17"/>
      <c r="X1858" s="17"/>
      <c r="Z1858" s="17"/>
      <c r="AB1858" s="17"/>
      <c r="AD1858" s="17"/>
      <c r="AF1858" s="17"/>
      <c r="AH1858" s="17"/>
      <c r="AJ1858" s="17"/>
      <c r="AL1858" s="17"/>
      <c r="AN1858" s="17"/>
      <c r="AP1858" s="17"/>
      <c r="AR1858" s="17"/>
      <c r="AT1858" s="17"/>
      <c r="AV1858" s="17"/>
      <c r="AX1858" s="17"/>
      <c r="AZ1858" s="17"/>
      <c r="BB1858" s="17"/>
      <c r="BD1858" s="17"/>
      <c r="BF1858" s="17"/>
      <c r="BH1858" s="17"/>
    </row>
    <row r="1859" spans="2:60">
      <c r="B1859" s="17"/>
      <c r="D1859" s="17"/>
      <c r="F1859" s="17"/>
      <c r="H1859" s="17"/>
      <c r="J1859" s="17"/>
      <c r="L1859" s="17"/>
      <c r="N1859" s="17"/>
      <c r="P1859" s="17"/>
      <c r="R1859" s="17"/>
      <c r="T1859" s="17"/>
      <c r="V1859" s="17"/>
      <c r="X1859" s="17"/>
      <c r="Z1859" s="17"/>
      <c r="AB1859" s="17"/>
      <c r="AD1859" s="17"/>
      <c r="AF1859" s="17"/>
      <c r="AH1859" s="17"/>
      <c r="AJ1859" s="17"/>
      <c r="AL1859" s="17"/>
      <c r="AN1859" s="17"/>
      <c r="AP1859" s="17"/>
      <c r="AR1859" s="17"/>
      <c r="AT1859" s="17"/>
      <c r="AV1859" s="17"/>
      <c r="AX1859" s="17"/>
      <c r="AZ1859" s="17"/>
      <c r="BB1859" s="17"/>
      <c r="BD1859" s="17"/>
      <c r="BF1859" s="17"/>
      <c r="BH1859" s="17"/>
    </row>
    <row r="1860" spans="2:60">
      <c r="B1860" s="17"/>
      <c r="D1860" s="17"/>
      <c r="F1860" s="17"/>
      <c r="H1860" s="17"/>
      <c r="J1860" s="17"/>
      <c r="L1860" s="17"/>
      <c r="N1860" s="17"/>
      <c r="P1860" s="17"/>
      <c r="R1860" s="17"/>
      <c r="T1860" s="17"/>
      <c r="V1860" s="17"/>
      <c r="X1860" s="17"/>
      <c r="Z1860" s="17"/>
      <c r="AB1860" s="17"/>
      <c r="AD1860" s="17"/>
      <c r="AF1860" s="17"/>
      <c r="AH1860" s="17"/>
      <c r="AJ1860" s="17"/>
      <c r="AL1860" s="17"/>
      <c r="AN1860" s="17"/>
      <c r="AP1860" s="17"/>
      <c r="AR1860" s="17"/>
      <c r="AT1860" s="17"/>
      <c r="AV1860" s="17"/>
      <c r="AX1860" s="17"/>
      <c r="AZ1860" s="17"/>
      <c r="BB1860" s="17"/>
      <c r="BD1860" s="17"/>
      <c r="BF1860" s="17"/>
      <c r="BH1860" s="17"/>
    </row>
    <row r="1861" spans="2:60">
      <c r="B1861" s="17"/>
      <c r="D1861" s="17"/>
      <c r="F1861" s="17"/>
      <c r="H1861" s="17"/>
      <c r="J1861" s="17"/>
      <c r="L1861" s="17"/>
      <c r="N1861" s="17"/>
      <c r="P1861" s="17"/>
      <c r="R1861" s="17"/>
      <c r="T1861" s="17"/>
      <c r="V1861" s="17"/>
      <c r="X1861" s="17"/>
      <c r="Z1861" s="17"/>
      <c r="AB1861" s="17"/>
      <c r="AD1861" s="17"/>
      <c r="AF1861" s="17"/>
      <c r="AH1861" s="17"/>
      <c r="AJ1861" s="17"/>
      <c r="AL1861" s="17"/>
      <c r="AN1861" s="17"/>
      <c r="AP1861" s="17"/>
      <c r="AR1861" s="17"/>
      <c r="AT1861" s="17"/>
      <c r="AV1861" s="17"/>
      <c r="AX1861" s="17"/>
      <c r="AZ1861" s="17"/>
      <c r="BB1861" s="17"/>
      <c r="BD1861" s="17"/>
      <c r="BF1861" s="17"/>
      <c r="BH1861" s="17"/>
    </row>
    <row r="1862" spans="2:60">
      <c r="B1862" s="17"/>
      <c r="D1862" s="17"/>
      <c r="F1862" s="17"/>
      <c r="H1862" s="17"/>
      <c r="J1862" s="17"/>
      <c r="L1862" s="17"/>
      <c r="N1862" s="17"/>
      <c r="P1862" s="17"/>
      <c r="R1862" s="17"/>
      <c r="T1862" s="17"/>
      <c r="V1862" s="17"/>
      <c r="X1862" s="17"/>
      <c r="Z1862" s="17"/>
      <c r="AB1862" s="17"/>
      <c r="AD1862" s="17"/>
      <c r="AF1862" s="17"/>
      <c r="AH1862" s="17"/>
      <c r="AJ1862" s="17"/>
      <c r="AL1862" s="17"/>
      <c r="AN1862" s="17"/>
      <c r="AP1862" s="17"/>
      <c r="AR1862" s="17"/>
      <c r="AT1862" s="17"/>
      <c r="AV1862" s="17"/>
      <c r="AX1862" s="17"/>
      <c r="AZ1862" s="17"/>
      <c r="BB1862" s="17"/>
      <c r="BD1862" s="17"/>
      <c r="BF1862" s="17"/>
      <c r="BH1862" s="17"/>
    </row>
    <row r="1863" spans="2:60">
      <c r="B1863" s="17"/>
      <c r="D1863" s="17"/>
      <c r="F1863" s="17"/>
      <c r="H1863" s="17"/>
      <c r="J1863" s="17"/>
      <c r="L1863" s="17"/>
      <c r="N1863" s="17"/>
      <c r="P1863" s="17"/>
      <c r="R1863" s="17"/>
      <c r="T1863" s="17"/>
      <c r="V1863" s="17"/>
      <c r="X1863" s="17"/>
      <c r="Z1863" s="17"/>
      <c r="AB1863" s="17"/>
      <c r="AD1863" s="17"/>
      <c r="AF1863" s="17"/>
      <c r="AH1863" s="17"/>
      <c r="AJ1863" s="17"/>
      <c r="AL1863" s="17"/>
      <c r="AN1863" s="17"/>
      <c r="AP1863" s="17"/>
      <c r="AR1863" s="17"/>
      <c r="AT1863" s="17"/>
      <c r="AV1863" s="17"/>
      <c r="AX1863" s="17"/>
      <c r="AZ1863" s="17"/>
      <c r="BB1863" s="17"/>
      <c r="BD1863" s="17"/>
      <c r="BF1863" s="17"/>
      <c r="BH1863" s="17"/>
    </row>
    <row r="1864" spans="2:60">
      <c r="B1864" s="17"/>
      <c r="D1864" s="17"/>
      <c r="F1864" s="17"/>
      <c r="H1864" s="17"/>
      <c r="J1864" s="17"/>
      <c r="L1864" s="17"/>
      <c r="N1864" s="17"/>
      <c r="P1864" s="17"/>
      <c r="R1864" s="17"/>
      <c r="T1864" s="17"/>
      <c r="V1864" s="17"/>
      <c r="X1864" s="17"/>
      <c r="Z1864" s="17"/>
      <c r="AB1864" s="17"/>
      <c r="AD1864" s="17"/>
      <c r="AF1864" s="17"/>
      <c r="AH1864" s="17"/>
      <c r="AJ1864" s="17"/>
      <c r="AL1864" s="17"/>
      <c r="AN1864" s="17"/>
      <c r="AP1864" s="17"/>
      <c r="AR1864" s="17"/>
      <c r="AT1864" s="17"/>
      <c r="AV1864" s="17"/>
      <c r="AX1864" s="17"/>
      <c r="AZ1864" s="17"/>
      <c r="BB1864" s="17"/>
      <c r="BD1864" s="17"/>
      <c r="BF1864" s="17"/>
      <c r="BH1864" s="17"/>
    </row>
    <row r="1865" spans="2:60">
      <c r="B1865" s="17"/>
      <c r="D1865" s="17"/>
      <c r="F1865" s="17"/>
      <c r="H1865" s="17"/>
      <c r="J1865" s="17"/>
      <c r="L1865" s="17"/>
      <c r="N1865" s="17"/>
      <c r="P1865" s="17"/>
      <c r="R1865" s="17"/>
      <c r="T1865" s="17"/>
      <c r="V1865" s="17"/>
      <c r="X1865" s="17"/>
      <c r="Z1865" s="17"/>
      <c r="AB1865" s="17"/>
      <c r="AD1865" s="17"/>
      <c r="AF1865" s="17"/>
      <c r="AH1865" s="17"/>
      <c r="AJ1865" s="17"/>
      <c r="AL1865" s="17"/>
      <c r="AN1865" s="17"/>
      <c r="AP1865" s="17"/>
      <c r="AR1865" s="17"/>
      <c r="AT1865" s="17"/>
      <c r="AV1865" s="17"/>
      <c r="AX1865" s="17"/>
      <c r="AZ1865" s="17"/>
      <c r="BB1865" s="17"/>
      <c r="BD1865" s="17"/>
      <c r="BF1865" s="17"/>
      <c r="BH1865" s="17"/>
    </row>
    <row r="1866" spans="2:60">
      <c r="B1866" s="17"/>
      <c r="D1866" s="17"/>
      <c r="F1866" s="17"/>
      <c r="H1866" s="17"/>
      <c r="J1866" s="17"/>
      <c r="L1866" s="17"/>
      <c r="N1866" s="17"/>
      <c r="P1866" s="17"/>
      <c r="R1866" s="17"/>
      <c r="T1866" s="17"/>
      <c r="V1866" s="17"/>
      <c r="X1866" s="17"/>
      <c r="Z1866" s="17"/>
      <c r="AB1866" s="17"/>
      <c r="AD1866" s="17"/>
      <c r="AF1866" s="17"/>
      <c r="AH1866" s="17"/>
      <c r="AJ1866" s="17"/>
      <c r="AL1866" s="17"/>
      <c r="AN1866" s="17"/>
      <c r="AP1866" s="17"/>
      <c r="AR1866" s="17"/>
      <c r="AT1866" s="17"/>
      <c r="AV1866" s="17"/>
      <c r="AX1866" s="17"/>
      <c r="AZ1866" s="17"/>
      <c r="BB1866" s="17"/>
      <c r="BD1866" s="17"/>
      <c r="BF1866" s="17"/>
      <c r="BH1866" s="17"/>
    </row>
    <row r="1867" spans="2:60">
      <c r="B1867" s="17"/>
      <c r="D1867" s="17"/>
      <c r="F1867" s="17"/>
      <c r="H1867" s="17"/>
      <c r="J1867" s="17"/>
      <c r="L1867" s="17"/>
      <c r="N1867" s="17"/>
      <c r="P1867" s="17"/>
      <c r="R1867" s="17"/>
      <c r="T1867" s="17"/>
      <c r="V1867" s="17"/>
      <c r="X1867" s="17"/>
      <c r="Z1867" s="17"/>
      <c r="AB1867" s="17"/>
      <c r="AD1867" s="17"/>
      <c r="AF1867" s="17"/>
      <c r="AH1867" s="17"/>
      <c r="AJ1867" s="17"/>
      <c r="AL1867" s="17"/>
      <c r="AN1867" s="17"/>
      <c r="AP1867" s="17"/>
      <c r="AR1867" s="17"/>
      <c r="AT1867" s="17"/>
      <c r="AV1867" s="17"/>
      <c r="AX1867" s="17"/>
      <c r="AZ1867" s="17"/>
      <c r="BB1867" s="17"/>
      <c r="BD1867" s="17"/>
      <c r="BF1867" s="17"/>
      <c r="BH1867" s="17"/>
    </row>
    <row r="1868" spans="2:60">
      <c r="B1868" s="17"/>
      <c r="D1868" s="17"/>
      <c r="F1868" s="17"/>
      <c r="H1868" s="17"/>
      <c r="J1868" s="17"/>
      <c r="L1868" s="17"/>
      <c r="N1868" s="17"/>
      <c r="P1868" s="17"/>
      <c r="R1868" s="17"/>
      <c r="T1868" s="17"/>
      <c r="V1868" s="17"/>
      <c r="X1868" s="17"/>
      <c r="Z1868" s="17"/>
      <c r="AB1868" s="17"/>
      <c r="AD1868" s="17"/>
      <c r="AF1868" s="17"/>
      <c r="AH1868" s="17"/>
      <c r="AJ1868" s="17"/>
      <c r="AL1868" s="17"/>
      <c r="AN1868" s="17"/>
      <c r="AP1868" s="17"/>
      <c r="AR1868" s="17"/>
      <c r="AT1868" s="17"/>
      <c r="AV1868" s="17"/>
      <c r="AX1868" s="17"/>
      <c r="AZ1868" s="17"/>
      <c r="BB1868" s="17"/>
      <c r="BD1868" s="17"/>
      <c r="BF1868" s="17"/>
      <c r="BH1868" s="17"/>
    </row>
    <row r="1869" spans="2:60">
      <c r="B1869" s="17"/>
      <c r="D1869" s="17"/>
      <c r="F1869" s="17"/>
      <c r="H1869" s="17"/>
      <c r="J1869" s="17"/>
      <c r="L1869" s="17"/>
      <c r="N1869" s="17"/>
      <c r="P1869" s="17"/>
      <c r="R1869" s="17"/>
      <c r="T1869" s="17"/>
      <c r="V1869" s="17"/>
      <c r="X1869" s="17"/>
      <c r="Z1869" s="17"/>
      <c r="AB1869" s="17"/>
      <c r="AD1869" s="17"/>
      <c r="AF1869" s="17"/>
      <c r="AH1869" s="17"/>
      <c r="AJ1869" s="17"/>
      <c r="AL1869" s="17"/>
      <c r="AN1869" s="17"/>
      <c r="AP1869" s="17"/>
      <c r="AR1869" s="17"/>
      <c r="AT1869" s="17"/>
      <c r="AV1869" s="17"/>
      <c r="AX1869" s="17"/>
      <c r="AZ1869" s="17"/>
      <c r="BB1869" s="17"/>
      <c r="BD1869" s="17"/>
      <c r="BF1869" s="17"/>
      <c r="BH1869" s="17"/>
    </row>
    <row r="1870" spans="2:60">
      <c r="B1870" s="17"/>
      <c r="D1870" s="17"/>
      <c r="F1870" s="17"/>
      <c r="H1870" s="17"/>
      <c r="J1870" s="17"/>
      <c r="L1870" s="17"/>
      <c r="N1870" s="17"/>
      <c r="P1870" s="17"/>
      <c r="R1870" s="17"/>
      <c r="T1870" s="17"/>
      <c r="V1870" s="17"/>
      <c r="X1870" s="17"/>
      <c r="Z1870" s="17"/>
      <c r="AB1870" s="17"/>
      <c r="AD1870" s="17"/>
      <c r="AF1870" s="17"/>
      <c r="AH1870" s="17"/>
      <c r="AJ1870" s="17"/>
      <c r="AL1870" s="17"/>
      <c r="AN1870" s="17"/>
      <c r="AP1870" s="17"/>
      <c r="AR1870" s="17"/>
      <c r="AT1870" s="17"/>
      <c r="AV1870" s="17"/>
      <c r="AX1870" s="17"/>
      <c r="AZ1870" s="17"/>
      <c r="BB1870" s="17"/>
      <c r="BD1870" s="17"/>
      <c r="BF1870" s="17"/>
      <c r="BH1870" s="17"/>
    </row>
    <row r="1871" spans="2:60">
      <c r="B1871" s="17"/>
      <c r="D1871" s="17"/>
      <c r="F1871" s="17"/>
      <c r="H1871" s="17"/>
      <c r="J1871" s="17"/>
      <c r="L1871" s="17"/>
      <c r="N1871" s="17"/>
      <c r="P1871" s="17"/>
      <c r="R1871" s="17"/>
      <c r="T1871" s="17"/>
      <c r="V1871" s="17"/>
      <c r="X1871" s="17"/>
      <c r="Z1871" s="17"/>
      <c r="AB1871" s="17"/>
      <c r="AD1871" s="17"/>
      <c r="AF1871" s="17"/>
      <c r="AH1871" s="17"/>
      <c r="AJ1871" s="17"/>
      <c r="AL1871" s="17"/>
      <c r="AN1871" s="17"/>
      <c r="AP1871" s="17"/>
      <c r="AR1871" s="17"/>
      <c r="AT1871" s="17"/>
      <c r="AV1871" s="17"/>
      <c r="AX1871" s="17"/>
      <c r="AZ1871" s="17"/>
      <c r="BB1871" s="17"/>
      <c r="BD1871" s="17"/>
      <c r="BF1871" s="17"/>
      <c r="BH1871" s="17"/>
    </row>
    <row r="1872" spans="2:60">
      <c r="B1872" s="17"/>
      <c r="D1872" s="17"/>
      <c r="F1872" s="17"/>
      <c r="H1872" s="17"/>
      <c r="J1872" s="17"/>
      <c r="L1872" s="17"/>
      <c r="N1872" s="17"/>
      <c r="P1872" s="17"/>
      <c r="R1872" s="17"/>
      <c r="T1872" s="17"/>
      <c r="V1872" s="17"/>
      <c r="X1872" s="17"/>
      <c r="Z1872" s="17"/>
      <c r="AB1872" s="17"/>
      <c r="AD1872" s="17"/>
      <c r="AF1872" s="17"/>
      <c r="AH1872" s="17"/>
      <c r="AJ1872" s="17"/>
      <c r="AL1872" s="17"/>
      <c r="AN1872" s="17"/>
      <c r="AP1872" s="17"/>
      <c r="AR1872" s="17"/>
      <c r="AT1872" s="17"/>
      <c r="AV1872" s="17"/>
      <c r="AX1872" s="17"/>
      <c r="AZ1872" s="17"/>
      <c r="BB1872" s="17"/>
      <c r="BD1872" s="17"/>
      <c r="BF1872" s="17"/>
      <c r="BH1872" s="17"/>
    </row>
    <row r="1873" spans="2:60">
      <c r="B1873" s="17"/>
      <c r="D1873" s="17"/>
      <c r="F1873" s="17"/>
      <c r="H1873" s="17"/>
      <c r="J1873" s="17"/>
      <c r="L1873" s="17"/>
      <c r="N1873" s="17"/>
      <c r="P1873" s="17"/>
      <c r="R1873" s="17"/>
      <c r="T1873" s="17"/>
      <c r="V1873" s="17"/>
      <c r="X1873" s="17"/>
      <c r="Z1873" s="17"/>
      <c r="AB1873" s="17"/>
      <c r="AD1873" s="17"/>
      <c r="AF1873" s="17"/>
      <c r="AH1873" s="17"/>
      <c r="AJ1873" s="17"/>
      <c r="AL1873" s="17"/>
      <c r="AN1873" s="17"/>
      <c r="AP1873" s="17"/>
      <c r="AR1873" s="17"/>
      <c r="AT1873" s="17"/>
      <c r="AV1873" s="17"/>
      <c r="AX1873" s="17"/>
      <c r="AZ1873" s="17"/>
      <c r="BB1873" s="17"/>
      <c r="BD1873" s="17"/>
      <c r="BF1873" s="17"/>
      <c r="BH1873" s="17"/>
    </row>
    <row r="1874" spans="2:60">
      <c r="B1874" s="17"/>
      <c r="D1874" s="17"/>
      <c r="F1874" s="17"/>
      <c r="H1874" s="17"/>
      <c r="J1874" s="17"/>
      <c r="L1874" s="17"/>
      <c r="N1874" s="17"/>
      <c r="P1874" s="17"/>
      <c r="R1874" s="17"/>
      <c r="T1874" s="17"/>
      <c r="V1874" s="17"/>
      <c r="X1874" s="17"/>
      <c r="Z1874" s="17"/>
      <c r="AB1874" s="17"/>
      <c r="AD1874" s="17"/>
      <c r="AF1874" s="17"/>
      <c r="AH1874" s="17"/>
      <c r="AJ1874" s="17"/>
      <c r="AL1874" s="17"/>
      <c r="AN1874" s="17"/>
      <c r="AP1874" s="17"/>
      <c r="AR1874" s="17"/>
      <c r="AT1874" s="17"/>
      <c r="AV1874" s="17"/>
      <c r="AX1874" s="17"/>
      <c r="AZ1874" s="17"/>
      <c r="BB1874" s="17"/>
      <c r="BD1874" s="17"/>
      <c r="BF1874" s="17"/>
      <c r="BH1874" s="17"/>
    </row>
    <row r="1875" spans="2:60">
      <c r="B1875" s="17"/>
      <c r="D1875" s="17"/>
      <c r="F1875" s="17"/>
      <c r="H1875" s="17"/>
      <c r="J1875" s="17"/>
      <c r="L1875" s="17"/>
      <c r="N1875" s="17"/>
      <c r="P1875" s="17"/>
      <c r="R1875" s="17"/>
      <c r="T1875" s="17"/>
      <c r="V1875" s="17"/>
      <c r="X1875" s="17"/>
      <c r="Z1875" s="17"/>
      <c r="AB1875" s="17"/>
      <c r="AD1875" s="17"/>
      <c r="AF1875" s="17"/>
      <c r="AH1875" s="17"/>
      <c r="AJ1875" s="17"/>
      <c r="AL1875" s="17"/>
      <c r="AN1875" s="17"/>
      <c r="AP1875" s="17"/>
      <c r="AR1875" s="17"/>
      <c r="AT1875" s="17"/>
      <c r="AV1875" s="17"/>
      <c r="AX1875" s="17"/>
      <c r="AZ1875" s="17"/>
      <c r="BB1875" s="17"/>
      <c r="BD1875" s="17"/>
      <c r="BF1875" s="17"/>
      <c r="BH1875" s="17"/>
    </row>
    <row r="1876" spans="2:60">
      <c r="B1876" s="17"/>
      <c r="D1876" s="17"/>
      <c r="F1876" s="17"/>
      <c r="H1876" s="17"/>
      <c r="J1876" s="17"/>
      <c r="L1876" s="17"/>
      <c r="N1876" s="17"/>
      <c r="P1876" s="17"/>
      <c r="R1876" s="17"/>
      <c r="T1876" s="17"/>
      <c r="V1876" s="17"/>
      <c r="X1876" s="17"/>
      <c r="Z1876" s="17"/>
      <c r="AB1876" s="17"/>
      <c r="AD1876" s="17"/>
      <c r="AF1876" s="17"/>
      <c r="AH1876" s="17"/>
      <c r="AJ1876" s="17"/>
      <c r="AL1876" s="17"/>
      <c r="AN1876" s="17"/>
      <c r="AP1876" s="17"/>
      <c r="AR1876" s="17"/>
      <c r="AT1876" s="17"/>
      <c r="AV1876" s="17"/>
      <c r="AX1876" s="17"/>
      <c r="AZ1876" s="17"/>
      <c r="BB1876" s="17"/>
      <c r="BD1876" s="17"/>
      <c r="BF1876" s="17"/>
      <c r="BH1876" s="17"/>
    </row>
    <row r="1877" spans="2:60">
      <c r="B1877" s="17"/>
      <c r="D1877" s="17"/>
      <c r="F1877" s="17"/>
      <c r="H1877" s="17"/>
      <c r="J1877" s="17"/>
      <c r="L1877" s="17"/>
      <c r="N1877" s="17"/>
      <c r="P1877" s="17"/>
      <c r="R1877" s="17"/>
      <c r="T1877" s="17"/>
      <c r="V1877" s="17"/>
      <c r="X1877" s="17"/>
      <c r="Z1877" s="17"/>
      <c r="AB1877" s="17"/>
      <c r="AD1877" s="17"/>
      <c r="AF1877" s="17"/>
      <c r="AH1877" s="17"/>
      <c r="AJ1877" s="17"/>
      <c r="AL1877" s="17"/>
      <c r="AN1877" s="17"/>
      <c r="AP1877" s="17"/>
      <c r="AR1877" s="17"/>
      <c r="AT1877" s="17"/>
      <c r="AV1877" s="17"/>
      <c r="AX1877" s="17"/>
      <c r="AZ1877" s="17"/>
      <c r="BB1877" s="17"/>
      <c r="BD1877" s="17"/>
      <c r="BF1877" s="17"/>
      <c r="BH1877" s="17"/>
    </row>
    <row r="1878" spans="2:60">
      <c r="B1878" s="17"/>
      <c r="D1878" s="17"/>
      <c r="F1878" s="17"/>
      <c r="H1878" s="17"/>
      <c r="J1878" s="17"/>
      <c r="L1878" s="17"/>
      <c r="N1878" s="17"/>
      <c r="P1878" s="17"/>
      <c r="R1878" s="17"/>
      <c r="T1878" s="17"/>
      <c r="V1878" s="17"/>
      <c r="X1878" s="17"/>
      <c r="Z1878" s="17"/>
      <c r="AB1878" s="17"/>
      <c r="AD1878" s="17"/>
      <c r="AF1878" s="17"/>
      <c r="AH1878" s="17"/>
      <c r="AJ1878" s="17"/>
      <c r="AL1878" s="17"/>
      <c r="AN1878" s="17"/>
      <c r="AP1878" s="17"/>
      <c r="AR1878" s="17"/>
      <c r="AT1878" s="17"/>
      <c r="AV1878" s="17"/>
      <c r="AX1878" s="17"/>
      <c r="AZ1878" s="17"/>
      <c r="BB1878" s="17"/>
      <c r="BD1878" s="17"/>
      <c r="BF1878" s="17"/>
      <c r="BH1878" s="17"/>
    </row>
    <row r="1879" spans="2:60">
      <c r="B1879" s="17"/>
      <c r="D1879" s="17"/>
      <c r="F1879" s="17"/>
      <c r="H1879" s="17"/>
      <c r="J1879" s="17"/>
      <c r="L1879" s="17"/>
      <c r="N1879" s="17"/>
      <c r="P1879" s="17"/>
      <c r="R1879" s="17"/>
      <c r="T1879" s="17"/>
      <c r="V1879" s="17"/>
      <c r="X1879" s="17"/>
      <c r="Z1879" s="17"/>
      <c r="AB1879" s="17"/>
      <c r="AD1879" s="17"/>
      <c r="AF1879" s="17"/>
      <c r="AH1879" s="17"/>
      <c r="AJ1879" s="17"/>
      <c r="AL1879" s="17"/>
      <c r="AN1879" s="17"/>
      <c r="AP1879" s="17"/>
      <c r="AR1879" s="17"/>
      <c r="AT1879" s="17"/>
      <c r="AV1879" s="17"/>
      <c r="AX1879" s="17"/>
      <c r="AZ1879" s="17"/>
      <c r="BB1879" s="17"/>
      <c r="BD1879" s="17"/>
      <c r="BF1879" s="17"/>
      <c r="BH1879" s="17"/>
    </row>
    <row r="1880" spans="2:60">
      <c r="B1880" s="17"/>
      <c r="D1880" s="17"/>
      <c r="F1880" s="17"/>
      <c r="H1880" s="17"/>
      <c r="J1880" s="17"/>
      <c r="L1880" s="17"/>
      <c r="N1880" s="17"/>
      <c r="P1880" s="17"/>
      <c r="R1880" s="17"/>
      <c r="T1880" s="17"/>
      <c r="V1880" s="17"/>
      <c r="X1880" s="17"/>
      <c r="Z1880" s="17"/>
      <c r="AB1880" s="17"/>
      <c r="AD1880" s="17"/>
      <c r="AF1880" s="17"/>
      <c r="AH1880" s="17"/>
      <c r="AJ1880" s="17"/>
      <c r="AL1880" s="17"/>
      <c r="AN1880" s="17"/>
      <c r="AP1880" s="17"/>
      <c r="AR1880" s="17"/>
      <c r="AT1880" s="17"/>
      <c r="AV1880" s="17"/>
      <c r="AX1880" s="17"/>
      <c r="AZ1880" s="17"/>
      <c r="BB1880" s="17"/>
      <c r="BD1880" s="17"/>
      <c r="BF1880" s="17"/>
      <c r="BH1880" s="17"/>
    </row>
    <row r="1881" spans="2:60">
      <c r="B1881" s="17"/>
      <c r="D1881" s="17"/>
      <c r="F1881" s="17"/>
      <c r="H1881" s="17"/>
      <c r="J1881" s="17"/>
      <c r="L1881" s="17"/>
      <c r="N1881" s="17"/>
      <c r="P1881" s="17"/>
      <c r="R1881" s="17"/>
      <c r="T1881" s="17"/>
      <c r="V1881" s="17"/>
      <c r="X1881" s="17"/>
      <c r="Z1881" s="17"/>
      <c r="AB1881" s="17"/>
      <c r="AD1881" s="17"/>
      <c r="AF1881" s="17"/>
      <c r="AH1881" s="17"/>
      <c r="AJ1881" s="17"/>
      <c r="AL1881" s="17"/>
      <c r="AN1881" s="17"/>
      <c r="AP1881" s="17"/>
      <c r="AR1881" s="17"/>
      <c r="AT1881" s="17"/>
      <c r="AV1881" s="17"/>
      <c r="AX1881" s="17"/>
      <c r="AZ1881" s="17"/>
      <c r="BB1881" s="17"/>
      <c r="BD1881" s="17"/>
      <c r="BF1881" s="17"/>
      <c r="BH1881" s="17"/>
    </row>
    <row r="1882" spans="2:60">
      <c r="B1882" s="17"/>
      <c r="D1882" s="17"/>
      <c r="F1882" s="17"/>
      <c r="H1882" s="17"/>
      <c r="J1882" s="17"/>
      <c r="L1882" s="17"/>
      <c r="N1882" s="17"/>
      <c r="P1882" s="17"/>
      <c r="R1882" s="17"/>
      <c r="T1882" s="17"/>
      <c r="V1882" s="17"/>
      <c r="X1882" s="17"/>
      <c r="Z1882" s="17"/>
      <c r="AB1882" s="17"/>
      <c r="AD1882" s="17"/>
      <c r="AF1882" s="17"/>
      <c r="AH1882" s="17"/>
      <c r="AJ1882" s="17"/>
      <c r="AL1882" s="17"/>
      <c r="AN1882" s="17"/>
      <c r="AP1882" s="17"/>
      <c r="AR1882" s="17"/>
      <c r="AT1882" s="17"/>
      <c r="AV1882" s="17"/>
      <c r="AX1882" s="17"/>
      <c r="AZ1882" s="17"/>
      <c r="BB1882" s="17"/>
      <c r="BD1882" s="17"/>
      <c r="BF1882" s="17"/>
      <c r="BH1882" s="17"/>
    </row>
    <row r="1883" spans="2:60">
      <c r="B1883" s="17"/>
      <c r="D1883" s="17"/>
      <c r="F1883" s="17"/>
      <c r="H1883" s="17"/>
      <c r="J1883" s="17"/>
      <c r="L1883" s="17"/>
      <c r="N1883" s="17"/>
      <c r="P1883" s="17"/>
      <c r="R1883" s="17"/>
      <c r="T1883" s="17"/>
      <c r="V1883" s="17"/>
      <c r="X1883" s="17"/>
      <c r="Z1883" s="17"/>
      <c r="AB1883" s="17"/>
      <c r="AD1883" s="17"/>
      <c r="AF1883" s="17"/>
      <c r="AH1883" s="17"/>
      <c r="AJ1883" s="17"/>
      <c r="AL1883" s="17"/>
      <c r="AN1883" s="17"/>
      <c r="AP1883" s="17"/>
      <c r="AR1883" s="17"/>
      <c r="AT1883" s="17"/>
      <c r="AV1883" s="17"/>
      <c r="AX1883" s="17"/>
      <c r="AZ1883" s="17"/>
      <c r="BB1883" s="17"/>
      <c r="BD1883" s="17"/>
      <c r="BF1883" s="17"/>
      <c r="BH1883" s="17"/>
    </row>
    <row r="1884" spans="2:60">
      <c r="B1884" s="17"/>
      <c r="D1884" s="17"/>
      <c r="F1884" s="17"/>
      <c r="H1884" s="17"/>
      <c r="J1884" s="17"/>
      <c r="L1884" s="17"/>
      <c r="N1884" s="17"/>
      <c r="P1884" s="17"/>
      <c r="R1884" s="17"/>
      <c r="T1884" s="17"/>
      <c r="V1884" s="17"/>
      <c r="X1884" s="17"/>
      <c r="Z1884" s="17"/>
      <c r="AB1884" s="17"/>
      <c r="AD1884" s="17"/>
      <c r="AF1884" s="17"/>
      <c r="AH1884" s="17"/>
      <c r="AJ1884" s="17"/>
      <c r="AL1884" s="17"/>
      <c r="AN1884" s="17"/>
      <c r="AP1884" s="17"/>
      <c r="AR1884" s="17"/>
      <c r="AT1884" s="17"/>
      <c r="AV1884" s="17"/>
      <c r="AX1884" s="17"/>
      <c r="AZ1884" s="17"/>
      <c r="BB1884" s="17"/>
      <c r="BD1884" s="17"/>
      <c r="BF1884" s="17"/>
      <c r="BH1884" s="17"/>
    </row>
    <row r="1885" spans="2:60">
      <c r="B1885" s="17"/>
      <c r="D1885" s="17"/>
      <c r="F1885" s="17"/>
      <c r="H1885" s="17"/>
      <c r="J1885" s="17"/>
      <c r="L1885" s="17"/>
      <c r="N1885" s="17"/>
      <c r="P1885" s="17"/>
      <c r="R1885" s="17"/>
      <c r="T1885" s="17"/>
      <c r="V1885" s="17"/>
      <c r="X1885" s="17"/>
      <c r="Z1885" s="17"/>
      <c r="AB1885" s="17"/>
      <c r="AD1885" s="17"/>
      <c r="AF1885" s="17"/>
      <c r="AH1885" s="17"/>
      <c r="AJ1885" s="17"/>
      <c r="AL1885" s="17"/>
      <c r="AN1885" s="17"/>
      <c r="AP1885" s="17"/>
      <c r="AR1885" s="17"/>
      <c r="AT1885" s="17"/>
      <c r="AV1885" s="17"/>
      <c r="AX1885" s="17"/>
      <c r="AZ1885" s="17"/>
      <c r="BB1885" s="17"/>
      <c r="BD1885" s="17"/>
      <c r="BF1885" s="17"/>
      <c r="BH1885" s="17"/>
    </row>
    <row r="1886" spans="2:60">
      <c r="B1886" s="17"/>
      <c r="D1886" s="17"/>
      <c r="F1886" s="17"/>
      <c r="H1886" s="17"/>
      <c r="J1886" s="17"/>
      <c r="L1886" s="17"/>
      <c r="N1886" s="17"/>
      <c r="P1886" s="17"/>
      <c r="R1886" s="17"/>
      <c r="T1886" s="17"/>
      <c r="V1886" s="17"/>
      <c r="X1886" s="17"/>
      <c r="Z1886" s="17"/>
      <c r="AB1886" s="17"/>
      <c r="AD1886" s="17"/>
      <c r="AF1886" s="17"/>
      <c r="AH1886" s="17"/>
      <c r="AJ1886" s="17"/>
      <c r="AL1886" s="17"/>
      <c r="AN1886" s="17"/>
      <c r="AP1886" s="17"/>
      <c r="AR1886" s="17"/>
      <c r="AT1886" s="17"/>
      <c r="AV1886" s="17"/>
      <c r="AX1886" s="17"/>
      <c r="AZ1886" s="17"/>
      <c r="BB1886" s="17"/>
      <c r="BD1886" s="17"/>
      <c r="BF1886" s="17"/>
      <c r="BH1886" s="17"/>
    </row>
    <row r="1887" spans="2:60">
      <c r="B1887" s="17"/>
      <c r="D1887" s="17"/>
      <c r="F1887" s="17"/>
      <c r="H1887" s="17"/>
      <c r="J1887" s="17"/>
      <c r="L1887" s="17"/>
      <c r="N1887" s="17"/>
      <c r="P1887" s="17"/>
      <c r="R1887" s="17"/>
      <c r="T1887" s="17"/>
      <c r="V1887" s="17"/>
      <c r="X1887" s="17"/>
      <c r="Z1887" s="17"/>
      <c r="AB1887" s="17"/>
      <c r="AD1887" s="17"/>
      <c r="AF1887" s="17"/>
      <c r="AH1887" s="17"/>
      <c r="AJ1887" s="17"/>
      <c r="AL1887" s="17"/>
      <c r="AN1887" s="17"/>
      <c r="AP1887" s="17"/>
      <c r="AR1887" s="17"/>
      <c r="AT1887" s="17"/>
      <c r="AV1887" s="17"/>
      <c r="AX1887" s="17"/>
      <c r="AZ1887" s="17"/>
      <c r="BB1887" s="17"/>
      <c r="BD1887" s="17"/>
      <c r="BF1887" s="17"/>
      <c r="BH1887" s="17"/>
    </row>
    <row r="1888" spans="2:60">
      <c r="B1888" s="17"/>
      <c r="D1888" s="17"/>
      <c r="F1888" s="17"/>
      <c r="H1888" s="17"/>
      <c r="J1888" s="17"/>
      <c r="L1888" s="17"/>
      <c r="N1888" s="17"/>
      <c r="P1888" s="17"/>
      <c r="R1888" s="17"/>
      <c r="T1888" s="17"/>
      <c r="V1888" s="17"/>
      <c r="X1888" s="17"/>
      <c r="Z1888" s="17"/>
      <c r="AB1888" s="17"/>
      <c r="AD1888" s="17"/>
      <c r="AF1888" s="17"/>
      <c r="AH1888" s="17"/>
      <c r="AJ1888" s="17"/>
      <c r="AL1888" s="17"/>
      <c r="AN1888" s="17"/>
      <c r="AP1888" s="17"/>
      <c r="AR1888" s="17"/>
      <c r="AT1888" s="17"/>
      <c r="AV1888" s="17"/>
      <c r="AX1888" s="17"/>
      <c r="AZ1888" s="17"/>
      <c r="BB1888" s="17"/>
      <c r="BD1888" s="17"/>
      <c r="BF1888" s="17"/>
      <c r="BH1888" s="17"/>
    </row>
    <row r="1889" spans="2:60">
      <c r="B1889" s="17"/>
      <c r="D1889" s="17"/>
      <c r="F1889" s="17"/>
      <c r="H1889" s="17"/>
      <c r="J1889" s="17"/>
      <c r="L1889" s="17"/>
      <c r="N1889" s="17"/>
      <c r="P1889" s="17"/>
      <c r="R1889" s="17"/>
      <c r="T1889" s="17"/>
      <c r="V1889" s="17"/>
      <c r="X1889" s="17"/>
      <c r="Z1889" s="17"/>
      <c r="AB1889" s="17"/>
      <c r="AD1889" s="17"/>
      <c r="AF1889" s="17"/>
      <c r="AH1889" s="17"/>
      <c r="AJ1889" s="17"/>
      <c r="AL1889" s="17"/>
      <c r="AN1889" s="17"/>
      <c r="AP1889" s="17"/>
      <c r="AR1889" s="17"/>
      <c r="AT1889" s="17"/>
      <c r="AV1889" s="17"/>
      <c r="AX1889" s="17"/>
      <c r="AZ1889" s="17"/>
      <c r="BB1889" s="17"/>
      <c r="BD1889" s="17"/>
      <c r="BF1889" s="17"/>
      <c r="BH1889" s="17"/>
    </row>
    <row r="1890" spans="2:60">
      <c r="B1890" s="17"/>
      <c r="D1890" s="17"/>
      <c r="F1890" s="17"/>
      <c r="H1890" s="17"/>
      <c r="J1890" s="17"/>
      <c r="L1890" s="17"/>
      <c r="N1890" s="17"/>
      <c r="P1890" s="17"/>
      <c r="R1890" s="17"/>
      <c r="T1890" s="17"/>
      <c r="V1890" s="17"/>
      <c r="X1890" s="17"/>
      <c r="Z1890" s="17"/>
      <c r="AB1890" s="17"/>
      <c r="AD1890" s="17"/>
      <c r="AF1890" s="17"/>
      <c r="AH1890" s="17"/>
      <c r="AJ1890" s="17"/>
      <c r="AL1890" s="17"/>
      <c r="AN1890" s="17"/>
      <c r="AP1890" s="17"/>
      <c r="AR1890" s="17"/>
      <c r="AT1890" s="17"/>
      <c r="AV1890" s="17"/>
      <c r="AX1890" s="17"/>
      <c r="AZ1890" s="17"/>
      <c r="BB1890" s="17"/>
      <c r="BD1890" s="17"/>
      <c r="BF1890" s="17"/>
      <c r="BH1890" s="17"/>
    </row>
    <row r="1891" spans="2:60">
      <c r="B1891" s="17"/>
      <c r="D1891" s="17"/>
      <c r="F1891" s="17"/>
      <c r="H1891" s="17"/>
      <c r="J1891" s="17"/>
      <c r="L1891" s="17"/>
      <c r="N1891" s="17"/>
      <c r="P1891" s="17"/>
      <c r="R1891" s="17"/>
      <c r="T1891" s="17"/>
      <c r="V1891" s="17"/>
      <c r="X1891" s="17"/>
      <c r="Z1891" s="17"/>
      <c r="AB1891" s="17"/>
      <c r="AD1891" s="17"/>
      <c r="AF1891" s="17"/>
      <c r="AH1891" s="17"/>
      <c r="AJ1891" s="17"/>
      <c r="AL1891" s="17"/>
      <c r="AN1891" s="17"/>
      <c r="AP1891" s="17"/>
      <c r="AR1891" s="17"/>
      <c r="AT1891" s="17"/>
      <c r="AV1891" s="17"/>
      <c r="AX1891" s="17"/>
      <c r="AZ1891" s="17"/>
      <c r="BB1891" s="17"/>
      <c r="BD1891" s="17"/>
      <c r="BF1891" s="17"/>
      <c r="BH1891" s="17"/>
    </row>
    <row r="1892" spans="2:60">
      <c r="B1892" s="17"/>
      <c r="D1892" s="17"/>
      <c r="F1892" s="17"/>
      <c r="H1892" s="17"/>
      <c r="J1892" s="17"/>
      <c r="L1892" s="17"/>
      <c r="N1892" s="17"/>
      <c r="P1892" s="17"/>
      <c r="R1892" s="17"/>
      <c r="T1892" s="17"/>
      <c r="V1892" s="17"/>
      <c r="X1892" s="17"/>
      <c r="Z1892" s="17"/>
      <c r="AB1892" s="17"/>
      <c r="AD1892" s="17"/>
      <c r="AF1892" s="17"/>
      <c r="AH1892" s="17"/>
      <c r="AJ1892" s="17"/>
      <c r="AL1892" s="17"/>
      <c r="AN1892" s="17"/>
      <c r="AP1892" s="17"/>
      <c r="AR1892" s="17"/>
      <c r="AT1892" s="17"/>
      <c r="AV1892" s="17"/>
      <c r="AX1892" s="17"/>
      <c r="AZ1892" s="17"/>
      <c r="BB1892" s="17"/>
      <c r="BD1892" s="17"/>
      <c r="BF1892" s="17"/>
      <c r="BH1892" s="17"/>
    </row>
    <row r="1893" spans="2:60">
      <c r="B1893" s="17"/>
      <c r="D1893" s="17"/>
      <c r="F1893" s="17"/>
      <c r="H1893" s="17"/>
      <c r="J1893" s="17"/>
      <c r="L1893" s="17"/>
      <c r="N1893" s="17"/>
      <c r="P1893" s="17"/>
      <c r="R1893" s="17"/>
      <c r="T1893" s="17"/>
      <c r="V1893" s="17"/>
      <c r="X1893" s="17"/>
      <c r="Z1893" s="17"/>
      <c r="AB1893" s="17"/>
      <c r="AD1893" s="17"/>
      <c r="AF1893" s="17"/>
      <c r="AH1893" s="17"/>
      <c r="AJ1893" s="17"/>
      <c r="AL1893" s="17"/>
      <c r="AN1893" s="17"/>
      <c r="AP1893" s="17"/>
      <c r="AR1893" s="17"/>
      <c r="AT1893" s="17"/>
      <c r="AV1893" s="17"/>
      <c r="AX1893" s="17"/>
      <c r="AZ1893" s="17"/>
      <c r="BB1893" s="17"/>
      <c r="BD1893" s="17"/>
      <c r="BF1893" s="17"/>
      <c r="BH1893" s="17"/>
    </row>
    <row r="1894" spans="2:60">
      <c r="B1894" s="17"/>
      <c r="D1894" s="17"/>
      <c r="F1894" s="17"/>
      <c r="H1894" s="17"/>
      <c r="J1894" s="17"/>
      <c r="L1894" s="17"/>
      <c r="N1894" s="17"/>
      <c r="P1894" s="17"/>
      <c r="R1894" s="17"/>
      <c r="T1894" s="17"/>
      <c r="V1894" s="17"/>
      <c r="X1894" s="17"/>
      <c r="Z1894" s="17"/>
      <c r="AB1894" s="17"/>
      <c r="AD1894" s="17"/>
      <c r="AF1894" s="17"/>
      <c r="AH1894" s="17"/>
      <c r="AJ1894" s="17"/>
      <c r="AL1894" s="17"/>
      <c r="AN1894" s="17"/>
      <c r="AP1894" s="17"/>
      <c r="AR1894" s="17"/>
      <c r="AT1894" s="17"/>
      <c r="AV1894" s="17"/>
      <c r="AX1894" s="17"/>
      <c r="AZ1894" s="17"/>
      <c r="BB1894" s="17"/>
      <c r="BD1894" s="17"/>
      <c r="BF1894" s="17"/>
      <c r="BH1894" s="17"/>
    </row>
    <row r="1895" spans="2:60">
      <c r="B1895" s="17"/>
      <c r="D1895" s="17"/>
      <c r="F1895" s="17"/>
      <c r="H1895" s="17"/>
      <c r="J1895" s="17"/>
      <c r="L1895" s="17"/>
      <c r="N1895" s="17"/>
      <c r="P1895" s="17"/>
      <c r="R1895" s="17"/>
      <c r="T1895" s="17"/>
      <c r="V1895" s="17"/>
      <c r="X1895" s="17"/>
      <c r="Z1895" s="17"/>
      <c r="AB1895" s="17"/>
      <c r="AD1895" s="17"/>
      <c r="AF1895" s="17"/>
      <c r="AH1895" s="17"/>
      <c r="AJ1895" s="17"/>
      <c r="AL1895" s="17"/>
      <c r="AN1895" s="17"/>
      <c r="AP1895" s="17"/>
      <c r="AR1895" s="17"/>
      <c r="AT1895" s="17"/>
      <c r="AV1895" s="17"/>
      <c r="AX1895" s="17"/>
      <c r="AZ1895" s="17"/>
      <c r="BB1895" s="17"/>
      <c r="BD1895" s="17"/>
      <c r="BF1895" s="17"/>
      <c r="BH1895" s="17"/>
    </row>
    <row r="1896" spans="2:60">
      <c r="B1896" s="17"/>
      <c r="D1896" s="17"/>
      <c r="F1896" s="17"/>
      <c r="H1896" s="17"/>
      <c r="J1896" s="17"/>
      <c r="L1896" s="17"/>
      <c r="N1896" s="17"/>
      <c r="P1896" s="17"/>
      <c r="R1896" s="17"/>
      <c r="T1896" s="17"/>
      <c r="V1896" s="17"/>
      <c r="X1896" s="17"/>
      <c r="Z1896" s="17"/>
      <c r="AB1896" s="17"/>
      <c r="AD1896" s="17"/>
      <c r="AF1896" s="17"/>
      <c r="AH1896" s="17"/>
      <c r="AJ1896" s="17"/>
      <c r="AL1896" s="17"/>
      <c r="AN1896" s="17"/>
      <c r="AP1896" s="17"/>
      <c r="AR1896" s="17"/>
      <c r="AT1896" s="17"/>
      <c r="AV1896" s="17"/>
      <c r="AX1896" s="17"/>
      <c r="AZ1896" s="17"/>
      <c r="BB1896" s="17"/>
      <c r="BD1896" s="17"/>
      <c r="BF1896" s="17"/>
      <c r="BH1896" s="17"/>
    </row>
    <row r="1897" spans="2:60">
      <c r="B1897" s="17"/>
      <c r="D1897" s="17"/>
      <c r="F1897" s="17"/>
      <c r="H1897" s="17"/>
      <c r="J1897" s="17"/>
      <c r="L1897" s="17"/>
      <c r="N1897" s="17"/>
      <c r="P1897" s="17"/>
      <c r="R1897" s="17"/>
      <c r="T1897" s="17"/>
      <c r="V1897" s="17"/>
      <c r="X1897" s="17"/>
      <c r="Z1897" s="17"/>
      <c r="AB1897" s="17"/>
      <c r="AD1897" s="17"/>
      <c r="AF1897" s="17"/>
      <c r="AH1897" s="17"/>
      <c r="AJ1897" s="17"/>
      <c r="AL1897" s="17"/>
      <c r="AN1897" s="17"/>
      <c r="AP1897" s="17"/>
      <c r="AR1897" s="17"/>
      <c r="AT1897" s="17"/>
      <c r="AV1897" s="17"/>
      <c r="AX1897" s="17"/>
      <c r="AZ1897" s="17"/>
      <c r="BB1897" s="17"/>
      <c r="BD1897" s="17"/>
      <c r="BF1897" s="17"/>
      <c r="BH1897" s="17"/>
    </row>
    <row r="1898" spans="2:60">
      <c r="B1898" s="17"/>
      <c r="D1898" s="17"/>
      <c r="F1898" s="17"/>
      <c r="H1898" s="17"/>
      <c r="J1898" s="17"/>
      <c r="L1898" s="17"/>
      <c r="N1898" s="17"/>
      <c r="P1898" s="17"/>
      <c r="R1898" s="17"/>
      <c r="T1898" s="17"/>
      <c r="V1898" s="17"/>
      <c r="X1898" s="17"/>
      <c r="Z1898" s="17"/>
      <c r="AB1898" s="17"/>
      <c r="AD1898" s="17"/>
      <c r="AF1898" s="17"/>
      <c r="AH1898" s="17"/>
      <c r="AJ1898" s="17"/>
      <c r="AL1898" s="17"/>
      <c r="AN1898" s="17"/>
      <c r="AP1898" s="17"/>
      <c r="AR1898" s="17"/>
      <c r="AT1898" s="17"/>
      <c r="AV1898" s="17"/>
      <c r="AX1898" s="17"/>
      <c r="AZ1898" s="17"/>
      <c r="BB1898" s="17"/>
      <c r="BD1898" s="17"/>
      <c r="BF1898" s="17"/>
      <c r="BH1898" s="17"/>
    </row>
    <row r="1899" spans="2:60">
      <c r="B1899" s="17"/>
      <c r="D1899" s="17"/>
      <c r="F1899" s="17"/>
      <c r="H1899" s="17"/>
      <c r="J1899" s="17"/>
      <c r="L1899" s="17"/>
      <c r="N1899" s="17"/>
      <c r="P1899" s="17"/>
      <c r="R1899" s="17"/>
      <c r="T1899" s="17"/>
      <c r="V1899" s="17"/>
      <c r="X1899" s="17"/>
      <c r="Z1899" s="17"/>
      <c r="AB1899" s="17"/>
      <c r="AD1899" s="17"/>
      <c r="AF1899" s="17"/>
      <c r="AH1899" s="17"/>
      <c r="AJ1899" s="17"/>
      <c r="AL1899" s="17"/>
      <c r="AN1899" s="17"/>
      <c r="AP1899" s="17"/>
      <c r="AR1899" s="17"/>
      <c r="AT1899" s="17"/>
      <c r="AV1899" s="17"/>
      <c r="AX1899" s="17"/>
      <c r="AZ1899" s="17"/>
      <c r="BB1899" s="17"/>
      <c r="BD1899" s="17"/>
      <c r="BF1899" s="17"/>
      <c r="BH1899" s="17"/>
    </row>
    <row r="1900" spans="2:60">
      <c r="B1900" s="17"/>
      <c r="D1900" s="17"/>
      <c r="F1900" s="17"/>
      <c r="H1900" s="17"/>
      <c r="J1900" s="17"/>
      <c r="L1900" s="17"/>
      <c r="N1900" s="17"/>
      <c r="P1900" s="17"/>
      <c r="R1900" s="17"/>
      <c r="T1900" s="17"/>
      <c r="V1900" s="17"/>
      <c r="X1900" s="17"/>
      <c r="Z1900" s="17"/>
      <c r="AB1900" s="17"/>
      <c r="AD1900" s="17"/>
      <c r="AF1900" s="17"/>
      <c r="AH1900" s="17"/>
      <c r="AJ1900" s="17"/>
      <c r="AL1900" s="17"/>
      <c r="AN1900" s="17"/>
      <c r="AP1900" s="17"/>
      <c r="AR1900" s="17"/>
      <c r="AT1900" s="17"/>
      <c r="AV1900" s="17"/>
      <c r="AX1900" s="17"/>
      <c r="AZ1900" s="17"/>
      <c r="BB1900" s="17"/>
      <c r="BD1900" s="17"/>
      <c r="BF1900" s="17"/>
      <c r="BH1900" s="17"/>
    </row>
    <row r="1901" spans="2:60">
      <c r="B1901" s="17"/>
      <c r="D1901" s="17"/>
      <c r="F1901" s="17"/>
      <c r="H1901" s="17"/>
      <c r="J1901" s="17"/>
      <c r="L1901" s="17"/>
      <c r="N1901" s="17"/>
      <c r="P1901" s="17"/>
      <c r="R1901" s="17"/>
      <c r="T1901" s="17"/>
      <c r="V1901" s="17"/>
      <c r="X1901" s="17"/>
      <c r="Z1901" s="17"/>
      <c r="AB1901" s="17"/>
      <c r="AD1901" s="17"/>
      <c r="AF1901" s="17"/>
      <c r="AH1901" s="17"/>
      <c r="AJ1901" s="17"/>
      <c r="AL1901" s="17"/>
      <c r="AN1901" s="17"/>
      <c r="AP1901" s="17"/>
      <c r="AR1901" s="17"/>
      <c r="AT1901" s="17"/>
      <c r="AV1901" s="17"/>
      <c r="AX1901" s="17"/>
      <c r="AZ1901" s="17"/>
      <c r="BB1901" s="17"/>
      <c r="BD1901" s="17"/>
      <c r="BF1901" s="17"/>
      <c r="BH1901" s="17"/>
    </row>
    <row r="1902" spans="2:60">
      <c r="B1902" s="17"/>
      <c r="D1902" s="17"/>
      <c r="F1902" s="17"/>
      <c r="H1902" s="17"/>
      <c r="J1902" s="17"/>
      <c r="L1902" s="17"/>
      <c r="N1902" s="17"/>
      <c r="P1902" s="17"/>
      <c r="R1902" s="17"/>
      <c r="T1902" s="17"/>
      <c r="V1902" s="17"/>
      <c r="X1902" s="17"/>
      <c r="Z1902" s="17"/>
      <c r="AB1902" s="17"/>
      <c r="AD1902" s="17"/>
      <c r="AF1902" s="17"/>
      <c r="AH1902" s="17"/>
      <c r="AJ1902" s="17"/>
      <c r="AL1902" s="17"/>
      <c r="AN1902" s="17"/>
      <c r="AP1902" s="17"/>
      <c r="AR1902" s="17"/>
      <c r="AT1902" s="17"/>
      <c r="AV1902" s="17"/>
      <c r="AX1902" s="17"/>
      <c r="AZ1902" s="17"/>
      <c r="BB1902" s="17"/>
      <c r="BD1902" s="17"/>
      <c r="BF1902" s="17"/>
      <c r="BH1902" s="17"/>
    </row>
    <row r="1903" spans="2:60">
      <c r="B1903" s="17"/>
      <c r="D1903" s="17"/>
      <c r="F1903" s="17"/>
      <c r="H1903" s="17"/>
      <c r="J1903" s="17"/>
      <c r="L1903" s="17"/>
      <c r="N1903" s="17"/>
      <c r="P1903" s="17"/>
      <c r="R1903" s="17"/>
      <c r="T1903" s="17"/>
      <c r="V1903" s="17"/>
      <c r="X1903" s="17"/>
      <c r="Z1903" s="17"/>
      <c r="AB1903" s="17"/>
      <c r="AD1903" s="17"/>
      <c r="AF1903" s="17"/>
      <c r="AH1903" s="17"/>
      <c r="AJ1903" s="17"/>
      <c r="AL1903" s="17"/>
      <c r="AN1903" s="17"/>
      <c r="AP1903" s="17"/>
      <c r="AR1903" s="17"/>
      <c r="AT1903" s="17"/>
      <c r="AV1903" s="17"/>
      <c r="AX1903" s="17"/>
      <c r="AZ1903" s="17"/>
      <c r="BB1903" s="17"/>
      <c r="BD1903" s="17"/>
      <c r="BF1903" s="17"/>
      <c r="BH1903" s="17"/>
    </row>
    <row r="1904" spans="2:60">
      <c r="B1904" s="17"/>
      <c r="D1904" s="17"/>
      <c r="F1904" s="17"/>
      <c r="H1904" s="17"/>
      <c r="J1904" s="17"/>
      <c r="L1904" s="17"/>
      <c r="N1904" s="17"/>
      <c r="P1904" s="17"/>
      <c r="R1904" s="17"/>
      <c r="T1904" s="17"/>
      <c r="V1904" s="17"/>
      <c r="X1904" s="17"/>
      <c r="Z1904" s="17"/>
      <c r="AB1904" s="17"/>
      <c r="AD1904" s="17"/>
      <c r="AF1904" s="17"/>
      <c r="AH1904" s="17"/>
      <c r="AJ1904" s="17"/>
      <c r="AL1904" s="17"/>
      <c r="AN1904" s="17"/>
      <c r="AP1904" s="17"/>
      <c r="AR1904" s="17"/>
      <c r="AT1904" s="17"/>
      <c r="AV1904" s="17"/>
      <c r="AX1904" s="17"/>
      <c r="AZ1904" s="17"/>
      <c r="BB1904" s="17"/>
      <c r="BD1904" s="17"/>
      <c r="BF1904" s="17"/>
      <c r="BH1904" s="17"/>
    </row>
    <row r="1905" spans="2:60">
      <c r="B1905" s="17"/>
      <c r="D1905" s="17"/>
      <c r="F1905" s="17"/>
      <c r="H1905" s="17"/>
      <c r="J1905" s="17"/>
      <c r="L1905" s="17"/>
      <c r="N1905" s="17"/>
      <c r="P1905" s="17"/>
      <c r="R1905" s="17"/>
      <c r="T1905" s="17"/>
      <c r="V1905" s="17"/>
      <c r="X1905" s="17"/>
      <c r="Z1905" s="17"/>
      <c r="AB1905" s="17"/>
      <c r="AD1905" s="17"/>
      <c r="AF1905" s="17"/>
      <c r="AH1905" s="17"/>
      <c r="AJ1905" s="17"/>
      <c r="AL1905" s="17"/>
      <c r="AN1905" s="17"/>
      <c r="AP1905" s="17"/>
      <c r="AR1905" s="17"/>
      <c r="AT1905" s="17"/>
      <c r="AV1905" s="17"/>
      <c r="AX1905" s="17"/>
      <c r="AZ1905" s="17"/>
      <c r="BB1905" s="17"/>
      <c r="BD1905" s="17"/>
      <c r="BF1905" s="17"/>
      <c r="BH1905" s="17"/>
    </row>
    <row r="1906" spans="2:60">
      <c r="B1906" s="17"/>
      <c r="D1906" s="17"/>
      <c r="F1906" s="17"/>
      <c r="H1906" s="17"/>
      <c r="J1906" s="17"/>
      <c r="L1906" s="17"/>
      <c r="N1906" s="17"/>
      <c r="P1906" s="17"/>
      <c r="R1906" s="17"/>
      <c r="T1906" s="17"/>
      <c r="V1906" s="17"/>
      <c r="X1906" s="17"/>
      <c r="Z1906" s="17"/>
      <c r="AB1906" s="17"/>
      <c r="AD1906" s="17"/>
      <c r="AF1906" s="17"/>
      <c r="AH1906" s="17"/>
      <c r="AJ1906" s="17"/>
      <c r="AL1906" s="17"/>
      <c r="AN1906" s="17"/>
      <c r="AP1906" s="17"/>
      <c r="AR1906" s="17"/>
      <c r="AT1906" s="17"/>
      <c r="AV1906" s="17"/>
      <c r="AX1906" s="17"/>
      <c r="AZ1906" s="17"/>
      <c r="BB1906" s="17"/>
      <c r="BD1906" s="17"/>
      <c r="BF1906" s="17"/>
      <c r="BH1906" s="17"/>
    </row>
    <row r="1907" spans="2:60">
      <c r="B1907" s="17"/>
      <c r="D1907" s="17"/>
      <c r="F1907" s="17"/>
      <c r="H1907" s="17"/>
      <c r="J1907" s="17"/>
      <c r="L1907" s="17"/>
      <c r="N1907" s="17"/>
      <c r="P1907" s="17"/>
      <c r="R1907" s="17"/>
      <c r="T1907" s="17"/>
      <c r="V1907" s="17"/>
      <c r="X1907" s="17"/>
      <c r="Z1907" s="17"/>
      <c r="AB1907" s="17"/>
      <c r="AD1907" s="17"/>
      <c r="AF1907" s="17"/>
      <c r="AH1907" s="17"/>
      <c r="AJ1907" s="17"/>
      <c r="AL1907" s="17"/>
      <c r="AN1907" s="17"/>
      <c r="AP1907" s="17"/>
      <c r="AR1907" s="17"/>
      <c r="AT1907" s="17"/>
      <c r="AV1907" s="17"/>
      <c r="AX1907" s="17"/>
      <c r="AZ1907" s="17"/>
      <c r="BB1907" s="17"/>
      <c r="BD1907" s="17"/>
      <c r="BF1907" s="17"/>
      <c r="BH1907" s="17"/>
    </row>
    <row r="1908" spans="2:60">
      <c r="B1908" s="17"/>
      <c r="D1908" s="17"/>
      <c r="F1908" s="17"/>
      <c r="H1908" s="17"/>
      <c r="J1908" s="17"/>
      <c r="L1908" s="17"/>
      <c r="N1908" s="17"/>
      <c r="P1908" s="17"/>
      <c r="R1908" s="17"/>
      <c r="T1908" s="17"/>
      <c r="V1908" s="17"/>
      <c r="X1908" s="17"/>
      <c r="Z1908" s="17"/>
      <c r="AB1908" s="17"/>
      <c r="AD1908" s="17"/>
      <c r="AF1908" s="17"/>
      <c r="AH1908" s="17"/>
      <c r="AJ1908" s="17"/>
      <c r="AL1908" s="17"/>
      <c r="AN1908" s="17"/>
      <c r="AP1908" s="17"/>
      <c r="AR1908" s="17"/>
      <c r="AT1908" s="17"/>
      <c r="AV1908" s="17"/>
      <c r="AX1908" s="17"/>
      <c r="AZ1908" s="17"/>
      <c r="BB1908" s="17"/>
      <c r="BD1908" s="17"/>
      <c r="BF1908" s="17"/>
      <c r="BH1908" s="17"/>
    </row>
    <row r="1909" spans="2:60">
      <c r="B1909" s="17"/>
      <c r="D1909" s="17"/>
      <c r="F1909" s="17"/>
      <c r="H1909" s="17"/>
      <c r="J1909" s="17"/>
      <c r="L1909" s="17"/>
      <c r="N1909" s="17"/>
      <c r="P1909" s="17"/>
      <c r="R1909" s="17"/>
      <c r="T1909" s="17"/>
      <c r="V1909" s="17"/>
      <c r="X1909" s="17"/>
      <c r="Z1909" s="17"/>
      <c r="AB1909" s="17"/>
      <c r="AD1909" s="17"/>
      <c r="AF1909" s="17"/>
      <c r="AH1909" s="17"/>
      <c r="AJ1909" s="17"/>
      <c r="AL1909" s="17"/>
      <c r="AN1909" s="17"/>
      <c r="AP1909" s="17"/>
      <c r="AR1909" s="17"/>
      <c r="AT1909" s="17"/>
      <c r="AV1909" s="17"/>
      <c r="AX1909" s="17"/>
      <c r="AZ1909" s="17"/>
      <c r="BB1909" s="17"/>
      <c r="BD1909" s="17"/>
      <c r="BF1909" s="17"/>
      <c r="BH1909" s="17"/>
    </row>
    <row r="1910" spans="2:60">
      <c r="B1910" s="17"/>
      <c r="D1910" s="17"/>
      <c r="F1910" s="17"/>
      <c r="H1910" s="17"/>
      <c r="J1910" s="17"/>
      <c r="L1910" s="17"/>
      <c r="N1910" s="17"/>
      <c r="P1910" s="17"/>
      <c r="R1910" s="17"/>
      <c r="T1910" s="17"/>
      <c r="V1910" s="17"/>
      <c r="X1910" s="17"/>
      <c r="Z1910" s="17"/>
      <c r="AB1910" s="17"/>
      <c r="AD1910" s="17"/>
      <c r="AF1910" s="17"/>
      <c r="AH1910" s="17"/>
      <c r="AJ1910" s="17"/>
      <c r="AL1910" s="17"/>
      <c r="AN1910" s="17"/>
      <c r="AP1910" s="17"/>
      <c r="AR1910" s="17"/>
      <c r="AT1910" s="17"/>
      <c r="AV1910" s="17"/>
      <c r="AX1910" s="17"/>
      <c r="AZ1910" s="17"/>
      <c r="BB1910" s="17"/>
      <c r="BD1910" s="17"/>
      <c r="BF1910" s="17"/>
      <c r="BH1910" s="17"/>
    </row>
    <row r="1911" spans="2:60">
      <c r="B1911" s="17"/>
      <c r="D1911" s="17"/>
      <c r="F1911" s="17"/>
      <c r="H1911" s="17"/>
      <c r="J1911" s="17"/>
      <c r="L1911" s="17"/>
      <c r="N1911" s="17"/>
      <c r="P1911" s="17"/>
      <c r="R1911" s="17"/>
      <c r="T1911" s="17"/>
      <c r="V1911" s="17"/>
      <c r="X1911" s="17"/>
      <c r="Z1911" s="17"/>
      <c r="AB1911" s="17"/>
      <c r="AD1911" s="17"/>
      <c r="AF1911" s="17"/>
      <c r="AH1911" s="17"/>
      <c r="AJ1911" s="17"/>
      <c r="AL1911" s="17"/>
      <c r="AN1911" s="17"/>
      <c r="AP1911" s="17"/>
      <c r="AR1911" s="17"/>
      <c r="AT1911" s="17"/>
      <c r="AV1911" s="17"/>
      <c r="AX1911" s="17"/>
      <c r="AZ1911" s="17"/>
      <c r="BB1911" s="17"/>
      <c r="BD1911" s="17"/>
      <c r="BF1911" s="17"/>
      <c r="BH1911" s="17"/>
    </row>
    <row r="1912" spans="2:60">
      <c r="B1912" s="17"/>
      <c r="D1912" s="17"/>
      <c r="F1912" s="17"/>
      <c r="H1912" s="17"/>
      <c r="J1912" s="17"/>
      <c r="L1912" s="17"/>
      <c r="N1912" s="17"/>
      <c r="P1912" s="17"/>
      <c r="R1912" s="17"/>
      <c r="T1912" s="17"/>
      <c r="V1912" s="17"/>
      <c r="X1912" s="17"/>
      <c r="Z1912" s="17"/>
      <c r="AB1912" s="17"/>
      <c r="AD1912" s="17"/>
      <c r="AF1912" s="17"/>
      <c r="AH1912" s="17"/>
      <c r="AJ1912" s="17"/>
      <c r="AL1912" s="17"/>
      <c r="AN1912" s="17"/>
      <c r="AP1912" s="17"/>
      <c r="AR1912" s="17"/>
      <c r="AT1912" s="17"/>
      <c r="AV1912" s="17"/>
      <c r="AX1912" s="17"/>
      <c r="AZ1912" s="17"/>
      <c r="BB1912" s="17"/>
      <c r="BD1912" s="17"/>
      <c r="BF1912" s="17"/>
      <c r="BH1912" s="17"/>
    </row>
    <row r="1913" spans="2:60">
      <c r="B1913" s="17"/>
      <c r="D1913" s="17"/>
      <c r="F1913" s="17"/>
      <c r="H1913" s="17"/>
      <c r="J1913" s="17"/>
      <c r="L1913" s="17"/>
      <c r="N1913" s="17"/>
      <c r="P1913" s="17"/>
      <c r="R1913" s="17"/>
      <c r="T1913" s="17"/>
      <c r="V1913" s="17"/>
      <c r="X1913" s="17"/>
      <c r="Z1913" s="17"/>
      <c r="AB1913" s="17"/>
      <c r="AD1913" s="17"/>
      <c r="AF1913" s="17"/>
      <c r="AH1913" s="17"/>
      <c r="AJ1913" s="17"/>
      <c r="AL1913" s="17"/>
      <c r="AN1913" s="17"/>
      <c r="AP1913" s="17"/>
      <c r="AR1913" s="17"/>
      <c r="AT1913" s="17"/>
      <c r="AV1913" s="17"/>
      <c r="AX1913" s="17"/>
      <c r="AZ1913" s="17"/>
      <c r="BB1913" s="17"/>
      <c r="BD1913" s="17"/>
      <c r="BF1913" s="17"/>
      <c r="BH1913" s="17"/>
    </row>
    <row r="1914" spans="2:60">
      <c r="B1914" s="17"/>
      <c r="D1914" s="17"/>
      <c r="F1914" s="17"/>
      <c r="H1914" s="17"/>
      <c r="J1914" s="17"/>
      <c r="L1914" s="17"/>
      <c r="N1914" s="17"/>
      <c r="P1914" s="17"/>
      <c r="R1914" s="17"/>
      <c r="T1914" s="17"/>
      <c r="V1914" s="17"/>
      <c r="X1914" s="17"/>
      <c r="Z1914" s="17"/>
      <c r="AB1914" s="17"/>
      <c r="AD1914" s="17"/>
      <c r="AF1914" s="17"/>
      <c r="AH1914" s="17"/>
      <c r="AJ1914" s="17"/>
      <c r="AL1914" s="17"/>
      <c r="AN1914" s="17"/>
      <c r="AP1914" s="17"/>
      <c r="AR1914" s="17"/>
      <c r="AT1914" s="17"/>
      <c r="AV1914" s="17"/>
      <c r="AX1914" s="17"/>
      <c r="AZ1914" s="17"/>
      <c r="BB1914" s="17"/>
      <c r="BD1914" s="17"/>
      <c r="BF1914" s="17"/>
      <c r="BH1914" s="17"/>
    </row>
    <row r="1915" spans="2:60">
      <c r="B1915" s="17"/>
      <c r="D1915" s="17"/>
      <c r="F1915" s="17"/>
      <c r="H1915" s="17"/>
      <c r="J1915" s="17"/>
      <c r="L1915" s="17"/>
      <c r="N1915" s="17"/>
      <c r="P1915" s="17"/>
      <c r="R1915" s="17"/>
      <c r="T1915" s="17"/>
      <c r="V1915" s="17"/>
      <c r="X1915" s="17"/>
      <c r="Z1915" s="17"/>
      <c r="AB1915" s="17"/>
      <c r="AD1915" s="17"/>
      <c r="AF1915" s="17"/>
      <c r="AH1915" s="17"/>
      <c r="AJ1915" s="17"/>
      <c r="AL1915" s="17"/>
      <c r="AN1915" s="17"/>
      <c r="AP1915" s="17"/>
      <c r="AR1915" s="17"/>
      <c r="AT1915" s="17"/>
      <c r="AV1915" s="17"/>
      <c r="AX1915" s="17"/>
      <c r="AZ1915" s="17"/>
      <c r="BB1915" s="17"/>
      <c r="BD1915" s="17"/>
      <c r="BF1915" s="17"/>
      <c r="BH1915" s="17"/>
    </row>
    <row r="1916" spans="2:60">
      <c r="B1916" s="17"/>
      <c r="D1916" s="17"/>
      <c r="F1916" s="17"/>
      <c r="H1916" s="17"/>
      <c r="J1916" s="17"/>
      <c r="L1916" s="17"/>
      <c r="N1916" s="17"/>
      <c r="P1916" s="17"/>
      <c r="R1916" s="17"/>
      <c r="T1916" s="17"/>
      <c r="V1916" s="17"/>
      <c r="X1916" s="17"/>
      <c r="Z1916" s="17"/>
      <c r="AB1916" s="17"/>
      <c r="AD1916" s="17"/>
      <c r="AF1916" s="17"/>
      <c r="AH1916" s="17"/>
      <c r="AJ1916" s="17"/>
      <c r="AL1916" s="17"/>
      <c r="AN1916" s="17"/>
      <c r="AP1916" s="17"/>
      <c r="AR1916" s="17"/>
      <c r="AT1916" s="17"/>
      <c r="AV1916" s="17"/>
      <c r="AX1916" s="17"/>
      <c r="AZ1916" s="17"/>
      <c r="BB1916" s="17"/>
      <c r="BD1916" s="17"/>
      <c r="BF1916" s="17"/>
      <c r="BH1916" s="17"/>
    </row>
    <row r="1917" spans="2:60">
      <c r="B1917" s="17"/>
      <c r="D1917" s="17"/>
      <c r="F1917" s="17"/>
      <c r="H1917" s="17"/>
      <c r="J1917" s="17"/>
      <c r="L1917" s="17"/>
      <c r="N1917" s="17"/>
      <c r="P1917" s="17"/>
      <c r="R1917" s="17"/>
      <c r="T1917" s="17"/>
      <c r="V1917" s="17"/>
      <c r="X1917" s="17"/>
      <c r="Z1917" s="17"/>
      <c r="AB1917" s="17"/>
      <c r="AD1917" s="17"/>
      <c r="AF1917" s="17"/>
      <c r="AH1917" s="17"/>
      <c r="AJ1917" s="17"/>
      <c r="AL1917" s="17"/>
      <c r="AN1917" s="17"/>
      <c r="AP1917" s="17"/>
      <c r="AR1917" s="17"/>
      <c r="AT1917" s="17"/>
      <c r="AV1917" s="17"/>
      <c r="AX1917" s="17"/>
      <c r="AZ1917" s="17"/>
      <c r="BB1917" s="17"/>
      <c r="BD1917" s="17"/>
      <c r="BF1917" s="17"/>
      <c r="BH1917" s="17"/>
    </row>
    <row r="1918" spans="2:60">
      <c r="B1918" s="17"/>
      <c r="D1918" s="17"/>
      <c r="F1918" s="17"/>
      <c r="H1918" s="17"/>
      <c r="J1918" s="17"/>
      <c r="L1918" s="17"/>
      <c r="N1918" s="17"/>
      <c r="P1918" s="17"/>
      <c r="R1918" s="17"/>
      <c r="T1918" s="17"/>
      <c r="V1918" s="17"/>
      <c r="X1918" s="17"/>
      <c r="Z1918" s="17"/>
      <c r="AB1918" s="17"/>
      <c r="AD1918" s="17"/>
      <c r="AF1918" s="17"/>
      <c r="AH1918" s="17"/>
      <c r="AJ1918" s="17"/>
      <c r="AL1918" s="17"/>
      <c r="AN1918" s="17"/>
      <c r="AP1918" s="17"/>
      <c r="AR1918" s="17"/>
      <c r="AT1918" s="17"/>
      <c r="AV1918" s="17"/>
      <c r="AX1918" s="17"/>
      <c r="AZ1918" s="17"/>
      <c r="BB1918" s="17"/>
      <c r="BD1918" s="17"/>
      <c r="BF1918" s="17"/>
      <c r="BH1918" s="17"/>
    </row>
    <row r="1919" spans="2:60">
      <c r="B1919" s="17"/>
      <c r="D1919" s="17"/>
      <c r="F1919" s="17"/>
      <c r="H1919" s="17"/>
      <c r="J1919" s="17"/>
      <c r="L1919" s="17"/>
      <c r="N1919" s="17"/>
      <c r="P1919" s="17"/>
      <c r="R1919" s="17"/>
      <c r="T1919" s="17"/>
      <c r="V1919" s="17"/>
      <c r="X1919" s="17"/>
      <c r="Z1919" s="17"/>
      <c r="AB1919" s="17"/>
      <c r="AD1919" s="17"/>
      <c r="AF1919" s="17"/>
      <c r="AH1919" s="17"/>
      <c r="AJ1919" s="17"/>
      <c r="AL1919" s="17"/>
      <c r="AN1919" s="17"/>
      <c r="AP1919" s="17"/>
      <c r="AR1919" s="17"/>
      <c r="AT1919" s="17"/>
      <c r="AV1919" s="17"/>
      <c r="AX1919" s="17"/>
      <c r="AZ1919" s="17"/>
      <c r="BB1919" s="17"/>
      <c r="BD1919" s="17"/>
      <c r="BF1919" s="17"/>
      <c r="BH1919" s="17"/>
    </row>
    <row r="1920" spans="2:60">
      <c r="B1920" s="17"/>
      <c r="D1920" s="17"/>
      <c r="F1920" s="17"/>
      <c r="H1920" s="17"/>
      <c r="J1920" s="17"/>
      <c r="L1920" s="17"/>
      <c r="N1920" s="17"/>
      <c r="P1920" s="17"/>
      <c r="R1920" s="17"/>
      <c r="T1920" s="17"/>
      <c r="V1920" s="17"/>
      <c r="X1920" s="17"/>
      <c r="Z1920" s="17"/>
      <c r="AB1920" s="17"/>
      <c r="AD1920" s="17"/>
      <c r="AF1920" s="17"/>
      <c r="AH1920" s="17"/>
      <c r="AJ1920" s="17"/>
      <c r="AL1920" s="17"/>
      <c r="AN1920" s="17"/>
      <c r="AP1920" s="17"/>
      <c r="AR1920" s="17"/>
      <c r="AT1920" s="17"/>
      <c r="AV1920" s="17"/>
      <c r="AX1920" s="17"/>
      <c r="AZ1920" s="17"/>
      <c r="BB1920" s="17"/>
      <c r="BD1920" s="17"/>
      <c r="BF1920" s="17"/>
      <c r="BH1920" s="17"/>
    </row>
    <row r="1921" spans="2:60">
      <c r="B1921" s="17"/>
      <c r="D1921" s="17"/>
      <c r="F1921" s="17"/>
      <c r="H1921" s="17"/>
      <c r="J1921" s="17"/>
      <c r="L1921" s="17"/>
      <c r="N1921" s="17"/>
      <c r="P1921" s="17"/>
      <c r="R1921" s="17"/>
      <c r="T1921" s="17"/>
      <c r="V1921" s="17"/>
      <c r="X1921" s="17"/>
      <c r="Z1921" s="17"/>
      <c r="AB1921" s="17"/>
      <c r="AD1921" s="17"/>
      <c r="AF1921" s="17"/>
      <c r="AH1921" s="17"/>
      <c r="AJ1921" s="17"/>
      <c r="AL1921" s="17"/>
      <c r="AN1921" s="17"/>
      <c r="AP1921" s="17"/>
      <c r="AR1921" s="17"/>
      <c r="AT1921" s="17"/>
      <c r="AV1921" s="17"/>
      <c r="AX1921" s="17"/>
      <c r="AZ1921" s="17"/>
      <c r="BB1921" s="17"/>
      <c r="BD1921" s="17"/>
      <c r="BF1921" s="17"/>
      <c r="BH1921" s="17"/>
    </row>
    <row r="1922" spans="2:60">
      <c r="B1922" s="17"/>
      <c r="D1922" s="17"/>
      <c r="F1922" s="17"/>
      <c r="H1922" s="17"/>
      <c r="J1922" s="17"/>
      <c r="L1922" s="17"/>
      <c r="N1922" s="17"/>
      <c r="P1922" s="17"/>
      <c r="R1922" s="17"/>
      <c r="T1922" s="17"/>
      <c r="V1922" s="17"/>
      <c r="X1922" s="17"/>
      <c r="Z1922" s="17"/>
      <c r="AB1922" s="17"/>
      <c r="AD1922" s="17"/>
      <c r="AF1922" s="17"/>
      <c r="AH1922" s="17"/>
      <c r="AJ1922" s="17"/>
      <c r="AL1922" s="17"/>
      <c r="AN1922" s="17"/>
      <c r="AP1922" s="17"/>
      <c r="AR1922" s="17"/>
      <c r="AT1922" s="17"/>
      <c r="AV1922" s="17"/>
      <c r="AX1922" s="17"/>
      <c r="AZ1922" s="17"/>
      <c r="BB1922" s="17"/>
      <c r="BD1922" s="17"/>
      <c r="BF1922" s="17"/>
      <c r="BH1922" s="17"/>
    </row>
    <row r="1923" spans="2:60">
      <c r="B1923" s="17"/>
      <c r="D1923" s="17"/>
      <c r="F1923" s="17"/>
      <c r="H1923" s="17"/>
      <c r="J1923" s="17"/>
      <c r="L1923" s="17"/>
      <c r="N1923" s="17"/>
      <c r="P1923" s="17"/>
      <c r="R1923" s="17"/>
      <c r="T1923" s="17"/>
      <c r="V1923" s="17"/>
      <c r="X1923" s="17"/>
      <c r="Z1923" s="17"/>
      <c r="AB1923" s="17"/>
      <c r="AD1923" s="17"/>
      <c r="AF1923" s="17"/>
      <c r="AH1923" s="17"/>
      <c r="AJ1923" s="17"/>
      <c r="AL1923" s="17"/>
      <c r="AN1923" s="17"/>
      <c r="AP1923" s="17"/>
      <c r="AR1923" s="17"/>
      <c r="AT1923" s="17"/>
      <c r="AV1923" s="17"/>
      <c r="AX1923" s="17"/>
      <c r="AZ1923" s="17"/>
      <c r="BB1923" s="17"/>
      <c r="BD1923" s="17"/>
      <c r="BF1923" s="17"/>
      <c r="BH1923" s="17"/>
    </row>
    <row r="1924" spans="2:60">
      <c r="B1924" s="17"/>
      <c r="D1924" s="17"/>
      <c r="F1924" s="17"/>
      <c r="H1924" s="17"/>
      <c r="J1924" s="17"/>
      <c r="L1924" s="17"/>
      <c r="N1924" s="17"/>
      <c r="P1924" s="17"/>
      <c r="R1924" s="17"/>
      <c r="T1924" s="17"/>
      <c r="V1924" s="17"/>
      <c r="X1924" s="17"/>
      <c r="Z1924" s="17"/>
      <c r="AB1924" s="17"/>
      <c r="AD1924" s="17"/>
      <c r="AF1924" s="17"/>
      <c r="AH1924" s="17"/>
      <c r="AJ1924" s="17"/>
      <c r="AL1924" s="17"/>
      <c r="AN1924" s="17"/>
      <c r="AP1924" s="17"/>
      <c r="AR1924" s="17"/>
      <c r="AT1924" s="17"/>
      <c r="AV1924" s="17"/>
      <c r="AX1924" s="17"/>
      <c r="AZ1924" s="17"/>
      <c r="BB1924" s="17"/>
      <c r="BD1924" s="17"/>
      <c r="BF1924" s="17"/>
      <c r="BH1924" s="17"/>
    </row>
    <row r="1925" spans="2:60">
      <c r="B1925" s="17"/>
      <c r="D1925" s="17"/>
      <c r="F1925" s="17"/>
      <c r="H1925" s="17"/>
      <c r="J1925" s="17"/>
      <c r="L1925" s="17"/>
      <c r="N1925" s="17"/>
      <c r="P1925" s="17"/>
      <c r="R1925" s="17"/>
      <c r="T1925" s="17"/>
      <c r="V1925" s="17"/>
      <c r="X1925" s="17"/>
      <c r="Z1925" s="17"/>
      <c r="AB1925" s="17"/>
      <c r="AD1925" s="17"/>
      <c r="AF1925" s="17"/>
      <c r="AH1925" s="17"/>
      <c r="AJ1925" s="17"/>
      <c r="AL1925" s="17"/>
      <c r="AN1925" s="17"/>
      <c r="AP1925" s="17"/>
      <c r="AR1925" s="17"/>
      <c r="AT1925" s="17"/>
      <c r="AV1925" s="17"/>
      <c r="AX1925" s="17"/>
      <c r="AZ1925" s="17"/>
      <c r="BB1925" s="17"/>
      <c r="BD1925" s="17"/>
      <c r="BF1925" s="17"/>
      <c r="BH1925" s="17"/>
    </row>
    <row r="1926" spans="2:60">
      <c r="B1926" s="17"/>
      <c r="D1926" s="17"/>
      <c r="F1926" s="17"/>
      <c r="H1926" s="17"/>
      <c r="J1926" s="17"/>
      <c r="L1926" s="17"/>
      <c r="N1926" s="17"/>
      <c r="P1926" s="17"/>
      <c r="R1926" s="17"/>
      <c r="T1926" s="17"/>
      <c r="V1926" s="17"/>
      <c r="X1926" s="17"/>
      <c r="Z1926" s="17"/>
      <c r="AB1926" s="17"/>
      <c r="AD1926" s="17"/>
      <c r="AF1926" s="17"/>
      <c r="AH1926" s="17"/>
      <c r="AJ1926" s="17"/>
      <c r="AL1926" s="17"/>
      <c r="AN1926" s="17"/>
      <c r="AP1926" s="17"/>
      <c r="AR1926" s="17"/>
      <c r="AT1926" s="17"/>
      <c r="AV1926" s="17"/>
      <c r="AX1926" s="17"/>
      <c r="AZ1926" s="17"/>
      <c r="BB1926" s="17"/>
      <c r="BD1926" s="17"/>
      <c r="BF1926" s="17"/>
      <c r="BH1926" s="17"/>
    </row>
    <row r="1927" spans="2:60">
      <c r="B1927" s="17"/>
      <c r="D1927" s="17"/>
      <c r="F1927" s="17"/>
      <c r="H1927" s="17"/>
      <c r="J1927" s="17"/>
      <c r="L1927" s="17"/>
      <c r="N1927" s="17"/>
      <c r="P1927" s="17"/>
      <c r="R1927" s="17"/>
      <c r="T1927" s="17"/>
      <c r="V1927" s="17"/>
      <c r="X1927" s="17"/>
      <c r="Z1927" s="17"/>
      <c r="AB1927" s="17"/>
      <c r="AD1927" s="17"/>
      <c r="AF1927" s="17"/>
      <c r="AH1927" s="17"/>
      <c r="AJ1927" s="17"/>
      <c r="AL1927" s="17"/>
      <c r="AN1927" s="17"/>
      <c r="AP1927" s="17"/>
      <c r="AR1927" s="17"/>
      <c r="AT1927" s="17"/>
      <c r="AV1927" s="17"/>
      <c r="AX1927" s="17"/>
      <c r="AZ1927" s="17"/>
      <c r="BB1927" s="17"/>
      <c r="BD1927" s="17"/>
      <c r="BF1927" s="17"/>
      <c r="BH1927" s="17"/>
    </row>
    <row r="1928" spans="2:60">
      <c r="B1928" s="17"/>
      <c r="D1928" s="17"/>
      <c r="F1928" s="17"/>
      <c r="H1928" s="17"/>
      <c r="J1928" s="17"/>
      <c r="L1928" s="17"/>
      <c r="N1928" s="17"/>
      <c r="P1928" s="17"/>
      <c r="R1928" s="17"/>
      <c r="T1928" s="17"/>
      <c r="V1928" s="17"/>
      <c r="X1928" s="17"/>
      <c r="Z1928" s="17"/>
      <c r="AB1928" s="17"/>
      <c r="AD1928" s="17"/>
      <c r="AF1928" s="17"/>
      <c r="AH1928" s="17"/>
      <c r="AJ1928" s="17"/>
      <c r="AL1928" s="17"/>
      <c r="AN1928" s="17"/>
      <c r="AP1928" s="17"/>
      <c r="AR1928" s="17"/>
      <c r="AT1928" s="17"/>
      <c r="AV1928" s="17"/>
      <c r="AX1928" s="17"/>
      <c r="AZ1928" s="17"/>
      <c r="BB1928" s="17"/>
      <c r="BD1928" s="17"/>
      <c r="BF1928" s="17"/>
      <c r="BH1928" s="17"/>
    </row>
    <row r="1929" spans="2:60">
      <c r="B1929" s="17"/>
      <c r="D1929" s="17"/>
      <c r="F1929" s="17"/>
      <c r="H1929" s="17"/>
      <c r="J1929" s="17"/>
      <c r="L1929" s="17"/>
      <c r="N1929" s="17"/>
      <c r="P1929" s="17"/>
      <c r="R1929" s="17"/>
      <c r="T1929" s="17"/>
      <c r="V1929" s="17"/>
      <c r="X1929" s="17"/>
      <c r="Z1929" s="17"/>
      <c r="AB1929" s="17"/>
      <c r="AD1929" s="17"/>
      <c r="AF1929" s="17"/>
      <c r="AH1929" s="17"/>
      <c r="AJ1929" s="17"/>
      <c r="AL1929" s="17"/>
      <c r="AN1929" s="17"/>
      <c r="AP1929" s="17"/>
      <c r="AR1929" s="17"/>
      <c r="AT1929" s="17"/>
      <c r="AV1929" s="17"/>
      <c r="AX1929" s="17"/>
      <c r="AZ1929" s="17"/>
      <c r="BB1929" s="17"/>
      <c r="BD1929" s="17"/>
      <c r="BF1929" s="17"/>
      <c r="BH1929" s="17"/>
    </row>
    <row r="1930" spans="2:60">
      <c r="B1930" s="17"/>
      <c r="D1930" s="17"/>
      <c r="F1930" s="17"/>
      <c r="H1930" s="17"/>
      <c r="J1930" s="17"/>
      <c r="L1930" s="17"/>
      <c r="N1930" s="17"/>
      <c r="P1930" s="17"/>
      <c r="R1930" s="17"/>
      <c r="T1930" s="17"/>
      <c r="V1930" s="17"/>
      <c r="X1930" s="17"/>
      <c r="Z1930" s="17"/>
      <c r="AB1930" s="17"/>
      <c r="AD1930" s="17"/>
      <c r="AF1930" s="17"/>
      <c r="AH1930" s="17"/>
      <c r="AJ1930" s="17"/>
      <c r="AL1930" s="17"/>
      <c r="AN1930" s="17"/>
      <c r="AP1930" s="17"/>
      <c r="AR1930" s="17"/>
      <c r="AT1930" s="17"/>
      <c r="AV1930" s="17"/>
      <c r="AX1930" s="17"/>
      <c r="AZ1930" s="17"/>
      <c r="BB1930" s="17"/>
      <c r="BD1930" s="17"/>
      <c r="BF1930" s="17"/>
      <c r="BH1930" s="17"/>
    </row>
    <row r="1931" spans="2:60">
      <c r="B1931" s="17"/>
      <c r="D1931" s="17"/>
      <c r="F1931" s="17"/>
      <c r="H1931" s="17"/>
      <c r="J1931" s="17"/>
      <c r="L1931" s="17"/>
      <c r="N1931" s="17"/>
      <c r="P1931" s="17"/>
      <c r="R1931" s="17"/>
      <c r="T1931" s="17"/>
      <c r="V1931" s="17"/>
      <c r="X1931" s="17"/>
      <c r="Z1931" s="17"/>
      <c r="AB1931" s="17"/>
      <c r="AD1931" s="17"/>
      <c r="AF1931" s="17"/>
      <c r="AH1931" s="17"/>
      <c r="AJ1931" s="17"/>
      <c r="AL1931" s="17"/>
      <c r="AN1931" s="17"/>
      <c r="AP1931" s="17"/>
      <c r="AR1931" s="17"/>
      <c r="AT1931" s="17"/>
      <c r="AV1931" s="17"/>
      <c r="AX1931" s="17"/>
      <c r="AZ1931" s="17"/>
      <c r="BB1931" s="17"/>
      <c r="BD1931" s="17"/>
      <c r="BF1931" s="17"/>
      <c r="BH1931" s="17"/>
    </row>
    <row r="1932" spans="2:60">
      <c r="B1932" s="17"/>
      <c r="D1932" s="17"/>
      <c r="F1932" s="17"/>
      <c r="H1932" s="17"/>
      <c r="J1932" s="17"/>
      <c r="L1932" s="17"/>
      <c r="N1932" s="17"/>
      <c r="P1932" s="17"/>
      <c r="R1932" s="17"/>
      <c r="T1932" s="17"/>
      <c r="V1932" s="17"/>
      <c r="X1932" s="17"/>
      <c r="Z1932" s="17"/>
      <c r="AB1932" s="17"/>
      <c r="AD1932" s="17"/>
      <c r="AF1932" s="17"/>
      <c r="AH1932" s="17"/>
      <c r="AJ1932" s="17"/>
      <c r="AL1932" s="17"/>
      <c r="AN1932" s="17"/>
      <c r="AP1932" s="17"/>
      <c r="AR1932" s="17"/>
      <c r="AT1932" s="17"/>
      <c r="AV1932" s="17"/>
      <c r="AX1932" s="17"/>
      <c r="AZ1932" s="17"/>
      <c r="BB1932" s="17"/>
      <c r="BD1932" s="17"/>
      <c r="BF1932" s="17"/>
      <c r="BH1932" s="17"/>
    </row>
    <row r="1933" spans="2:60">
      <c r="B1933" s="17"/>
      <c r="D1933" s="17"/>
      <c r="F1933" s="17"/>
      <c r="H1933" s="17"/>
      <c r="J1933" s="17"/>
      <c r="L1933" s="17"/>
      <c r="N1933" s="17"/>
      <c r="P1933" s="17"/>
      <c r="R1933" s="17"/>
      <c r="T1933" s="17"/>
      <c r="V1933" s="17"/>
      <c r="X1933" s="17"/>
      <c r="Z1933" s="17"/>
      <c r="AB1933" s="17"/>
      <c r="AD1933" s="17"/>
      <c r="AF1933" s="17"/>
      <c r="AH1933" s="17"/>
      <c r="AJ1933" s="17"/>
      <c r="AL1933" s="17"/>
      <c r="AN1933" s="17"/>
      <c r="AP1933" s="17"/>
      <c r="AR1933" s="17"/>
      <c r="AT1933" s="17"/>
      <c r="AV1933" s="17"/>
      <c r="AX1933" s="17"/>
      <c r="AZ1933" s="17"/>
      <c r="BB1933" s="17"/>
      <c r="BD1933" s="17"/>
      <c r="BF1933" s="17"/>
      <c r="BH1933" s="17"/>
    </row>
    <row r="1934" spans="2:60">
      <c r="B1934" s="17"/>
      <c r="D1934" s="17"/>
      <c r="F1934" s="17"/>
      <c r="H1934" s="17"/>
      <c r="J1934" s="17"/>
      <c r="L1934" s="17"/>
      <c r="N1934" s="17"/>
      <c r="P1934" s="17"/>
      <c r="R1934" s="17"/>
      <c r="T1934" s="17"/>
      <c r="V1934" s="17"/>
      <c r="X1934" s="17"/>
      <c r="Z1934" s="17"/>
      <c r="AB1934" s="17"/>
      <c r="AD1934" s="17"/>
      <c r="AF1934" s="17"/>
      <c r="AH1934" s="17"/>
      <c r="AJ1934" s="17"/>
      <c r="AL1934" s="17"/>
      <c r="AN1934" s="17"/>
      <c r="AP1934" s="17"/>
      <c r="AR1934" s="17"/>
      <c r="AT1934" s="17"/>
      <c r="AV1934" s="17"/>
      <c r="AX1934" s="17"/>
      <c r="AZ1934" s="17"/>
      <c r="BB1934" s="17"/>
      <c r="BD1934" s="17"/>
      <c r="BF1934" s="17"/>
      <c r="BH1934" s="17"/>
    </row>
    <row r="1935" spans="2:60">
      <c r="B1935" s="17"/>
      <c r="D1935" s="17"/>
      <c r="F1935" s="17"/>
      <c r="H1935" s="17"/>
      <c r="J1935" s="17"/>
      <c r="L1935" s="17"/>
      <c r="N1935" s="17"/>
      <c r="P1935" s="17"/>
      <c r="R1935" s="17"/>
      <c r="T1935" s="17"/>
      <c r="V1935" s="17"/>
      <c r="X1935" s="17"/>
      <c r="Z1935" s="17"/>
      <c r="AB1935" s="17"/>
      <c r="AD1935" s="17"/>
      <c r="AF1935" s="17"/>
      <c r="AH1935" s="17"/>
      <c r="AJ1935" s="17"/>
      <c r="AL1935" s="17"/>
      <c r="AN1935" s="17"/>
      <c r="AP1935" s="17"/>
      <c r="AR1935" s="17"/>
      <c r="AT1935" s="17"/>
      <c r="AV1935" s="17"/>
      <c r="AX1935" s="17"/>
      <c r="AZ1935" s="17"/>
      <c r="BB1935" s="17"/>
      <c r="BD1935" s="17"/>
      <c r="BF1935" s="17"/>
      <c r="BH1935" s="17"/>
    </row>
    <row r="1936" spans="2:60">
      <c r="B1936" s="17"/>
      <c r="D1936" s="17"/>
      <c r="F1936" s="17"/>
      <c r="H1936" s="17"/>
      <c r="J1936" s="17"/>
      <c r="L1936" s="17"/>
      <c r="N1936" s="17"/>
      <c r="P1936" s="17"/>
      <c r="R1936" s="17"/>
      <c r="T1936" s="17"/>
      <c r="V1936" s="17"/>
      <c r="X1936" s="17"/>
      <c r="Z1936" s="17"/>
      <c r="AB1936" s="17"/>
      <c r="AD1936" s="17"/>
      <c r="AF1936" s="17"/>
      <c r="AH1936" s="17"/>
      <c r="AJ1936" s="17"/>
      <c r="AL1936" s="17"/>
      <c r="AN1936" s="17"/>
      <c r="AP1936" s="17"/>
      <c r="AR1936" s="17"/>
      <c r="AT1936" s="17"/>
      <c r="AV1936" s="17"/>
      <c r="AX1936" s="17"/>
      <c r="AZ1936" s="17"/>
      <c r="BB1936" s="17"/>
      <c r="BD1936" s="17"/>
      <c r="BF1936" s="17"/>
      <c r="BH1936" s="17"/>
    </row>
    <row r="1937" spans="2:60">
      <c r="B1937" s="17"/>
      <c r="D1937" s="17"/>
      <c r="F1937" s="17"/>
      <c r="H1937" s="17"/>
      <c r="J1937" s="17"/>
      <c r="L1937" s="17"/>
      <c r="N1937" s="17"/>
      <c r="P1937" s="17"/>
      <c r="R1937" s="17"/>
      <c r="T1937" s="17"/>
      <c r="V1937" s="17"/>
      <c r="X1937" s="17"/>
      <c r="Z1937" s="17"/>
      <c r="AB1937" s="17"/>
      <c r="AD1937" s="17"/>
      <c r="AF1937" s="17"/>
      <c r="AH1937" s="17"/>
      <c r="AJ1937" s="17"/>
      <c r="AL1937" s="17"/>
      <c r="AN1937" s="17"/>
      <c r="AP1937" s="17"/>
      <c r="AR1937" s="17"/>
      <c r="AT1937" s="17"/>
      <c r="AV1937" s="17"/>
      <c r="AX1937" s="17"/>
      <c r="AZ1937" s="17"/>
      <c r="BB1937" s="17"/>
      <c r="BD1937" s="17"/>
      <c r="BF1937" s="17"/>
      <c r="BH1937" s="17"/>
    </row>
    <row r="1938" spans="2:60">
      <c r="B1938" s="17"/>
      <c r="D1938" s="17"/>
      <c r="F1938" s="17"/>
      <c r="H1938" s="17"/>
      <c r="J1938" s="17"/>
      <c r="L1938" s="17"/>
      <c r="N1938" s="17"/>
      <c r="P1938" s="17"/>
      <c r="R1938" s="17"/>
      <c r="T1938" s="17"/>
      <c r="V1938" s="17"/>
      <c r="X1938" s="17"/>
      <c r="Z1938" s="17"/>
      <c r="AB1938" s="17"/>
      <c r="AD1938" s="17"/>
      <c r="AF1938" s="17"/>
      <c r="AH1938" s="17"/>
      <c r="AJ1938" s="17"/>
      <c r="AL1938" s="17"/>
      <c r="AN1938" s="17"/>
      <c r="AP1938" s="17"/>
      <c r="AR1938" s="17"/>
      <c r="AT1938" s="17"/>
      <c r="AV1938" s="17"/>
      <c r="AX1938" s="17"/>
      <c r="AZ1938" s="17"/>
      <c r="BB1938" s="17"/>
      <c r="BD1938" s="17"/>
      <c r="BF1938" s="17"/>
      <c r="BH1938" s="17"/>
    </row>
    <row r="1939" spans="2:60">
      <c r="B1939" s="17"/>
      <c r="D1939" s="17"/>
      <c r="F1939" s="17"/>
      <c r="H1939" s="17"/>
      <c r="J1939" s="17"/>
      <c r="L1939" s="17"/>
      <c r="N1939" s="17"/>
      <c r="P1939" s="17"/>
      <c r="R1939" s="17"/>
      <c r="T1939" s="17"/>
      <c r="V1939" s="17"/>
      <c r="X1939" s="17"/>
      <c r="Z1939" s="17"/>
      <c r="AB1939" s="17"/>
      <c r="AD1939" s="17"/>
      <c r="AF1939" s="17"/>
      <c r="AH1939" s="17"/>
      <c r="AJ1939" s="17"/>
      <c r="AL1939" s="17"/>
      <c r="AN1939" s="17"/>
      <c r="AP1939" s="17"/>
      <c r="AR1939" s="17"/>
      <c r="AT1939" s="17"/>
      <c r="AV1939" s="17"/>
      <c r="AX1939" s="17"/>
      <c r="AZ1939" s="17"/>
      <c r="BB1939" s="17"/>
      <c r="BD1939" s="17"/>
      <c r="BF1939" s="17"/>
      <c r="BH1939" s="17"/>
    </row>
    <row r="1940" spans="2:60">
      <c r="B1940" s="17"/>
      <c r="D1940" s="17"/>
      <c r="F1940" s="17"/>
      <c r="H1940" s="17"/>
      <c r="J1940" s="17"/>
      <c r="L1940" s="17"/>
      <c r="N1940" s="17"/>
      <c r="P1940" s="17"/>
      <c r="R1940" s="17"/>
      <c r="T1940" s="17"/>
      <c r="V1940" s="17"/>
      <c r="X1940" s="17"/>
      <c r="Z1940" s="17"/>
      <c r="AB1940" s="17"/>
      <c r="AD1940" s="17"/>
      <c r="AF1940" s="17"/>
      <c r="AH1940" s="17"/>
      <c r="AJ1940" s="17"/>
      <c r="AL1940" s="17"/>
      <c r="AN1940" s="17"/>
      <c r="AP1940" s="17"/>
      <c r="AR1940" s="17"/>
      <c r="AT1940" s="17"/>
      <c r="AV1940" s="17"/>
      <c r="AX1940" s="17"/>
      <c r="AZ1940" s="17"/>
      <c r="BB1940" s="17"/>
      <c r="BD1940" s="17"/>
      <c r="BF1940" s="17"/>
      <c r="BH1940" s="17"/>
    </row>
    <row r="1941" spans="2:60">
      <c r="B1941" s="17"/>
      <c r="D1941" s="17"/>
      <c r="F1941" s="17"/>
      <c r="H1941" s="17"/>
      <c r="J1941" s="17"/>
      <c r="L1941" s="17"/>
      <c r="N1941" s="17"/>
      <c r="P1941" s="17"/>
      <c r="R1941" s="17"/>
      <c r="T1941" s="17"/>
      <c r="V1941" s="17"/>
      <c r="X1941" s="17"/>
      <c r="Z1941" s="17"/>
      <c r="AB1941" s="17"/>
      <c r="AD1941" s="17"/>
      <c r="AF1941" s="17"/>
      <c r="AH1941" s="17"/>
      <c r="AJ1941" s="17"/>
      <c r="AL1941" s="17"/>
      <c r="AN1941" s="17"/>
      <c r="AP1941" s="17"/>
      <c r="AR1941" s="17"/>
      <c r="AT1941" s="17"/>
      <c r="AV1941" s="17"/>
      <c r="AX1941" s="17"/>
      <c r="AZ1941" s="17"/>
      <c r="BB1941" s="17"/>
      <c r="BD1941" s="17"/>
      <c r="BF1941" s="17"/>
      <c r="BH1941" s="17"/>
    </row>
    <row r="1942" spans="2:60">
      <c r="B1942" s="17"/>
      <c r="D1942" s="17"/>
      <c r="F1942" s="17"/>
      <c r="H1942" s="17"/>
      <c r="J1942" s="17"/>
      <c r="L1942" s="17"/>
      <c r="N1942" s="17"/>
      <c r="P1942" s="17"/>
      <c r="R1942" s="17"/>
      <c r="T1942" s="17"/>
      <c r="V1942" s="17"/>
      <c r="X1942" s="17"/>
      <c r="Z1942" s="17"/>
      <c r="AB1942" s="17"/>
      <c r="AD1942" s="17"/>
      <c r="AF1942" s="17"/>
      <c r="AH1942" s="17"/>
      <c r="AJ1942" s="17"/>
      <c r="AL1942" s="17"/>
      <c r="AN1942" s="17"/>
      <c r="AP1942" s="17"/>
      <c r="AR1942" s="17"/>
      <c r="AT1942" s="17"/>
      <c r="AV1942" s="17"/>
      <c r="AX1942" s="17"/>
      <c r="AZ1942" s="17"/>
      <c r="BB1942" s="17"/>
      <c r="BD1942" s="17"/>
      <c r="BF1942" s="17"/>
      <c r="BH1942" s="17"/>
    </row>
    <row r="1943" spans="2:60">
      <c r="B1943" s="17"/>
      <c r="D1943" s="17"/>
      <c r="F1943" s="17"/>
      <c r="H1943" s="17"/>
      <c r="J1943" s="17"/>
      <c r="L1943" s="17"/>
      <c r="N1943" s="17"/>
      <c r="P1943" s="17"/>
      <c r="R1943" s="17"/>
      <c r="T1943" s="17"/>
      <c r="V1943" s="17"/>
      <c r="X1943" s="17"/>
      <c r="Z1943" s="17"/>
      <c r="AB1943" s="17"/>
      <c r="AD1943" s="17"/>
      <c r="AF1943" s="17"/>
      <c r="AH1943" s="17"/>
      <c r="AJ1943" s="17"/>
      <c r="AL1943" s="17"/>
      <c r="AN1943" s="17"/>
      <c r="AP1943" s="17"/>
      <c r="AR1943" s="17"/>
      <c r="AT1943" s="17"/>
      <c r="AV1943" s="17"/>
      <c r="AX1943" s="17"/>
      <c r="AZ1943" s="17"/>
      <c r="BB1943" s="17"/>
      <c r="BD1943" s="17"/>
      <c r="BF1943" s="17"/>
      <c r="BH1943" s="17"/>
    </row>
    <row r="1944" spans="2:60">
      <c r="B1944" s="17"/>
      <c r="D1944" s="17"/>
      <c r="F1944" s="17"/>
      <c r="H1944" s="17"/>
      <c r="J1944" s="17"/>
      <c r="L1944" s="17"/>
      <c r="N1944" s="17"/>
      <c r="P1944" s="17"/>
      <c r="R1944" s="17"/>
      <c r="T1944" s="17"/>
      <c r="V1944" s="17"/>
      <c r="X1944" s="17"/>
      <c r="Z1944" s="17"/>
      <c r="AB1944" s="17"/>
      <c r="AD1944" s="17"/>
      <c r="AF1944" s="17"/>
      <c r="AH1944" s="17"/>
      <c r="AJ1944" s="17"/>
      <c r="AL1944" s="17"/>
      <c r="AN1944" s="17"/>
      <c r="AP1944" s="17"/>
      <c r="AR1944" s="17"/>
      <c r="AT1944" s="17"/>
      <c r="AV1944" s="17"/>
      <c r="AX1944" s="17"/>
      <c r="AZ1944" s="17"/>
      <c r="BB1944" s="17"/>
      <c r="BD1944" s="17"/>
      <c r="BF1944" s="17"/>
      <c r="BH1944" s="17"/>
    </row>
    <row r="1945" spans="2:60">
      <c r="B1945" s="17"/>
      <c r="D1945" s="17"/>
      <c r="F1945" s="17"/>
      <c r="H1945" s="17"/>
      <c r="J1945" s="17"/>
      <c r="L1945" s="17"/>
      <c r="N1945" s="17"/>
      <c r="P1945" s="17"/>
      <c r="R1945" s="17"/>
      <c r="T1945" s="17"/>
      <c r="V1945" s="17"/>
      <c r="X1945" s="17"/>
      <c r="Z1945" s="17"/>
      <c r="AB1945" s="17"/>
      <c r="AD1945" s="17"/>
      <c r="AF1945" s="17"/>
      <c r="AH1945" s="17"/>
      <c r="AJ1945" s="17"/>
      <c r="AL1945" s="17"/>
      <c r="AN1945" s="17"/>
      <c r="AP1945" s="17"/>
      <c r="AR1945" s="17"/>
      <c r="AT1945" s="17"/>
      <c r="AV1945" s="17"/>
      <c r="AX1945" s="17"/>
      <c r="AZ1945" s="17"/>
      <c r="BB1945" s="17"/>
      <c r="BD1945" s="17"/>
      <c r="BF1945" s="17"/>
      <c r="BH1945" s="17"/>
    </row>
    <row r="1946" spans="2:60">
      <c r="B1946" s="17"/>
      <c r="D1946" s="17"/>
      <c r="F1946" s="17"/>
      <c r="H1946" s="17"/>
      <c r="J1946" s="17"/>
      <c r="L1946" s="17"/>
      <c r="N1946" s="17"/>
      <c r="P1946" s="17"/>
      <c r="R1946" s="17"/>
      <c r="T1946" s="17"/>
      <c r="V1946" s="17"/>
      <c r="X1946" s="17"/>
      <c r="Z1946" s="17"/>
      <c r="AB1946" s="17"/>
      <c r="AD1946" s="17"/>
      <c r="AF1946" s="17"/>
      <c r="AH1946" s="17"/>
      <c r="AJ1946" s="17"/>
      <c r="AL1946" s="17"/>
      <c r="AN1946" s="17"/>
      <c r="AP1946" s="17"/>
      <c r="AR1946" s="17"/>
      <c r="AT1946" s="17"/>
      <c r="AV1946" s="17"/>
      <c r="AX1946" s="17"/>
      <c r="AZ1946" s="17"/>
      <c r="BB1946" s="17"/>
      <c r="BD1946" s="17"/>
      <c r="BF1946" s="17"/>
      <c r="BH1946" s="17"/>
    </row>
    <row r="1947" spans="2:60">
      <c r="B1947" s="17"/>
      <c r="D1947" s="17"/>
      <c r="F1947" s="17"/>
      <c r="H1947" s="17"/>
      <c r="J1947" s="17"/>
      <c r="L1947" s="17"/>
      <c r="N1947" s="17"/>
      <c r="P1947" s="17"/>
      <c r="R1947" s="17"/>
      <c r="T1947" s="17"/>
      <c r="V1947" s="17"/>
      <c r="X1947" s="17"/>
      <c r="Z1947" s="17"/>
      <c r="AB1947" s="17"/>
      <c r="AD1947" s="17"/>
      <c r="AF1947" s="17"/>
      <c r="AH1947" s="17"/>
      <c r="AJ1947" s="17"/>
      <c r="AL1947" s="17"/>
      <c r="AN1947" s="17"/>
      <c r="AP1947" s="17"/>
      <c r="AR1947" s="17"/>
      <c r="AT1947" s="17"/>
      <c r="AV1947" s="17"/>
      <c r="AX1947" s="17"/>
      <c r="AZ1947" s="17"/>
      <c r="BB1947" s="17"/>
      <c r="BD1947" s="17"/>
      <c r="BF1947" s="17"/>
      <c r="BH1947" s="17"/>
    </row>
    <row r="1948" spans="2:60">
      <c r="B1948" s="17"/>
      <c r="D1948" s="17"/>
      <c r="F1948" s="17"/>
      <c r="H1948" s="17"/>
      <c r="J1948" s="17"/>
      <c r="L1948" s="17"/>
      <c r="N1948" s="17"/>
      <c r="P1948" s="17"/>
      <c r="R1948" s="17"/>
      <c r="T1948" s="17"/>
      <c r="V1948" s="17"/>
      <c r="X1948" s="17"/>
      <c r="Z1948" s="17"/>
      <c r="AB1948" s="17"/>
      <c r="AD1948" s="17"/>
      <c r="AF1948" s="17"/>
      <c r="AH1948" s="17"/>
      <c r="AJ1948" s="17"/>
      <c r="AL1948" s="17"/>
      <c r="AN1948" s="17"/>
      <c r="AP1948" s="17"/>
      <c r="AR1948" s="17"/>
      <c r="AT1948" s="17"/>
      <c r="AV1948" s="17"/>
      <c r="AX1948" s="17"/>
      <c r="AZ1948" s="17"/>
      <c r="BB1948" s="17"/>
      <c r="BD1948" s="17"/>
      <c r="BF1948" s="17"/>
      <c r="BH1948" s="17"/>
    </row>
    <row r="1949" spans="2:60">
      <c r="B1949" s="17"/>
      <c r="D1949" s="17"/>
      <c r="F1949" s="17"/>
      <c r="H1949" s="17"/>
      <c r="J1949" s="17"/>
      <c r="L1949" s="17"/>
      <c r="N1949" s="17"/>
      <c r="P1949" s="17"/>
      <c r="R1949" s="17"/>
      <c r="T1949" s="17"/>
      <c r="V1949" s="17"/>
      <c r="X1949" s="17"/>
      <c r="Z1949" s="17"/>
      <c r="AB1949" s="17"/>
      <c r="AD1949" s="17"/>
      <c r="AF1949" s="17"/>
      <c r="AH1949" s="17"/>
      <c r="AJ1949" s="17"/>
      <c r="AL1949" s="17"/>
      <c r="AN1949" s="17"/>
      <c r="AP1949" s="17"/>
      <c r="AR1949" s="17"/>
      <c r="AT1949" s="17"/>
      <c r="AV1949" s="17"/>
      <c r="AX1949" s="17"/>
      <c r="AZ1949" s="17"/>
      <c r="BB1949" s="17"/>
      <c r="BD1949" s="17"/>
      <c r="BF1949" s="17"/>
      <c r="BH1949" s="17"/>
    </row>
    <row r="1950" spans="2:60">
      <c r="B1950" s="17"/>
      <c r="D1950" s="17"/>
      <c r="F1950" s="17"/>
      <c r="H1950" s="17"/>
      <c r="J1950" s="17"/>
      <c r="L1950" s="17"/>
      <c r="N1950" s="17"/>
      <c r="P1950" s="17"/>
      <c r="R1950" s="17"/>
      <c r="T1950" s="17"/>
      <c r="V1950" s="17"/>
      <c r="X1950" s="17"/>
      <c r="Z1950" s="17"/>
      <c r="AB1950" s="17"/>
      <c r="AD1950" s="17"/>
      <c r="AF1950" s="17"/>
      <c r="AH1950" s="17"/>
      <c r="AJ1950" s="17"/>
      <c r="AL1950" s="17"/>
      <c r="AN1950" s="17"/>
      <c r="AP1950" s="17"/>
      <c r="AR1950" s="17"/>
      <c r="AT1950" s="17"/>
      <c r="AV1950" s="17"/>
      <c r="AX1950" s="17"/>
      <c r="AZ1950" s="17"/>
      <c r="BB1950" s="17"/>
      <c r="BD1950" s="17"/>
      <c r="BF1950" s="17"/>
      <c r="BH1950" s="17"/>
    </row>
    <row r="1951" spans="2:60">
      <c r="B1951" s="17"/>
      <c r="D1951" s="17"/>
      <c r="F1951" s="17"/>
      <c r="H1951" s="17"/>
      <c r="J1951" s="17"/>
      <c r="L1951" s="17"/>
      <c r="N1951" s="17"/>
      <c r="P1951" s="17"/>
      <c r="R1951" s="17"/>
      <c r="T1951" s="17"/>
      <c r="V1951" s="17"/>
      <c r="X1951" s="17"/>
      <c r="Z1951" s="17"/>
      <c r="AB1951" s="17"/>
      <c r="AD1951" s="17"/>
      <c r="AF1951" s="17"/>
      <c r="AH1951" s="17"/>
      <c r="AJ1951" s="17"/>
      <c r="AL1951" s="17"/>
      <c r="AN1951" s="17"/>
      <c r="AP1951" s="17"/>
      <c r="AR1951" s="17"/>
      <c r="AT1951" s="17"/>
      <c r="AV1951" s="17"/>
      <c r="AX1951" s="17"/>
      <c r="AZ1951" s="17"/>
      <c r="BB1951" s="17"/>
      <c r="BD1951" s="17"/>
      <c r="BF1951" s="17"/>
      <c r="BH1951" s="17"/>
    </row>
    <row r="1952" spans="2:60">
      <c r="B1952" s="17"/>
      <c r="D1952" s="17"/>
      <c r="F1952" s="17"/>
      <c r="H1952" s="17"/>
      <c r="J1952" s="17"/>
      <c r="L1952" s="17"/>
      <c r="N1952" s="17"/>
      <c r="P1952" s="17"/>
      <c r="R1952" s="17"/>
      <c r="T1952" s="17"/>
      <c r="V1952" s="17"/>
      <c r="X1952" s="17"/>
      <c r="Z1952" s="17"/>
      <c r="AB1952" s="17"/>
      <c r="AD1952" s="17"/>
      <c r="AF1952" s="17"/>
      <c r="AH1952" s="17"/>
      <c r="AJ1952" s="17"/>
      <c r="AL1952" s="17"/>
      <c r="AN1952" s="17"/>
      <c r="AP1952" s="17"/>
      <c r="AR1952" s="17"/>
      <c r="AT1952" s="17"/>
      <c r="AV1952" s="17"/>
      <c r="AX1952" s="17"/>
      <c r="AZ1952" s="17"/>
      <c r="BB1952" s="17"/>
      <c r="BD1952" s="17"/>
      <c r="BF1952" s="17"/>
      <c r="BH1952" s="17"/>
    </row>
    <row r="1953" spans="2:60">
      <c r="B1953" s="17"/>
      <c r="D1953" s="17"/>
      <c r="F1953" s="17"/>
      <c r="H1953" s="17"/>
      <c r="J1953" s="17"/>
      <c r="L1953" s="17"/>
      <c r="N1953" s="17"/>
      <c r="P1953" s="17"/>
      <c r="R1953" s="17"/>
      <c r="T1953" s="17"/>
      <c r="V1953" s="17"/>
      <c r="X1953" s="17"/>
      <c r="Z1953" s="17"/>
      <c r="AB1953" s="17"/>
      <c r="AD1953" s="17"/>
      <c r="AF1953" s="17"/>
      <c r="AH1953" s="17"/>
      <c r="AJ1953" s="17"/>
      <c r="AL1953" s="17"/>
      <c r="AN1953" s="17"/>
      <c r="AP1953" s="17"/>
      <c r="AR1953" s="17"/>
      <c r="AT1953" s="17"/>
      <c r="AV1953" s="17"/>
      <c r="AX1953" s="17"/>
      <c r="AZ1953" s="17"/>
      <c r="BB1953" s="17"/>
      <c r="BD1953" s="17"/>
      <c r="BF1953" s="17"/>
      <c r="BH1953" s="17"/>
    </row>
    <row r="1954" spans="2:60">
      <c r="B1954" s="17"/>
      <c r="D1954" s="17"/>
      <c r="F1954" s="17"/>
      <c r="H1954" s="17"/>
      <c r="J1954" s="17"/>
      <c r="L1954" s="17"/>
      <c r="N1954" s="17"/>
      <c r="P1954" s="17"/>
      <c r="R1954" s="17"/>
      <c r="T1954" s="17"/>
      <c r="V1954" s="17"/>
      <c r="X1954" s="17"/>
      <c r="Z1954" s="17"/>
      <c r="AB1954" s="17"/>
      <c r="AD1954" s="17"/>
      <c r="AF1954" s="17"/>
      <c r="AH1954" s="17"/>
      <c r="AJ1954" s="17"/>
      <c r="AL1954" s="17"/>
      <c r="AN1954" s="17"/>
      <c r="AP1954" s="17"/>
      <c r="AR1954" s="17"/>
      <c r="AT1954" s="17"/>
      <c r="AV1954" s="17"/>
      <c r="AX1954" s="17"/>
      <c r="AZ1954" s="17"/>
      <c r="BB1954" s="17"/>
      <c r="BD1954" s="17"/>
      <c r="BF1954" s="17"/>
      <c r="BH1954" s="17"/>
    </row>
    <row r="1955" spans="2:60">
      <c r="B1955" s="17"/>
      <c r="D1955" s="17"/>
      <c r="F1955" s="17"/>
      <c r="H1955" s="17"/>
      <c r="J1955" s="17"/>
      <c r="L1955" s="17"/>
      <c r="N1955" s="17"/>
      <c r="P1955" s="17"/>
      <c r="R1955" s="17"/>
      <c r="T1955" s="17"/>
      <c r="V1955" s="17"/>
      <c r="X1955" s="17"/>
      <c r="Z1955" s="17"/>
      <c r="AB1955" s="17"/>
      <c r="AD1955" s="17"/>
      <c r="AF1955" s="17"/>
      <c r="AH1955" s="17"/>
      <c r="AJ1955" s="17"/>
      <c r="AL1955" s="17"/>
      <c r="AN1955" s="17"/>
      <c r="AP1955" s="17"/>
      <c r="AR1955" s="17"/>
      <c r="AT1955" s="17"/>
      <c r="AV1955" s="17"/>
      <c r="AX1955" s="17"/>
      <c r="AZ1955" s="17"/>
      <c r="BB1955" s="17"/>
      <c r="BD1955" s="17"/>
      <c r="BF1955" s="17"/>
      <c r="BH1955" s="17"/>
    </row>
    <row r="1956" spans="2:60">
      <c r="B1956" s="17"/>
      <c r="D1956" s="17"/>
      <c r="F1956" s="17"/>
      <c r="H1956" s="17"/>
      <c r="J1956" s="17"/>
      <c r="L1956" s="17"/>
      <c r="N1956" s="17"/>
      <c r="P1956" s="17"/>
      <c r="R1956" s="17"/>
      <c r="T1956" s="17"/>
      <c r="V1956" s="17"/>
      <c r="X1956" s="17"/>
      <c r="Z1956" s="17"/>
      <c r="AB1956" s="17"/>
      <c r="AD1956" s="17"/>
      <c r="AF1956" s="17"/>
      <c r="AH1956" s="17"/>
      <c r="AJ1956" s="17"/>
      <c r="AL1956" s="17"/>
      <c r="AN1956" s="17"/>
      <c r="AP1956" s="17"/>
      <c r="AR1956" s="17"/>
      <c r="AT1956" s="17"/>
      <c r="AV1956" s="17"/>
      <c r="AX1956" s="17"/>
      <c r="AZ1956" s="17"/>
      <c r="BB1956" s="17"/>
      <c r="BD1956" s="17"/>
      <c r="BF1956" s="17"/>
      <c r="BH1956" s="17"/>
    </row>
    <row r="1957" spans="2:60">
      <c r="B1957" s="17"/>
      <c r="D1957" s="17"/>
      <c r="F1957" s="17"/>
      <c r="H1957" s="17"/>
      <c r="J1957" s="17"/>
      <c r="L1957" s="17"/>
      <c r="N1957" s="17"/>
      <c r="P1957" s="17"/>
      <c r="R1957" s="17"/>
      <c r="T1957" s="17"/>
      <c r="V1957" s="17"/>
      <c r="X1957" s="17"/>
      <c r="Z1957" s="17"/>
      <c r="AB1957" s="17"/>
      <c r="AD1957" s="17"/>
      <c r="AF1957" s="17"/>
      <c r="AH1957" s="17"/>
      <c r="AJ1957" s="17"/>
      <c r="AL1957" s="17"/>
      <c r="AN1957" s="17"/>
      <c r="AP1957" s="17"/>
      <c r="AR1957" s="17"/>
      <c r="AT1957" s="17"/>
      <c r="AV1957" s="17"/>
      <c r="AX1957" s="17"/>
      <c r="AZ1957" s="17"/>
      <c r="BB1957" s="17"/>
      <c r="BD1957" s="17"/>
      <c r="BF1957" s="17"/>
      <c r="BH1957" s="17"/>
    </row>
    <row r="1958" spans="2:60">
      <c r="B1958" s="17"/>
      <c r="D1958" s="17"/>
      <c r="F1958" s="17"/>
      <c r="H1958" s="17"/>
      <c r="J1958" s="17"/>
      <c r="L1958" s="17"/>
      <c r="N1958" s="17"/>
      <c r="P1958" s="17"/>
      <c r="R1958" s="17"/>
      <c r="T1958" s="17"/>
      <c r="V1958" s="17"/>
      <c r="X1958" s="17"/>
      <c r="Z1958" s="17"/>
      <c r="AB1958" s="17"/>
      <c r="AD1958" s="17"/>
      <c r="AF1958" s="17"/>
      <c r="AH1958" s="17"/>
      <c r="AJ1958" s="17"/>
      <c r="AL1958" s="17"/>
      <c r="AN1958" s="17"/>
      <c r="AP1958" s="17"/>
      <c r="AR1958" s="17"/>
      <c r="AT1958" s="17"/>
      <c r="AV1958" s="17"/>
      <c r="AX1958" s="17"/>
      <c r="AZ1958" s="17"/>
      <c r="BB1958" s="17"/>
      <c r="BD1958" s="17"/>
      <c r="BF1958" s="17"/>
      <c r="BH1958" s="17"/>
    </row>
    <row r="1959" spans="2:60">
      <c r="B1959" s="17"/>
      <c r="D1959" s="17"/>
      <c r="F1959" s="17"/>
      <c r="H1959" s="17"/>
      <c r="J1959" s="17"/>
      <c r="L1959" s="17"/>
      <c r="N1959" s="17"/>
      <c r="P1959" s="17"/>
      <c r="R1959" s="17"/>
      <c r="T1959" s="17"/>
      <c r="V1959" s="17"/>
      <c r="X1959" s="17"/>
      <c r="Z1959" s="17"/>
      <c r="AB1959" s="17"/>
      <c r="AD1959" s="17"/>
      <c r="AF1959" s="17"/>
      <c r="AH1959" s="17"/>
      <c r="AJ1959" s="17"/>
      <c r="AL1959" s="17"/>
      <c r="AN1959" s="17"/>
      <c r="AP1959" s="17"/>
      <c r="AR1959" s="17"/>
      <c r="AT1959" s="17"/>
      <c r="AV1959" s="17"/>
      <c r="AX1959" s="17"/>
      <c r="AZ1959" s="17"/>
      <c r="BB1959" s="17"/>
      <c r="BD1959" s="17"/>
      <c r="BF1959" s="17"/>
      <c r="BH1959" s="17"/>
    </row>
    <row r="1960" spans="2:60">
      <c r="B1960" s="17"/>
      <c r="D1960" s="17"/>
      <c r="F1960" s="17"/>
      <c r="H1960" s="17"/>
      <c r="J1960" s="17"/>
      <c r="L1960" s="17"/>
      <c r="N1960" s="17"/>
      <c r="P1960" s="17"/>
      <c r="R1960" s="17"/>
      <c r="T1960" s="17"/>
      <c r="V1960" s="17"/>
      <c r="X1960" s="17"/>
      <c r="Z1960" s="17"/>
      <c r="AB1960" s="17"/>
      <c r="AD1960" s="17"/>
      <c r="AF1960" s="17"/>
      <c r="AH1960" s="17"/>
      <c r="AJ1960" s="17"/>
      <c r="AL1960" s="17"/>
      <c r="AN1960" s="17"/>
      <c r="AP1960" s="17"/>
      <c r="AR1960" s="17"/>
      <c r="AT1960" s="17"/>
      <c r="AV1960" s="17"/>
      <c r="AX1960" s="17"/>
      <c r="AZ1960" s="17"/>
      <c r="BB1960" s="17"/>
      <c r="BD1960" s="17"/>
      <c r="BF1960" s="17"/>
      <c r="BH1960" s="17"/>
    </row>
    <row r="1961" spans="2:60">
      <c r="B1961" s="17"/>
      <c r="D1961" s="17"/>
      <c r="F1961" s="17"/>
      <c r="H1961" s="17"/>
      <c r="J1961" s="17"/>
      <c r="L1961" s="17"/>
      <c r="N1961" s="17"/>
      <c r="P1961" s="17"/>
      <c r="R1961" s="17"/>
      <c r="T1961" s="17"/>
      <c r="V1961" s="17"/>
      <c r="X1961" s="17"/>
      <c r="Z1961" s="17"/>
      <c r="AB1961" s="17"/>
      <c r="AD1961" s="17"/>
      <c r="AF1961" s="17"/>
      <c r="AH1961" s="17"/>
      <c r="AJ1961" s="17"/>
      <c r="AL1961" s="17"/>
      <c r="AN1961" s="17"/>
      <c r="AP1961" s="17"/>
      <c r="AR1961" s="17"/>
      <c r="AT1961" s="17"/>
      <c r="AV1961" s="17"/>
      <c r="AX1961" s="17"/>
      <c r="AZ1961" s="17"/>
      <c r="BB1961" s="17"/>
      <c r="BD1961" s="17"/>
      <c r="BF1961" s="17"/>
      <c r="BH1961" s="17"/>
    </row>
    <row r="1962" spans="2:60">
      <c r="B1962" s="17"/>
      <c r="D1962" s="17"/>
      <c r="F1962" s="17"/>
      <c r="H1962" s="17"/>
      <c r="J1962" s="17"/>
      <c r="L1962" s="17"/>
      <c r="N1962" s="17"/>
      <c r="P1962" s="17"/>
      <c r="R1962" s="17"/>
      <c r="T1962" s="17"/>
      <c r="V1962" s="17"/>
      <c r="X1962" s="17"/>
      <c r="Z1962" s="17"/>
      <c r="AB1962" s="17"/>
      <c r="AD1962" s="17"/>
      <c r="AF1962" s="17"/>
      <c r="AH1962" s="17"/>
      <c r="AJ1962" s="17"/>
      <c r="AL1962" s="17"/>
      <c r="AN1962" s="17"/>
      <c r="AP1962" s="17"/>
      <c r="AR1962" s="17"/>
      <c r="AT1962" s="17"/>
      <c r="AV1962" s="17"/>
      <c r="AX1962" s="17"/>
      <c r="AZ1962" s="17"/>
      <c r="BB1962" s="17"/>
      <c r="BD1962" s="17"/>
      <c r="BF1962" s="17"/>
      <c r="BH1962" s="17"/>
    </row>
    <row r="1963" spans="2:60">
      <c r="B1963" s="17"/>
      <c r="D1963" s="17"/>
      <c r="F1963" s="17"/>
      <c r="H1963" s="17"/>
      <c r="J1963" s="17"/>
      <c r="L1963" s="17"/>
      <c r="N1963" s="17"/>
      <c r="P1963" s="17"/>
      <c r="R1963" s="17"/>
      <c r="T1963" s="17"/>
      <c r="V1963" s="17"/>
      <c r="X1963" s="17"/>
      <c r="Z1963" s="17"/>
      <c r="AB1963" s="17"/>
      <c r="AD1963" s="17"/>
      <c r="AF1963" s="17"/>
      <c r="AH1963" s="17"/>
      <c r="AJ1963" s="17"/>
      <c r="AL1963" s="17"/>
      <c r="AN1963" s="17"/>
      <c r="AP1963" s="17"/>
      <c r="AR1963" s="17"/>
      <c r="AT1963" s="17"/>
      <c r="AV1963" s="17"/>
      <c r="AX1963" s="17"/>
      <c r="AZ1963" s="17"/>
      <c r="BB1963" s="17"/>
      <c r="BD1963" s="17"/>
      <c r="BF1963" s="17"/>
      <c r="BH1963" s="17"/>
    </row>
    <row r="1964" spans="2:60">
      <c r="B1964" s="17"/>
      <c r="D1964" s="17"/>
      <c r="F1964" s="17"/>
      <c r="H1964" s="17"/>
      <c r="J1964" s="17"/>
      <c r="L1964" s="17"/>
      <c r="N1964" s="17"/>
      <c r="P1964" s="17"/>
      <c r="R1964" s="17"/>
      <c r="T1964" s="17"/>
      <c r="V1964" s="17"/>
      <c r="X1964" s="17"/>
      <c r="Z1964" s="17"/>
      <c r="AB1964" s="17"/>
      <c r="AD1964" s="17"/>
      <c r="AF1964" s="17"/>
      <c r="AH1964" s="17"/>
      <c r="AJ1964" s="17"/>
      <c r="AL1964" s="17"/>
      <c r="AN1964" s="17"/>
      <c r="AP1964" s="17"/>
      <c r="AR1964" s="17"/>
      <c r="AT1964" s="17"/>
      <c r="AV1964" s="17"/>
      <c r="AX1964" s="17"/>
      <c r="AZ1964" s="17"/>
      <c r="BB1964" s="17"/>
      <c r="BD1964" s="17"/>
      <c r="BF1964" s="17"/>
      <c r="BH1964" s="17"/>
    </row>
    <row r="1965" spans="2:60">
      <c r="B1965" s="17"/>
      <c r="D1965" s="17"/>
      <c r="F1965" s="17"/>
      <c r="H1965" s="17"/>
      <c r="J1965" s="17"/>
      <c r="L1965" s="17"/>
      <c r="N1965" s="17"/>
      <c r="P1965" s="17"/>
      <c r="R1965" s="17"/>
      <c r="T1965" s="17"/>
      <c r="V1965" s="17"/>
      <c r="X1965" s="17"/>
      <c r="Z1965" s="17"/>
      <c r="AB1965" s="17"/>
      <c r="AD1965" s="17"/>
      <c r="AF1965" s="17"/>
      <c r="AH1965" s="17"/>
      <c r="AJ1965" s="17"/>
      <c r="AL1965" s="17"/>
      <c r="AN1965" s="17"/>
      <c r="AP1965" s="17"/>
      <c r="AR1965" s="17"/>
      <c r="AT1965" s="17"/>
      <c r="AV1965" s="17"/>
      <c r="AX1965" s="17"/>
      <c r="AZ1965" s="17"/>
      <c r="BB1965" s="17"/>
      <c r="BD1965" s="17"/>
      <c r="BF1965" s="17"/>
      <c r="BH1965" s="17"/>
    </row>
    <row r="1966" spans="2:60">
      <c r="B1966" s="17"/>
      <c r="D1966" s="17"/>
      <c r="F1966" s="17"/>
      <c r="H1966" s="17"/>
      <c r="J1966" s="17"/>
      <c r="L1966" s="17"/>
      <c r="N1966" s="17"/>
      <c r="P1966" s="17"/>
      <c r="R1966" s="17"/>
      <c r="T1966" s="17"/>
      <c r="V1966" s="17"/>
      <c r="X1966" s="17"/>
      <c r="Z1966" s="17"/>
      <c r="AB1966" s="17"/>
      <c r="AD1966" s="17"/>
      <c r="AF1966" s="17"/>
      <c r="AH1966" s="17"/>
      <c r="AJ1966" s="17"/>
      <c r="AL1966" s="17"/>
      <c r="AN1966" s="17"/>
      <c r="AP1966" s="17"/>
      <c r="AR1966" s="17"/>
      <c r="AT1966" s="17"/>
      <c r="AV1966" s="17"/>
      <c r="AX1966" s="17"/>
      <c r="AZ1966" s="17"/>
      <c r="BB1966" s="17"/>
      <c r="BD1966" s="17"/>
      <c r="BF1966" s="17"/>
      <c r="BH1966" s="17"/>
    </row>
    <row r="1967" spans="2:60">
      <c r="B1967" s="17"/>
      <c r="D1967" s="17"/>
      <c r="F1967" s="17"/>
      <c r="H1967" s="17"/>
      <c r="J1967" s="17"/>
      <c r="L1967" s="17"/>
      <c r="N1967" s="17"/>
      <c r="P1967" s="17"/>
      <c r="R1967" s="17"/>
      <c r="T1967" s="17"/>
      <c r="V1967" s="17"/>
      <c r="X1967" s="17"/>
      <c r="Z1967" s="17"/>
      <c r="AB1967" s="17"/>
      <c r="AD1967" s="17"/>
      <c r="AF1967" s="17"/>
      <c r="AH1967" s="17"/>
      <c r="AJ1967" s="17"/>
      <c r="AL1967" s="17"/>
      <c r="AN1967" s="17"/>
      <c r="AP1967" s="17"/>
      <c r="AR1967" s="17"/>
      <c r="AT1967" s="17"/>
      <c r="AV1967" s="17"/>
      <c r="AX1967" s="17"/>
      <c r="AZ1967" s="17"/>
      <c r="BB1967" s="17"/>
      <c r="BD1967" s="17"/>
      <c r="BF1967" s="17"/>
      <c r="BH1967" s="17"/>
    </row>
    <row r="1968" spans="2:60">
      <c r="B1968" s="17"/>
      <c r="D1968" s="17"/>
      <c r="F1968" s="17"/>
      <c r="H1968" s="17"/>
      <c r="J1968" s="17"/>
      <c r="L1968" s="17"/>
      <c r="N1968" s="17"/>
      <c r="P1968" s="17"/>
      <c r="R1968" s="17"/>
      <c r="T1968" s="17"/>
      <c r="V1968" s="17"/>
      <c r="X1968" s="17"/>
      <c r="Z1968" s="17"/>
      <c r="AB1968" s="17"/>
      <c r="AD1968" s="17"/>
      <c r="AF1968" s="17"/>
      <c r="AH1968" s="17"/>
      <c r="AJ1968" s="17"/>
      <c r="AL1968" s="17"/>
      <c r="AN1968" s="17"/>
      <c r="AP1968" s="17"/>
      <c r="AR1968" s="17"/>
      <c r="AT1968" s="17"/>
      <c r="AV1968" s="17"/>
      <c r="AX1968" s="17"/>
      <c r="AZ1968" s="17"/>
      <c r="BB1968" s="17"/>
      <c r="BD1968" s="17"/>
      <c r="BF1968" s="17"/>
      <c r="BH1968" s="17"/>
    </row>
    <row r="1969" spans="2:60">
      <c r="B1969" s="17"/>
      <c r="D1969" s="17"/>
      <c r="F1969" s="17"/>
      <c r="H1969" s="17"/>
      <c r="J1969" s="17"/>
      <c r="L1969" s="17"/>
      <c r="N1969" s="17"/>
      <c r="P1969" s="17"/>
      <c r="R1969" s="17"/>
      <c r="T1969" s="17"/>
      <c r="V1969" s="17"/>
      <c r="X1969" s="17"/>
      <c r="Z1969" s="17"/>
      <c r="AB1969" s="17"/>
      <c r="AD1969" s="17"/>
      <c r="AF1969" s="17"/>
      <c r="AH1969" s="17"/>
      <c r="AJ1969" s="17"/>
      <c r="AL1969" s="17"/>
      <c r="AN1969" s="17"/>
      <c r="AP1969" s="17"/>
      <c r="AR1969" s="17"/>
      <c r="AT1969" s="17"/>
      <c r="AV1969" s="17"/>
      <c r="AX1969" s="17"/>
      <c r="AZ1969" s="17"/>
      <c r="BB1969" s="17"/>
      <c r="BD1969" s="17"/>
      <c r="BF1969" s="17"/>
      <c r="BH1969" s="17"/>
    </row>
    <row r="1970" spans="2:60">
      <c r="B1970" s="17"/>
      <c r="D1970" s="17"/>
      <c r="F1970" s="17"/>
      <c r="H1970" s="17"/>
      <c r="J1970" s="17"/>
      <c r="L1970" s="17"/>
      <c r="N1970" s="17"/>
      <c r="P1970" s="17"/>
      <c r="R1970" s="17"/>
      <c r="T1970" s="17"/>
      <c r="V1970" s="17"/>
      <c r="X1970" s="17"/>
      <c r="Z1970" s="17"/>
      <c r="AB1970" s="17"/>
      <c r="AD1970" s="17"/>
      <c r="AF1970" s="17"/>
      <c r="AH1970" s="17"/>
      <c r="AJ1970" s="17"/>
      <c r="AL1970" s="17"/>
      <c r="AN1970" s="17"/>
      <c r="AP1970" s="17"/>
      <c r="AR1970" s="17"/>
      <c r="AT1970" s="17"/>
      <c r="AV1970" s="17"/>
      <c r="AX1970" s="17"/>
      <c r="AZ1970" s="17"/>
      <c r="BB1970" s="17"/>
      <c r="BD1970" s="17"/>
      <c r="BF1970" s="17"/>
      <c r="BH1970" s="17"/>
    </row>
    <row r="1971" spans="2:60">
      <c r="B1971" s="17"/>
      <c r="D1971" s="17"/>
      <c r="F1971" s="17"/>
      <c r="H1971" s="17"/>
      <c r="J1971" s="17"/>
      <c r="L1971" s="17"/>
      <c r="N1971" s="17"/>
      <c r="P1971" s="17"/>
      <c r="R1971" s="17"/>
      <c r="T1971" s="17"/>
      <c r="V1971" s="17"/>
      <c r="X1971" s="17"/>
      <c r="Z1971" s="17"/>
      <c r="AB1971" s="17"/>
      <c r="AD1971" s="17"/>
      <c r="AF1971" s="17"/>
      <c r="AH1971" s="17"/>
      <c r="AJ1971" s="17"/>
      <c r="AL1971" s="17"/>
      <c r="AN1971" s="17"/>
      <c r="AP1971" s="17"/>
      <c r="AR1971" s="17"/>
      <c r="AT1971" s="17"/>
      <c r="AV1971" s="17"/>
      <c r="AX1971" s="17"/>
      <c r="AZ1971" s="17"/>
      <c r="BB1971" s="17"/>
      <c r="BD1971" s="17"/>
      <c r="BF1971" s="17"/>
      <c r="BH1971" s="17"/>
    </row>
    <row r="1972" spans="2:60">
      <c r="B1972" s="17"/>
      <c r="D1972" s="17"/>
      <c r="F1972" s="17"/>
      <c r="H1972" s="17"/>
      <c r="J1972" s="17"/>
      <c r="L1972" s="17"/>
      <c r="N1972" s="17"/>
      <c r="P1972" s="17"/>
      <c r="R1972" s="17"/>
      <c r="T1972" s="17"/>
      <c r="V1972" s="17"/>
      <c r="X1972" s="17"/>
      <c r="Z1972" s="17"/>
      <c r="AB1972" s="17"/>
      <c r="AD1972" s="17"/>
      <c r="AF1972" s="17"/>
      <c r="AH1972" s="17"/>
      <c r="AJ1972" s="17"/>
      <c r="AL1972" s="17"/>
      <c r="AN1972" s="17"/>
      <c r="AP1972" s="17"/>
      <c r="AR1972" s="17"/>
      <c r="AT1972" s="17"/>
      <c r="AV1972" s="17"/>
      <c r="AX1972" s="17"/>
      <c r="AZ1972" s="17"/>
      <c r="BB1972" s="17"/>
      <c r="BD1972" s="17"/>
      <c r="BF1972" s="17"/>
      <c r="BH1972" s="17"/>
    </row>
    <row r="1973" spans="2:60">
      <c r="B1973" s="17"/>
      <c r="D1973" s="17"/>
      <c r="F1973" s="17"/>
      <c r="H1973" s="17"/>
      <c r="J1973" s="17"/>
      <c r="L1973" s="17"/>
      <c r="N1973" s="17"/>
      <c r="P1973" s="17"/>
      <c r="R1973" s="17"/>
      <c r="T1973" s="17"/>
      <c r="V1973" s="17"/>
      <c r="X1973" s="17"/>
      <c r="Z1973" s="17"/>
      <c r="AB1973" s="17"/>
      <c r="AD1973" s="17"/>
      <c r="AF1973" s="17"/>
      <c r="AH1973" s="17"/>
      <c r="AJ1973" s="17"/>
      <c r="AL1973" s="17"/>
      <c r="AN1973" s="17"/>
      <c r="AP1973" s="17"/>
      <c r="AR1973" s="17"/>
      <c r="AT1973" s="17"/>
      <c r="AV1973" s="17"/>
      <c r="AX1973" s="17"/>
      <c r="AZ1973" s="17"/>
      <c r="BB1973" s="17"/>
      <c r="BD1973" s="17"/>
      <c r="BF1973" s="17"/>
      <c r="BH1973" s="17"/>
    </row>
    <row r="1974" spans="2:60">
      <c r="B1974" s="17"/>
      <c r="D1974" s="17"/>
      <c r="F1974" s="17"/>
      <c r="H1974" s="17"/>
      <c r="J1974" s="17"/>
      <c r="L1974" s="17"/>
      <c r="N1974" s="17"/>
      <c r="P1974" s="17"/>
      <c r="R1974" s="17"/>
      <c r="T1974" s="17"/>
      <c r="V1974" s="17"/>
      <c r="X1974" s="17"/>
      <c r="Z1974" s="17"/>
      <c r="AB1974" s="17"/>
      <c r="AD1974" s="17"/>
      <c r="AF1974" s="17"/>
      <c r="AH1974" s="17"/>
      <c r="AJ1974" s="17"/>
      <c r="AL1974" s="17"/>
      <c r="AN1974" s="17"/>
      <c r="AP1974" s="17"/>
      <c r="AR1974" s="17"/>
      <c r="AT1974" s="17"/>
      <c r="AV1974" s="17"/>
      <c r="AX1974" s="17"/>
      <c r="AZ1974" s="17"/>
      <c r="BB1974" s="17"/>
      <c r="BD1974" s="17"/>
      <c r="BF1974" s="17"/>
      <c r="BH1974" s="17"/>
    </row>
    <row r="1975" spans="2:60">
      <c r="B1975" s="17"/>
      <c r="D1975" s="17"/>
      <c r="F1975" s="17"/>
      <c r="H1975" s="17"/>
      <c r="J1975" s="17"/>
      <c r="L1975" s="17"/>
      <c r="N1975" s="17"/>
      <c r="P1975" s="17"/>
      <c r="R1975" s="17"/>
      <c r="T1975" s="17"/>
      <c r="V1975" s="17"/>
      <c r="X1975" s="17"/>
      <c r="Z1975" s="17"/>
      <c r="AB1975" s="17"/>
      <c r="AD1975" s="17"/>
      <c r="AF1975" s="17"/>
      <c r="AH1975" s="17"/>
      <c r="AJ1975" s="17"/>
      <c r="AL1975" s="17"/>
      <c r="AN1975" s="17"/>
      <c r="AP1975" s="17"/>
      <c r="AR1975" s="17"/>
      <c r="AT1975" s="17"/>
      <c r="AV1975" s="17"/>
      <c r="AX1975" s="17"/>
      <c r="AZ1975" s="17"/>
      <c r="BB1975" s="17"/>
      <c r="BD1975" s="17"/>
      <c r="BF1975" s="17"/>
      <c r="BH1975" s="17"/>
    </row>
    <row r="1976" spans="2:60">
      <c r="B1976" s="17"/>
      <c r="D1976" s="17"/>
      <c r="F1976" s="17"/>
      <c r="H1976" s="17"/>
      <c r="J1976" s="17"/>
      <c r="L1976" s="17"/>
      <c r="N1976" s="17"/>
      <c r="P1976" s="17"/>
      <c r="R1976" s="17"/>
      <c r="T1976" s="17"/>
      <c r="V1976" s="17"/>
      <c r="X1976" s="17"/>
      <c r="Z1976" s="17"/>
      <c r="AB1976" s="17"/>
      <c r="AD1976" s="17"/>
      <c r="AF1976" s="17"/>
      <c r="AH1976" s="17"/>
      <c r="AJ1976" s="17"/>
      <c r="AL1976" s="17"/>
      <c r="AN1976" s="17"/>
      <c r="AP1976" s="17"/>
      <c r="AR1976" s="17"/>
      <c r="AT1976" s="17"/>
      <c r="AV1976" s="17"/>
      <c r="AX1976" s="17"/>
      <c r="AZ1976" s="17"/>
      <c r="BB1976" s="17"/>
      <c r="BD1976" s="17"/>
      <c r="BF1976" s="17"/>
      <c r="BH1976" s="17"/>
    </row>
    <row r="1977" spans="2:60">
      <c r="B1977" s="17"/>
      <c r="D1977" s="17"/>
      <c r="F1977" s="17"/>
      <c r="H1977" s="17"/>
      <c r="J1977" s="17"/>
      <c r="L1977" s="17"/>
      <c r="N1977" s="17"/>
      <c r="P1977" s="17"/>
      <c r="R1977" s="17"/>
      <c r="T1977" s="17"/>
      <c r="V1977" s="17"/>
      <c r="X1977" s="17"/>
      <c r="Z1977" s="17"/>
      <c r="AB1977" s="17"/>
      <c r="AD1977" s="17"/>
      <c r="AF1977" s="17"/>
      <c r="AH1977" s="17"/>
      <c r="AJ1977" s="17"/>
      <c r="AL1977" s="17"/>
      <c r="AN1977" s="17"/>
      <c r="AP1977" s="17"/>
      <c r="AR1977" s="17"/>
      <c r="AT1977" s="17"/>
      <c r="AV1977" s="17"/>
      <c r="AX1977" s="17"/>
      <c r="AZ1977" s="17"/>
      <c r="BB1977" s="17"/>
      <c r="BD1977" s="17"/>
      <c r="BF1977" s="17"/>
      <c r="BH1977" s="17"/>
    </row>
    <row r="1978" spans="2:60">
      <c r="B1978" s="17"/>
      <c r="D1978" s="17"/>
      <c r="F1978" s="17"/>
      <c r="H1978" s="17"/>
      <c r="J1978" s="17"/>
      <c r="L1978" s="17"/>
      <c r="N1978" s="17"/>
      <c r="P1978" s="17"/>
      <c r="R1978" s="17"/>
      <c r="T1978" s="17"/>
      <c r="V1978" s="17"/>
      <c r="X1978" s="17"/>
      <c r="Z1978" s="17"/>
      <c r="AB1978" s="17"/>
      <c r="AD1978" s="17"/>
      <c r="AF1978" s="17"/>
      <c r="AH1978" s="17"/>
      <c r="AJ1978" s="17"/>
      <c r="AL1978" s="17"/>
      <c r="AN1978" s="17"/>
      <c r="AP1978" s="17"/>
      <c r="AR1978" s="17"/>
      <c r="AT1978" s="17"/>
      <c r="AV1978" s="17"/>
      <c r="AX1978" s="17"/>
      <c r="AZ1978" s="17"/>
      <c r="BB1978" s="17"/>
      <c r="BD1978" s="17"/>
      <c r="BF1978" s="17"/>
      <c r="BH1978" s="17"/>
    </row>
    <row r="1979" spans="2:60">
      <c r="B1979" s="17"/>
      <c r="D1979" s="17"/>
      <c r="F1979" s="17"/>
      <c r="H1979" s="17"/>
      <c r="J1979" s="17"/>
      <c r="L1979" s="17"/>
      <c r="N1979" s="17"/>
      <c r="P1979" s="17"/>
      <c r="R1979" s="17"/>
      <c r="T1979" s="17"/>
      <c r="V1979" s="17"/>
      <c r="X1979" s="17"/>
      <c r="Z1979" s="17"/>
      <c r="AB1979" s="17"/>
      <c r="AD1979" s="17"/>
      <c r="AF1979" s="17"/>
      <c r="AH1979" s="17"/>
      <c r="AJ1979" s="17"/>
      <c r="AL1979" s="17"/>
      <c r="AN1979" s="17"/>
      <c r="AP1979" s="17"/>
      <c r="AR1979" s="17"/>
      <c r="AT1979" s="17"/>
      <c r="AV1979" s="17"/>
      <c r="AX1979" s="17"/>
      <c r="AZ1979" s="17"/>
      <c r="BB1979" s="17"/>
      <c r="BD1979" s="17"/>
      <c r="BF1979" s="17"/>
      <c r="BH1979" s="17"/>
    </row>
    <row r="1980" spans="2:60">
      <c r="B1980" s="17"/>
      <c r="D1980" s="17"/>
      <c r="F1980" s="17"/>
      <c r="H1980" s="17"/>
      <c r="J1980" s="17"/>
      <c r="L1980" s="17"/>
      <c r="N1980" s="17"/>
      <c r="P1980" s="17"/>
      <c r="R1980" s="17"/>
      <c r="T1980" s="17"/>
      <c r="V1980" s="17"/>
      <c r="X1980" s="17"/>
      <c r="Z1980" s="17"/>
      <c r="AB1980" s="17"/>
      <c r="AD1980" s="17"/>
      <c r="AF1980" s="17"/>
      <c r="AH1980" s="17"/>
      <c r="AJ1980" s="17"/>
      <c r="AL1980" s="17"/>
      <c r="AN1980" s="17"/>
      <c r="AP1980" s="17"/>
      <c r="AR1980" s="17"/>
      <c r="AT1980" s="17"/>
      <c r="AV1980" s="17"/>
      <c r="AX1980" s="17"/>
      <c r="AZ1980" s="17"/>
      <c r="BB1980" s="17"/>
      <c r="BD1980" s="17"/>
      <c r="BF1980" s="17"/>
      <c r="BH1980" s="17"/>
    </row>
    <row r="1981" spans="2:60">
      <c r="B1981" s="17"/>
      <c r="D1981" s="17"/>
      <c r="F1981" s="17"/>
      <c r="H1981" s="17"/>
      <c r="J1981" s="17"/>
      <c r="L1981" s="17"/>
      <c r="N1981" s="17"/>
      <c r="P1981" s="17"/>
      <c r="R1981" s="17"/>
      <c r="T1981" s="17"/>
      <c r="V1981" s="17"/>
      <c r="X1981" s="17"/>
      <c r="Z1981" s="17"/>
      <c r="AB1981" s="17"/>
      <c r="AD1981" s="17"/>
      <c r="AF1981" s="17"/>
      <c r="AH1981" s="17"/>
      <c r="AJ1981" s="17"/>
      <c r="AL1981" s="17"/>
      <c r="AN1981" s="17"/>
      <c r="AP1981" s="17"/>
      <c r="AR1981" s="17"/>
      <c r="AT1981" s="17"/>
      <c r="AV1981" s="17"/>
      <c r="AX1981" s="17"/>
      <c r="AZ1981" s="17"/>
      <c r="BB1981" s="17"/>
      <c r="BD1981" s="17"/>
      <c r="BF1981" s="17"/>
      <c r="BH1981" s="17"/>
    </row>
    <row r="1982" spans="2:60">
      <c r="B1982" s="17"/>
      <c r="D1982" s="17"/>
      <c r="F1982" s="17"/>
      <c r="H1982" s="17"/>
      <c r="J1982" s="17"/>
      <c r="L1982" s="17"/>
      <c r="N1982" s="17"/>
      <c r="P1982" s="17"/>
      <c r="R1982" s="17"/>
      <c r="T1982" s="17"/>
      <c r="V1982" s="17"/>
      <c r="X1982" s="17"/>
      <c r="Z1982" s="17"/>
      <c r="AB1982" s="17"/>
      <c r="AD1982" s="17"/>
      <c r="AF1982" s="17"/>
      <c r="AH1982" s="17"/>
      <c r="AJ1982" s="17"/>
      <c r="AL1982" s="17"/>
      <c r="AN1982" s="17"/>
      <c r="AP1982" s="17"/>
      <c r="AR1982" s="17"/>
      <c r="AT1982" s="17"/>
      <c r="AV1982" s="17"/>
      <c r="AX1982" s="17"/>
      <c r="AZ1982" s="17"/>
      <c r="BB1982" s="17"/>
      <c r="BD1982" s="17"/>
      <c r="BF1982" s="17"/>
      <c r="BH1982" s="17"/>
    </row>
    <row r="1983" spans="2:60">
      <c r="B1983" s="17"/>
      <c r="D1983" s="17"/>
      <c r="F1983" s="17"/>
      <c r="H1983" s="17"/>
      <c r="J1983" s="17"/>
      <c r="L1983" s="17"/>
      <c r="N1983" s="17"/>
      <c r="P1983" s="17"/>
      <c r="R1983" s="17"/>
      <c r="T1983" s="17"/>
      <c r="V1983" s="17"/>
      <c r="X1983" s="17"/>
      <c r="Z1983" s="17"/>
      <c r="AB1983" s="17"/>
      <c r="AD1983" s="17"/>
      <c r="AF1983" s="17"/>
      <c r="AH1983" s="17"/>
      <c r="AJ1983" s="17"/>
      <c r="AL1983" s="17"/>
      <c r="AN1983" s="17"/>
      <c r="AP1983" s="17"/>
      <c r="AR1983" s="17"/>
      <c r="AT1983" s="17"/>
      <c r="AV1983" s="17"/>
      <c r="AX1983" s="17"/>
      <c r="AZ1983" s="17"/>
      <c r="BB1983" s="17"/>
      <c r="BD1983" s="17"/>
      <c r="BF1983" s="17"/>
      <c r="BH1983" s="17"/>
    </row>
    <row r="1984" spans="2:60">
      <c r="B1984" s="17"/>
      <c r="D1984" s="17"/>
      <c r="F1984" s="17"/>
      <c r="H1984" s="17"/>
      <c r="J1984" s="17"/>
      <c r="L1984" s="17"/>
      <c r="N1984" s="17"/>
      <c r="P1984" s="17"/>
      <c r="R1984" s="17"/>
      <c r="T1984" s="17"/>
      <c r="V1984" s="17"/>
      <c r="X1984" s="17"/>
      <c r="Z1984" s="17"/>
      <c r="AB1984" s="17"/>
      <c r="AD1984" s="17"/>
      <c r="AF1984" s="17"/>
      <c r="AH1984" s="17"/>
      <c r="AJ1984" s="17"/>
      <c r="AL1984" s="17"/>
      <c r="AN1984" s="17"/>
      <c r="AP1984" s="17"/>
      <c r="AR1984" s="17"/>
      <c r="AT1984" s="17"/>
      <c r="AV1984" s="17"/>
      <c r="AX1984" s="17"/>
      <c r="AZ1984" s="17"/>
      <c r="BB1984" s="17"/>
      <c r="BD1984" s="17"/>
      <c r="BF1984" s="17"/>
      <c r="BH1984" s="17"/>
    </row>
    <row r="1985" spans="2:60">
      <c r="B1985" s="17"/>
      <c r="D1985" s="17"/>
      <c r="F1985" s="17"/>
      <c r="H1985" s="17"/>
      <c r="J1985" s="17"/>
      <c r="L1985" s="17"/>
      <c r="N1985" s="17"/>
      <c r="P1985" s="17"/>
      <c r="R1985" s="17"/>
      <c r="T1985" s="17"/>
      <c r="V1985" s="17"/>
      <c r="X1985" s="17"/>
      <c r="Z1985" s="17"/>
      <c r="AB1985" s="17"/>
      <c r="AD1985" s="17"/>
      <c r="AF1985" s="17"/>
      <c r="AH1985" s="17"/>
      <c r="AJ1985" s="17"/>
      <c r="AL1985" s="17"/>
      <c r="AN1985" s="17"/>
      <c r="AP1985" s="17"/>
      <c r="AR1985" s="17"/>
      <c r="AT1985" s="17"/>
      <c r="AV1985" s="17"/>
      <c r="AX1985" s="17"/>
      <c r="AZ1985" s="17"/>
      <c r="BB1985" s="17"/>
      <c r="BD1985" s="17"/>
      <c r="BF1985" s="17"/>
      <c r="BH1985" s="17"/>
    </row>
    <row r="1986" spans="2:60">
      <c r="B1986" s="17"/>
      <c r="D1986" s="17"/>
      <c r="F1986" s="17"/>
      <c r="H1986" s="17"/>
      <c r="J1986" s="17"/>
      <c r="L1986" s="17"/>
      <c r="N1986" s="17"/>
      <c r="P1986" s="17"/>
      <c r="R1986" s="17"/>
      <c r="T1986" s="17"/>
      <c r="V1986" s="17"/>
      <c r="X1986" s="17"/>
      <c r="Z1986" s="17"/>
      <c r="AB1986" s="17"/>
      <c r="AD1986" s="17"/>
      <c r="AF1986" s="17"/>
      <c r="AH1986" s="17"/>
      <c r="AJ1986" s="17"/>
      <c r="AL1986" s="17"/>
      <c r="AN1986" s="17"/>
      <c r="AP1986" s="17"/>
      <c r="AR1986" s="17"/>
      <c r="AT1986" s="17"/>
      <c r="AV1986" s="17"/>
      <c r="AX1986" s="17"/>
      <c r="AZ1986" s="17"/>
      <c r="BB1986" s="17"/>
      <c r="BD1986" s="17"/>
      <c r="BF1986" s="17"/>
      <c r="BH1986" s="17"/>
    </row>
    <row r="1987" spans="2:60">
      <c r="B1987" s="17"/>
      <c r="D1987" s="17"/>
      <c r="F1987" s="17"/>
      <c r="H1987" s="17"/>
      <c r="J1987" s="17"/>
      <c r="L1987" s="17"/>
      <c r="N1987" s="17"/>
      <c r="P1987" s="17"/>
      <c r="R1987" s="17"/>
      <c r="T1987" s="17"/>
      <c r="V1987" s="17"/>
      <c r="X1987" s="17"/>
      <c r="Z1987" s="17"/>
      <c r="AB1987" s="17"/>
      <c r="AD1987" s="17"/>
      <c r="AF1987" s="17"/>
      <c r="AH1987" s="17"/>
      <c r="AJ1987" s="17"/>
      <c r="AL1987" s="17"/>
      <c r="AN1987" s="17"/>
      <c r="AP1987" s="17"/>
      <c r="AR1987" s="17"/>
      <c r="AT1987" s="17"/>
      <c r="AV1987" s="17"/>
      <c r="AX1987" s="17"/>
      <c r="AZ1987" s="17"/>
      <c r="BB1987" s="17"/>
      <c r="BD1987" s="17"/>
      <c r="BF1987" s="17"/>
      <c r="BH1987" s="17"/>
    </row>
    <row r="1988" spans="2:60">
      <c r="B1988" s="17"/>
      <c r="D1988" s="17"/>
      <c r="F1988" s="17"/>
      <c r="H1988" s="17"/>
      <c r="J1988" s="17"/>
      <c r="L1988" s="17"/>
      <c r="N1988" s="17"/>
      <c r="P1988" s="17"/>
      <c r="R1988" s="17"/>
      <c r="T1988" s="17"/>
      <c r="V1988" s="17"/>
      <c r="X1988" s="17"/>
      <c r="Z1988" s="17"/>
      <c r="AB1988" s="17"/>
      <c r="AD1988" s="17"/>
      <c r="AF1988" s="17"/>
      <c r="AH1988" s="17"/>
      <c r="AJ1988" s="17"/>
      <c r="AL1988" s="17"/>
      <c r="AN1988" s="17"/>
      <c r="AP1988" s="17"/>
      <c r="AR1988" s="17"/>
      <c r="AT1988" s="17"/>
      <c r="AV1988" s="17"/>
      <c r="AX1988" s="17"/>
      <c r="AZ1988" s="17"/>
      <c r="BB1988" s="17"/>
      <c r="BD1988" s="17"/>
      <c r="BF1988" s="17"/>
      <c r="BH1988" s="17"/>
    </row>
    <row r="1989" spans="2:60">
      <c r="B1989" s="17"/>
      <c r="D1989" s="17"/>
      <c r="F1989" s="17"/>
      <c r="H1989" s="17"/>
      <c r="J1989" s="17"/>
      <c r="L1989" s="17"/>
      <c r="N1989" s="17"/>
      <c r="P1989" s="17"/>
      <c r="R1989" s="17"/>
      <c r="T1989" s="17"/>
      <c r="V1989" s="17"/>
      <c r="X1989" s="17"/>
      <c r="Z1989" s="17"/>
      <c r="AB1989" s="17"/>
      <c r="AD1989" s="17"/>
      <c r="AF1989" s="17"/>
      <c r="AH1989" s="17"/>
      <c r="AJ1989" s="17"/>
      <c r="AL1989" s="17"/>
      <c r="AN1989" s="17"/>
      <c r="AP1989" s="17"/>
      <c r="AR1989" s="17"/>
      <c r="AT1989" s="17"/>
      <c r="AV1989" s="17"/>
      <c r="AX1989" s="17"/>
      <c r="AZ1989" s="17"/>
      <c r="BB1989" s="17"/>
      <c r="BD1989" s="17"/>
      <c r="BF1989" s="17"/>
      <c r="BH1989" s="17"/>
    </row>
    <row r="1990" spans="2:60">
      <c r="B1990" s="17"/>
      <c r="D1990" s="17"/>
      <c r="F1990" s="17"/>
      <c r="H1990" s="17"/>
      <c r="J1990" s="17"/>
      <c r="L1990" s="17"/>
      <c r="N1990" s="17"/>
      <c r="P1990" s="17"/>
      <c r="R1990" s="17"/>
      <c r="T1990" s="17"/>
      <c r="V1990" s="17"/>
      <c r="X1990" s="17"/>
      <c r="Z1990" s="17"/>
      <c r="AB1990" s="17"/>
      <c r="AD1990" s="17"/>
      <c r="AF1990" s="17"/>
      <c r="AH1990" s="17"/>
      <c r="AJ1990" s="17"/>
      <c r="AL1990" s="17"/>
      <c r="AN1990" s="17"/>
      <c r="AP1990" s="17"/>
      <c r="AR1990" s="17"/>
      <c r="AT1990" s="17"/>
      <c r="AV1990" s="17"/>
      <c r="AX1990" s="17"/>
      <c r="AZ1990" s="17"/>
      <c r="BB1990" s="17"/>
      <c r="BD1990" s="17"/>
      <c r="BF1990" s="17"/>
      <c r="BH1990" s="17"/>
    </row>
    <row r="1991" spans="2:60">
      <c r="B1991" s="17"/>
      <c r="D1991" s="17"/>
      <c r="F1991" s="17"/>
      <c r="H1991" s="17"/>
      <c r="J1991" s="17"/>
      <c r="L1991" s="17"/>
      <c r="N1991" s="17"/>
      <c r="P1991" s="17"/>
      <c r="R1991" s="17"/>
      <c r="T1991" s="17"/>
      <c r="V1991" s="17"/>
      <c r="X1991" s="17"/>
      <c r="Z1991" s="17"/>
      <c r="AB1991" s="17"/>
      <c r="AD1991" s="17"/>
      <c r="AF1991" s="17"/>
      <c r="AH1991" s="17"/>
      <c r="AJ1991" s="17"/>
      <c r="AL1991" s="17"/>
      <c r="AN1991" s="17"/>
      <c r="AP1991" s="17"/>
      <c r="AR1991" s="17"/>
      <c r="AT1991" s="17"/>
      <c r="AV1991" s="17"/>
      <c r="AX1991" s="17"/>
      <c r="AZ1991" s="17"/>
      <c r="BB1991" s="17"/>
      <c r="BD1991" s="17"/>
      <c r="BF1991" s="17"/>
      <c r="BH1991" s="17"/>
    </row>
    <row r="1992" spans="2:60">
      <c r="B1992" s="17"/>
      <c r="D1992" s="17"/>
      <c r="F1992" s="17"/>
      <c r="H1992" s="17"/>
      <c r="J1992" s="17"/>
      <c r="L1992" s="17"/>
      <c r="N1992" s="17"/>
      <c r="P1992" s="17"/>
      <c r="R1992" s="17"/>
      <c r="T1992" s="17"/>
      <c r="V1992" s="17"/>
      <c r="X1992" s="17"/>
      <c r="Z1992" s="17"/>
      <c r="AB1992" s="17"/>
      <c r="AD1992" s="17"/>
      <c r="AF1992" s="17"/>
      <c r="AH1992" s="17"/>
      <c r="AJ1992" s="17"/>
      <c r="AL1992" s="17"/>
      <c r="AN1992" s="17"/>
      <c r="AP1992" s="17"/>
      <c r="AR1992" s="17"/>
      <c r="AT1992" s="17"/>
      <c r="AV1992" s="17"/>
      <c r="AX1992" s="17"/>
      <c r="AZ1992" s="17"/>
      <c r="BB1992" s="17"/>
      <c r="BD1992" s="17"/>
      <c r="BF1992" s="17"/>
      <c r="BH1992" s="17"/>
    </row>
    <row r="1993" spans="2:60">
      <c r="B1993" s="17"/>
      <c r="D1993" s="17"/>
      <c r="F1993" s="17"/>
      <c r="H1993" s="17"/>
      <c r="J1993" s="17"/>
      <c r="L1993" s="17"/>
      <c r="N1993" s="17"/>
      <c r="P1993" s="17"/>
      <c r="R1993" s="17"/>
      <c r="T1993" s="17"/>
      <c r="V1993" s="17"/>
      <c r="X1993" s="17"/>
      <c r="Z1993" s="17"/>
      <c r="AB1993" s="17"/>
      <c r="AD1993" s="17"/>
      <c r="AF1993" s="17"/>
      <c r="AH1993" s="17"/>
      <c r="AJ1993" s="17"/>
      <c r="AL1993" s="17"/>
      <c r="AN1993" s="17"/>
      <c r="AP1993" s="17"/>
      <c r="AR1993" s="17"/>
      <c r="AT1993" s="17"/>
      <c r="AV1993" s="17"/>
      <c r="AX1993" s="17"/>
      <c r="AZ1993" s="17"/>
      <c r="BB1993" s="17"/>
      <c r="BD1993" s="17"/>
      <c r="BF1993" s="17"/>
      <c r="BH1993" s="17"/>
    </row>
    <row r="1994" spans="2:60">
      <c r="B1994" s="17"/>
      <c r="D1994" s="17"/>
      <c r="F1994" s="17"/>
      <c r="H1994" s="17"/>
      <c r="J1994" s="17"/>
      <c r="L1994" s="17"/>
      <c r="N1994" s="17"/>
      <c r="P1994" s="17"/>
      <c r="R1994" s="17"/>
      <c r="T1994" s="17"/>
      <c r="V1994" s="17"/>
      <c r="X1994" s="17"/>
      <c r="Z1994" s="17"/>
      <c r="AB1994" s="17"/>
      <c r="AD1994" s="17"/>
      <c r="AF1994" s="17"/>
      <c r="AH1994" s="17"/>
      <c r="AJ1994" s="17"/>
      <c r="AL1994" s="17"/>
      <c r="AN1994" s="17"/>
      <c r="AP1994" s="17"/>
      <c r="AR1994" s="17"/>
      <c r="AT1994" s="17"/>
      <c r="AV1994" s="17"/>
      <c r="AX1994" s="17"/>
      <c r="AZ1994" s="17"/>
      <c r="BB1994" s="17"/>
      <c r="BD1994" s="17"/>
      <c r="BF1994" s="17"/>
      <c r="BH1994" s="17"/>
    </row>
    <row r="1995" spans="2:60">
      <c r="B1995" s="17"/>
      <c r="D1995" s="17"/>
      <c r="F1995" s="17"/>
      <c r="H1995" s="17"/>
      <c r="J1995" s="17"/>
      <c r="L1995" s="17"/>
      <c r="N1995" s="17"/>
      <c r="P1995" s="17"/>
      <c r="R1995" s="17"/>
      <c r="T1995" s="17"/>
      <c r="V1995" s="17"/>
      <c r="X1995" s="17"/>
      <c r="Z1995" s="17"/>
      <c r="AB1995" s="17"/>
      <c r="AD1995" s="17"/>
      <c r="AF1995" s="17"/>
      <c r="AH1995" s="17"/>
      <c r="AJ1995" s="17"/>
      <c r="AL1995" s="17"/>
      <c r="AN1995" s="17"/>
      <c r="AP1995" s="17"/>
      <c r="AR1995" s="17"/>
      <c r="AT1995" s="17"/>
      <c r="AV1995" s="17"/>
      <c r="AX1995" s="17"/>
      <c r="AZ1995" s="17"/>
      <c r="BB1995" s="17"/>
      <c r="BD1995" s="17"/>
      <c r="BF1995" s="17"/>
      <c r="BH1995" s="17"/>
    </row>
    <row r="1996" spans="2:60">
      <c r="B1996" s="17"/>
      <c r="D1996" s="17"/>
      <c r="F1996" s="17"/>
      <c r="H1996" s="17"/>
      <c r="J1996" s="17"/>
      <c r="L1996" s="17"/>
      <c r="N1996" s="17"/>
      <c r="P1996" s="17"/>
      <c r="R1996" s="17"/>
      <c r="T1996" s="17"/>
      <c r="V1996" s="17"/>
      <c r="X1996" s="17"/>
      <c r="Z1996" s="17"/>
      <c r="AB1996" s="17"/>
      <c r="AD1996" s="17"/>
      <c r="AF1996" s="17"/>
      <c r="AH1996" s="17"/>
      <c r="AJ1996" s="17"/>
      <c r="AL1996" s="17"/>
      <c r="AN1996" s="17"/>
      <c r="AP1996" s="17"/>
      <c r="AR1996" s="17"/>
      <c r="AT1996" s="17"/>
      <c r="AV1996" s="17"/>
      <c r="AX1996" s="17"/>
      <c r="AZ1996" s="17"/>
      <c r="BB1996" s="17"/>
      <c r="BD1996" s="17"/>
      <c r="BF1996" s="17"/>
      <c r="BH1996" s="17"/>
    </row>
    <row r="1997" spans="2:60">
      <c r="B1997" s="17"/>
      <c r="D1997" s="17"/>
      <c r="F1997" s="17"/>
      <c r="H1997" s="17"/>
      <c r="J1997" s="17"/>
      <c r="L1997" s="17"/>
      <c r="N1997" s="17"/>
      <c r="P1997" s="17"/>
      <c r="R1997" s="17"/>
      <c r="T1997" s="17"/>
      <c r="V1997" s="17"/>
      <c r="X1997" s="17"/>
      <c r="Z1997" s="17"/>
      <c r="AB1997" s="17"/>
      <c r="AD1997" s="17"/>
      <c r="AF1997" s="17"/>
      <c r="AH1997" s="17"/>
      <c r="AJ1997" s="17"/>
      <c r="AL1997" s="17"/>
      <c r="AN1997" s="17"/>
      <c r="AP1997" s="17"/>
      <c r="AR1997" s="17"/>
      <c r="AT1997" s="17"/>
      <c r="AV1997" s="17"/>
      <c r="AX1997" s="17"/>
      <c r="AZ1997" s="17"/>
      <c r="BB1997" s="17"/>
      <c r="BD1997" s="17"/>
      <c r="BF1997" s="17"/>
      <c r="BH1997" s="17"/>
    </row>
    <row r="1998" spans="2:60">
      <c r="B1998" s="17"/>
      <c r="D1998" s="17"/>
      <c r="F1998" s="17"/>
      <c r="H1998" s="17"/>
      <c r="J1998" s="17"/>
      <c r="L1998" s="17"/>
      <c r="N1998" s="17"/>
      <c r="P1998" s="17"/>
      <c r="R1998" s="17"/>
      <c r="T1998" s="17"/>
      <c r="V1998" s="17"/>
      <c r="X1998" s="17"/>
      <c r="Z1998" s="17"/>
      <c r="AB1998" s="17"/>
      <c r="AD1998" s="17"/>
      <c r="AF1998" s="17"/>
      <c r="AH1998" s="17"/>
      <c r="AJ1998" s="17"/>
      <c r="AL1998" s="17"/>
      <c r="AN1998" s="17"/>
      <c r="AP1998" s="17"/>
      <c r="AR1998" s="17"/>
      <c r="AT1998" s="17"/>
      <c r="AV1998" s="17"/>
      <c r="AX1998" s="17"/>
      <c r="AZ1998" s="17"/>
      <c r="BB1998" s="17"/>
      <c r="BD1998" s="17"/>
      <c r="BF1998" s="17"/>
      <c r="BH1998" s="17"/>
    </row>
    <row r="1999" spans="2:60">
      <c r="B1999" s="17"/>
      <c r="D1999" s="17"/>
      <c r="F1999" s="17"/>
      <c r="H1999" s="17"/>
      <c r="J1999" s="17"/>
      <c r="L1999" s="17"/>
      <c r="N1999" s="17"/>
      <c r="P1999" s="17"/>
      <c r="R1999" s="17"/>
      <c r="T1999" s="17"/>
      <c r="V1999" s="17"/>
      <c r="X1999" s="17"/>
      <c r="Z1999" s="17"/>
      <c r="AB1999" s="17"/>
      <c r="AD1999" s="17"/>
      <c r="AF1999" s="17"/>
      <c r="AH1999" s="17"/>
      <c r="AJ1999" s="17"/>
      <c r="AL1999" s="17"/>
      <c r="AN1999" s="17"/>
      <c r="AP1999" s="17"/>
      <c r="AR1999" s="17"/>
      <c r="AT1999" s="17"/>
      <c r="AV1999" s="17"/>
      <c r="AX1999" s="17"/>
      <c r="AZ1999" s="17"/>
      <c r="BB1999" s="17"/>
      <c r="BD1999" s="17"/>
      <c r="BF1999" s="17"/>
      <c r="BH1999" s="17"/>
    </row>
    <row r="2000" spans="2:60">
      <c r="B2000" s="17"/>
      <c r="D2000" s="17"/>
      <c r="F2000" s="17"/>
      <c r="H2000" s="17"/>
      <c r="J2000" s="17"/>
      <c r="L2000" s="17"/>
      <c r="N2000" s="17"/>
      <c r="P2000" s="17"/>
      <c r="R2000" s="17"/>
      <c r="T2000" s="17"/>
      <c r="V2000" s="17"/>
      <c r="X2000" s="17"/>
      <c r="Z2000" s="17"/>
      <c r="AB2000" s="17"/>
      <c r="AD2000" s="17"/>
      <c r="AF2000" s="17"/>
      <c r="AH2000" s="17"/>
      <c r="AJ2000" s="17"/>
      <c r="AL2000" s="17"/>
      <c r="AN2000" s="17"/>
      <c r="AP2000" s="17"/>
      <c r="AR2000" s="17"/>
      <c r="AT2000" s="17"/>
      <c r="AV2000" s="17"/>
      <c r="AX2000" s="17"/>
      <c r="AZ2000" s="17"/>
      <c r="BB2000" s="17"/>
      <c r="BD2000" s="17"/>
      <c r="BF2000" s="17"/>
      <c r="BH2000" s="17"/>
    </row>
    <row r="2001" spans="2:60">
      <c r="B2001" s="17"/>
      <c r="D2001" s="17"/>
      <c r="F2001" s="17"/>
      <c r="H2001" s="17"/>
      <c r="J2001" s="17"/>
      <c r="L2001" s="17"/>
      <c r="N2001" s="17"/>
      <c r="P2001" s="17"/>
      <c r="R2001" s="17"/>
      <c r="T2001" s="17"/>
      <c r="V2001" s="17"/>
      <c r="X2001" s="17"/>
      <c r="Z2001" s="17"/>
      <c r="AB2001" s="17"/>
      <c r="AD2001" s="17"/>
      <c r="AF2001" s="17"/>
      <c r="AH2001" s="17"/>
      <c r="AJ2001" s="17"/>
      <c r="AL2001" s="17"/>
      <c r="AN2001" s="17"/>
      <c r="AP2001" s="17"/>
      <c r="AR2001" s="17"/>
      <c r="AT2001" s="17"/>
      <c r="AV2001" s="17"/>
      <c r="AX2001" s="17"/>
      <c r="AZ2001" s="17"/>
      <c r="BB2001" s="17"/>
      <c r="BD2001" s="17"/>
      <c r="BF2001" s="17"/>
      <c r="BH2001" s="17"/>
    </row>
    <row r="2002" spans="2:60">
      <c r="B2002" s="17"/>
      <c r="D2002" s="17"/>
      <c r="F2002" s="17"/>
      <c r="H2002" s="17"/>
      <c r="J2002" s="17"/>
      <c r="L2002" s="17"/>
      <c r="N2002" s="17"/>
      <c r="P2002" s="17"/>
      <c r="R2002" s="17"/>
      <c r="T2002" s="17"/>
      <c r="V2002" s="17"/>
      <c r="X2002" s="17"/>
      <c r="Z2002" s="17"/>
      <c r="AB2002" s="17"/>
      <c r="AD2002" s="17"/>
      <c r="AF2002" s="17"/>
      <c r="AH2002" s="17"/>
      <c r="AJ2002" s="17"/>
      <c r="AL2002" s="17"/>
      <c r="AN2002" s="17"/>
      <c r="AP2002" s="17"/>
      <c r="AR2002" s="17"/>
      <c r="AT2002" s="17"/>
      <c r="AV2002" s="17"/>
      <c r="AX2002" s="17"/>
      <c r="AZ2002" s="17"/>
      <c r="BB2002" s="17"/>
      <c r="BD2002" s="17"/>
      <c r="BF2002" s="17"/>
      <c r="BH2002" s="17"/>
    </row>
    <row r="2003" spans="2:60">
      <c r="B2003" s="17"/>
      <c r="D2003" s="17"/>
      <c r="F2003" s="17"/>
      <c r="H2003" s="17"/>
      <c r="J2003" s="17"/>
      <c r="L2003" s="17"/>
      <c r="N2003" s="17"/>
      <c r="P2003" s="17"/>
      <c r="R2003" s="17"/>
      <c r="T2003" s="17"/>
      <c r="V2003" s="17"/>
      <c r="X2003" s="17"/>
      <c r="Z2003" s="17"/>
      <c r="AB2003" s="17"/>
      <c r="AD2003" s="17"/>
      <c r="AF2003" s="17"/>
      <c r="AH2003" s="17"/>
      <c r="AJ2003" s="17"/>
      <c r="AL2003" s="17"/>
      <c r="AN2003" s="17"/>
      <c r="AP2003" s="17"/>
      <c r="AR2003" s="17"/>
      <c r="AT2003" s="17"/>
      <c r="AV2003" s="17"/>
      <c r="AX2003" s="17"/>
      <c r="AZ2003" s="17"/>
      <c r="BB2003" s="17"/>
      <c r="BD2003" s="17"/>
      <c r="BF2003" s="17"/>
      <c r="BH2003" s="17"/>
    </row>
    <row r="2004" spans="2:60">
      <c r="B2004" s="17"/>
      <c r="D2004" s="17"/>
      <c r="F2004" s="17"/>
      <c r="H2004" s="17"/>
      <c r="J2004" s="17"/>
      <c r="L2004" s="17"/>
      <c r="N2004" s="17"/>
      <c r="P2004" s="17"/>
      <c r="R2004" s="17"/>
      <c r="T2004" s="17"/>
      <c r="V2004" s="17"/>
      <c r="X2004" s="17"/>
      <c r="Z2004" s="17"/>
      <c r="AB2004" s="17"/>
      <c r="AD2004" s="17"/>
      <c r="AF2004" s="17"/>
      <c r="AH2004" s="17"/>
      <c r="AJ2004" s="17"/>
      <c r="AL2004" s="17"/>
      <c r="AN2004" s="17"/>
      <c r="AP2004" s="17"/>
      <c r="AR2004" s="17"/>
      <c r="AT2004" s="17"/>
      <c r="AV2004" s="17"/>
      <c r="AX2004" s="17"/>
      <c r="AZ2004" s="17"/>
      <c r="BB2004" s="17"/>
      <c r="BD2004" s="17"/>
      <c r="BF2004" s="17"/>
      <c r="BH2004" s="17"/>
    </row>
    <row r="2005" spans="2:60">
      <c r="B2005" s="17"/>
      <c r="D2005" s="17"/>
      <c r="F2005" s="17"/>
      <c r="H2005" s="17"/>
      <c r="J2005" s="17"/>
      <c r="L2005" s="17"/>
      <c r="N2005" s="17"/>
      <c r="P2005" s="17"/>
      <c r="R2005" s="17"/>
      <c r="T2005" s="17"/>
      <c r="V2005" s="17"/>
      <c r="X2005" s="17"/>
      <c r="Z2005" s="17"/>
      <c r="AB2005" s="17"/>
      <c r="AD2005" s="17"/>
      <c r="AF2005" s="17"/>
      <c r="AH2005" s="17"/>
      <c r="AJ2005" s="17"/>
      <c r="AL2005" s="17"/>
      <c r="AN2005" s="17"/>
      <c r="AP2005" s="17"/>
      <c r="AR2005" s="17"/>
      <c r="AT2005" s="17"/>
      <c r="AV2005" s="17"/>
      <c r="AX2005" s="17"/>
      <c r="AZ2005" s="17"/>
      <c r="BB2005" s="17"/>
      <c r="BD2005" s="17"/>
      <c r="BF2005" s="17"/>
      <c r="BH2005" s="17"/>
    </row>
    <row r="2006" spans="2:60">
      <c r="B2006" s="17"/>
      <c r="D2006" s="17"/>
      <c r="F2006" s="17"/>
      <c r="H2006" s="17"/>
      <c r="J2006" s="17"/>
      <c r="L2006" s="17"/>
      <c r="N2006" s="17"/>
      <c r="P2006" s="17"/>
      <c r="R2006" s="17"/>
      <c r="T2006" s="17"/>
      <c r="V2006" s="17"/>
      <c r="X2006" s="17"/>
      <c r="Z2006" s="17"/>
      <c r="AB2006" s="17"/>
      <c r="AD2006" s="17"/>
      <c r="AF2006" s="17"/>
      <c r="AH2006" s="17"/>
      <c r="AJ2006" s="17"/>
      <c r="AL2006" s="17"/>
      <c r="AN2006" s="17"/>
      <c r="AP2006" s="17"/>
      <c r="AR2006" s="17"/>
      <c r="AT2006" s="17"/>
      <c r="AV2006" s="17"/>
      <c r="AX2006" s="17"/>
      <c r="AZ2006" s="17"/>
      <c r="BB2006" s="17"/>
      <c r="BD2006" s="17"/>
      <c r="BF2006" s="17"/>
      <c r="BH2006" s="17"/>
    </row>
    <row r="2007" spans="2:60">
      <c r="B2007" s="17"/>
      <c r="D2007" s="17"/>
      <c r="F2007" s="17"/>
      <c r="H2007" s="17"/>
      <c r="J2007" s="17"/>
      <c r="L2007" s="17"/>
      <c r="N2007" s="17"/>
      <c r="P2007" s="17"/>
      <c r="R2007" s="17"/>
      <c r="T2007" s="17"/>
      <c r="V2007" s="17"/>
      <c r="X2007" s="17"/>
      <c r="Z2007" s="17"/>
      <c r="AB2007" s="17"/>
      <c r="AD2007" s="17"/>
      <c r="AF2007" s="17"/>
      <c r="AH2007" s="17"/>
      <c r="AJ2007" s="17"/>
      <c r="AL2007" s="17"/>
      <c r="AN2007" s="17"/>
      <c r="AP2007" s="17"/>
      <c r="AR2007" s="17"/>
      <c r="AT2007" s="17"/>
      <c r="AV2007" s="17"/>
      <c r="AX2007" s="17"/>
      <c r="AZ2007" s="17"/>
      <c r="BB2007" s="17"/>
      <c r="BD2007" s="17"/>
      <c r="BF2007" s="17"/>
      <c r="BH2007" s="17"/>
    </row>
    <row r="2008" spans="2:60">
      <c r="B2008" s="17"/>
      <c r="D2008" s="17"/>
      <c r="F2008" s="17"/>
      <c r="H2008" s="17"/>
      <c r="J2008" s="17"/>
      <c r="L2008" s="17"/>
      <c r="N2008" s="17"/>
      <c r="P2008" s="17"/>
      <c r="R2008" s="17"/>
      <c r="T2008" s="17"/>
      <c r="V2008" s="17"/>
      <c r="X2008" s="17"/>
      <c r="Z2008" s="17"/>
      <c r="AB2008" s="17"/>
      <c r="AD2008" s="17"/>
      <c r="AF2008" s="17"/>
      <c r="AH2008" s="17"/>
      <c r="AJ2008" s="17"/>
      <c r="AL2008" s="17"/>
      <c r="AN2008" s="17"/>
      <c r="AP2008" s="17"/>
      <c r="AR2008" s="17"/>
      <c r="AT2008" s="17"/>
      <c r="AV2008" s="17"/>
      <c r="AX2008" s="17"/>
      <c r="AZ2008" s="17"/>
      <c r="BB2008" s="17"/>
      <c r="BD2008" s="17"/>
      <c r="BF2008" s="17"/>
      <c r="BH2008" s="17"/>
    </row>
    <row r="2009" spans="2:60">
      <c r="B2009" s="17"/>
      <c r="D2009" s="17"/>
      <c r="F2009" s="17"/>
      <c r="H2009" s="17"/>
      <c r="J2009" s="17"/>
      <c r="L2009" s="17"/>
      <c r="N2009" s="17"/>
      <c r="P2009" s="17"/>
      <c r="R2009" s="17"/>
      <c r="T2009" s="17"/>
      <c r="V2009" s="17"/>
      <c r="X2009" s="17"/>
      <c r="Z2009" s="17"/>
      <c r="AB2009" s="17"/>
      <c r="AD2009" s="17"/>
      <c r="AF2009" s="17"/>
      <c r="AH2009" s="17"/>
      <c r="AJ2009" s="17"/>
      <c r="AL2009" s="17"/>
      <c r="AN2009" s="17"/>
      <c r="AP2009" s="17"/>
      <c r="AR2009" s="17"/>
      <c r="AT2009" s="17"/>
      <c r="AV2009" s="17"/>
      <c r="AX2009" s="17"/>
      <c r="AZ2009" s="17"/>
      <c r="BB2009" s="17"/>
      <c r="BD2009" s="17"/>
      <c r="BF2009" s="17"/>
      <c r="BH2009" s="17"/>
    </row>
    <row r="2010" spans="2:60">
      <c r="B2010" s="17"/>
      <c r="D2010" s="17"/>
      <c r="F2010" s="17"/>
      <c r="H2010" s="17"/>
      <c r="J2010" s="17"/>
      <c r="L2010" s="17"/>
      <c r="N2010" s="17"/>
      <c r="P2010" s="17"/>
      <c r="R2010" s="17"/>
      <c r="T2010" s="17"/>
      <c r="V2010" s="17"/>
      <c r="X2010" s="17"/>
      <c r="Z2010" s="17"/>
      <c r="AB2010" s="17"/>
      <c r="AD2010" s="17"/>
      <c r="AF2010" s="17"/>
      <c r="AH2010" s="17"/>
      <c r="AJ2010" s="17"/>
      <c r="AL2010" s="17"/>
      <c r="AN2010" s="17"/>
      <c r="AP2010" s="17"/>
      <c r="AR2010" s="17"/>
      <c r="AT2010" s="17"/>
      <c r="AV2010" s="17"/>
      <c r="AX2010" s="17"/>
      <c r="AZ2010" s="17"/>
      <c r="BB2010" s="17"/>
      <c r="BD2010" s="17"/>
      <c r="BF2010" s="17"/>
      <c r="BH2010" s="17"/>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55" id="{3EA41981-2347-4B24-B210-FD701986F106}">
            <xm:f>ISERROR(IF(TRIM(B5)="","", MATCH(B5,Codes!$B:$B,0)))</xm:f>
            <x14:dxf>
              <fill>
                <patternFill>
                  <bgColor rgb="FFFF0000"/>
                </patternFill>
              </fill>
            </x14:dxf>
          </x14:cfRule>
          <xm:sqref>D5:D204 AD5:AD204 BH5:BH204 T5:T204 V5:V204 X5:X204 Z5:Z204 AB5:AB204 AF5:AF204 AH5:AH204 AJ5:AJ204 AL5:AL204 AN5:AN204 AP5:AP204 AR5:AR204 AT5:AT204 AV5:AV204 AX5:AX204 AZ5:AZ204 BB5:BB204 BD5:BD204 BF5:BF204 F5:F204 H5:H204 J5:J204 L5:L204 N5:N204 P5:P204 R5:R204 B5:B204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FA86C19-71B9-41FD-BEEB-AD3FE1AF5930}">
          <x14:formula1>
            <xm:f>Codes!$B:$B</xm:f>
          </x14:formula1>
          <xm:sqref>J5:J204 R5:R204 T5:T204 BD5:BD204 H5:H204 F5:F204 BB5:BB204 BF5:BF204 D5:D204 B5:B204 L5:L204 V5:V204 Z5:Z204 P5:P204 N5:N204 AD5:AD204 X5:X204 AF5:AF204 AB5:AB204 AN5:AN204 AP5:AP204 AL5:AL204 AJ5:AJ204 AR5:AR204 AH5:AH204 AX5:AX204 AZ5:AZ204 AV5:AV204 AT5:AT204 BH5:BH204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38AC1-E69E-489D-97A9-5ADE883B3D60}">
  <sheetPr codeName="Sheet4">
    <tabColor theme="5" tint="0.39997558519241921"/>
  </sheetPr>
  <dimension ref="A1:BL204"/>
  <sheetViews>
    <sheetView tabSelected="1" zoomScaleNormal="100" workbookViewId="0">
      <pane xSplit="1" ySplit="3" topLeftCell="H4" activePane="bottomRight" state="frozen"/>
      <selection pane="bottomRight" activeCell="H4" sqref="H4"/>
      <selection pane="bottomLeft" activeCell="A4" sqref="A4"/>
      <selection pane="topRight" activeCell="B1" sqref="B1"/>
    </sheetView>
  </sheetViews>
  <sheetFormatPr defaultRowHeight="15"/>
  <cols>
    <col min="1" max="1" width="21.28515625" style="13" customWidth="1"/>
    <col min="2" max="2" width="17.85546875" style="16" customWidth="1"/>
    <col min="3" max="3" width="2.5703125" style="11" customWidth="1"/>
    <col min="4" max="4" width="17.85546875" style="16" customWidth="1"/>
    <col min="5" max="5" width="2.5703125" style="11" customWidth="1"/>
    <col min="6" max="6" width="17.85546875" style="16" customWidth="1"/>
    <col min="7" max="7" width="2.5703125" style="11" customWidth="1"/>
    <col min="8" max="8" width="17.85546875" style="16" customWidth="1"/>
    <col min="9" max="9" width="2.5703125" style="11" customWidth="1"/>
    <col min="10" max="10" width="17.85546875" style="16" customWidth="1"/>
    <col min="11" max="11" width="2.5703125" style="11" customWidth="1"/>
    <col min="12" max="12" width="17.85546875" style="16" customWidth="1"/>
    <col min="13" max="13" width="2.5703125" style="79" bestFit="1" customWidth="1"/>
    <col min="14" max="14" width="17.85546875" style="16" customWidth="1"/>
    <col min="15" max="15" width="2.5703125" style="11" customWidth="1"/>
    <col min="16" max="16" width="17.85546875" style="16" customWidth="1"/>
    <col min="17" max="17" width="2.5703125" style="11" customWidth="1"/>
    <col min="18" max="18" width="17.85546875" style="16" customWidth="1"/>
    <col min="19" max="19" width="2.5703125" style="11" customWidth="1"/>
    <col min="20" max="20" width="17.85546875" style="16" customWidth="1"/>
    <col min="21" max="21" width="2.5703125" style="11" customWidth="1"/>
    <col min="22" max="22" width="17.85546875" style="16" customWidth="1"/>
    <col min="23" max="23" width="2.5703125" style="11" customWidth="1"/>
    <col min="24" max="24" width="17.85546875" style="16" customWidth="1"/>
    <col min="25" max="25" width="2.5703125" style="11" customWidth="1"/>
    <col min="26" max="26" width="20" style="16" customWidth="1"/>
    <col min="27" max="27" width="2.5703125" style="11" customWidth="1"/>
    <col min="28" max="28" width="20" style="16" customWidth="1"/>
    <col min="29" max="29" width="2.5703125" style="11" customWidth="1"/>
    <col min="30" max="30" width="20" style="16" customWidth="1"/>
    <col min="31" max="31" width="2.5703125" style="11" customWidth="1"/>
    <col min="32" max="32" width="19.85546875" style="16" customWidth="1"/>
    <col min="33" max="33" width="2.5703125" style="11" customWidth="1"/>
    <col min="34" max="34" width="19.85546875" style="16" customWidth="1"/>
    <col min="35" max="35" width="2.5703125" style="11" customWidth="1"/>
    <col min="36" max="36" width="17.5703125" style="16" customWidth="1"/>
    <col min="37" max="37" width="2.5703125" style="11" customWidth="1"/>
    <col min="38" max="38" width="16.85546875" style="16" customWidth="1"/>
    <col min="39" max="39" width="2.5703125" style="11" customWidth="1"/>
    <col min="40" max="40" width="17.28515625" style="16" customWidth="1"/>
    <col min="41" max="41" width="2.5703125" style="11" customWidth="1"/>
    <col min="42" max="42" width="17.5703125" style="16" customWidth="1"/>
    <col min="43" max="43" width="2.5703125" style="11" customWidth="1"/>
    <col min="44" max="44" width="17.5703125" style="16" customWidth="1"/>
    <col min="45" max="45" width="2.5703125" style="11" customWidth="1"/>
    <col min="46" max="46" width="21.5703125" style="16" customWidth="1"/>
    <col min="47" max="47" width="2.5703125" style="11" customWidth="1"/>
    <col min="48" max="48" width="21.5703125" style="16" customWidth="1"/>
    <col min="49" max="49" width="2.5703125" style="11" customWidth="1"/>
    <col min="50" max="50" width="22.28515625" style="16" customWidth="1"/>
    <col min="51" max="51" width="2.5703125" style="11" customWidth="1"/>
    <col min="52" max="52" width="21.5703125" style="16" customWidth="1"/>
    <col min="53" max="53" width="2.5703125" style="11" customWidth="1"/>
    <col min="54" max="54" width="21.5703125" style="16" customWidth="1"/>
    <col min="55" max="55" width="2.5703125" style="11" customWidth="1"/>
    <col min="56" max="56" width="21.5703125" style="16" customWidth="1"/>
    <col min="57" max="57" width="2.5703125" style="11" customWidth="1"/>
    <col min="58" max="58" width="21.5703125" style="16" customWidth="1"/>
    <col min="59" max="59" width="2.5703125" style="11" customWidth="1"/>
    <col min="60" max="60" width="21.5703125" style="16" customWidth="1"/>
    <col min="61" max="61" width="2.5703125" style="11" customWidth="1"/>
    <col min="63" max="63" width="20.42578125" bestFit="1" customWidth="1"/>
    <col min="64" max="64" width="8.5703125" bestFit="1" customWidth="1"/>
  </cols>
  <sheetData>
    <row r="1" spans="1:64" s="21" customFormat="1">
      <c r="A1" s="29" t="s">
        <v>2717</v>
      </c>
      <c r="B1" s="25">
        <f>IF('PPBO Reports'!$D32="","",INDEX('PPBO Reports'!$C:$C,MATCH('PPBO Reports'!$D32,'PPBO Reports'!$D:$D,0),1))</f>
        <v>11</v>
      </c>
      <c r="C1" s="26"/>
      <c r="D1" s="25">
        <f>IF('PPBO Reports'!$D33="","",INDEX('PPBO Reports'!$C:$C,MATCH('PPBO Reports'!$D33,'PPBO Reports'!$D:$D,0),1))</f>
        <v>12</v>
      </c>
      <c r="E1" s="26"/>
      <c r="F1" s="25">
        <f>IF('PPBO Reports'!$D34="","",INDEX('PPBO Reports'!$C:$C,MATCH('PPBO Reports'!$D34,'PPBO Reports'!$D:$D,0),1))</f>
        <v>13</v>
      </c>
      <c r="G1" s="26"/>
      <c r="H1" s="25">
        <f>IF('PPBO Reports'!$D35="","",INDEX('PPBO Reports'!$C:$C,MATCH('PPBO Reports'!$D35,'PPBO Reports'!$D:$D,0),1))</f>
        <v>14</v>
      </c>
      <c r="I1" s="26"/>
      <c r="J1" s="25">
        <f>IF('PPBO Reports'!$D36="","",INDEX('PPBO Reports'!$C:$C,MATCH('PPBO Reports'!$D36,'PPBO Reports'!$D:$D,0),1))</f>
        <v>15</v>
      </c>
      <c r="K1" s="26"/>
      <c r="L1" s="25">
        <f>IF('PPBO Reports'!$D37="","",INDEX('PPBO Reports'!$C:$C,MATCH('PPBO Reports'!$D37,'PPBO Reports'!$D:$D,0),1))</f>
        <v>16</v>
      </c>
      <c r="M1" s="78"/>
      <c r="N1" s="25">
        <f>IF('PPBO Reports'!$D38="","",INDEX('PPBO Reports'!$C:$C,MATCH('PPBO Reports'!$D38,'PPBO Reports'!$D:$D,0),1))</f>
        <v>17</v>
      </c>
      <c r="O1" s="26"/>
      <c r="P1" s="25">
        <f>IF('PPBO Reports'!$D39="","",INDEX('PPBO Reports'!$C:$C,MATCH('PPBO Reports'!$D39,'PPBO Reports'!$D:$D,0),1))</f>
        <v>18</v>
      </c>
      <c r="Q1" s="26"/>
      <c r="R1" s="25">
        <f>IF('PPBO Reports'!$D40="","",INDEX('PPBO Reports'!$C:$C,MATCH('PPBO Reports'!$D40,'PPBO Reports'!$D:$D,0),1))</f>
        <v>19</v>
      </c>
      <c r="S1" s="26"/>
      <c r="T1" s="25">
        <f>IF('PPBO Reports'!$D41="","",INDEX('PPBO Reports'!$C:$C,MATCH('PPBO Reports'!$D41,'PPBO Reports'!$D:$D,0),1))</f>
        <v>20</v>
      </c>
      <c r="U1" s="26"/>
      <c r="V1" s="25">
        <f>IF('PPBO Reports'!$D42="","",INDEX('PPBO Reports'!$C:$C,MATCH('PPBO Reports'!$D42,'PPBO Reports'!$D:$D,0),1))</f>
        <v>21</v>
      </c>
      <c r="W1" s="26"/>
      <c r="X1" s="25">
        <f>IF('PPBO Reports'!$D43="","",INDEX('PPBO Reports'!$C:$C,MATCH('PPBO Reports'!$D43,'PPBO Reports'!$D:$D,0),1))</f>
        <v>22</v>
      </c>
      <c r="Y1" s="26"/>
      <c r="Z1" s="25">
        <f>IF('PPBO Reports'!$D44="","",INDEX('PPBO Reports'!$C:$C,MATCH('PPBO Reports'!$D44,'PPBO Reports'!$D:$D,0),1))</f>
        <v>23</v>
      </c>
      <c r="AA1" s="26"/>
      <c r="AB1" s="25">
        <f>IF('PPBO Reports'!$D45="","",INDEX('PPBO Reports'!$C:$C,MATCH('PPBO Reports'!$D45,'PPBO Reports'!$D:$D,0),1))</f>
        <v>24</v>
      </c>
      <c r="AC1" s="26"/>
      <c r="AD1" s="25">
        <f>IF('PPBO Reports'!$D46="","",INDEX('PPBO Reports'!$C:$C,MATCH('PPBO Reports'!$D46,'PPBO Reports'!$D:$D,0),1))</f>
        <v>25</v>
      </c>
      <c r="AE1" s="26"/>
      <c r="AF1" s="25">
        <f>IF('PPBO Reports'!$D47="","",INDEX('PPBO Reports'!$C:$C,MATCH('PPBO Reports'!$D47,'PPBO Reports'!$D:$D,0),1))</f>
        <v>26</v>
      </c>
      <c r="AG1" s="26"/>
      <c r="AH1" s="25">
        <f>IF('PPBO Reports'!$D48="","",INDEX('PPBO Reports'!$C:$C,MATCH('PPBO Reports'!$D48,'PPBO Reports'!$D:$D,0),1))</f>
        <v>27</v>
      </c>
      <c r="AI1" s="26"/>
      <c r="AJ1" s="25" t="str">
        <f>IF('PPBO Reports'!$D49="","",INDEX('PPBO Reports'!$C:$C,MATCH('PPBO Reports'!$D49,'PPBO Reports'!$D:$D,0),1))</f>
        <v/>
      </c>
      <c r="AK1" s="26"/>
      <c r="AL1" s="25" t="str">
        <f>IF('PPBO Reports'!$D50="","",INDEX('PPBO Reports'!$C:$C,MATCH('PPBO Reports'!$D50,'PPBO Reports'!$D:$D,0),1))</f>
        <v/>
      </c>
      <c r="AM1" s="26"/>
      <c r="AN1" s="25" t="str">
        <f>IF('PPBO Reports'!$D51="","",INDEX('PPBO Reports'!$C:$C,MATCH('PPBO Reports'!$D51,'PPBO Reports'!$D:$D,0),1))</f>
        <v/>
      </c>
      <c r="AO1" s="26"/>
      <c r="AP1" s="25" t="str">
        <f>IF('PPBO Reports'!$D52="","",INDEX('PPBO Reports'!$C:$C,MATCH('PPBO Reports'!$D52,'PPBO Reports'!$D:$D,0),1))</f>
        <v/>
      </c>
      <c r="AQ1" s="26"/>
      <c r="AR1" s="25" t="str">
        <f>IF('PPBO Reports'!$D53="","",INDEX('PPBO Reports'!$C:$C,MATCH('PPBO Reports'!$D53,'PPBO Reports'!$D:$D,0),1))</f>
        <v/>
      </c>
      <c r="AS1" s="26"/>
      <c r="AT1" s="25" t="str">
        <f>IF('PPBO Reports'!$D54="","",INDEX('PPBO Reports'!$C:$C,MATCH('PPBO Reports'!$D54,'PPBO Reports'!$D:$D,0),1))</f>
        <v/>
      </c>
      <c r="AU1" s="26"/>
      <c r="AV1" s="25" t="str">
        <f>IF('PPBO Reports'!$D55="","",INDEX('PPBO Reports'!$C:$C,MATCH('PPBO Reports'!$D55,'PPBO Reports'!$D:$D,0),1))</f>
        <v/>
      </c>
      <c r="AW1" s="26"/>
      <c r="AX1" s="25" t="str">
        <f>IF('PPBO Reports'!$D56="","",INDEX('PPBO Reports'!$C:$C,MATCH('PPBO Reports'!$D56,'PPBO Reports'!$D:$D,0),1))</f>
        <v/>
      </c>
      <c r="AY1" s="26"/>
      <c r="AZ1" s="25" t="str">
        <f>IF('PPBO Reports'!$D57="","",INDEX('PPBO Reports'!$C:$C,MATCH('PPBO Reports'!$D57,'PPBO Reports'!$D:$D,0),1))</f>
        <v/>
      </c>
      <c r="BA1" s="26"/>
      <c r="BB1" s="25" t="str">
        <f>IF('PPBO Reports'!$D58="","",INDEX('PPBO Reports'!$C:$C,MATCH('PPBO Reports'!$D58,'PPBO Reports'!$D:$D,0),1))</f>
        <v/>
      </c>
      <c r="BC1" s="26"/>
      <c r="BD1" s="25" t="str">
        <f>IF('PPBO Reports'!$D59="","",INDEX('PPBO Reports'!$C:$C,MATCH('PPBO Reports'!$D59,'PPBO Reports'!$D:$D,0),1))</f>
        <v/>
      </c>
      <c r="BE1" s="26"/>
      <c r="BF1" s="25" t="str">
        <f>IF('PPBO Reports'!$D60="","",INDEX('PPBO Reports'!$C:$C,MATCH('PPBO Reports'!$D60,'PPBO Reports'!$D:$D,0),1))</f>
        <v/>
      </c>
      <c r="BG1" s="26"/>
      <c r="BH1" s="25" t="str">
        <f>IF('PPBO Reports'!$D61="","",INDEX('PPBO Reports'!$C:$C,MATCH('PPBO Reports'!$D61,'PPBO Reports'!$D:$D,0),1))</f>
        <v/>
      </c>
      <c r="BI1" s="26"/>
      <c r="BK1" s="27"/>
    </row>
    <row r="2" spans="1:64">
      <c r="A2" s="14" t="s">
        <v>2718</v>
      </c>
      <c r="B2" s="30" t="s">
        <v>567</v>
      </c>
      <c r="D2" s="31" t="s">
        <v>2690</v>
      </c>
      <c r="F2" s="31" t="s">
        <v>2692</v>
      </c>
      <c r="H2" s="31" t="s">
        <v>728</v>
      </c>
      <c r="J2" s="31" t="s">
        <v>2695</v>
      </c>
      <c r="L2" s="31" t="s">
        <v>2697</v>
      </c>
      <c r="N2" s="31" t="s">
        <v>2698</v>
      </c>
      <c r="P2" s="31" t="s">
        <v>2700</v>
      </c>
      <c r="R2" s="31" t="s">
        <v>2702</v>
      </c>
      <c r="T2" s="31" t="s">
        <v>2704</v>
      </c>
      <c r="V2" s="31" t="s">
        <v>2707</v>
      </c>
      <c r="X2" s="31" t="s">
        <v>2708</v>
      </c>
      <c r="Z2" s="31" t="s">
        <v>2710</v>
      </c>
      <c r="AB2" s="31" t="s">
        <v>2711</v>
      </c>
      <c r="AD2" s="31" t="s">
        <v>2713</v>
      </c>
      <c r="AF2" s="31" t="s">
        <v>1078</v>
      </c>
      <c r="AH2" s="31" t="s">
        <v>2715</v>
      </c>
      <c r="AJ2" s="31"/>
      <c r="AL2" s="31"/>
      <c r="AN2" s="31"/>
      <c r="AP2" s="31"/>
      <c r="AR2" s="31"/>
      <c r="AT2" s="31"/>
      <c r="AV2" s="31"/>
      <c r="AX2" s="31"/>
      <c r="AZ2" s="31"/>
      <c r="BB2" s="31"/>
      <c r="BD2" s="31"/>
      <c r="BF2" s="31"/>
      <c r="BH2" s="31"/>
      <c r="BK2" s="24"/>
    </row>
    <row r="3" spans="1:64">
      <c r="A3" s="14" t="s">
        <v>2719</v>
      </c>
      <c r="B3" s="18" t="str">
        <f>_xlfn.TEXTJOIN(",",TRUE,B5:B1000)</f>
        <v>LSDAELO1706,LSDAJEEVES2203,LSDANEOFINANC22</v>
      </c>
      <c r="C3" s="12" t="s">
        <v>2720</v>
      </c>
      <c r="D3" s="18" t="str">
        <f>_xlfn.TEXTJOIN(",",TRUE,D5:D1000)</f>
        <v>DAVCNA1510SP,DAVCNB1510SP,DAVCNC1510SP,DAVCND1510SP,DAVCNE1510SP,DAVCNF1510PPS,DAVCNF1510SP,DAVCNG1510SP,DAVCNH1510SP,DAVCNI1510SP,DAVCNN1603SP,DAVCNO1611SP,DAVCNP1611SP,DAVCAH1906ST,DAVCNX1807ST,DAVCAI1912PP</v>
      </c>
      <c r="E3" s="12" t="s">
        <v>2720</v>
      </c>
      <c r="F3" s="18" t="str">
        <f>_xlfn.TEXTJOIN(",",TRUE,F5:F1000)</f>
        <v>DAVCNQ1712SP,DAVCNS1712SP,DAVCNY1807ST,DAVCNZ1810ST,DAVCAB1901ST,DAVCAA1901ST,DAVCAC1902ST,DAVCAD1902ST,DAVCNV1807ST,DAVCNW1807ST,DAVCAE1906ST,DAVCAF1907PP,DAVCAG1907PP</v>
      </c>
      <c r="G3" s="12" t="s">
        <v>2720</v>
      </c>
      <c r="H3" s="18" t="str">
        <f>_xlfn.TEXTJOIN(",",TRUE,H5:H1000)</f>
        <v>DAVU2E0903ST,DAVUSA1504PPS,DAVUSR1911PPS,DAVUSB1604PPS,DAVUSC1605PPS,DAVUSD1606PPS,DAVUSE1606PPS,DAVUSF1704PPS,DAVUSG1712PPS,DAVUSH1801PPS,DAVUSI1803PPS,DAVUSJ1804PPS,DAVUSK1804PPS,DAVUSL1804PPS,DAVUSM1804PPS,DAVUSN1804PPS,DAVUSO1901PPS,DAVUSP1901PPS,DAVUSQ1905PPS,DAVUSS2002PPS,DAVUST2004PPS,DAVUSU2005PPS,DAVUSW2009PPS,DAVUSV2007PPS,DAVUSX2106PPS,DAVUSY2107PPS,DAVUSZ2203PPS,DAVUSAA2209PPS,DAVUSAB2211PPS</v>
      </c>
      <c r="I3" s="12" t="s">
        <v>2720</v>
      </c>
      <c r="J3" s="18" t="str">
        <f>_xlfn.TEXTJOIN(",",TRUE,J5:J1000)</f>
        <v>DAEURA1210ST,DAEURB1210PPS,DAEURB1210ST,DAEURA1210LC,DABNSA1302SP,DABNSB1302SP,DABNSC1302SP,DABNSD1302SP,DABNSE1302SP,DABNSF1302SP,DABWIA1208ST,DABWIB1208ST,DABWIC1208ST,DABMOA1111LC,DABMOB1111LC,DABMOA1602PPS,DABMOB1602PPS,DABMOC1602PPS,DACBSJ1607PPS,DAJPML1205LC,DAJPMX1204ST,DACITA1107TC,DACITB1111LC,DACITC1504PPS,DACITD1504PPS,DACOHA1609ST,DADRIA1311ST,DADRIB1608ST,DAFXTA1701ST,DAGSTA1808PP,DAGSTB1808PP,DAGSTC1808PP,DAGSTD1808PP,DAGROUPON1V,DAGROUPON2V,DAHELA1403LC,DAGGVA1202SP,DAGGVC1202SP,DAHGVA1202SP,DAHGVB1202SP,DAHGVD1202SP,DAINCA1304ST,DAICEA1505ST,DAIIPA1002ST,DAIIPA0709PR,DAJNBA1611ST,DAJNBB1704ST,DALHWA1101SP,DALETA1704ST,MARD08,DAMCBA1602PPS,DAMCBA1602PR,DAMCBB1602PPS,DAMCBB1602ST,DAMCBC1602PPS,DAMCBC1602ST,DAMCBD1602PPS,DAMCBD1602ST,DATBA1706PP,DATBB1706PP,DANHAA1110SP,DAPENB1201LC,DAPENC1201LC,DAPEND1906PPS,DAPENT1801ST,DAPENB1806ST,DAPENC1806ST,DAREA1806ST,DARTXA1206ST,DATRXA1206ST,DASVBA1104TC,DASVBB1209LC,DASVBC1209LC,DASVBD1906PPS,DASOLA1706PP,DASOLB1706PP,DASOLC1706PP,DAOXCA1506ST,DAOXCC02,DATRBA1512ST,DATIGA1607ST,DATIGB1607ST,DATTCA1510ST,DATTCB1608ST,DATTCC1801ST,DATTCD1801ST,DAUNFA1410PPS,DAUNFB1410PPS,DAUNFC1410PPS,DAUNFD1410PPS,DAWSIA1611ST,DAWSIB1901ST,DAWSIC1909ST,DAWSID1909ST,DAWSIE1909ST,DAWSIF1909ST,DAWSA1708ST,DATBC1904PP,DAJNBC1909ST,BAC1,DAEEAG0406ST,DABDB1911PP,DABDB1911PPS,DAWSH1910ST,DAJPML2101PPS,DACTC2103PP,DACTCB2103PP,DAOXYA2104ST,DAOXYB2104ST,DATRIA2111PP,DAONYA2111PP,DAARRA2205PP,DAARRB2205PP,DANOMA2201PP,DANEOA2205PP,DATRA2204PP,DAINFA2302PP,DANOMB2301PP</v>
      </c>
      <c r="K3" s="12" t="s">
        <v>2720</v>
      </c>
      <c r="L3" s="18" t="str">
        <f>_xlfn.TEXTJOIN(",",TRUE,L5:L1000)</f>
        <v>DADODC1307PR,DADODD1307PR,DAENSC1301PR,DAENSC1802SP,DATOO0808,DACVENA1904PR,DACMOHA1904ST,DACLIFA1904ST,DACDEFA1906ST,DACFCTA1905ST,DACNRGI1906SP,DACVANA1906PR,DACVOLA1906PR,DACWAWA1905PR,DACWAWA1905SP,DACWELA1905ST,DACMEDA1906ST,DACTHIA1907SP,DACTROCA1907PR,DACIFRPIA1908ST,DACZYCA1908ST,DACTROCB1907PR,DACSCCA1909SP,DACSCCA1909ST,DACADIA1909PR,DACADIA1909SP,DACAMEA1909PR,DACAMEA1909SP,DACBAMA1909SP,DACNBCA1909SP,DACNBCA1909ST,DACCLAA1909PR,DACFGEA1909SP,DACFGEA1909ST,DACATAROA1908PR,DACATAROB1908PR,DACIRCA1910PR,DACIRCA1910SP,DACGEPA1910ST,DACAMEA1910ST,DACDWMA1910ST,DACGAUA1910PR,DACGAUA1910ST,DACFESA1911SP,DACIRCA1911ST,DACCGGA1912ST,DACLACA1912PR,DACLACA1912SP,DACLACA1912ST,DACFCDA1912ST,DACCGGHA1912ST,DACZYCA1908PR,DACAPOA2001PR,DACSACHA1912PR,DACSACHA1912SP,DACWWBA1912SP,DACWWBA1912ST,DACCOCA2002PR,DACROWA2002SP,DACVITA2002SP,DACWATA2002ST,DACCDBA2003PG,DACHAA1611PR,DACHAA1611SP,DACHAA1611ST,DACVANB1906PR,DACMVB2106ST,DACGCT2107ST,DACGCT2107SP,DACGCT2107PR,DACINTA2205SP,DACFRAA2205SP,DACAFRA2210SP,DACALQA2211ST,DACHAWA2301PR,DACMGO2209PR,DACMPL2209PR,DACCEMA2302PP</v>
      </c>
      <c r="M3" s="12" t="s">
        <v>2720</v>
      </c>
      <c r="N3" s="18" t="str">
        <f>_xlfn.TEXTJOIN(",",TRUE,N5:N1000)</f>
        <v>DAATBA1611MCPP,DAATBA1703MCPP,DABANA1410MCPP,DABBVA1603MCPP,DABMOA1309MCPP,DABMOA1504MCPP,DABMOB1309MCPP,DABMOB1504MCPP,DACALA1406MCPP,DACELTA1808MCPP,DACIBCA1808MCPP,DACOMA1306MCLC,DAFIRA1404MCPP,DAFIRB1404MCPP,DAHSBA1512MCPP,DAKEYA1305MCLC,DASAGA1410MCPP,DASNTA1507MCPP,DASOVA1307MCLC,DASUNA1607MCPP,DACZNA1909MCPP,DAHSBCA1912MCPP,DASANA2003MCPP,DAHSBCA2002MCPP,DAFTBA2106MCPPD,DASTIA2106MCPPD,DATRU2107MCPPD,DAAPO2107MCPPD,DAEVO2108MCPPD,DAOCEA2109MCPPD,DAHSBC2202MCPPD,DAHUN2210MCPPD,DAGRE2210MCPPD,DAHNB2210MCPPD</v>
      </c>
      <c r="O3" s="12" t="s">
        <v>2720</v>
      </c>
      <c r="P3" s="18" t="str">
        <f>_xlfn.TEXTJOIN(",",TRUE,P5:P1000)</f>
        <v>LSDAELO1706,LSDAJEEVES2203,LSDANEOFINANC22,DAFIRA1404MCPP,DAFIRB1404MCPP,DABACR2011DIG,DABACRB2011DIG,DABAES2011DIG,DABAESB2011DIG,DABAESC2011DIG,DABAGU2011DIG,DABAGUB2011DIG,DABAGUC2011DIG,DABAHOA2011DIG,DABAHOB2011DIG,DABANI2011DIG,DABAPAB2011DIG,DABAPA2011DIG,DABFAF2012DMC,DABFAD1911ST,DABFAE2001ST,DAINBA2011DMC,DAINBB2011PP,DAIBPB2103DMC,DAIBPC2105DMC,DAIBPD2105DMC,DAIBPA2103DMC</v>
      </c>
      <c r="Q3" s="12" t="s">
        <v>2720</v>
      </c>
      <c r="R3" s="18" t="str">
        <f>_xlfn.TEXTJOIN(",",TRUE,R5:R1000)</f>
        <v>DABBVA1612ST,DABBVB1612ST,DABBVC1612ST,DAVBBA1506PR,DAVBCA1409PR,DAVBDA1409PR1,DAVBSA1702ST,DAVCBA1511ST,DAVCBB1511ST,DAVFBA1412SP,DAVFBB1412SP,DAVGUA1803ST,DAVGUB1910ST,DAVRBA1512ST,DAVRBCA1501SP,DAVPICA2201PP,DAVBAZA2208PP,DAVBAZA2209PP</v>
      </c>
      <c r="S3" s="12" t="s">
        <v>2720</v>
      </c>
      <c r="T3" s="18" t="str">
        <f>_xlfn.TEXTJOIN(",",TRUE,T5:T1000)</f>
        <v>LKVSBRAINFBRA17,LKVSBRADINFBR19,LKVSCAIINFBRA16,LKVSITAINFBR18,LKVSPORINFBRA16,LKVSSAFINFBR17,LKVSSANINFBRA16,LKVSVISINFBRA16,LKVSITAPLTBRA18,LKVSITPINFBRA18,LKVSITACINBR18,LKVSBRAINFBRA19,LKVSITAINFBRA19,LKVSSANVARCL17,LKVSBANINFDOM18,LKVSMULINFDO17,LKVSPOPINFDO17,LKVSAPAINFDOM18,LKVSOCCINFCOL19,LKVSSANINFDOM19,LKVSGTCINFGTM18,LKVSGTCSIGGTM18,LKVSBANINFHND19,LKVSBBVINFPER18,LKVSSTGSIGPAN19,LKVSSTGINFPAN19,LKVSSTGINIPAN19,LKVSBIESIGEC19,LKVSBHDSIGPA19,LKVSBAPPLTHN19,LKVSBDBINFBR19,LKVSBPOINFCR19,LKVSITAINFBR19,LKVSDOCINFBR19,LKVSBNTINFGT19,LKVSBRBINFBR19,LKVSBPOPLTCR19,LKVSBFIINFNI19,LKVSBFISIGNI19,LKVSBSCINFDO19,LKVSITUINFBR20,LKVSBMEINFBR20,LKVSSADINFBR19,LKVSSNUINFBR20,LKVSBRBINFBR20,LKVSINDINFGU20,LKVSBRADINFBR20,LKVSBDSINFBR20,LKVSMODINFBR20,LKVSUNIINFBR20,LKVSBAINCMHN20,LKVSBXPINFBR20,LKVSILAINFBR20,LKVSIAZINFBR20,LKVSBBAINFBR20,LKVSBRIINFBR21,LKVSBIDSIGGT21,LKVSBPOINFDO21,LKVSBPOPLTDO21,LKVSBVINFBR21,LKVSITAINFUR21,LKVSITAPLTUY21</v>
      </c>
      <c r="U3" s="12" t="s">
        <v>2720</v>
      </c>
      <c r="V3" s="18" t="str">
        <f>_xlfn.TEXTJOIN(",",TRUE,V5:V1000)</f>
        <v>LKVSSCOVARPE17,LKVSSANINFMEX18,LKVSBANPLTMEX18,LKVSMEXPLTMX20,LKVSHSBCINMX17,LKVSINDINFBH22,LKVSBNBINFBR22,LKVSBVASIGPE22,LKVSBBVINFPE22,LKVSBVINFBR22,LKVSSCTPLTMX22,LKVSSCOSIGMX22,LKVSBICINFGT22,LKVSBMLINFDO22,LKVSPROINFDOM18,LKVSPROPLTDOM18,LKVSBPPLTSHND19,LKVSSCOPLTMX22,LKVSBIBINFPA20,LKVSFINSIGPY21,LKVSPAIPLTHN20,LKVSPAIINFHN20,LKVSINDINFBR22,LKVSINDINFBR20,LKVSBREINFBR21,LKVSSANINFMX20,LKVSSNINFBMX20,LKVSCRDPLTPA20,LKVSSANPLTURY21,LKVSSCOPLTURY19,LKVSSCOINFURY19,LKVSDOSINFBR23</v>
      </c>
      <c r="W3" s="12" t="s">
        <v>2720</v>
      </c>
      <c r="X3" s="18" t="str">
        <f>_xlfn.TEXTJOIN(",",TRUE,X5:X1000)</f>
        <v>LKVSBANINFMEX18,LKVSBSCINFPA20,LKVSFEDINFSLV19,LKVSGLOINFPAN18,LKVSBCINFPRY18,LKVSBMAPLTDO21,LKVSBIPLTPA23</v>
      </c>
      <c r="Y3" s="12" t="s">
        <v>2720</v>
      </c>
      <c r="Z3" s="18" t="str">
        <f>_xlfn.TEXTJOIN(",",TRUE,Z5:Z1000)</f>
        <v>LKVSSAFINFBR17,LKVSBANINFMEX18,LKVSBANPLTMEX18,LKVSPROINFDOM18,LKVSPROPLTDOM18,LKVSSCOVARPE17,LKVSSANINFBRA16,LKVSSADINFBR19,LKVSPORINFBRA16,LKVSMEXPLTMX20,LKVSGTCINFGTM18,LKVSGTCSIGGTM18,LKVSVISINFBRA16,LKVSSNUINFBR20,LKVSPAIPLTHN20,LKVSBAINCMHN20,LKVSBPPLTSHND19,LKVSPAIINFHN20,LKVSBAPPLTHN19,LKVSITAINFUR21,LKVSITAPLTUY21,LKVSBBVINFPER18,LKVSUNIINFBR20,LKVSBBVSIGPE22,LKVSBVASIGPE22,LKVSBBVINFPE22</v>
      </c>
      <c r="AA3" s="12" t="s">
        <v>2720</v>
      </c>
      <c r="AB3" s="18" t="str">
        <f>_xlfn.TEXTJOIN(",",TRUE,AB5:AB1000)</f>
        <v>LKVSSANPLTMX20</v>
      </c>
      <c r="AC3" s="12" t="s">
        <v>2720</v>
      </c>
      <c r="AD3" s="18" t="str">
        <f>_xlfn.TEXTJOIN(",",TRUE,AD5:AD1000)</f>
        <v>LKVSBANINFBR22</v>
      </c>
      <c r="AE3" s="12" t="s">
        <v>2720</v>
      </c>
      <c r="AF3" s="18" t="str">
        <f>_xlfn.TEXTJOIN(",",TRUE,AF5:AF1000)</f>
        <v>DABACR2011DIG,DABACRB2011DIG,DABAES2011DIG,DABAESB2011DIG,DABAESC2011DIG,DABAGU2011DIG,DABAGUB2011DIG,DABAGUC2011DIG,DABAHOA2011DIG,DABAHOB2011DIG,DABANI2011DIG,DABAPAB2011DIG,DABAPA2011DIG,DABFAF2012DMC,DABFAD1911ST,DABFAE2001ST,DAINBA2011DMC,DAINBB2011PP,DAIBPB2103DMC,DAIBPC2105DMC,DAIBPD2105DMC,DAIBPA2103DMC</v>
      </c>
      <c r="AG3" s="12" t="s">
        <v>2720</v>
      </c>
      <c r="AH3" s="18" t="str">
        <f>_xlfn.TEXTJOIN(",",TRUE,AH5:AH1000)</f>
        <v>DAVCNV1807ST,DAVCNW1807ST</v>
      </c>
      <c r="AI3" s="12" t="s">
        <v>2720</v>
      </c>
      <c r="AJ3" s="18" t="str">
        <f>_xlfn.TEXTJOIN(",",TRUE,AJ5:AJ1000)</f>
        <v/>
      </c>
      <c r="AK3" s="12" t="s">
        <v>2720</v>
      </c>
      <c r="AL3" s="18" t="str">
        <f>_xlfn.TEXTJOIN(",",TRUE,AL5:AL1000)</f>
        <v/>
      </c>
      <c r="AM3" s="12" t="s">
        <v>2720</v>
      </c>
      <c r="AN3" s="18" t="str">
        <f>_xlfn.TEXTJOIN(",",TRUE,AN5:AN1000)</f>
        <v/>
      </c>
      <c r="AO3" s="12" t="s">
        <v>2720</v>
      </c>
      <c r="AP3" s="18" t="str">
        <f>_xlfn.TEXTJOIN(",",TRUE,AP5:AP1000)</f>
        <v/>
      </c>
      <c r="AQ3" s="12" t="s">
        <v>2720</v>
      </c>
      <c r="AR3" s="18" t="str">
        <f>_xlfn.TEXTJOIN(",",TRUE,AR5:AR1000)</f>
        <v/>
      </c>
      <c r="AS3" s="12" t="s">
        <v>2720</v>
      </c>
      <c r="AT3" s="18" t="str">
        <f>_xlfn.TEXTJOIN(",",TRUE,AT5:AT1000)</f>
        <v/>
      </c>
      <c r="AU3" s="12" t="s">
        <v>2720</v>
      </c>
      <c r="AV3" s="18" t="str">
        <f>_xlfn.TEXTJOIN(",",TRUE,AV5:AV1000)</f>
        <v/>
      </c>
      <c r="AW3" s="12" t="s">
        <v>2720</v>
      </c>
      <c r="AX3" s="18" t="str">
        <f>_xlfn.TEXTJOIN(",",TRUE,AX5:AX1000)</f>
        <v/>
      </c>
      <c r="AY3" s="12" t="s">
        <v>2720</v>
      </c>
      <c r="AZ3" s="18" t="str">
        <f>_xlfn.TEXTJOIN(",",TRUE,AZ5:AZ1000)</f>
        <v/>
      </c>
      <c r="BA3" s="12" t="s">
        <v>2720</v>
      </c>
      <c r="BB3" s="18" t="str">
        <f>_xlfn.TEXTJOIN(",",TRUE,BB5:BB1000)</f>
        <v/>
      </c>
      <c r="BC3" s="12" t="s">
        <v>2720</v>
      </c>
      <c r="BD3" s="18" t="str">
        <f>_xlfn.TEXTJOIN(",",TRUE,BD5:BD1000)</f>
        <v/>
      </c>
      <c r="BE3" s="12" t="s">
        <v>2720</v>
      </c>
      <c r="BF3" s="18" t="str">
        <f>_xlfn.TEXTJOIN(",",TRUE,BF5:BF1000)</f>
        <v/>
      </c>
      <c r="BG3" s="12" t="s">
        <v>2720</v>
      </c>
      <c r="BH3" s="18" t="str">
        <f>_xlfn.TEXTJOIN(",",TRUE,BH5:BH1000)</f>
        <v/>
      </c>
      <c r="BI3" s="12" t="s">
        <v>2720</v>
      </c>
      <c r="BK3" s="24"/>
    </row>
    <row r="4" spans="1:64">
      <c r="B4" s="19"/>
      <c r="C4" s="12"/>
      <c r="D4" s="19"/>
      <c r="E4" s="12"/>
      <c r="F4" s="19"/>
      <c r="G4" s="12"/>
      <c r="H4" s="19"/>
      <c r="I4" s="12"/>
      <c r="J4" s="19"/>
      <c r="K4" s="12"/>
      <c r="L4" s="19"/>
      <c r="M4" s="12"/>
      <c r="N4" s="19"/>
      <c r="O4" s="12"/>
      <c r="P4" s="19"/>
      <c r="Q4" s="12"/>
      <c r="R4" s="19"/>
      <c r="S4" s="12"/>
      <c r="T4" s="19"/>
      <c r="U4" s="12"/>
      <c r="V4" s="19"/>
      <c r="W4" s="12"/>
      <c r="X4" s="19"/>
      <c r="Y4" s="12"/>
      <c r="Z4" s="19"/>
      <c r="AA4" s="12"/>
      <c r="AB4" s="19"/>
      <c r="AC4" s="12"/>
      <c r="AD4" s="19"/>
      <c r="AE4" s="12"/>
      <c r="AF4" s="73"/>
      <c r="AG4" s="12"/>
      <c r="AH4" s="19"/>
      <c r="AI4" s="12"/>
      <c r="AJ4" s="19"/>
      <c r="AK4" s="12"/>
      <c r="AL4" s="19"/>
      <c r="AM4" s="12"/>
      <c r="AN4" s="19"/>
      <c r="AO4" s="12"/>
      <c r="AP4" s="19"/>
      <c r="AQ4" s="12"/>
      <c r="AR4" s="19"/>
      <c r="AS4" s="12"/>
      <c r="AT4" s="19"/>
      <c r="AU4" s="12"/>
      <c r="AV4" s="19"/>
      <c r="AW4" s="12"/>
      <c r="AX4" s="19"/>
      <c r="AY4" s="12"/>
      <c r="AZ4" s="19"/>
      <c r="BA4" s="12"/>
      <c r="BB4" s="19"/>
      <c r="BC4" s="12"/>
      <c r="BD4" s="19"/>
      <c r="BE4" s="12"/>
      <c r="BF4" s="19"/>
      <c r="BG4" s="12"/>
      <c r="BH4" s="19"/>
      <c r="BI4" s="12"/>
      <c r="BK4" s="24"/>
      <c r="BL4" s="24"/>
    </row>
    <row r="5" spans="1:64">
      <c r="A5" s="14" t="s">
        <v>2722</v>
      </c>
      <c r="B5" s="15" t="s">
        <v>1480</v>
      </c>
      <c r="C5" s="12" t="s">
        <v>2720</v>
      </c>
      <c r="D5" s="15" t="s">
        <v>1945</v>
      </c>
      <c r="E5" s="12" t="s">
        <v>2720</v>
      </c>
      <c r="F5" s="15" t="s">
        <v>1967</v>
      </c>
      <c r="G5" s="12" t="s">
        <v>2720</v>
      </c>
      <c r="H5" s="15" t="s">
        <v>2147</v>
      </c>
      <c r="I5" s="12" t="s">
        <v>2720</v>
      </c>
      <c r="J5" s="15" t="s">
        <v>1327</v>
      </c>
      <c r="K5" s="12" t="s">
        <v>2720</v>
      </c>
      <c r="L5" s="15" t="s">
        <v>1477</v>
      </c>
      <c r="M5" s="12" t="s">
        <v>2720</v>
      </c>
      <c r="N5" s="15" t="s">
        <v>1298</v>
      </c>
      <c r="O5" s="12" t="s">
        <v>2720</v>
      </c>
      <c r="P5" s="15" t="s">
        <v>1480</v>
      </c>
      <c r="Q5" s="12" t="s">
        <v>2720</v>
      </c>
      <c r="R5" s="15" t="s">
        <v>2020</v>
      </c>
      <c r="S5" s="12" t="s">
        <v>2720</v>
      </c>
      <c r="T5" s="15" t="s">
        <v>2025</v>
      </c>
      <c r="U5" s="12" t="s">
        <v>2720</v>
      </c>
      <c r="V5" s="15" t="s">
        <v>2095</v>
      </c>
      <c r="W5" s="12" t="s">
        <v>2720</v>
      </c>
      <c r="X5" s="88" t="s">
        <v>2073</v>
      </c>
      <c r="Y5" s="12" t="s">
        <v>2720</v>
      </c>
      <c r="Z5" s="15" t="s">
        <v>2033</v>
      </c>
      <c r="AA5" s="12" t="s">
        <v>2720</v>
      </c>
      <c r="AB5" s="15" t="s">
        <v>2142</v>
      </c>
      <c r="AC5" s="12" t="s">
        <v>2720</v>
      </c>
      <c r="AD5" s="15" t="s">
        <v>2587</v>
      </c>
      <c r="AE5" s="12" t="s">
        <v>2720</v>
      </c>
      <c r="AF5" s="15" t="s">
        <v>2256</v>
      </c>
      <c r="AG5" s="12" t="s">
        <v>2720</v>
      </c>
      <c r="AH5" s="15" t="s">
        <v>1965</v>
      </c>
      <c r="AI5" s="12" t="s">
        <v>2720</v>
      </c>
      <c r="AJ5" s="15"/>
      <c r="AK5" s="12" t="s">
        <v>2720</v>
      </c>
      <c r="AL5" s="15"/>
      <c r="AM5" s="12" t="s">
        <v>2720</v>
      </c>
      <c r="AN5" s="15"/>
      <c r="AO5" s="12" t="s">
        <v>2720</v>
      </c>
      <c r="AP5" s="15"/>
      <c r="AQ5" s="12" t="s">
        <v>2720</v>
      </c>
      <c r="AR5" s="15"/>
      <c r="AS5" s="12" t="s">
        <v>2720</v>
      </c>
      <c r="AT5" s="15"/>
      <c r="AU5" s="12" t="s">
        <v>2720</v>
      </c>
      <c r="AV5" s="15"/>
      <c r="AW5" s="12" t="s">
        <v>2720</v>
      </c>
      <c r="AX5" s="15"/>
      <c r="AY5" s="12" t="s">
        <v>2720</v>
      </c>
      <c r="AZ5" s="15"/>
      <c r="BA5" s="12" t="s">
        <v>2720</v>
      </c>
      <c r="BB5" s="15"/>
      <c r="BC5" s="12" t="s">
        <v>2720</v>
      </c>
      <c r="BD5" s="15"/>
      <c r="BE5" s="12" t="s">
        <v>2720</v>
      </c>
      <c r="BF5" s="15"/>
      <c r="BG5" s="12" t="s">
        <v>2720</v>
      </c>
      <c r="BH5" s="15"/>
      <c r="BI5" s="12" t="s">
        <v>2720</v>
      </c>
      <c r="BK5" s="28" t="s">
        <v>567</v>
      </c>
      <c r="BL5" s="24"/>
    </row>
    <row r="6" spans="1:64">
      <c r="B6" s="15" t="s">
        <v>2589</v>
      </c>
      <c r="C6" s="12" t="s">
        <v>2720</v>
      </c>
      <c r="D6" s="15" t="s">
        <v>1946</v>
      </c>
      <c r="E6" s="12" t="s">
        <v>2720</v>
      </c>
      <c r="F6" s="15" t="s">
        <v>1968</v>
      </c>
      <c r="G6" s="12" t="s">
        <v>2720</v>
      </c>
      <c r="H6" s="15" t="s">
        <v>2145</v>
      </c>
      <c r="I6" s="12" t="s">
        <v>2720</v>
      </c>
      <c r="J6" s="15" t="s">
        <v>1328</v>
      </c>
      <c r="K6" s="12" t="s">
        <v>2720</v>
      </c>
      <c r="L6" s="15" t="s">
        <v>1478</v>
      </c>
      <c r="M6" s="12" t="s">
        <v>2720</v>
      </c>
      <c r="N6" s="15" t="s">
        <v>1300</v>
      </c>
      <c r="O6" s="12" t="s">
        <v>2720</v>
      </c>
      <c r="P6" s="15" t="s">
        <v>2589</v>
      </c>
      <c r="Q6" s="12" t="s">
        <v>2720</v>
      </c>
      <c r="R6" s="15" t="s">
        <v>2022</v>
      </c>
      <c r="S6" s="12" t="s">
        <v>2720</v>
      </c>
      <c r="T6" s="15" t="s">
        <v>2113</v>
      </c>
      <c r="U6" s="12" t="s">
        <v>2720</v>
      </c>
      <c r="V6" s="15" t="s">
        <v>2075</v>
      </c>
      <c r="W6" s="12" t="s">
        <v>2720</v>
      </c>
      <c r="X6" s="88" t="s">
        <v>2249</v>
      </c>
      <c r="Y6" s="12" t="s">
        <v>2720</v>
      </c>
      <c r="Z6" s="15" t="s">
        <v>2073</v>
      </c>
      <c r="AA6" s="12" t="s">
        <v>2720</v>
      </c>
      <c r="AB6" s="15"/>
      <c r="AC6" s="12" t="s">
        <v>2720</v>
      </c>
      <c r="AD6" s="15"/>
      <c r="AE6" s="12" t="s">
        <v>2720</v>
      </c>
      <c r="AF6" s="15" t="s">
        <v>2257</v>
      </c>
      <c r="AG6" s="12" t="s">
        <v>2720</v>
      </c>
      <c r="AH6" s="15" t="s">
        <v>1966</v>
      </c>
      <c r="AI6" s="12" t="s">
        <v>2720</v>
      </c>
      <c r="AJ6" s="15"/>
      <c r="AK6" s="12" t="s">
        <v>2720</v>
      </c>
      <c r="AL6" s="15"/>
      <c r="AM6" s="12" t="s">
        <v>2720</v>
      </c>
      <c r="AN6" s="15"/>
      <c r="AO6" s="12" t="s">
        <v>2720</v>
      </c>
      <c r="AP6" s="15"/>
      <c r="AQ6" s="12" t="s">
        <v>2720</v>
      </c>
      <c r="AR6" s="15"/>
      <c r="AS6" s="12" t="s">
        <v>2720</v>
      </c>
      <c r="AT6" s="15"/>
      <c r="AU6" s="12" t="s">
        <v>2720</v>
      </c>
      <c r="AV6" s="15"/>
      <c r="AW6" s="12" t="s">
        <v>2720</v>
      </c>
      <c r="AX6" s="15"/>
      <c r="AY6" s="12" t="s">
        <v>2720</v>
      </c>
      <c r="AZ6" s="15"/>
      <c r="BA6" s="12" t="s">
        <v>2720</v>
      </c>
      <c r="BB6" s="15"/>
      <c r="BC6" s="12" t="s">
        <v>2720</v>
      </c>
      <c r="BD6" s="15"/>
      <c r="BE6" s="12" t="s">
        <v>2720</v>
      </c>
      <c r="BF6" s="15"/>
      <c r="BG6" s="12" t="s">
        <v>2720</v>
      </c>
      <c r="BH6" s="15"/>
      <c r="BI6" s="12" t="s">
        <v>2720</v>
      </c>
      <c r="BK6" s="28" t="str">
        <f>IF(D2="","",D2)</f>
        <v>Visa Canada Inf</v>
      </c>
      <c r="BL6" s="24"/>
    </row>
    <row r="7" spans="1:64">
      <c r="B7" s="15" t="s">
        <v>2613</v>
      </c>
      <c r="C7" s="12" t="s">
        <v>2720</v>
      </c>
      <c r="D7" s="15" t="s">
        <v>1947</v>
      </c>
      <c r="E7" s="12" t="s">
        <v>2720</v>
      </c>
      <c r="F7" s="15" t="s">
        <v>1975</v>
      </c>
      <c r="G7" s="12" t="s">
        <v>2720</v>
      </c>
      <c r="H7" s="15" t="s">
        <v>2146</v>
      </c>
      <c r="I7" s="12" t="s">
        <v>2720</v>
      </c>
      <c r="J7" s="15" t="s">
        <v>1329</v>
      </c>
      <c r="K7" s="12" t="s">
        <v>2720</v>
      </c>
      <c r="L7" s="15" t="s">
        <v>1935</v>
      </c>
      <c r="M7" s="12" t="s">
        <v>2720</v>
      </c>
      <c r="N7" s="15" t="s">
        <v>1465</v>
      </c>
      <c r="O7" s="12" t="s">
        <v>2720</v>
      </c>
      <c r="P7" s="15" t="s">
        <v>2613</v>
      </c>
      <c r="Q7" s="12" t="s">
        <v>2720</v>
      </c>
      <c r="R7" s="15" t="s">
        <v>2018</v>
      </c>
      <c r="S7" s="12" t="s">
        <v>2720</v>
      </c>
      <c r="T7" s="15" t="s">
        <v>2027</v>
      </c>
      <c r="U7" s="12" t="s">
        <v>2720</v>
      </c>
      <c r="V7" s="15" t="s">
        <v>2071</v>
      </c>
      <c r="W7" s="12" t="s">
        <v>2720</v>
      </c>
      <c r="X7" s="88" t="s">
        <v>2115</v>
      </c>
      <c r="Y7" s="12" t="s">
        <v>2720</v>
      </c>
      <c r="Z7" s="15" t="s">
        <v>2071</v>
      </c>
      <c r="AA7" s="12" t="s">
        <v>2720</v>
      </c>
      <c r="AB7" s="15"/>
      <c r="AC7" s="12" t="s">
        <v>2720</v>
      </c>
      <c r="AD7" s="15"/>
      <c r="AE7" s="12" t="s">
        <v>2720</v>
      </c>
      <c r="AF7" s="15" t="s">
        <v>2258</v>
      </c>
      <c r="AG7" s="12" t="s">
        <v>2720</v>
      </c>
      <c r="AH7" s="15"/>
      <c r="AI7" s="12" t="s">
        <v>2720</v>
      </c>
      <c r="AJ7" s="15"/>
      <c r="AK7" s="12" t="s">
        <v>2720</v>
      </c>
      <c r="AL7" s="15"/>
      <c r="AM7" s="12" t="s">
        <v>2720</v>
      </c>
      <c r="AN7" s="15"/>
      <c r="AO7" s="12" t="s">
        <v>2720</v>
      </c>
      <c r="AP7" s="15"/>
      <c r="AQ7" s="12" t="s">
        <v>2720</v>
      </c>
      <c r="AR7" s="15"/>
      <c r="AS7" s="12" t="s">
        <v>2720</v>
      </c>
      <c r="AT7" s="15"/>
      <c r="AU7" s="12" t="s">
        <v>2720</v>
      </c>
      <c r="AV7" s="15"/>
      <c r="AW7" s="12" t="s">
        <v>2720</v>
      </c>
      <c r="AX7" s="15"/>
      <c r="AY7" s="12" t="s">
        <v>2720</v>
      </c>
      <c r="AZ7" s="15"/>
      <c r="BA7" s="12" t="s">
        <v>2720</v>
      </c>
      <c r="BB7" s="15"/>
      <c r="BC7" s="12" t="s">
        <v>2720</v>
      </c>
      <c r="BD7" s="15"/>
      <c r="BE7" s="12" t="s">
        <v>2720</v>
      </c>
      <c r="BF7" s="15"/>
      <c r="BG7" s="12" t="s">
        <v>2720</v>
      </c>
      <c r="BH7" s="15"/>
      <c r="BI7" s="12" t="s">
        <v>2720</v>
      </c>
      <c r="BK7" s="28" t="str">
        <f>IF(F2="","",F2)</f>
        <v>Other Visa Canada</v>
      </c>
      <c r="BL7" s="24"/>
    </row>
    <row r="8" spans="1:64">
      <c r="A8" s="14"/>
      <c r="B8" s="15"/>
      <c r="C8" s="12" t="s">
        <v>2720</v>
      </c>
      <c r="D8" s="15" t="s">
        <v>1948</v>
      </c>
      <c r="E8" s="12" t="s">
        <v>2720</v>
      </c>
      <c r="F8" s="15" t="s">
        <v>1976</v>
      </c>
      <c r="G8" s="12" t="s">
        <v>2720</v>
      </c>
      <c r="H8" s="15" t="s">
        <v>2156</v>
      </c>
      <c r="I8" s="12" t="s">
        <v>2720</v>
      </c>
      <c r="J8" s="15" t="s">
        <v>1326</v>
      </c>
      <c r="K8" s="12" t="s">
        <v>2720</v>
      </c>
      <c r="L8" s="15" t="s">
        <v>1936</v>
      </c>
      <c r="M8" s="12" t="s">
        <v>2720</v>
      </c>
      <c r="N8" s="15" t="s">
        <v>1776</v>
      </c>
      <c r="O8" s="12" t="s">
        <v>2720</v>
      </c>
      <c r="P8" s="15" t="s">
        <v>1491</v>
      </c>
      <c r="Q8" s="12" t="s">
        <v>2720</v>
      </c>
      <c r="R8" s="15" t="s">
        <v>1979</v>
      </c>
      <c r="S8" s="12" t="s">
        <v>2720</v>
      </c>
      <c r="T8" s="15" t="s">
        <v>2029</v>
      </c>
      <c r="U8" s="12" t="s">
        <v>2720</v>
      </c>
      <c r="V8" s="15" t="s">
        <v>2209</v>
      </c>
      <c r="W8" s="12" t="s">
        <v>2720</v>
      </c>
      <c r="X8" s="88" t="s">
        <v>2077</v>
      </c>
      <c r="Y8" s="12" t="s">
        <v>2720</v>
      </c>
      <c r="Z8" s="15" t="s">
        <v>2087</v>
      </c>
      <c r="AA8" s="12" t="s">
        <v>2720</v>
      </c>
      <c r="AB8" s="15"/>
      <c r="AC8" s="12" t="s">
        <v>2720</v>
      </c>
      <c r="AD8" s="15"/>
      <c r="AE8" s="12" t="s">
        <v>2720</v>
      </c>
      <c r="AF8" s="15" t="s">
        <v>2259</v>
      </c>
      <c r="AG8" s="12" t="s">
        <v>2720</v>
      </c>
      <c r="AH8" s="15"/>
      <c r="AI8" s="12" t="s">
        <v>2720</v>
      </c>
      <c r="AJ8" s="15"/>
      <c r="AK8" s="12" t="s">
        <v>2720</v>
      </c>
      <c r="AL8" s="15"/>
      <c r="AM8" s="12" t="s">
        <v>2720</v>
      </c>
      <c r="AN8" s="15"/>
      <c r="AO8" s="12" t="s">
        <v>2720</v>
      </c>
      <c r="AP8" s="15"/>
      <c r="AQ8" s="12" t="s">
        <v>2720</v>
      </c>
      <c r="AR8" s="15"/>
      <c r="AS8" s="12" t="s">
        <v>2720</v>
      </c>
      <c r="AT8" s="15"/>
      <c r="AU8" s="12" t="s">
        <v>2720</v>
      </c>
      <c r="AV8" s="15"/>
      <c r="AW8" s="12" t="s">
        <v>2720</v>
      </c>
      <c r="AX8" s="15"/>
      <c r="AY8" s="12" t="s">
        <v>2720</v>
      </c>
      <c r="AZ8" s="15"/>
      <c r="BA8" s="12" t="s">
        <v>2720</v>
      </c>
      <c r="BB8" s="15"/>
      <c r="BC8" s="12" t="s">
        <v>2720</v>
      </c>
      <c r="BD8" s="15"/>
      <c r="BE8" s="12" t="s">
        <v>2720</v>
      </c>
      <c r="BF8" s="15"/>
      <c r="BG8" s="12" t="s">
        <v>2720</v>
      </c>
      <c r="BH8" s="15"/>
      <c r="BI8" s="12" t="s">
        <v>2720</v>
      </c>
      <c r="BK8" s="28" t="str">
        <f>IF(H2="","",H2)</f>
        <v>Visa USA</v>
      </c>
      <c r="BL8" s="24"/>
    </row>
    <row r="9" spans="1:64">
      <c r="A9" s="14"/>
      <c r="B9" s="15"/>
      <c r="C9" s="12" t="s">
        <v>2720</v>
      </c>
      <c r="D9" s="15" t="s">
        <v>1949</v>
      </c>
      <c r="E9" s="12" t="s">
        <v>2720</v>
      </c>
      <c r="F9" s="15" t="s">
        <v>1974</v>
      </c>
      <c r="G9" s="12" t="s">
        <v>2720</v>
      </c>
      <c r="H9" s="15" t="s">
        <v>2149</v>
      </c>
      <c r="I9" s="12" t="s">
        <v>2720</v>
      </c>
      <c r="J9" s="15" t="s">
        <v>1346</v>
      </c>
      <c r="K9" s="12" t="s">
        <v>2720</v>
      </c>
      <c r="L9" s="15" t="s">
        <v>1903</v>
      </c>
      <c r="M9" s="12" t="s">
        <v>2720</v>
      </c>
      <c r="N9" s="15" t="s">
        <v>1341</v>
      </c>
      <c r="O9" s="12" t="s">
        <v>2720</v>
      </c>
      <c r="P9" s="15" t="s">
        <v>1492</v>
      </c>
      <c r="Q9" s="12" t="s">
        <v>2720</v>
      </c>
      <c r="R9" s="15" t="s">
        <v>1990</v>
      </c>
      <c r="S9" s="12" t="s">
        <v>2720</v>
      </c>
      <c r="T9" s="15" t="s">
        <v>2031</v>
      </c>
      <c r="U9" s="12" t="s">
        <v>2720</v>
      </c>
      <c r="V9" s="15" t="s">
        <v>2069</v>
      </c>
      <c r="W9" s="12" t="s">
        <v>2720</v>
      </c>
      <c r="X9" s="88" t="s">
        <v>2079</v>
      </c>
      <c r="Y9" s="12" t="s">
        <v>2720</v>
      </c>
      <c r="Z9" s="15" t="s">
        <v>2089</v>
      </c>
      <c r="AA9" s="12" t="s">
        <v>2720</v>
      </c>
      <c r="AB9" s="15"/>
      <c r="AC9" s="12" t="s">
        <v>2720</v>
      </c>
      <c r="AD9" s="15"/>
      <c r="AE9" s="12" t="s">
        <v>2720</v>
      </c>
      <c r="AF9" s="15" t="s">
        <v>2260</v>
      </c>
      <c r="AG9" s="12" t="s">
        <v>2720</v>
      </c>
      <c r="AH9" s="15"/>
      <c r="AI9" s="12" t="s">
        <v>2720</v>
      </c>
      <c r="AJ9" s="15"/>
      <c r="AK9" s="12" t="s">
        <v>2720</v>
      </c>
      <c r="AL9" s="15"/>
      <c r="AM9" s="12" t="s">
        <v>2720</v>
      </c>
      <c r="AN9" s="15"/>
      <c r="AO9" s="12" t="s">
        <v>2720</v>
      </c>
      <c r="AP9" s="15"/>
      <c r="AQ9" s="12" t="s">
        <v>2720</v>
      </c>
      <c r="AR9" s="15"/>
      <c r="AS9" s="12" t="s">
        <v>2720</v>
      </c>
      <c r="AT9" s="15"/>
      <c r="AU9" s="12" t="s">
        <v>2720</v>
      </c>
      <c r="AV9" s="15"/>
      <c r="AW9" s="12" t="s">
        <v>2720</v>
      </c>
      <c r="AX9" s="15"/>
      <c r="AY9" s="12" t="s">
        <v>2720</v>
      </c>
      <c r="AZ9" s="15"/>
      <c r="BA9" s="12" t="s">
        <v>2720</v>
      </c>
      <c r="BB9" s="15"/>
      <c r="BC9" s="12" t="s">
        <v>2720</v>
      </c>
      <c r="BD9" s="15"/>
      <c r="BE9" s="12" t="s">
        <v>2720</v>
      </c>
      <c r="BF9" s="15"/>
      <c r="BG9" s="12" t="s">
        <v>2720</v>
      </c>
      <c r="BH9" s="15"/>
      <c r="BI9" s="12" t="s">
        <v>2720</v>
      </c>
      <c r="BK9" s="28" t="str">
        <f>IF(J2="","",J2)</f>
        <v>Wholesale All Others</v>
      </c>
      <c r="BL9" s="24"/>
    </row>
    <row r="10" spans="1:64">
      <c r="A10" s="14"/>
      <c r="B10" s="15"/>
      <c r="C10" s="12" t="s">
        <v>2720</v>
      </c>
      <c r="D10" s="15" t="s">
        <v>1950</v>
      </c>
      <c r="E10" s="12" t="s">
        <v>2720</v>
      </c>
      <c r="F10" s="15" t="s">
        <v>1973</v>
      </c>
      <c r="G10" s="12" t="s">
        <v>2720</v>
      </c>
      <c r="H10" s="15" t="s">
        <v>2148</v>
      </c>
      <c r="I10" s="12" t="s">
        <v>2720</v>
      </c>
      <c r="J10" s="15" t="s">
        <v>1347</v>
      </c>
      <c r="K10" s="12" t="s">
        <v>2720</v>
      </c>
      <c r="L10" s="15" t="s">
        <v>1943</v>
      </c>
      <c r="M10" s="12" t="s">
        <v>2720</v>
      </c>
      <c r="N10" s="15" t="s">
        <v>1342</v>
      </c>
      <c r="O10" s="12" t="s">
        <v>2720</v>
      </c>
      <c r="P10" s="15" t="s">
        <v>2256</v>
      </c>
      <c r="Q10" s="12" t="s">
        <v>2720</v>
      </c>
      <c r="R10" s="15" t="s">
        <v>1991</v>
      </c>
      <c r="S10" s="12" t="s">
        <v>2720</v>
      </c>
      <c r="T10" s="15" t="s">
        <v>2033</v>
      </c>
      <c r="U10" s="12" t="s">
        <v>2720</v>
      </c>
      <c r="V10" s="88" t="s">
        <v>2592</v>
      </c>
      <c r="W10" s="12" t="s">
        <v>2720</v>
      </c>
      <c r="X10" s="88" t="s">
        <v>2286</v>
      </c>
      <c r="Y10" s="12" t="s">
        <v>2720</v>
      </c>
      <c r="Z10" s="15" t="s">
        <v>2095</v>
      </c>
      <c r="AA10" s="12" t="s">
        <v>2720</v>
      </c>
      <c r="AB10" s="15"/>
      <c r="AC10" s="12" t="s">
        <v>2720</v>
      </c>
      <c r="AD10" s="15"/>
      <c r="AE10" s="12" t="s">
        <v>2720</v>
      </c>
      <c r="AF10" s="15" t="s">
        <v>2261</v>
      </c>
      <c r="AG10" s="12" t="s">
        <v>2720</v>
      </c>
      <c r="AH10" s="15"/>
      <c r="AI10" s="12" t="s">
        <v>2720</v>
      </c>
      <c r="AJ10" s="15"/>
      <c r="AK10" s="12" t="s">
        <v>2720</v>
      </c>
      <c r="AL10" s="15"/>
      <c r="AM10" s="12" t="s">
        <v>2720</v>
      </c>
      <c r="AN10" s="15"/>
      <c r="AO10" s="12" t="s">
        <v>2720</v>
      </c>
      <c r="AP10" s="15"/>
      <c r="AQ10" s="12" t="s">
        <v>2720</v>
      </c>
      <c r="AR10" s="15"/>
      <c r="AS10" s="12" t="s">
        <v>2720</v>
      </c>
      <c r="AT10" s="15"/>
      <c r="AU10" s="12" t="s">
        <v>2720</v>
      </c>
      <c r="AV10" s="15"/>
      <c r="AW10" s="12" t="s">
        <v>2720</v>
      </c>
      <c r="AX10" s="15"/>
      <c r="AY10" s="12" t="s">
        <v>2720</v>
      </c>
      <c r="AZ10" s="15"/>
      <c r="BA10" s="12" t="s">
        <v>2720</v>
      </c>
      <c r="BB10" s="15"/>
      <c r="BC10" s="12" t="s">
        <v>2720</v>
      </c>
      <c r="BD10" s="15"/>
      <c r="BE10" s="12" t="s">
        <v>2720</v>
      </c>
      <c r="BF10" s="15"/>
      <c r="BG10" s="12" t="s">
        <v>2720</v>
      </c>
      <c r="BH10" s="15"/>
      <c r="BI10" s="12" t="s">
        <v>2720</v>
      </c>
      <c r="BK10" s="28" t="str">
        <f>IF(L2="","",L2)</f>
        <v>Corporate 1</v>
      </c>
      <c r="BL10" s="24"/>
    </row>
    <row r="11" spans="1:64">
      <c r="B11" s="15"/>
      <c r="C11" s="12" t="s">
        <v>2720</v>
      </c>
      <c r="D11" s="15" t="s">
        <v>1951</v>
      </c>
      <c r="E11" s="12" t="s">
        <v>2720</v>
      </c>
      <c r="F11" s="15" t="s">
        <v>1971</v>
      </c>
      <c r="G11" s="12" t="s">
        <v>2720</v>
      </c>
      <c r="H11" s="15" t="s">
        <v>2157</v>
      </c>
      <c r="I11" s="12" t="s">
        <v>2720</v>
      </c>
      <c r="J11" s="15" t="s">
        <v>1348</v>
      </c>
      <c r="K11" s="12" t="s">
        <v>2720</v>
      </c>
      <c r="L11" s="15" t="s">
        <v>1812</v>
      </c>
      <c r="M11" s="12" t="s">
        <v>2720</v>
      </c>
      <c r="N11" s="15" t="s">
        <v>1344</v>
      </c>
      <c r="O11" s="12" t="s">
        <v>2720</v>
      </c>
      <c r="P11" s="15" t="s">
        <v>2257</v>
      </c>
      <c r="Q11" s="12" t="s">
        <v>2720</v>
      </c>
      <c r="R11" s="15" t="s">
        <v>2015</v>
      </c>
      <c r="S11" s="12" t="s">
        <v>2720</v>
      </c>
      <c r="T11" s="15" t="s">
        <v>2035</v>
      </c>
      <c r="U11" s="12" t="s">
        <v>2720</v>
      </c>
      <c r="V11" s="88" t="s">
        <v>2598</v>
      </c>
      <c r="W11" s="12" t="s">
        <v>2720</v>
      </c>
      <c r="X11" s="15" t="s">
        <v>2643</v>
      </c>
      <c r="Y11" s="12" t="s">
        <v>2720</v>
      </c>
      <c r="Z11" s="15" t="s">
        <v>2035</v>
      </c>
      <c r="AA11" s="12" t="s">
        <v>2720</v>
      </c>
      <c r="AB11" s="15"/>
      <c r="AC11" s="12" t="s">
        <v>2720</v>
      </c>
      <c r="AD11" s="15"/>
      <c r="AE11" s="12" t="s">
        <v>2720</v>
      </c>
      <c r="AF11" s="15" t="s">
        <v>2262</v>
      </c>
      <c r="AG11" s="12" t="s">
        <v>2720</v>
      </c>
      <c r="AH11" s="15"/>
      <c r="AI11" s="12" t="s">
        <v>2720</v>
      </c>
      <c r="AJ11" s="15"/>
      <c r="AK11" s="12" t="s">
        <v>2720</v>
      </c>
      <c r="AL11" s="15"/>
      <c r="AM11" s="12" t="s">
        <v>2720</v>
      </c>
      <c r="AN11" s="15"/>
      <c r="AO11" s="12" t="s">
        <v>2720</v>
      </c>
      <c r="AP11" s="15"/>
      <c r="AQ11" s="12" t="s">
        <v>2720</v>
      </c>
      <c r="AR11" s="15"/>
      <c r="AS11" s="12" t="s">
        <v>2720</v>
      </c>
      <c r="AT11" s="15"/>
      <c r="AU11" s="12" t="s">
        <v>2720</v>
      </c>
      <c r="AV11" s="15"/>
      <c r="AW11" s="12" t="s">
        <v>2720</v>
      </c>
      <c r="AX11" s="15"/>
      <c r="AY11" s="12" t="s">
        <v>2720</v>
      </c>
      <c r="AZ11" s="15"/>
      <c r="BA11" s="12" t="s">
        <v>2720</v>
      </c>
      <c r="BB11" s="15"/>
      <c r="BC11" s="12" t="s">
        <v>2720</v>
      </c>
      <c r="BD11" s="15"/>
      <c r="BE11" s="12" t="s">
        <v>2720</v>
      </c>
      <c r="BF11" s="15"/>
      <c r="BG11" s="12" t="s">
        <v>2720</v>
      </c>
      <c r="BH11" s="15"/>
      <c r="BI11" s="12" t="s">
        <v>2720</v>
      </c>
      <c r="BK11" s="28" t="str">
        <f>IF(N2="","",N2)</f>
        <v>MC Wholesale 1</v>
      </c>
      <c r="BL11" s="24"/>
    </row>
    <row r="12" spans="1:64">
      <c r="B12" s="15"/>
      <c r="C12" s="12" t="s">
        <v>2720</v>
      </c>
      <c r="D12" s="15" t="s">
        <v>1952</v>
      </c>
      <c r="E12" s="12" t="s">
        <v>2720</v>
      </c>
      <c r="F12" s="15" t="s">
        <v>1972</v>
      </c>
      <c r="G12" s="12" t="s">
        <v>2720</v>
      </c>
      <c r="H12" s="15" t="s">
        <v>2144</v>
      </c>
      <c r="I12" s="12" t="s">
        <v>2720</v>
      </c>
      <c r="J12" s="15" t="s">
        <v>1349</v>
      </c>
      <c r="K12" s="12" t="s">
        <v>2720</v>
      </c>
      <c r="L12" s="15" t="s">
        <v>1620</v>
      </c>
      <c r="M12" s="12" t="s">
        <v>2720</v>
      </c>
      <c r="N12" s="15" t="s">
        <v>1345</v>
      </c>
      <c r="O12" s="12" t="s">
        <v>2720</v>
      </c>
      <c r="P12" s="15" t="s">
        <v>2258</v>
      </c>
      <c r="Q12" s="12" t="s">
        <v>2720</v>
      </c>
      <c r="R12" s="15" t="s">
        <v>1982</v>
      </c>
      <c r="S12" s="12" t="s">
        <v>2720</v>
      </c>
      <c r="T12" s="15" t="s">
        <v>2037</v>
      </c>
      <c r="U12" s="12" t="s">
        <v>2720</v>
      </c>
      <c r="V12" s="88" t="s">
        <v>2611</v>
      </c>
      <c r="W12" s="12" t="s">
        <v>2720</v>
      </c>
      <c r="X12" s="15"/>
      <c r="Y12" s="12" t="s">
        <v>2720</v>
      </c>
      <c r="Z12" s="15" t="s">
        <v>2128</v>
      </c>
      <c r="AA12" s="12" t="s">
        <v>2720</v>
      </c>
      <c r="AB12" s="15"/>
      <c r="AC12" s="12" t="s">
        <v>2720</v>
      </c>
      <c r="AD12" s="15"/>
      <c r="AE12" s="12" t="s">
        <v>2720</v>
      </c>
      <c r="AF12" s="15" t="s">
        <v>2263</v>
      </c>
      <c r="AG12" s="12" t="s">
        <v>2720</v>
      </c>
      <c r="AH12" s="15"/>
      <c r="AI12" s="12" t="s">
        <v>2720</v>
      </c>
      <c r="AJ12" s="15"/>
      <c r="AK12" s="12" t="s">
        <v>2720</v>
      </c>
      <c r="AL12" s="15"/>
      <c r="AM12" s="12" t="s">
        <v>2720</v>
      </c>
      <c r="AN12" s="15"/>
      <c r="AO12" s="12" t="s">
        <v>2720</v>
      </c>
      <c r="AP12" s="15"/>
      <c r="AQ12" s="12" t="s">
        <v>2720</v>
      </c>
      <c r="AR12" s="15"/>
      <c r="AS12" s="12" t="s">
        <v>2720</v>
      </c>
      <c r="AT12" s="15"/>
      <c r="AU12" s="12" t="s">
        <v>2720</v>
      </c>
      <c r="AV12" s="15"/>
      <c r="AW12" s="12" t="s">
        <v>2720</v>
      </c>
      <c r="AX12" s="15"/>
      <c r="AY12" s="12" t="s">
        <v>2720</v>
      </c>
      <c r="AZ12" s="15"/>
      <c r="BA12" s="12" t="s">
        <v>2720</v>
      </c>
      <c r="BB12" s="15"/>
      <c r="BC12" s="12" t="s">
        <v>2720</v>
      </c>
      <c r="BD12" s="15"/>
      <c r="BE12" s="12" t="s">
        <v>2720</v>
      </c>
      <c r="BF12" s="15"/>
      <c r="BG12" s="12" t="s">
        <v>2720</v>
      </c>
      <c r="BH12" s="15"/>
      <c r="BI12" s="12" t="s">
        <v>2720</v>
      </c>
      <c r="BK12" s="28" t="str">
        <f>IF(P2="","",P2)</f>
        <v>VAT MC &amp; LKP &amp; WSD</v>
      </c>
      <c r="BL12" s="24"/>
    </row>
    <row r="13" spans="1:64">
      <c r="B13" s="15"/>
      <c r="C13" s="12" t="s">
        <v>2720</v>
      </c>
      <c r="D13" s="15" t="s">
        <v>1953</v>
      </c>
      <c r="E13" s="12" t="s">
        <v>2720</v>
      </c>
      <c r="F13" s="15" t="s">
        <v>1965</v>
      </c>
      <c r="G13" s="12" t="s">
        <v>2720</v>
      </c>
      <c r="H13" s="15" t="s">
        <v>2161</v>
      </c>
      <c r="I13" s="12" t="s">
        <v>2720</v>
      </c>
      <c r="J13" s="15" t="s">
        <v>1350</v>
      </c>
      <c r="K13" s="12" t="s">
        <v>2720</v>
      </c>
      <c r="L13" s="15" t="s">
        <v>1468</v>
      </c>
      <c r="M13" s="12" t="s">
        <v>2720</v>
      </c>
      <c r="N13" s="15" t="s">
        <v>1365</v>
      </c>
      <c r="O13" s="12" t="s">
        <v>2720</v>
      </c>
      <c r="P13" s="15" t="s">
        <v>2259</v>
      </c>
      <c r="Q13" s="12" t="s">
        <v>2720</v>
      </c>
      <c r="R13" s="15" t="s">
        <v>1985</v>
      </c>
      <c r="S13" s="12" t="s">
        <v>2720</v>
      </c>
      <c r="T13" s="15" t="s">
        <v>2039</v>
      </c>
      <c r="U13" s="12" t="s">
        <v>2720</v>
      </c>
      <c r="V13" s="88" t="s">
        <v>2609</v>
      </c>
      <c r="W13" s="12" t="s">
        <v>2720</v>
      </c>
      <c r="X13" s="15"/>
      <c r="Y13" s="12" t="s">
        <v>2720</v>
      </c>
      <c r="Z13" s="15" t="s">
        <v>2031</v>
      </c>
      <c r="AA13" s="12" t="s">
        <v>2720</v>
      </c>
      <c r="AB13" s="15"/>
      <c r="AC13" s="12" t="s">
        <v>2720</v>
      </c>
      <c r="AD13" s="15"/>
      <c r="AE13" s="12" t="s">
        <v>2720</v>
      </c>
      <c r="AF13" s="15" t="s">
        <v>2264</v>
      </c>
      <c r="AG13" s="12" t="s">
        <v>2720</v>
      </c>
      <c r="AH13" s="15"/>
      <c r="AI13" s="12" t="s">
        <v>2720</v>
      </c>
      <c r="AJ13" s="15"/>
      <c r="AK13" s="12" t="s">
        <v>2720</v>
      </c>
      <c r="AL13" s="15"/>
      <c r="AM13" s="12" t="s">
        <v>2720</v>
      </c>
      <c r="AN13" s="15"/>
      <c r="AO13" s="12" t="s">
        <v>2720</v>
      </c>
      <c r="AP13" s="15"/>
      <c r="AQ13" s="12" t="s">
        <v>2720</v>
      </c>
      <c r="AR13" s="15"/>
      <c r="AS13" s="12" t="s">
        <v>2720</v>
      </c>
      <c r="AT13" s="15"/>
      <c r="AU13" s="12" t="s">
        <v>2720</v>
      </c>
      <c r="AV13" s="15"/>
      <c r="AW13" s="12" t="s">
        <v>2720</v>
      </c>
      <c r="AX13" s="15"/>
      <c r="AY13" s="12" t="s">
        <v>2720</v>
      </c>
      <c r="AZ13" s="15"/>
      <c r="BA13" s="12" t="s">
        <v>2720</v>
      </c>
      <c r="BB13" s="15"/>
      <c r="BC13" s="12" t="s">
        <v>2720</v>
      </c>
      <c r="BD13" s="15"/>
      <c r="BE13" s="12" t="s">
        <v>2720</v>
      </c>
      <c r="BF13" s="15"/>
      <c r="BG13" s="12" t="s">
        <v>2720</v>
      </c>
      <c r="BH13" s="15"/>
      <c r="BI13" s="12" t="s">
        <v>2720</v>
      </c>
      <c r="BK13" s="28" t="str">
        <f>IF(R2="","",R2)</f>
        <v>Visa LAC Whls</v>
      </c>
      <c r="BL13" s="24"/>
    </row>
    <row r="14" spans="1:64">
      <c r="B14" s="15"/>
      <c r="C14" s="12" t="s">
        <v>2720</v>
      </c>
      <c r="D14" s="15" t="s">
        <v>1954</v>
      </c>
      <c r="E14" s="12" t="s">
        <v>2720</v>
      </c>
      <c r="F14" s="15" t="s">
        <v>1966</v>
      </c>
      <c r="G14" s="12" t="s">
        <v>2720</v>
      </c>
      <c r="H14" s="15" t="s">
        <v>2160</v>
      </c>
      <c r="I14" s="12" t="s">
        <v>2720</v>
      </c>
      <c r="J14" s="15" t="s">
        <v>1351</v>
      </c>
      <c r="K14" s="12" t="s">
        <v>2720</v>
      </c>
      <c r="L14" s="15" t="s">
        <v>1494</v>
      </c>
      <c r="M14" s="12" t="s">
        <v>2720</v>
      </c>
      <c r="N14" s="15" t="s">
        <v>1777</v>
      </c>
      <c r="O14" s="12" t="s">
        <v>2720</v>
      </c>
      <c r="P14" s="15" t="s">
        <v>2260</v>
      </c>
      <c r="Q14" s="12" t="s">
        <v>2720</v>
      </c>
      <c r="R14" s="15" t="s">
        <v>1992</v>
      </c>
      <c r="S14" s="12" t="s">
        <v>2720</v>
      </c>
      <c r="T14" s="15" t="s">
        <v>2041</v>
      </c>
      <c r="U14" s="12" t="s">
        <v>2720</v>
      </c>
      <c r="V14" s="88" t="s">
        <v>2615</v>
      </c>
      <c r="W14" s="12" t="s">
        <v>2720</v>
      </c>
      <c r="X14" s="15"/>
      <c r="Y14" s="12" t="s">
        <v>2720</v>
      </c>
      <c r="Z14" s="15" t="s">
        <v>2209</v>
      </c>
      <c r="AA14" s="12" t="s">
        <v>2720</v>
      </c>
      <c r="AB14" s="15"/>
      <c r="AC14" s="12" t="s">
        <v>2720</v>
      </c>
      <c r="AD14" s="15"/>
      <c r="AE14" s="12" t="s">
        <v>2720</v>
      </c>
      <c r="AF14" s="15" t="s">
        <v>2265</v>
      </c>
      <c r="AG14" s="12" t="s">
        <v>2720</v>
      </c>
      <c r="AH14" s="15"/>
      <c r="AI14" s="12" t="s">
        <v>2720</v>
      </c>
      <c r="AJ14" s="15"/>
      <c r="AK14" s="12" t="s">
        <v>2720</v>
      </c>
      <c r="AL14" s="15"/>
      <c r="AM14" s="12" t="s">
        <v>2720</v>
      </c>
      <c r="AN14" s="15"/>
      <c r="AO14" s="12" t="s">
        <v>2720</v>
      </c>
      <c r="AP14" s="15"/>
      <c r="AQ14" s="12" t="s">
        <v>2720</v>
      </c>
      <c r="AR14" s="15"/>
      <c r="AS14" s="12" t="s">
        <v>2720</v>
      </c>
      <c r="AT14" s="15"/>
      <c r="AU14" s="12" t="s">
        <v>2720</v>
      </c>
      <c r="AV14" s="15"/>
      <c r="AW14" s="12" t="s">
        <v>2720</v>
      </c>
      <c r="AX14" s="15"/>
      <c r="AY14" s="12" t="s">
        <v>2720</v>
      </c>
      <c r="AZ14" s="15"/>
      <c r="BA14" s="12" t="s">
        <v>2720</v>
      </c>
      <c r="BB14" s="15"/>
      <c r="BC14" s="12" t="s">
        <v>2720</v>
      </c>
      <c r="BD14" s="15"/>
      <c r="BE14" s="12" t="s">
        <v>2720</v>
      </c>
      <c r="BF14" s="15"/>
      <c r="BG14" s="12" t="s">
        <v>2720</v>
      </c>
      <c r="BH14" s="15"/>
      <c r="BI14" s="12" t="s">
        <v>2720</v>
      </c>
      <c r="BK14" s="28" t="str">
        <f>IF(T2="","",T2)</f>
        <v>Visa LK 1</v>
      </c>
      <c r="BL14" s="24"/>
    </row>
    <row r="15" spans="1:64">
      <c r="B15" s="15"/>
      <c r="C15" s="12" t="s">
        <v>2720</v>
      </c>
      <c r="D15" s="15" t="s">
        <v>1959</v>
      </c>
      <c r="E15" s="12" t="s">
        <v>2720</v>
      </c>
      <c r="F15" s="15" t="s">
        <v>1977</v>
      </c>
      <c r="G15" s="12" t="s">
        <v>2720</v>
      </c>
      <c r="H15" s="15" t="s">
        <v>2164</v>
      </c>
      <c r="I15" s="12" t="s">
        <v>2720</v>
      </c>
      <c r="J15" s="15" t="s">
        <v>1352</v>
      </c>
      <c r="K15" s="12" t="s">
        <v>2720</v>
      </c>
      <c r="L15" s="15" t="s">
        <v>1823</v>
      </c>
      <c r="M15" s="12" t="s">
        <v>2720</v>
      </c>
      <c r="N15" s="15" t="s">
        <v>1778</v>
      </c>
      <c r="O15" s="12" t="s">
        <v>2720</v>
      </c>
      <c r="P15" s="15" t="s">
        <v>2261</v>
      </c>
      <c r="Q15" s="12" t="s">
        <v>2720</v>
      </c>
      <c r="R15" s="15" t="s">
        <v>1995</v>
      </c>
      <c r="S15" s="12" t="s">
        <v>2720</v>
      </c>
      <c r="T15" s="15" t="s">
        <v>2043</v>
      </c>
      <c r="U15" s="12" t="s">
        <v>2720</v>
      </c>
      <c r="V15" s="88" t="s">
        <v>2594</v>
      </c>
      <c r="W15" s="12" t="s">
        <v>2720</v>
      </c>
      <c r="X15" s="15"/>
      <c r="Y15" s="12" t="s">
        <v>2720</v>
      </c>
      <c r="Z15" s="15" t="s">
        <v>2061</v>
      </c>
      <c r="AA15" s="12" t="s">
        <v>2720</v>
      </c>
      <c r="AB15" s="15"/>
      <c r="AC15" s="12" t="s">
        <v>2720</v>
      </c>
      <c r="AD15" s="15"/>
      <c r="AE15" s="12" t="s">
        <v>2720</v>
      </c>
      <c r="AF15" s="15" t="s">
        <v>2266</v>
      </c>
      <c r="AG15" s="12" t="s">
        <v>2720</v>
      </c>
      <c r="AH15" s="15"/>
      <c r="AI15" s="12" t="s">
        <v>2720</v>
      </c>
      <c r="AJ15" s="15"/>
      <c r="AK15" s="12" t="s">
        <v>2720</v>
      </c>
      <c r="AL15" s="15"/>
      <c r="AM15" s="12" t="s">
        <v>2720</v>
      </c>
      <c r="AN15" s="15"/>
      <c r="AO15" s="12" t="s">
        <v>2720</v>
      </c>
      <c r="AP15" s="15"/>
      <c r="AQ15" s="12" t="s">
        <v>2720</v>
      </c>
      <c r="AR15" s="15"/>
      <c r="AS15" s="12" t="s">
        <v>2720</v>
      </c>
      <c r="AT15" s="15"/>
      <c r="AU15" s="12" t="s">
        <v>2720</v>
      </c>
      <c r="AV15" s="15"/>
      <c r="AW15" s="12" t="s">
        <v>2720</v>
      </c>
      <c r="AX15" s="15"/>
      <c r="AY15" s="12" t="s">
        <v>2720</v>
      </c>
      <c r="AZ15" s="15"/>
      <c r="BA15" s="12" t="s">
        <v>2720</v>
      </c>
      <c r="BB15" s="15"/>
      <c r="BC15" s="12" t="s">
        <v>2720</v>
      </c>
      <c r="BD15" s="15"/>
      <c r="BE15" s="12" t="s">
        <v>2720</v>
      </c>
      <c r="BF15" s="15"/>
      <c r="BG15" s="12" t="s">
        <v>2720</v>
      </c>
      <c r="BH15" s="15"/>
      <c r="BI15" s="12" t="s">
        <v>2720</v>
      </c>
      <c r="BK15" s="28" t="str">
        <f>IF(V2="","",V2)</f>
        <v>Visa LK 2</v>
      </c>
      <c r="BL15" s="24"/>
    </row>
    <row r="16" spans="1:64">
      <c r="B16" s="15"/>
      <c r="C16" s="12" t="s">
        <v>2720</v>
      </c>
      <c r="D16" s="15" t="s">
        <v>1960</v>
      </c>
      <c r="E16" s="12" t="s">
        <v>2720</v>
      </c>
      <c r="F16" s="15" t="s">
        <v>1969</v>
      </c>
      <c r="G16" s="12" t="s">
        <v>2720</v>
      </c>
      <c r="H16" s="15" t="s">
        <v>2163</v>
      </c>
      <c r="I16" s="12" t="s">
        <v>2720</v>
      </c>
      <c r="J16" s="15" t="s">
        <v>1353</v>
      </c>
      <c r="K16" s="12" t="s">
        <v>2720</v>
      </c>
      <c r="L16" s="15" t="s">
        <v>1940</v>
      </c>
      <c r="M16" s="12" t="s">
        <v>2720</v>
      </c>
      <c r="N16" s="15" t="s">
        <v>1773</v>
      </c>
      <c r="O16" s="12" t="s">
        <v>2720</v>
      </c>
      <c r="P16" s="15" t="s">
        <v>2262</v>
      </c>
      <c r="Q16" s="12" t="s">
        <v>2720</v>
      </c>
      <c r="R16" s="15" t="s">
        <v>2010</v>
      </c>
      <c r="S16" s="12" t="s">
        <v>2720</v>
      </c>
      <c r="T16" s="15" t="s">
        <v>2045</v>
      </c>
      <c r="U16" s="12" t="s">
        <v>2720</v>
      </c>
      <c r="V16" s="88" t="s">
        <v>2605</v>
      </c>
      <c r="W16" s="12" t="s">
        <v>2720</v>
      </c>
      <c r="X16" s="15"/>
      <c r="Y16" s="12" t="s">
        <v>2720</v>
      </c>
      <c r="Z16" s="15" t="s">
        <v>2063</v>
      </c>
      <c r="AA16" s="12" t="s">
        <v>2720</v>
      </c>
      <c r="AB16" s="15"/>
      <c r="AC16" s="12" t="s">
        <v>2720</v>
      </c>
      <c r="AD16" s="15"/>
      <c r="AE16" s="12" t="s">
        <v>2720</v>
      </c>
      <c r="AF16" s="15" t="s">
        <v>2267</v>
      </c>
      <c r="AG16" s="12" t="s">
        <v>2720</v>
      </c>
      <c r="AH16" s="15"/>
      <c r="AI16" s="12" t="s">
        <v>2720</v>
      </c>
      <c r="AJ16" s="15"/>
      <c r="AK16" s="12" t="s">
        <v>2720</v>
      </c>
      <c r="AL16" s="15"/>
      <c r="AM16" s="12" t="s">
        <v>2720</v>
      </c>
      <c r="AN16" s="15"/>
      <c r="AO16" s="12" t="s">
        <v>2720</v>
      </c>
      <c r="AP16" s="15"/>
      <c r="AQ16" s="12" t="s">
        <v>2720</v>
      </c>
      <c r="AR16" s="15"/>
      <c r="AS16" s="12" t="s">
        <v>2720</v>
      </c>
      <c r="AT16" s="15"/>
      <c r="AU16" s="12" t="s">
        <v>2720</v>
      </c>
      <c r="AV16" s="15"/>
      <c r="AW16" s="12" t="s">
        <v>2720</v>
      </c>
      <c r="AX16" s="15"/>
      <c r="AY16" s="12" t="s">
        <v>2720</v>
      </c>
      <c r="AZ16" s="15"/>
      <c r="BA16" s="12" t="s">
        <v>2720</v>
      </c>
      <c r="BB16" s="15"/>
      <c r="BC16" s="12" t="s">
        <v>2720</v>
      </c>
      <c r="BD16" s="15"/>
      <c r="BE16" s="12" t="s">
        <v>2720</v>
      </c>
      <c r="BF16" s="15"/>
      <c r="BG16" s="12" t="s">
        <v>2720</v>
      </c>
      <c r="BH16" s="15"/>
      <c r="BI16" s="12" t="s">
        <v>2720</v>
      </c>
      <c r="BK16" s="28" t="str">
        <f>IF(X2="","",X2)</f>
        <v>Visa LK 3</v>
      </c>
      <c r="BL16" s="24"/>
    </row>
    <row r="17" spans="1:64">
      <c r="B17" s="15"/>
      <c r="C17" s="12" t="s">
        <v>2720</v>
      </c>
      <c r="D17" s="15" t="s">
        <v>1961</v>
      </c>
      <c r="E17" s="12" t="s">
        <v>2720</v>
      </c>
      <c r="F17" s="15" t="s">
        <v>1970</v>
      </c>
      <c r="G17" s="12" t="s">
        <v>2720</v>
      </c>
      <c r="H17" s="15" t="s">
        <v>2165</v>
      </c>
      <c r="I17" s="12" t="s">
        <v>2720</v>
      </c>
      <c r="J17" s="15" t="s">
        <v>1354</v>
      </c>
      <c r="K17" s="12" t="s">
        <v>2720</v>
      </c>
      <c r="L17" s="15" t="s">
        <v>2172</v>
      </c>
      <c r="M17" s="12" t="s">
        <v>2720</v>
      </c>
      <c r="N17" s="15" t="s">
        <v>1491</v>
      </c>
      <c r="O17" s="12" t="s">
        <v>2720</v>
      </c>
      <c r="P17" s="15" t="s">
        <v>2263</v>
      </c>
      <c r="Q17" s="12" t="s">
        <v>2720</v>
      </c>
      <c r="R17" s="15" t="s">
        <v>2013</v>
      </c>
      <c r="S17" s="12" t="s">
        <v>2720</v>
      </c>
      <c r="T17" s="15" t="s">
        <v>2047</v>
      </c>
      <c r="U17" s="12" t="s">
        <v>2720</v>
      </c>
      <c r="V17" s="88" t="s">
        <v>2585</v>
      </c>
      <c r="W17" s="12" t="s">
        <v>2720</v>
      </c>
      <c r="X17" s="15"/>
      <c r="Y17" s="12" t="s">
        <v>2720</v>
      </c>
      <c r="Z17" s="15" t="s">
        <v>2037</v>
      </c>
      <c r="AA17" s="12" t="s">
        <v>2720</v>
      </c>
      <c r="AB17" s="15"/>
      <c r="AC17" s="12" t="s">
        <v>2720</v>
      </c>
      <c r="AD17" s="15"/>
      <c r="AE17" s="12" t="s">
        <v>2720</v>
      </c>
      <c r="AF17" s="15" t="s">
        <v>2268</v>
      </c>
      <c r="AG17" s="12" t="s">
        <v>2720</v>
      </c>
      <c r="AH17" s="15"/>
      <c r="AI17" s="12" t="s">
        <v>2720</v>
      </c>
      <c r="AJ17" s="15"/>
      <c r="AK17" s="12" t="s">
        <v>2720</v>
      </c>
      <c r="AL17" s="15"/>
      <c r="AM17" s="12" t="s">
        <v>2720</v>
      </c>
      <c r="AN17" s="15"/>
      <c r="AO17" s="12" t="s">
        <v>2720</v>
      </c>
      <c r="AP17" s="15"/>
      <c r="AQ17" s="12" t="s">
        <v>2720</v>
      </c>
      <c r="AR17" s="15"/>
      <c r="AS17" s="12" t="s">
        <v>2720</v>
      </c>
      <c r="AT17" s="15"/>
      <c r="AU17" s="12" t="s">
        <v>2720</v>
      </c>
      <c r="AV17" s="15"/>
      <c r="AW17" s="12" t="s">
        <v>2720</v>
      </c>
      <c r="AX17" s="15"/>
      <c r="AY17" s="12" t="s">
        <v>2720</v>
      </c>
      <c r="AZ17" s="15"/>
      <c r="BA17" s="12" t="s">
        <v>2720</v>
      </c>
      <c r="BB17" s="15"/>
      <c r="BC17" s="12" t="s">
        <v>2720</v>
      </c>
      <c r="BD17" s="15"/>
      <c r="BE17" s="12" t="s">
        <v>2720</v>
      </c>
      <c r="BF17" s="15"/>
      <c r="BG17" s="12" t="s">
        <v>2720</v>
      </c>
      <c r="BH17" s="15"/>
      <c r="BI17" s="12" t="s">
        <v>2720</v>
      </c>
      <c r="BK17" s="28" t="str">
        <f>IF(Z2="","",Z2)</f>
        <v>Visa LK 4</v>
      </c>
      <c r="BL17" s="24"/>
    </row>
    <row r="18" spans="1:64">
      <c r="B18" s="15"/>
      <c r="C18" s="12" t="s">
        <v>2720</v>
      </c>
      <c r="D18" s="15" t="s">
        <v>1962</v>
      </c>
      <c r="E18" s="12" t="s">
        <v>2720</v>
      </c>
      <c r="F18" s="15"/>
      <c r="G18" s="12" t="s">
        <v>2720</v>
      </c>
      <c r="H18" s="15" t="s">
        <v>2166</v>
      </c>
      <c r="I18" s="12" t="s">
        <v>2720</v>
      </c>
      <c r="J18" s="15" t="s">
        <v>1355</v>
      </c>
      <c r="K18" s="12" t="s">
        <v>2720</v>
      </c>
      <c r="L18" s="15" t="s">
        <v>2175</v>
      </c>
      <c r="M18" s="12" t="s">
        <v>2720</v>
      </c>
      <c r="N18" s="15" t="s">
        <v>1492</v>
      </c>
      <c r="O18" s="12" t="s">
        <v>2720</v>
      </c>
      <c r="P18" s="15" t="s">
        <v>2264</v>
      </c>
      <c r="Q18" s="12" t="s">
        <v>2720</v>
      </c>
      <c r="R18" s="15" t="s">
        <v>1987</v>
      </c>
      <c r="S18" s="12" t="s">
        <v>2720</v>
      </c>
      <c r="T18" s="15" t="s">
        <v>2049</v>
      </c>
      <c r="U18" s="12" t="s">
        <v>2720</v>
      </c>
      <c r="V18" s="88" t="s">
        <v>2617</v>
      </c>
      <c r="W18" s="12" t="s">
        <v>2720</v>
      </c>
      <c r="X18" s="15"/>
      <c r="Y18" s="12" t="s">
        <v>2720</v>
      </c>
      <c r="Z18" s="15" t="s">
        <v>2140</v>
      </c>
      <c r="AA18" s="12" t="s">
        <v>2720</v>
      </c>
      <c r="AB18" s="15"/>
      <c r="AC18" s="12" t="s">
        <v>2720</v>
      </c>
      <c r="AD18" s="15"/>
      <c r="AE18" s="12" t="s">
        <v>2720</v>
      </c>
      <c r="AF18" s="15" t="s">
        <v>2269</v>
      </c>
      <c r="AG18" s="12" t="s">
        <v>2720</v>
      </c>
      <c r="AH18" s="15"/>
      <c r="AI18" s="12" t="s">
        <v>2720</v>
      </c>
      <c r="AJ18" s="15"/>
      <c r="AK18" s="12" t="s">
        <v>2720</v>
      </c>
      <c r="AL18" s="15"/>
      <c r="AM18" s="12" t="s">
        <v>2720</v>
      </c>
      <c r="AN18" s="15"/>
      <c r="AO18" s="12" t="s">
        <v>2720</v>
      </c>
      <c r="AP18" s="15"/>
      <c r="AQ18" s="12" t="s">
        <v>2720</v>
      </c>
      <c r="AR18" s="15"/>
      <c r="AS18" s="12" t="s">
        <v>2720</v>
      </c>
      <c r="AT18" s="15"/>
      <c r="AU18" s="12" t="s">
        <v>2720</v>
      </c>
      <c r="AV18" s="15"/>
      <c r="AW18" s="12" t="s">
        <v>2720</v>
      </c>
      <c r="AX18" s="15"/>
      <c r="AY18" s="12" t="s">
        <v>2720</v>
      </c>
      <c r="AZ18" s="15"/>
      <c r="BA18" s="12" t="s">
        <v>2720</v>
      </c>
      <c r="BB18" s="15"/>
      <c r="BC18" s="12" t="s">
        <v>2720</v>
      </c>
      <c r="BD18" s="15"/>
      <c r="BE18" s="12" t="s">
        <v>2720</v>
      </c>
      <c r="BF18" s="15"/>
      <c r="BG18" s="12" t="s">
        <v>2720</v>
      </c>
      <c r="BH18" s="15"/>
      <c r="BI18" s="12" t="s">
        <v>2720</v>
      </c>
      <c r="BK18" s="28" t="str">
        <f>IF(AB2="","",AB2)</f>
        <v>Visa LK 5</v>
      </c>
      <c r="BL18" s="24"/>
    </row>
    <row r="19" spans="1:64">
      <c r="B19" s="15"/>
      <c r="C19" s="12" t="s">
        <v>2720</v>
      </c>
      <c r="D19" s="15" t="s">
        <v>1964</v>
      </c>
      <c r="E19" s="12" t="s">
        <v>2720</v>
      </c>
      <c r="F19" s="15"/>
      <c r="G19" s="12" t="s">
        <v>2720</v>
      </c>
      <c r="H19" s="15" t="s">
        <v>2167</v>
      </c>
      <c r="I19" s="12" t="s">
        <v>2720</v>
      </c>
      <c r="J19" s="15" t="s">
        <v>1356</v>
      </c>
      <c r="K19" s="12" t="s">
        <v>2720</v>
      </c>
      <c r="L19" s="15" t="s">
        <v>2176</v>
      </c>
      <c r="M19" s="12" t="s">
        <v>2720</v>
      </c>
      <c r="N19" s="15" t="s">
        <v>1559</v>
      </c>
      <c r="O19" s="12" t="s">
        <v>2720</v>
      </c>
      <c r="P19" s="15" t="s">
        <v>2265</v>
      </c>
      <c r="Q19" s="12" t="s">
        <v>2720</v>
      </c>
      <c r="R19" s="15" t="s">
        <v>1999</v>
      </c>
      <c r="S19" s="12" t="s">
        <v>2720</v>
      </c>
      <c r="T19" s="15" t="s">
        <v>2051</v>
      </c>
      <c r="U19" s="12" t="s">
        <v>2720</v>
      </c>
      <c r="V19" s="88" t="s">
        <v>2087</v>
      </c>
      <c r="W19" s="12" t="s">
        <v>2720</v>
      </c>
      <c r="X19" s="15"/>
      <c r="Y19" s="12" t="s">
        <v>2720</v>
      </c>
      <c r="Z19" s="15" t="s">
        <v>2247</v>
      </c>
      <c r="AA19" s="12" t="s">
        <v>2720</v>
      </c>
      <c r="AB19" s="15"/>
      <c r="AC19" s="12" t="s">
        <v>2720</v>
      </c>
      <c r="AD19" s="15"/>
      <c r="AE19" s="12" t="s">
        <v>2720</v>
      </c>
      <c r="AF19" s="15" t="s">
        <v>1334</v>
      </c>
      <c r="AG19" s="12" t="s">
        <v>2720</v>
      </c>
      <c r="AH19" s="15"/>
      <c r="AI19" s="12" t="s">
        <v>2720</v>
      </c>
      <c r="AJ19" s="15"/>
      <c r="AK19" s="12" t="s">
        <v>2720</v>
      </c>
      <c r="AL19" s="15"/>
      <c r="AM19" s="12" t="s">
        <v>2720</v>
      </c>
      <c r="AN19" s="15"/>
      <c r="AO19" s="12" t="s">
        <v>2720</v>
      </c>
      <c r="AP19" s="15"/>
      <c r="AQ19" s="12" t="s">
        <v>2720</v>
      </c>
      <c r="AR19" s="15"/>
      <c r="AS19" s="12" t="s">
        <v>2720</v>
      </c>
      <c r="AT19" s="15"/>
      <c r="AU19" s="12" t="s">
        <v>2720</v>
      </c>
      <c r="AV19" s="15"/>
      <c r="AW19" s="12" t="s">
        <v>2720</v>
      </c>
      <c r="AX19" s="15"/>
      <c r="AY19" s="12" t="s">
        <v>2720</v>
      </c>
      <c r="AZ19" s="15"/>
      <c r="BA19" s="12" t="s">
        <v>2720</v>
      </c>
      <c r="BB19" s="15"/>
      <c r="BC19" s="12" t="s">
        <v>2720</v>
      </c>
      <c r="BD19" s="15"/>
      <c r="BE19" s="12" t="s">
        <v>2720</v>
      </c>
      <c r="BF19" s="15"/>
      <c r="BG19" s="12" t="s">
        <v>2720</v>
      </c>
      <c r="BH19" s="15"/>
      <c r="BI19" s="12" t="s">
        <v>2720</v>
      </c>
      <c r="BK19" s="28" t="str">
        <f>IF(AD2="","",AD2)</f>
        <v>Visa LK 6</v>
      </c>
      <c r="BL19" s="24"/>
    </row>
    <row r="20" spans="1:64">
      <c r="B20" s="15"/>
      <c r="C20" s="12" t="s">
        <v>2720</v>
      </c>
      <c r="D20" s="15" t="s">
        <v>1963</v>
      </c>
      <c r="E20" s="12" t="s">
        <v>2720</v>
      </c>
      <c r="F20" s="15"/>
      <c r="G20" s="12" t="s">
        <v>2720</v>
      </c>
      <c r="H20" s="15" t="s">
        <v>2168</v>
      </c>
      <c r="I20" s="12" t="s">
        <v>2720</v>
      </c>
      <c r="J20" s="15" t="s">
        <v>1357</v>
      </c>
      <c r="K20" s="12" t="s">
        <v>2720</v>
      </c>
      <c r="L20" s="15" t="s">
        <v>2184</v>
      </c>
      <c r="M20" s="12" t="s">
        <v>2720</v>
      </c>
      <c r="N20" s="15" t="s">
        <v>1587</v>
      </c>
      <c r="O20" s="12" t="s">
        <v>2720</v>
      </c>
      <c r="P20" s="15" t="s">
        <v>2266</v>
      </c>
      <c r="Q20" s="12" t="s">
        <v>2720</v>
      </c>
      <c r="R20" s="15" t="s">
        <v>2590</v>
      </c>
      <c r="S20" s="12" t="s">
        <v>2720</v>
      </c>
      <c r="T20" s="15" t="s">
        <v>2053</v>
      </c>
      <c r="U20" s="12" t="s">
        <v>2720</v>
      </c>
      <c r="V20" s="88" t="s">
        <v>2089</v>
      </c>
      <c r="W20" s="12" t="s">
        <v>2720</v>
      </c>
      <c r="X20" s="15"/>
      <c r="Y20" s="12" t="s">
        <v>2720</v>
      </c>
      <c r="Z20" s="15" t="s">
        <v>2227</v>
      </c>
      <c r="AA20" s="12" t="s">
        <v>2720</v>
      </c>
      <c r="AB20" s="15"/>
      <c r="AC20" s="12" t="s">
        <v>2720</v>
      </c>
      <c r="AD20" s="15"/>
      <c r="AE20" s="12" t="s">
        <v>2720</v>
      </c>
      <c r="AF20" s="15" t="s">
        <v>1335</v>
      </c>
      <c r="AG20" s="12" t="s">
        <v>2720</v>
      </c>
      <c r="AH20" s="15"/>
      <c r="AI20" s="12" t="s">
        <v>2720</v>
      </c>
      <c r="AJ20" s="15"/>
      <c r="AK20" s="12" t="s">
        <v>2720</v>
      </c>
      <c r="AL20" s="15"/>
      <c r="AM20" s="12" t="s">
        <v>2720</v>
      </c>
      <c r="AN20" s="15"/>
      <c r="AO20" s="12" t="s">
        <v>2720</v>
      </c>
      <c r="AP20" s="15"/>
      <c r="AQ20" s="12" t="s">
        <v>2720</v>
      </c>
      <c r="AR20" s="15"/>
      <c r="AS20" s="12" t="s">
        <v>2720</v>
      </c>
      <c r="AT20" s="15"/>
      <c r="AU20" s="12" t="s">
        <v>2720</v>
      </c>
      <c r="AV20" s="15"/>
      <c r="AW20" s="12" t="s">
        <v>2720</v>
      </c>
      <c r="AX20" s="15"/>
      <c r="AY20" s="12" t="s">
        <v>2720</v>
      </c>
      <c r="AZ20" s="15"/>
      <c r="BA20" s="12" t="s">
        <v>2720</v>
      </c>
      <c r="BB20" s="15"/>
      <c r="BC20" s="12" t="s">
        <v>2720</v>
      </c>
      <c r="BD20" s="15"/>
      <c r="BE20" s="12" t="s">
        <v>2720</v>
      </c>
      <c r="BF20" s="15"/>
      <c r="BG20" s="12" t="s">
        <v>2720</v>
      </c>
      <c r="BH20" s="15"/>
      <c r="BI20" s="12" t="s">
        <v>2720</v>
      </c>
      <c r="BK20" s="28" t="str">
        <f>IF(AF2="","",AF2)</f>
        <v>WSD</v>
      </c>
      <c r="BL20" s="24"/>
    </row>
    <row r="21" spans="1:64">
      <c r="B21" s="15"/>
      <c r="C21" s="12" t="s">
        <v>2720</v>
      </c>
      <c r="D21" s="15"/>
      <c r="E21" s="12" t="s">
        <v>2720</v>
      </c>
      <c r="F21" s="15"/>
      <c r="G21" s="12" t="s">
        <v>2720</v>
      </c>
      <c r="H21" s="15" t="s">
        <v>2150</v>
      </c>
      <c r="I21" s="12" t="s">
        <v>2720</v>
      </c>
      <c r="J21" s="15" t="s">
        <v>1358</v>
      </c>
      <c r="K21" s="12" t="s">
        <v>2720</v>
      </c>
      <c r="L21" s="15" t="s">
        <v>1784</v>
      </c>
      <c r="M21" s="12" t="s">
        <v>2720</v>
      </c>
      <c r="N21" s="15" t="s">
        <v>1861</v>
      </c>
      <c r="O21" s="12" t="s">
        <v>2720</v>
      </c>
      <c r="P21" s="15" t="s">
        <v>2267</v>
      </c>
      <c r="Q21" s="12" t="s">
        <v>2720</v>
      </c>
      <c r="R21" s="15" t="s">
        <v>2616</v>
      </c>
      <c r="S21" s="12" t="s">
        <v>2720</v>
      </c>
      <c r="T21" s="15" t="s">
        <v>2055</v>
      </c>
      <c r="U21" s="12" t="s">
        <v>2720</v>
      </c>
      <c r="V21" s="88" t="s">
        <v>2067</v>
      </c>
      <c r="W21" s="12" t="s">
        <v>2720</v>
      </c>
      <c r="X21" s="15"/>
      <c r="Y21" s="12" t="s">
        <v>2720</v>
      </c>
      <c r="Z21" s="15" t="s">
        <v>2067</v>
      </c>
      <c r="AA21" s="12" t="s">
        <v>2720</v>
      </c>
      <c r="AB21" s="15"/>
      <c r="AC21" s="12" t="s">
        <v>2720</v>
      </c>
      <c r="AD21" s="15"/>
      <c r="AE21" s="12" t="s">
        <v>2720</v>
      </c>
      <c r="AF21" s="15" t="s">
        <v>2270</v>
      </c>
      <c r="AG21" s="12" t="s">
        <v>2720</v>
      </c>
      <c r="AH21" s="15"/>
      <c r="AI21" s="12" t="s">
        <v>2720</v>
      </c>
      <c r="AJ21" s="15"/>
      <c r="AK21" s="12" t="s">
        <v>2720</v>
      </c>
      <c r="AL21" s="15"/>
      <c r="AM21" s="12" t="s">
        <v>2720</v>
      </c>
      <c r="AN21" s="15"/>
      <c r="AO21" s="12" t="s">
        <v>2720</v>
      </c>
      <c r="AP21" s="15"/>
      <c r="AQ21" s="12" t="s">
        <v>2720</v>
      </c>
      <c r="AR21" s="15"/>
      <c r="AS21" s="12" t="s">
        <v>2720</v>
      </c>
      <c r="AT21" s="15"/>
      <c r="AU21" s="12" t="s">
        <v>2720</v>
      </c>
      <c r="AV21" s="15"/>
      <c r="AW21" s="12" t="s">
        <v>2720</v>
      </c>
      <c r="AX21" s="15"/>
      <c r="AY21" s="12" t="s">
        <v>2720</v>
      </c>
      <c r="AZ21" s="15"/>
      <c r="BA21" s="12" t="s">
        <v>2720</v>
      </c>
      <c r="BB21" s="15"/>
      <c r="BC21" s="12" t="s">
        <v>2720</v>
      </c>
      <c r="BD21" s="15"/>
      <c r="BE21" s="12" t="s">
        <v>2720</v>
      </c>
      <c r="BF21" s="15"/>
      <c r="BG21" s="12" t="s">
        <v>2720</v>
      </c>
      <c r="BH21" s="15"/>
      <c r="BI21" s="12" t="s">
        <v>2720</v>
      </c>
      <c r="BK21" s="28" t="str">
        <f>IF(AH2="","",AH2)</f>
        <v>Visa Canada CIBC</v>
      </c>
      <c r="BL21" s="24"/>
    </row>
    <row r="22" spans="1:64">
      <c r="B22" s="15"/>
      <c r="C22" s="12" t="s">
        <v>2720</v>
      </c>
      <c r="D22" s="15"/>
      <c r="E22" s="12" t="s">
        <v>2720</v>
      </c>
      <c r="F22" s="15"/>
      <c r="G22" s="12" t="s">
        <v>2720</v>
      </c>
      <c r="H22" s="15" t="s">
        <v>2151</v>
      </c>
      <c r="I22" s="12" t="s">
        <v>2720</v>
      </c>
      <c r="J22" s="15" t="s">
        <v>1359</v>
      </c>
      <c r="K22" s="12" t="s">
        <v>2720</v>
      </c>
      <c r="L22" s="15" t="s">
        <v>1900</v>
      </c>
      <c r="M22" s="12" t="s">
        <v>2720</v>
      </c>
      <c r="N22" s="15" t="s">
        <v>1775</v>
      </c>
      <c r="O22" s="12" t="s">
        <v>2720</v>
      </c>
      <c r="P22" s="15" t="s">
        <v>2268</v>
      </c>
      <c r="Q22" s="12" t="s">
        <v>2720</v>
      </c>
      <c r="R22" s="15" t="s">
        <v>2623</v>
      </c>
      <c r="S22" s="12" t="s">
        <v>2720</v>
      </c>
      <c r="T22" s="15" t="s">
        <v>2057</v>
      </c>
      <c r="U22" s="12" t="s">
        <v>2720</v>
      </c>
      <c r="V22" s="88" t="s">
        <v>2581</v>
      </c>
      <c r="W22" s="12" t="s">
        <v>2720</v>
      </c>
      <c r="X22" s="15"/>
      <c r="Y22" s="12" t="s">
        <v>2720</v>
      </c>
      <c r="Z22" s="15" t="s">
        <v>2243</v>
      </c>
      <c r="AA22" s="12" t="s">
        <v>2720</v>
      </c>
      <c r="AB22" s="15"/>
      <c r="AC22" s="12" t="s">
        <v>2720</v>
      </c>
      <c r="AD22" s="15"/>
      <c r="AE22" s="12" t="s">
        <v>2720</v>
      </c>
      <c r="AF22" s="15" t="s">
        <v>2271</v>
      </c>
      <c r="AG22" s="12" t="s">
        <v>2720</v>
      </c>
      <c r="AH22" s="15"/>
      <c r="AI22" s="12" t="s">
        <v>2720</v>
      </c>
      <c r="AJ22" s="15"/>
      <c r="AK22" s="12" t="s">
        <v>2720</v>
      </c>
      <c r="AL22" s="15"/>
      <c r="AM22" s="12" t="s">
        <v>2720</v>
      </c>
      <c r="AN22" s="15"/>
      <c r="AO22" s="12" t="s">
        <v>2720</v>
      </c>
      <c r="AP22" s="15"/>
      <c r="AQ22" s="12" t="s">
        <v>2720</v>
      </c>
      <c r="AR22" s="15"/>
      <c r="AS22" s="12" t="s">
        <v>2720</v>
      </c>
      <c r="AT22" s="15"/>
      <c r="AU22" s="12" t="s">
        <v>2720</v>
      </c>
      <c r="AV22" s="15"/>
      <c r="AW22" s="12" t="s">
        <v>2720</v>
      </c>
      <c r="AX22" s="15"/>
      <c r="AY22" s="12" t="s">
        <v>2720</v>
      </c>
      <c r="AZ22" s="15"/>
      <c r="BA22" s="12" t="s">
        <v>2720</v>
      </c>
      <c r="BB22" s="15"/>
      <c r="BC22" s="12" t="s">
        <v>2720</v>
      </c>
      <c r="BD22" s="15"/>
      <c r="BE22" s="12" t="s">
        <v>2720</v>
      </c>
      <c r="BF22" s="15"/>
      <c r="BG22" s="12" t="s">
        <v>2720</v>
      </c>
      <c r="BH22" s="15"/>
      <c r="BI22" s="12" t="s">
        <v>2720</v>
      </c>
      <c r="BK22" s="28" t="str">
        <f>IF(AJ2="","",AJ2)</f>
        <v/>
      </c>
      <c r="BL22" s="24"/>
    </row>
    <row r="23" spans="1:64">
      <c r="B23" s="15"/>
      <c r="C23" s="12" t="s">
        <v>2720</v>
      </c>
      <c r="D23" s="15"/>
      <c r="E23" s="12" t="s">
        <v>2720</v>
      </c>
      <c r="F23" s="15"/>
      <c r="G23" s="12" t="s">
        <v>2720</v>
      </c>
      <c r="H23" s="15" t="s">
        <v>2159</v>
      </c>
      <c r="I23" s="12" t="s">
        <v>2720</v>
      </c>
      <c r="J23" s="15" t="s">
        <v>1406</v>
      </c>
      <c r="K23" s="12" t="s">
        <v>2720</v>
      </c>
      <c r="L23" s="15" t="s">
        <v>1901</v>
      </c>
      <c r="M23" s="12" t="s">
        <v>2720</v>
      </c>
      <c r="N23" s="15" t="s">
        <v>1774</v>
      </c>
      <c r="O23" s="12" t="s">
        <v>2720</v>
      </c>
      <c r="P23" s="15" t="s">
        <v>2269</v>
      </c>
      <c r="Q23" s="12" t="s">
        <v>2720</v>
      </c>
      <c r="R23" s="15"/>
      <c r="S23" s="12" t="s">
        <v>2720</v>
      </c>
      <c r="T23" s="15" t="s">
        <v>2117</v>
      </c>
      <c r="U23" s="12" t="s">
        <v>2720</v>
      </c>
      <c r="V23" s="88" t="s">
        <v>2235</v>
      </c>
      <c r="W23" s="12" t="s">
        <v>2720</v>
      </c>
      <c r="X23" s="15"/>
      <c r="Y23" s="12" t="s">
        <v>2720</v>
      </c>
      <c r="Z23" s="15" t="s">
        <v>2125</v>
      </c>
      <c r="AA23" s="12" t="s">
        <v>2720</v>
      </c>
      <c r="AB23" s="15"/>
      <c r="AC23" s="12" t="s">
        <v>2720</v>
      </c>
      <c r="AD23" s="15"/>
      <c r="AE23" s="12" t="s">
        <v>2720</v>
      </c>
      <c r="AF23" s="15" t="s">
        <v>2316</v>
      </c>
      <c r="AG23" s="12" t="s">
        <v>2720</v>
      </c>
      <c r="AH23" s="15"/>
      <c r="AI23" s="12" t="s">
        <v>2720</v>
      </c>
      <c r="AJ23" s="15"/>
      <c r="AK23" s="12" t="s">
        <v>2720</v>
      </c>
      <c r="AL23" s="15"/>
      <c r="AM23" s="12" t="s">
        <v>2720</v>
      </c>
      <c r="AN23" s="15"/>
      <c r="AO23" s="12" t="s">
        <v>2720</v>
      </c>
      <c r="AP23" s="15"/>
      <c r="AQ23" s="12" t="s">
        <v>2720</v>
      </c>
      <c r="AR23" s="15"/>
      <c r="AS23" s="12" t="s">
        <v>2720</v>
      </c>
      <c r="AT23" s="15"/>
      <c r="AU23" s="12" t="s">
        <v>2720</v>
      </c>
      <c r="AV23" s="15"/>
      <c r="AW23" s="12" t="s">
        <v>2720</v>
      </c>
      <c r="AX23" s="15"/>
      <c r="AY23" s="12" t="s">
        <v>2720</v>
      </c>
      <c r="AZ23" s="15"/>
      <c r="BA23" s="12" t="s">
        <v>2720</v>
      </c>
      <c r="BB23" s="15"/>
      <c r="BC23" s="12" t="s">
        <v>2720</v>
      </c>
      <c r="BD23" s="15"/>
      <c r="BE23" s="12" t="s">
        <v>2720</v>
      </c>
      <c r="BF23" s="15"/>
      <c r="BG23" s="12" t="s">
        <v>2720</v>
      </c>
      <c r="BH23" s="15"/>
      <c r="BI23" s="12" t="s">
        <v>2720</v>
      </c>
      <c r="BK23" s="28" t="str">
        <f>IF(AL2="","",AL2)</f>
        <v/>
      </c>
      <c r="BL23" s="24"/>
    </row>
    <row r="24" spans="1:64">
      <c r="B24" s="15"/>
      <c r="C24" s="12" t="s">
        <v>2720</v>
      </c>
      <c r="D24" s="15"/>
      <c r="E24" s="12" t="s">
        <v>2720</v>
      </c>
      <c r="F24" s="15"/>
      <c r="G24" s="12" t="s">
        <v>2720</v>
      </c>
      <c r="H24" s="15" t="s">
        <v>2158</v>
      </c>
      <c r="I24" s="12" t="s">
        <v>2720</v>
      </c>
      <c r="J24" s="15" t="s">
        <v>1412</v>
      </c>
      <c r="K24" s="12" t="s">
        <v>2720</v>
      </c>
      <c r="L24" s="15" t="s">
        <v>1570</v>
      </c>
      <c r="M24" s="12" t="s">
        <v>2720</v>
      </c>
      <c r="N24" s="15" t="s">
        <v>1781</v>
      </c>
      <c r="O24" s="12" t="s">
        <v>2720</v>
      </c>
      <c r="P24" s="15" t="s">
        <v>1334</v>
      </c>
      <c r="Q24" s="12" t="s">
        <v>2720</v>
      </c>
      <c r="R24" s="15"/>
      <c r="S24" s="12" t="s">
        <v>2720</v>
      </c>
      <c r="T24" s="15" t="s">
        <v>2059</v>
      </c>
      <c r="U24" s="12" t="s">
        <v>2720</v>
      </c>
      <c r="V24" s="88" t="s">
        <v>2321</v>
      </c>
      <c r="W24" s="12" t="s">
        <v>2720</v>
      </c>
      <c r="X24" s="15"/>
      <c r="Y24" s="12" t="s">
        <v>2720</v>
      </c>
      <c r="Z24" s="15" t="s">
        <v>2571</v>
      </c>
      <c r="AA24" s="12" t="s">
        <v>2720</v>
      </c>
      <c r="AB24" s="15"/>
      <c r="AC24" s="12" t="s">
        <v>2720</v>
      </c>
      <c r="AD24" s="15"/>
      <c r="AE24" s="12" t="s">
        <v>2720</v>
      </c>
      <c r="AF24" s="15" t="s">
        <v>2317</v>
      </c>
      <c r="AG24" s="12" t="s">
        <v>2720</v>
      </c>
      <c r="AH24" s="15"/>
      <c r="AI24" s="12" t="s">
        <v>2720</v>
      </c>
      <c r="AJ24" s="15"/>
      <c r="AK24" s="12" t="s">
        <v>2720</v>
      </c>
      <c r="AL24" s="15"/>
      <c r="AM24" s="12" t="s">
        <v>2720</v>
      </c>
      <c r="AN24" s="15"/>
      <c r="AO24" s="12" t="s">
        <v>2720</v>
      </c>
      <c r="AP24" s="15"/>
      <c r="AQ24" s="12" t="s">
        <v>2720</v>
      </c>
      <c r="AR24" s="15"/>
      <c r="AS24" s="12" t="s">
        <v>2720</v>
      </c>
      <c r="AT24" s="15"/>
      <c r="AU24" s="12" t="s">
        <v>2720</v>
      </c>
      <c r="AV24" s="15"/>
      <c r="AW24" s="12" t="s">
        <v>2720</v>
      </c>
      <c r="AX24" s="15"/>
      <c r="AY24" s="12" t="s">
        <v>2720</v>
      </c>
      <c r="AZ24" s="15"/>
      <c r="BA24" s="12" t="s">
        <v>2720</v>
      </c>
      <c r="BB24" s="15"/>
      <c r="BC24" s="12" t="s">
        <v>2720</v>
      </c>
      <c r="BD24" s="15"/>
      <c r="BE24" s="12" t="s">
        <v>2720</v>
      </c>
      <c r="BF24" s="15"/>
      <c r="BG24" s="12" t="s">
        <v>2720</v>
      </c>
      <c r="BH24" s="15"/>
      <c r="BI24" s="12" t="s">
        <v>2720</v>
      </c>
      <c r="BK24" s="28" t="str">
        <f>IF(AN2="","",AN2)</f>
        <v/>
      </c>
      <c r="BL24" s="24"/>
    </row>
    <row r="25" spans="1:64">
      <c r="B25" s="15"/>
      <c r="C25" s="12" t="s">
        <v>2720</v>
      </c>
      <c r="D25" s="15"/>
      <c r="E25" s="12" t="s">
        <v>2720</v>
      </c>
      <c r="F25" s="15"/>
      <c r="G25" s="12" t="s">
        <v>2720</v>
      </c>
      <c r="H25" s="15" t="s">
        <v>2210</v>
      </c>
      <c r="I25" s="12" t="s">
        <v>2720</v>
      </c>
      <c r="J25" s="15" t="s">
        <v>1413</v>
      </c>
      <c r="K25" s="12" t="s">
        <v>2720</v>
      </c>
      <c r="L25" s="15" t="s">
        <v>2206</v>
      </c>
      <c r="M25" s="12" t="s">
        <v>2720</v>
      </c>
      <c r="N25" s="15" t="s">
        <v>1780</v>
      </c>
      <c r="O25" s="12" t="s">
        <v>2720</v>
      </c>
      <c r="P25" s="15" t="s">
        <v>1335</v>
      </c>
      <c r="Q25" s="12" t="s">
        <v>2720</v>
      </c>
      <c r="R25" s="15"/>
      <c r="S25" s="12" t="s">
        <v>2720</v>
      </c>
      <c r="T25" s="15" t="s">
        <v>2061</v>
      </c>
      <c r="U25" s="12" t="s">
        <v>2720</v>
      </c>
      <c r="V25" s="88" t="s">
        <v>2247</v>
      </c>
      <c r="W25" s="12" t="s">
        <v>2720</v>
      </c>
      <c r="X25" s="15"/>
      <c r="Y25" s="12" t="s">
        <v>2720</v>
      </c>
      <c r="Z25" s="15" t="s">
        <v>2573</v>
      </c>
      <c r="AA25" s="12" t="s">
        <v>2720</v>
      </c>
      <c r="AB25" s="15"/>
      <c r="AC25" s="12" t="s">
        <v>2720</v>
      </c>
      <c r="AD25" s="15"/>
      <c r="AE25" s="12" t="s">
        <v>2720</v>
      </c>
      <c r="AF25" s="15" t="s">
        <v>2318</v>
      </c>
      <c r="AG25" s="12" t="s">
        <v>2720</v>
      </c>
      <c r="AH25" s="15"/>
      <c r="AI25" s="12" t="s">
        <v>2720</v>
      </c>
      <c r="AJ25" s="15"/>
      <c r="AK25" s="12" t="s">
        <v>2720</v>
      </c>
      <c r="AL25" s="15"/>
      <c r="AM25" s="12" t="s">
        <v>2720</v>
      </c>
      <c r="AN25" s="15"/>
      <c r="AO25" s="12" t="s">
        <v>2720</v>
      </c>
      <c r="AP25" s="15"/>
      <c r="AQ25" s="12" t="s">
        <v>2720</v>
      </c>
      <c r="AR25" s="15"/>
      <c r="AS25" s="12" t="s">
        <v>2720</v>
      </c>
      <c r="AT25" s="15"/>
      <c r="AU25" s="12" t="s">
        <v>2720</v>
      </c>
      <c r="AV25" s="15"/>
      <c r="AW25" s="12" t="s">
        <v>2720</v>
      </c>
      <c r="AX25" s="15"/>
      <c r="AY25" s="12" t="s">
        <v>2720</v>
      </c>
      <c r="AZ25" s="15"/>
      <c r="BA25" s="12" t="s">
        <v>2720</v>
      </c>
      <c r="BB25" s="15"/>
      <c r="BC25" s="12" t="s">
        <v>2720</v>
      </c>
      <c r="BD25" s="15"/>
      <c r="BE25" s="12" t="s">
        <v>2720</v>
      </c>
      <c r="BF25" s="15"/>
      <c r="BG25" s="12" t="s">
        <v>2720</v>
      </c>
      <c r="BH25" s="15"/>
      <c r="BI25" s="12" t="s">
        <v>2720</v>
      </c>
      <c r="BK25" s="28" t="str">
        <f>IF(AP2="","",AP2)</f>
        <v/>
      </c>
      <c r="BL25" s="24"/>
    </row>
    <row r="26" spans="1:64">
      <c r="B26" s="15"/>
      <c r="C26" s="12" t="s">
        <v>2720</v>
      </c>
      <c r="D26" s="15"/>
      <c r="E26" s="12" t="s">
        <v>2720</v>
      </c>
      <c r="F26" s="15"/>
      <c r="G26" s="12" t="s">
        <v>2720</v>
      </c>
      <c r="H26" s="15" t="s">
        <v>2211</v>
      </c>
      <c r="I26" s="12" t="s">
        <v>2720</v>
      </c>
      <c r="J26" s="15" t="s">
        <v>1442</v>
      </c>
      <c r="K26" s="12" t="s">
        <v>2720</v>
      </c>
      <c r="L26" s="15" t="s">
        <v>1902</v>
      </c>
      <c r="M26" s="12" t="s">
        <v>2720</v>
      </c>
      <c r="N26" s="15" t="s">
        <v>1555</v>
      </c>
      <c r="O26" s="12" t="s">
        <v>2720</v>
      </c>
      <c r="P26" s="15" t="s">
        <v>2270</v>
      </c>
      <c r="Q26" s="12" t="s">
        <v>2720</v>
      </c>
      <c r="R26" s="15"/>
      <c r="S26" s="12" t="s">
        <v>2720</v>
      </c>
      <c r="T26" s="15" t="s">
        <v>2063</v>
      </c>
      <c r="U26" s="12" t="s">
        <v>2720</v>
      </c>
      <c r="V26" s="88" t="s">
        <v>2243</v>
      </c>
      <c r="W26" s="12" t="s">
        <v>2720</v>
      </c>
      <c r="X26" s="15"/>
      <c r="Y26" s="12" t="s">
        <v>2720</v>
      </c>
      <c r="Z26" s="15" t="s">
        <v>2081</v>
      </c>
      <c r="AA26" s="12" t="s">
        <v>2720</v>
      </c>
      <c r="AB26" s="15"/>
      <c r="AC26" s="12" t="s">
        <v>2720</v>
      </c>
      <c r="AD26" s="15"/>
      <c r="AE26" s="12" t="s">
        <v>2720</v>
      </c>
      <c r="AF26" s="15" t="s">
        <v>2315</v>
      </c>
      <c r="AG26" s="12" t="s">
        <v>2720</v>
      </c>
      <c r="AH26" s="15"/>
      <c r="AI26" s="12" t="s">
        <v>2720</v>
      </c>
      <c r="AJ26" s="15"/>
      <c r="AK26" s="12" t="s">
        <v>2720</v>
      </c>
      <c r="AL26" s="15"/>
      <c r="AM26" s="12" t="s">
        <v>2720</v>
      </c>
      <c r="AN26" s="15"/>
      <c r="AO26" s="12" t="s">
        <v>2720</v>
      </c>
      <c r="AP26" s="15"/>
      <c r="AQ26" s="12" t="s">
        <v>2720</v>
      </c>
      <c r="AR26" s="15"/>
      <c r="AS26" s="12" t="s">
        <v>2720</v>
      </c>
      <c r="AT26" s="15"/>
      <c r="AU26" s="12" t="s">
        <v>2720</v>
      </c>
      <c r="AV26" s="15"/>
      <c r="AW26" s="12" t="s">
        <v>2720</v>
      </c>
      <c r="AX26" s="15"/>
      <c r="AY26" s="12" t="s">
        <v>2720</v>
      </c>
      <c r="AZ26" s="15"/>
      <c r="BA26" s="12" t="s">
        <v>2720</v>
      </c>
      <c r="BB26" s="15"/>
      <c r="BC26" s="12" t="s">
        <v>2720</v>
      </c>
      <c r="BD26" s="15"/>
      <c r="BE26" s="12" t="s">
        <v>2720</v>
      </c>
      <c r="BF26" s="15"/>
      <c r="BG26" s="12" t="s">
        <v>2720</v>
      </c>
      <c r="BH26" s="15"/>
      <c r="BI26" s="12" t="s">
        <v>2720</v>
      </c>
      <c r="BK26" s="28" t="str">
        <f>IF(AR2="","",AR2)</f>
        <v/>
      </c>
      <c r="BL26" s="24"/>
    </row>
    <row r="27" spans="1:64">
      <c r="A27" s="25"/>
      <c r="B27" s="15"/>
      <c r="C27" s="12" t="s">
        <v>2720</v>
      </c>
      <c r="D27" s="15"/>
      <c r="E27" s="12" t="s">
        <v>2720</v>
      </c>
      <c r="F27" s="15"/>
      <c r="G27" s="12" t="s">
        <v>2720</v>
      </c>
      <c r="H27" s="15" t="s">
        <v>2229</v>
      </c>
      <c r="I27" s="12" t="s">
        <v>2720</v>
      </c>
      <c r="J27" s="15" t="s">
        <v>1443</v>
      </c>
      <c r="K27" s="12" t="s">
        <v>2720</v>
      </c>
      <c r="L27" s="15" t="s">
        <v>1886</v>
      </c>
      <c r="M27" s="12" t="s">
        <v>2720</v>
      </c>
      <c r="N27" s="15" t="s">
        <v>2245</v>
      </c>
      <c r="O27" s="12" t="s">
        <v>2720</v>
      </c>
      <c r="P27" s="15" t="s">
        <v>2271</v>
      </c>
      <c r="Q27" s="12" t="s">
        <v>2720</v>
      </c>
      <c r="R27" s="15"/>
      <c r="S27" s="12" t="s">
        <v>2720</v>
      </c>
      <c r="T27" s="15" t="s">
        <v>2065</v>
      </c>
      <c r="U27" s="12" t="s">
        <v>2720</v>
      </c>
      <c r="V27" s="88" t="s">
        <v>2607</v>
      </c>
      <c r="W27" s="12" t="s">
        <v>2720</v>
      </c>
      <c r="X27" s="15"/>
      <c r="Y27" s="12" t="s">
        <v>2720</v>
      </c>
      <c r="Z27" s="15" t="s">
        <v>2224</v>
      </c>
      <c r="AA27" s="12" t="s">
        <v>2720</v>
      </c>
      <c r="AB27" s="15"/>
      <c r="AC27" s="12" t="s">
        <v>2720</v>
      </c>
      <c r="AD27" s="15"/>
      <c r="AE27" s="12" t="s">
        <v>2720</v>
      </c>
      <c r="AF27" s="15"/>
      <c r="AG27" s="12" t="s">
        <v>2720</v>
      </c>
      <c r="AH27" s="15"/>
      <c r="AI27" s="12" t="s">
        <v>2720</v>
      </c>
      <c r="AJ27" s="15"/>
      <c r="AK27" s="12" t="s">
        <v>2720</v>
      </c>
      <c r="AL27" s="15"/>
      <c r="AM27" s="12" t="s">
        <v>2720</v>
      </c>
      <c r="AN27" s="15"/>
      <c r="AO27" s="12" t="s">
        <v>2720</v>
      </c>
      <c r="AP27" s="15"/>
      <c r="AQ27" s="12" t="s">
        <v>2720</v>
      </c>
      <c r="AR27" s="15"/>
      <c r="AS27" s="12" t="s">
        <v>2720</v>
      </c>
      <c r="AT27" s="15"/>
      <c r="AU27" s="12" t="s">
        <v>2720</v>
      </c>
      <c r="AV27" s="15"/>
      <c r="AW27" s="12" t="s">
        <v>2720</v>
      </c>
      <c r="AX27" s="15"/>
      <c r="AY27" s="12" t="s">
        <v>2720</v>
      </c>
      <c r="AZ27" s="15"/>
      <c r="BA27" s="12" t="s">
        <v>2720</v>
      </c>
      <c r="BB27" s="15"/>
      <c r="BC27" s="12" t="s">
        <v>2720</v>
      </c>
      <c r="BD27" s="15"/>
      <c r="BE27" s="12" t="s">
        <v>2720</v>
      </c>
      <c r="BF27" s="15"/>
      <c r="BG27" s="12" t="s">
        <v>2720</v>
      </c>
      <c r="BH27" s="15"/>
      <c r="BI27" s="12" t="s">
        <v>2720</v>
      </c>
      <c r="BK27" s="28" t="str">
        <f>IF(AT2="","",AT2)</f>
        <v/>
      </c>
      <c r="BL27" s="24"/>
    </row>
    <row r="28" spans="1:64">
      <c r="A28" s="25"/>
      <c r="B28" s="15"/>
      <c r="C28" s="12" t="s">
        <v>2720</v>
      </c>
      <c r="D28" s="15"/>
      <c r="E28" s="12" t="s">
        <v>2720</v>
      </c>
      <c r="F28" s="15"/>
      <c r="G28" s="12" t="s">
        <v>2720</v>
      </c>
      <c r="H28" s="15" t="s">
        <v>2230</v>
      </c>
      <c r="I28" s="12" t="s">
        <v>2720</v>
      </c>
      <c r="J28" s="15" t="s">
        <v>1444</v>
      </c>
      <c r="K28" s="12" t="s">
        <v>2720</v>
      </c>
      <c r="L28" s="15" t="s">
        <v>1887</v>
      </c>
      <c r="M28" s="12" t="s">
        <v>2720</v>
      </c>
      <c r="N28" s="15" t="s">
        <v>2282</v>
      </c>
      <c r="O28" s="12" t="s">
        <v>2720</v>
      </c>
      <c r="P28" s="15" t="s">
        <v>2316</v>
      </c>
      <c r="Q28" s="12" t="s">
        <v>2720</v>
      </c>
      <c r="R28" s="15"/>
      <c r="S28" s="12" t="s">
        <v>2720</v>
      </c>
      <c r="T28" s="15" t="s">
        <v>2081</v>
      </c>
      <c r="U28" s="12" t="s">
        <v>2720</v>
      </c>
      <c r="V28" s="88" t="s">
        <v>2216</v>
      </c>
      <c r="W28" s="12" t="s">
        <v>2720</v>
      </c>
      <c r="X28" s="15"/>
      <c r="Y28" s="12" t="s">
        <v>2720</v>
      </c>
      <c r="Z28" s="15" t="s">
        <v>2579</v>
      </c>
      <c r="AA28" s="12" t="s">
        <v>2720</v>
      </c>
      <c r="AB28" s="15"/>
      <c r="AC28" s="12" t="s">
        <v>2720</v>
      </c>
      <c r="AD28" s="15"/>
      <c r="AE28" s="12" t="s">
        <v>2720</v>
      </c>
      <c r="AF28" s="15"/>
      <c r="AG28" s="12" t="s">
        <v>2720</v>
      </c>
      <c r="AH28" s="15"/>
      <c r="AI28" s="12" t="s">
        <v>2720</v>
      </c>
      <c r="AJ28" s="15"/>
      <c r="AK28" s="12" t="s">
        <v>2720</v>
      </c>
      <c r="AL28" s="15"/>
      <c r="AM28" s="12" t="s">
        <v>2720</v>
      </c>
      <c r="AN28" s="15"/>
      <c r="AO28" s="12" t="s">
        <v>2720</v>
      </c>
      <c r="AP28" s="15"/>
      <c r="AQ28" s="12" t="s">
        <v>2720</v>
      </c>
      <c r="AR28" s="15"/>
      <c r="AS28" s="12" t="s">
        <v>2720</v>
      </c>
      <c r="AT28" s="15"/>
      <c r="AU28" s="12" t="s">
        <v>2720</v>
      </c>
      <c r="AV28" s="15"/>
      <c r="AW28" s="12" t="s">
        <v>2720</v>
      </c>
      <c r="AX28" s="15"/>
      <c r="AY28" s="12" t="s">
        <v>2720</v>
      </c>
      <c r="AZ28" s="15"/>
      <c r="BA28" s="12" t="s">
        <v>2720</v>
      </c>
      <c r="BB28" s="15"/>
      <c r="BC28" s="12" t="s">
        <v>2720</v>
      </c>
      <c r="BD28" s="15"/>
      <c r="BE28" s="12" t="s">
        <v>2720</v>
      </c>
      <c r="BF28" s="15"/>
      <c r="BG28" s="12" t="s">
        <v>2720</v>
      </c>
      <c r="BH28" s="15"/>
      <c r="BI28" s="12" t="s">
        <v>2720</v>
      </c>
      <c r="BK28" s="28" t="str">
        <f>IF(AV2="","",AV2)</f>
        <v/>
      </c>
      <c r="BL28" s="24"/>
    </row>
    <row r="29" spans="1:64">
      <c r="A29" s="25"/>
      <c r="B29" s="15"/>
      <c r="C29" s="12" t="s">
        <v>2720</v>
      </c>
      <c r="D29" s="15"/>
      <c r="E29" s="12" t="s">
        <v>2720</v>
      </c>
      <c r="F29" s="15"/>
      <c r="G29" s="12" t="s">
        <v>2720</v>
      </c>
      <c r="H29" s="15" t="s">
        <v>2296</v>
      </c>
      <c r="I29" s="12" t="s">
        <v>2720</v>
      </c>
      <c r="J29" s="15" t="s">
        <v>1445</v>
      </c>
      <c r="K29" s="12" t="s">
        <v>2720</v>
      </c>
      <c r="L29" s="15" t="s">
        <v>1242</v>
      </c>
      <c r="M29" s="12" t="s">
        <v>2720</v>
      </c>
      <c r="N29" s="15" t="s">
        <v>2297</v>
      </c>
      <c r="O29" s="12" t="s">
        <v>2720</v>
      </c>
      <c r="P29" s="15" t="s">
        <v>2317</v>
      </c>
      <c r="Q29" s="12" t="s">
        <v>2720</v>
      </c>
      <c r="R29" s="15"/>
      <c r="S29" s="12" t="s">
        <v>2720</v>
      </c>
      <c r="T29" s="15" t="s">
        <v>2083</v>
      </c>
      <c r="U29" s="12" t="s">
        <v>2720</v>
      </c>
      <c r="V29" s="88" t="s">
        <v>2274</v>
      </c>
      <c r="W29" s="12" t="s">
        <v>2720</v>
      </c>
      <c r="X29" s="15"/>
      <c r="Y29" s="12" t="s">
        <v>2720</v>
      </c>
      <c r="Z29" s="88" t="s">
        <v>2611</v>
      </c>
      <c r="AA29" s="12" t="s">
        <v>2720</v>
      </c>
      <c r="AB29" s="15"/>
      <c r="AC29" s="12" t="s">
        <v>2720</v>
      </c>
      <c r="AD29" s="15"/>
      <c r="AE29" s="12" t="s">
        <v>2720</v>
      </c>
      <c r="AF29" s="15"/>
      <c r="AG29" s="12" t="s">
        <v>2720</v>
      </c>
      <c r="AH29" s="15"/>
      <c r="AI29" s="12" t="s">
        <v>2720</v>
      </c>
      <c r="AJ29" s="15"/>
      <c r="AK29" s="12" t="s">
        <v>2720</v>
      </c>
      <c r="AL29" s="15"/>
      <c r="AM29" s="12" t="s">
        <v>2720</v>
      </c>
      <c r="AN29" s="15"/>
      <c r="AO29" s="12" t="s">
        <v>2720</v>
      </c>
      <c r="AP29" s="15"/>
      <c r="AQ29" s="12" t="s">
        <v>2720</v>
      </c>
      <c r="AR29" s="15"/>
      <c r="AS29" s="12" t="s">
        <v>2720</v>
      </c>
      <c r="AT29" s="15"/>
      <c r="AU29" s="12" t="s">
        <v>2720</v>
      </c>
      <c r="AV29" s="15"/>
      <c r="AW29" s="12" t="s">
        <v>2720</v>
      </c>
      <c r="AX29" s="15"/>
      <c r="AY29" s="12" t="s">
        <v>2720</v>
      </c>
      <c r="AZ29" s="15"/>
      <c r="BA29" s="12" t="s">
        <v>2720</v>
      </c>
      <c r="BB29" s="15"/>
      <c r="BC29" s="12" t="s">
        <v>2720</v>
      </c>
      <c r="BD29" s="15"/>
      <c r="BE29" s="12" t="s">
        <v>2720</v>
      </c>
      <c r="BF29" s="15"/>
      <c r="BG29" s="12" t="s">
        <v>2720</v>
      </c>
      <c r="BH29" s="15"/>
      <c r="BI29" s="12" t="s">
        <v>2720</v>
      </c>
      <c r="BK29" s="28" t="str">
        <f>IF(AX2="","",AX2)</f>
        <v/>
      </c>
      <c r="BL29" s="24"/>
    </row>
    <row r="30" spans="1:64">
      <c r="A30" s="25"/>
      <c r="B30" s="15"/>
      <c r="C30" s="12" t="s">
        <v>2720</v>
      </c>
      <c r="D30" s="15"/>
      <c r="E30" s="12" t="s">
        <v>2720</v>
      </c>
      <c r="F30" s="15"/>
      <c r="G30" s="12" t="s">
        <v>2720</v>
      </c>
      <c r="H30" s="15" t="s">
        <v>2319</v>
      </c>
      <c r="I30" s="12" t="s">
        <v>2720</v>
      </c>
      <c r="J30" s="15" t="s">
        <v>1456</v>
      </c>
      <c r="K30" s="12" t="s">
        <v>2720</v>
      </c>
      <c r="L30" s="15" t="s">
        <v>1243</v>
      </c>
      <c r="M30" s="12" t="s">
        <v>2720</v>
      </c>
      <c r="N30" s="15" t="s">
        <v>2298</v>
      </c>
      <c r="O30" s="12" t="s">
        <v>2720</v>
      </c>
      <c r="P30" s="15" t="s">
        <v>2318</v>
      </c>
      <c r="Q30" s="12" t="s">
        <v>2720</v>
      </c>
      <c r="R30" s="15"/>
      <c r="S30" s="12" t="s">
        <v>2720</v>
      </c>
      <c r="T30" s="15" t="s">
        <v>2085</v>
      </c>
      <c r="U30" s="12" t="s">
        <v>2720</v>
      </c>
      <c r="V30" s="88" t="s">
        <v>2130</v>
      </c>
      <c r="W30" s="12" t="s">
        <v>2720</v>
      </c>
      <c r="X30" s="15"/>
      <c r="Y30" s="12" t="s">
        <v>2720</v>
      </c>
      <c r="Z30" s="88" t="s">
        <v>2609</v>
      </c>
      <c r="AA30" s="12" t="s">
        <v>2720</v>
      </c>
      <c r="AB30" s="15"/>
      <c r="AC30" s="12" t="s">
        <v>2720</v>
      </c>
      <c r="AD30" s="15"/>
      <c r="AE30" s="12" t="s">
        <v>2720</v>
      </c>
      <c r="AF30" s="15"/>
      <c r="AG30" s="12" t="s">
        <v>2720</v>
      </c>
      <c r="AH30" s="15"/>
      <c r="AI30" s="12" t="s">
        <v>2720</v>
      </c>
      <c r="AJ30" s="15"/>
      <c r="AK30" s="12" t="s">
        <v>2720</v>
      </c>
      <c r="AL30" s="15"/>
      <c r="AM30" s="12" t="s">
        <v>2720</v>
      </c>
      <c r="AN30" s="15"/>
      <c r="AO30" s="12" t="s">
        <v>2720</v>
      </c>
      <c r="AP30" s="15"/>
      <c r="AQ30" s="12" t="s">
        <v>2720</v>
      </c>
      <c r="AR30" s="15"/>
      <c r="AS30" s="12" t="s">
        <v>2720</v>
      </c>
      <c r="AT30" s="15"/>
      <c r="AU30" s="12" t="s">
        <v>2720</v>
      </c>
      <c r="AV30" s="15"/>
      <c r="AW30" s="12" t="s">
        <v>2720</v>
      </c>
      <c r="AX30" s="15"/>
      <c r="AY30" s="12" t="s">
        <v>2720</v>
      </c>
      <c r="AZ30" s="15"/>
      <c r="BA30" s="12" t="s">
        <v>2720</v>
      </c>
      <c r="BB30" s="15"/>
      <c r="BC30" s="12" t="s">
        <v>2720</v>
      </c>
      <c r="BD30" s="15"/>
      <c r="BE30" s="12" t="s">
        <v>2720</v>
      </c>
      <c r="BF30" s="15"/>
      <c r="BG30" s="12" t="s">
        <v>2720</v>
      </c>
      <c r="BH30" s="15"/>
      <c r="BI30" s="12" t="s">
        <v>2720</v>
      </c>
      <c r="BK30" s="28" t="str">
        <f>IF(AZ2="","",AZ2)</f>
        <v/>
      </c>
      <c r="BL30" s="24"/>
    </row>
    <row r="31" spans="1:64">
      <c r="A31" s="25"/>
      <c r="B31" s="15"/>
      <c r="C31" s="12" t="s">
        <v>2720</v>
      </c>
      <c r="D31" s="15"/>
      <c r="E31" s="12" t="s">
        <v>2720</v>
      </c>
      <c r="F31" s="15"/>
      <c r="G31" s="12" t="s">
        <v>2720</v>
      </c>
      <c r="H31" s="15" t="s">
        <v>2600</v>
      </c>
      <c r="I31" s="12" t="s">
        <v>2720</v>
      </c>
      <c r="J31" s="15" t="s">
        <v>1471</v>
      </c>
      <c r="K31" s="12" t="s">
        <v>2720</v>
      </c>
      <c r="L31" s="15" t="s">
        <v>1246</v>
      </c>
      <c r="M31" s="12" t="s">
        <v>2720</v>
      </c>
      <c r="N31" s="15" t="s">
        <v>2304</v>
      </c>
      <c r="O31" s="12" t="s">
        <v>2720</v>
      </c>
      <c r="P31" s="15" t="s">
        <v>2315</v>
      </c>
      <c r="Q31" s="12" t="s">
        <v>2720</v>
      </c>
      <c r="R31" s="15"/>
      <c r="S31" s="12" t="s">
        <v>2720</v>
      </c>
      <c r="T31" s="15" t="s">
        <v>2119</v>
      </c>
      <c r="U31" s="12" t="s">
        <v>2720</v>
      </c>
      <c r="V31" s="88" t="s">
        <v>2207</v>
      </c>
      <c r="W31" s="12" t="s">
        <v>2720</v>
      </c>
      <c r="X31" s="15"/>
      <c r="Y31" s="12" t="s">
        <v>2720</v>
      </c>
      <c r="Z31" s="15"/>
      <c r="AA31" s="12" t="s">
        <v>2720</v>
      </c>
      <c r="AB31" s="15"/>
      <c r="AC31" s="12" t="s">
        <v>2720</v>
      </c>
      <c r="AD31" s="15"/>
      <c r="AE31" s="12" t="s">
        <v>2720</v>
      </c>
      <c r="AF31" s="15"/>
      <c r="AG31" s="12" t="s">
        <v>2720</v>
      </c>
      <c r="AH31" s="15"/>
      <c r="AI31" s="12" t="s">
        <v>2720</v>
      </c>
      <c r="AJ31" s="15"/>
      <c r="AK31" s="12" t="s">
        <v>2720</v>
      </c>
      <c r="AL31" s="15"/>
      <c r="AM31" s="12" t="s">
        <v>2720</v>
      </c>
      <c r="AN31" s="15"/>
      <c r="AO31" s="12" t="s">
        <v>2720</v>
      </c>
      <c r="AP31" s="15"/>
      <c r="AQ31" s="12" t="s">
        <v>2720</v>
      </c>
      <c r="AR31" s="15"/>
      <c r="AS31" s="12" t="s">
        <v>2720</v>
      </c>
      <c r="AT31" s="15"/>
      <c r="AU31" s="12" t="s">
        <v>2720</v>
      </c>
      <c r="AV31" s="15"/>
      <c r="AW31" s="12" t="s">
        <v>2720</v>
      </c>
      <c r="AX31" s="15"/>
      <c r="AY31" s="12" t="s">
        <v>2720</v>
      </c>
      <c r="AZ31" s="15"/>
      <c r="BA31" s="12" t="s">
        <v>2720</v>
      </c>
      <c r="BB31" s="15"/>
      <c r="BC31" s="12" t="s">
        <v>2720</v>
      </c>
      <c r="BD31" s="15"/>
      <c r="BE31" s="12" t="s">
        <v>2720</v>
      </c>
      <c r="BF31" s="15"/>
      <c r="BG31" s="12" t="s">
        <v>2720</v>
      </c>
      <c r="BH31" s="15"/>
      <c r="BI31" s="12" t="s">
        <v>2720</v>
      </c>
      <c r="BK31" s="28" t="str">
        <f>IF(BB2="","",BB2)</f>
        <v/>
      </c>
      <c r="BL31" s="24"/>
    </row>
    <row r="32" spans="1:64">
      <c r="A32" s="25"/>
      <c r="B32" s="15"/>
      <c r="C32" s="12" t="s">
        <v>2720</v>
      </c>
      <c r="D32" s="15"/>
      <c r="E32" s="12" t="s">
        <v>2720</v>
      </c>
      <c r="F32" s="15"/>
      <c r="G32" s="12" t="s">
        <v>2720</v>
      </c>
      <c r="H32" s="15" t="s">
        <v>2619</v>
      </c>
      <c r="I32" s="12" t="s">
        <v>2720</v>
      </c>
      <c r="J32" s="15" t="s">
        <v>1483</v>
      </c>
      <c r="K32" s="12" t="s">
        <v>2720</v>
      </c>
      <c r="L32" s="15" t="s">
        <v>1247</v>
      </c>
      <c r="M32" s="12" t="s">
        <v>2720</v>
      </c>
      <c r="N32" s="15" t="s">
        <v>2305</v>
      </c>
      <c r="O32" s="12" t="s">
        <v>2720</v>
      </c>
      <c r="P32" s="15"/>
      <c r="Q32" s="12" t="s">
        <v>2720</v>
      </c>
      <c r="R32" s="15"/>
      <c r="S32" s="12" t="s">
        <v>2720</v>
      </c>
      <c r="T32" s="15" t="s">
        <v>2121</v>
      </c>
      <c r="U32" s="12" t="s">
        <v>2720</v>
      </c>
      <c r="V32" s="88" t="s">
        <v>2214</v>
      </c>
      <c r="W32" s="12" t="s">
        <v>2720</v>
      </c>
      <c r="X32" s="15"/>
      <c r="Y32" s="12" t="s">
        <v>2720</v>
      </c>
      <c r="Z32" s="15"/>
      <c r="AA32" s="12" t="s">
        <v>2720</v>
      </c>
      <c r="AB32" s="15"/>
      <c r="AC32" s="12" t="s">
        <v>2720</v>
      </c>
      <c r="AD32" s="15"/>
      <c r="AE32" s="12" t="s">
        <v>2720</v>
      </c>
      <c r="AF32" s="15"/>
      <c r="AG32" s="12" t="s">
        <v>2720</v>
      </c>
      <c r="AH32" s="15"/>
      <c r="AI32" s="12" t="s">
        <v>2720</v>
      </c>
      <c r="AJ32" s="15"/>
      <c r="AK32" s="12" t="s">
        <v>2720</v>
      </c>
      <c r="AL32" s="15"/>
      <c r="AM32" s="12" t="s">
        <v>2720</v>
      </c>
      <c r="AN32" s="15"/>
      <c r="AO32" s="12" t="s">
        <v>2720</v>
      </c>
      <c r="AP32" s="15"/>
      <c r="AQ32" s="12" t="s">
        <v>2720</v>
      </c>
      <c r="AR32" s="15"/>
      <c r="AS32" s="12" t="s">
        <v>2720</v>
      </c>
      <c r="AT32" s="15"/>
      <c r="AU32" s="12" t="s">
        <v>2720</v>
      </c>
      <c r="AV32" s="15"/>
      <c r="AW32" s="12" t="s">
        <v>2720</v>
      </c>
      <c r="AX32" s="15"/>
      <c r="AY32" s="12" t="s">
        <v>2720</v>
      </c>
      <c r="AZ32" s="15"/>
      <c r="BA32" s="12" t="s">
        <v>2720</v>
      </c>
      <c r="BB32" s="15"/>
      <c r="BC32" s="12" t="s">
        <v>2720</v>
      </c>
      <c r="BD32" s="15"/>
      <c r="BE32" s="12" t="s">
        <v>2720</v>
      </c>
      <c r="BF32" s="15"/>
      <c r="BG32" s="12" t="s">
        <v>2720</v>
      </c>
      <c r="BH32" s="15"/>
      <c r="BI32" s="12" t="s">
        <v>2720</v>
      </c>
      <c r="BK32" s="28" t="str">
        <f>IF(BD2="","",BD2)</f>
        <v/>
      </c>
      <c r="BL32" s="24"/>
    </row>
    <row r="33" spans="1:64">
      <c r="A33" s="25"/>
      <c r="B33" s="15"/>
      <c r="C33" s="12" t="s">
        <v>2720</v>
      </c>
      <c r="D33" s="15"/>
      <c r="E33" s="12" t="s">
        <v>2720</v>
      </c>
      <c r="F33" s="15"/>
      <c r="G33" s="12" t="s">
        <v>2720</v>
      </c>
      <c r="H33" s="15" t="s">
        <v>2635</v>
      </c>
      <c r="I33" s="12" t="s">
        <v>2720</v>
      </c>
      <c r="J33" s="15" t="s">
        <v>1503</v>
      </c>
      <c r="K33" s="12" t="s">
        <v>2720</v>
      </c>
      <c r="L33" s="15" t="s">
        <v>1249</v>
      </c>
      <c r="M33" s="12" t="s">
        <v>2720</v>
      </c>
      <c r="N33" s="15" t="s">
        <v>2320</v>
      </c>
      <c r="O33" s="12" t="s">
        <v>2720</v>
      </c>
      <c r="P33" s="15"/>
      <c r="Q33" s="12" t="s">
        <v>2720</v>
      </c>
      <c r="R33" s="15"/>
      <c r="S33" s="12" t="s">
        <v>2720</v>
      </c>
      <c r="T33" s="15" t="s">
        <v>2123</v>
      </c>
      <c r="U33" s="12" t="s">
        <v>2720</v>
      </c>
      <c r="V33" s="88" t="s">
        <v>2291</v>
      </c>
      <c r="W33" s="12" t="s">
        <v>2720</v>
      </c>
      <c r="X33" s="15"/>
      <c r="Y33" s="12" t="s">
        <v>2720</v>
      </c>
      <c r="Z33" s="15"/>
      <c r="AA33" s="12" t="s">
        <v>2720</v>
      </c>
      <c r="AB33" s="15"/>
      <c r="AC33" s="12" t="s">
        <v>2720</v>
      </c>
      <c r="AD33" s="15"/>
      <c r="AE33" s="12" t="s">
        <v>2720</v>
      </c>
      <c r="AF33" s="15"/>
      <c r="AG33" s="12" t="s">
        <v>2720</v>
      </c>
      <c r="AH33" s="15"/>
      <c r="AI33" s="12" t="s">
        <v>2720</v>
      </c>
      <c r="AJ33" s="15"/>
      <c r="AK33" s="12" t="s">
        <v>2720</v>
      </c>
      <c r="AL33" s="15"/>
      <c r="AM33" s="12" t="s">
        <v>2720</v>
      </c>
      <c r="AN33" s="15"/>
      <c r="AO33" s="12" t="s">
        <v>2720</v>
      </c>
      <c r="AP33" s="15"/>
      <c r="AQ33" s="12" t="s">
        <v>2720</v>
      </c>
      <c r="AR33" s="15"/>
      <c r="AS33" s="12" t="s">
        <v>2720</v>
      </c>
      <c r="AT33" s="15"/>
      <c r="AU33" s="12" t="s">
        <v>2720</v>
      </c>
      <c r="AV33" s="15"/>
      <c r="AW33" s="12" t="s">
        <v>2720</v>
      </c>
      <c r="AX33" s="15"/>
      <c r="AY33" s="12" t="s">
        <v>2720</v>
      </c>
      <c r="AZ33" s="15"/>
      <c r="BA33" s="12" t="s">
        <v>2720</v>
      </c>
      <c r="BB33" s="15"/>
      <c r="BC33" s="12" t="s">
        <v>2720</v>
      </c>
      <c r="BD33" s="15"/>
      <c r="BE33" s="12" t="s">
        <v>2720</v>
      </c>
      <c r="BF33" s="15"/>
      <c r="BG33" s="12" t="s">
        <v>2720</v>
      </c>
      <c r="BH33" s="15"/>
      <c r="BI33" s="12" t="s">
        <v>2720</v>
      </c>
      <c r="BK33" s="28" t="str">
        <f>IF(BF2="","",BF2)</f>
        <v/>
      </c>
      <c r="BL33" s="24"/>
    </row>
    <row r="34" spans="1:64">
      <c r="A34" s="25"/>
      <c r="B34" s="15"/>
      <c r="C34" s="12" t="s">
        <v>2720</v>
      </c>
      <c r="D34" s="15"/>
      <c r="E34" s="12" t="s">
        <v>2720</v>
      </c>
      <c r="F34" s="15"/>
      <c r="G34" s="12" t="s">
        <v>2720</v>
      </c>
      <c r="H34" s="15"/>
      <c r="I34" s="12" t="s">
        <v>2720</v>
      </c>
      <c r="J34" s="15" t="s">
        <v>1512</v>
      </c>
      <c r="K34" s="12" t="s">
        <v>2720</v>
      </c>
      <c r="L34" s="15" t="s">
        <v>1818</v>
      </c>
      <c r="M34" s="12" t="s">
        <v>2720</v>
      </c>
      <c r="N34" s="15" t="s">
        <v>2575</v>
      </c>
      <c r="O34" s="12" t="s">
        <v>2720</v>
      </c>
      <c r="P34" s="15"/>
      <c r="Q34" s="12" t="s">
        <v>2720</v>
      </c>
      <c r="R34" s="15"/>
      <c r="S34" s="12" t="s">
        <v>2720</v>
      </c>
      <c r="T34" s="15" t="s">
        <v>2125</v>
      </c>
      <c r="U34" s="12" t="s">
        <v>2720</v>
      </c>
      <c r="V34" s="88" t="s">
        <v>2091</v>
      </c>
      <c r="W34" s="12" t="s">
        <v>2720</v>
      </c>
      <c r="X34" s="15"/>
      <c r="Y34" s="12" t="s">
        <v>2720</v>
      </c>
      <c r="Z34" s="15"/>
      <c r="AA34" s="12" t="s">
        <v>2720</v>
      </c>
      <c r="AB34" s="15"/>
      <c r="AC34" s="12" t="s">
        <v>2720</v>
      </c>
      <c r="AD34" s="15"/>
      <c r="AE34" s="12" t="s">
        <v>2720</v>
      </c>
      <c r="AF34" s="15"/>
      <c r="AG34" s="12" t="s">
        <v>2720</v>
      </c>
      <c r="AH34" s="15"/>
      <c r="AI34" s="12" t="s">
        <v>2720</v>
      </c>
      <c r="AJ34" s="15"/>
      <c r="AK34" s="12" t="s">
        <v>2720</v>
      </c>
      <c r="AL34" s="15"/>
      <c r="AM34" s="12" t="s">
        <v>2720</v>
      </c>
      <c r="AN34" s="15"/>
      <c r="AO34" s="12" t="s">
        <v>2720</v>
      </c>
      <c r="AP34" s="15"/>
      <c r="AQ34" s="12" t="s">
        <v>2720</v>
      </c>
      <c r="AR34" s="15"/>
      <c r="AS34" s="12" t="s">
        <v>2720</v>
      </c>
      <c r="AT34" s="15"/>
      <c r="AU34" s="12" t="s">
        <v>2720</v>
      </c>
      <c r="AV34" s="15"/>
      <c r="AW34" s="12" t="s">
        <v>2720</v>
      </c>
      <c r="AX34" s="15"/>
      <c r="AY34" s="12" t="s">
        <v>2720</v>
      </c>
      <c r="AZ34" s="15"/>
      <c r="BA34" s="12" t="s">
        <v>2720</v>
      </c>
      <c r="BB34" s="15"/>
      <c r="BC34" s="12" t="s">
        <v>2720</v>
      </c>
      <c r="BD34" s="15"/>
      <c r="BE34" s="12" t="s">
        <v>2720</v>
      </c>
      <c r="BF34" s="15"/>
      <c r="BG34" s="12" t="s">
        <v>2720</v>
      </c>
      <c r="BH34" s="15"/>
      <c r="BI34" s="12" t="s">
        <v>2720</v>
      </c>
      <c r="BK34" s="28" t="str">
        <f>IF(BH2="","",BH2)</f>
        <v/>
      </c>
      <c r="BL34" s="24"/>
    </row>
    <row r="35" spans="1:64">
      <c r="A35" s="25"/>
      <c r="B35" s="15"/>
      <c r="C35" s="12" t="s">
        <v>2720</v>
      </c>
      <c r="D35" s="15"/>
      <c r="E35" s="12" t="s">
        <v>2720</v>
      </c>
      <c r="F35" s="15"/>
      <c r="G35" s="12" t="s">
        <v>2720</v>
      </c>
      <c r="H35" s="15"/>
      <c r="I35" s="12" t="s">
        <v>2720</v>
      </c>
      <c r="J35" s="15" t="s">
        <v>1513</v>
      </c>
      <c r="K35" s="12" t="s">
        <v>2720</v>
      </c>
      <c r="L35" s="15" t="s">
        <v>1819</v>
      </c>
      <c r="M35" s="12" t="s">
        <v>2720</v>
      </c>
      <c r="N35" s="15" t="s">
        <v>2584</v>
      </c>
      <c r="O35" s="12" t="s">
        <v>2720</v>
      </c>
      <c r="P35" s="15"/>
      <c r="Q35" s="12" t="s">
        <v>2720</v>
      </c>
      <c r="R35" s="15"/>
      <c r="S35" s="12" t="s">
        <v>2720</v>
      </c>
      <c r="T35" s="15" t="s">
        <v>2127</v>
      </c>
      <c r="U35" s="12" t="s">
        <v>2720</v>
      </c>
      <c r="V35" s="88" t="s">
        <v>2093</v>
      </c>
      <c r="W35" s="12" t="s">
        <v>2720</v>
      </c>
      <c r="X35" s="15"/>
      <c r="Y35" s="12" t="s">
        <v>2720</v>
      </c>
      <c r="Z35" s="15"/>
      <c r="AA35" s="12" t="s">
        <v>2720</v>
      </c>
      <c r="AB35" s="15"/>
      <c r="AC35" s="12" t="s">
        <v>2720</v>
      </c>
      <c r="AD35" s="15"/>
      <c r="AE35" s="12" t="s">
        <v>2720</v>
      </c>
      <c r="AF35" s="15"/>
      <c r="AG35" s="12" t="s">
        <v>2720</v>
      </c>
      <c r="AH35" s="15"/>
      <c r="AI35" s="12" t="s">
        <v>2720</v>
      </c>
      <c r="AJ35" s="15"/>
      <c r="AK35" s="12" t="s">
        <v>2720</v>
      </c>
      <c r="AL35" s="15"/>
      <c r="AM35" s="12" t="s">
        <v>2720</v>
      </c>
      <c r="AN35" s="15"/>
      <c r="AO35" s="12" t="s">
        <v>2720</v>
      </c>
      <c r="AP35" s="15"/>
      <c r="AQ35" s="12" t="s">
        <v>2720</v>
      </c>
      <c r="AR35" s="15"/>
      <c r="AS35" s="12" t="s">
        <v>2720</v>
      </c>
      <c r="AT35" s="15"/>
      <c r="AU35" s="12" t="s">
        <v>2720</v>
      </c>
      <c r="AV35" s="15"/>
      <c r="AW35" s="12" t="s">
        <v>2720</v>
      </c>
      <c r="AX35" s="15"/>
      <c r="AY35" s="12" t="s">
        <v>2720</v>
      </c>
      <c r="AZ35" s="15"/>
      <c r="BA35" s="12" t="s">
        <v>2720</v>
      </c>
      <c r="BB35" s="15"/>
      <c r="BC35" s="12" t="s">
        <v>2720</v>
      </c>
      <c r="BD35" s="15"/>
      <c r="BE35" s="12" t="s">
        <v>2720</v>
      </c>
      <c r="BF35" s="15"/>
      <c r="BG35" s="12" t="s">
        <v>2720</v>
      </c>
      <c r="BH35" s="15"/>
      <c r="BI35" s="12" t="s">
        <v>2720</v>
      </c>
    </row>
    <row r="36" spans="1:64">
      <c r="A36" s="25"/>
      <c r="B36" s="15"/>
      <c r="C36" s="12" t="s">
        <v>2720</v>
      </c>
      <c r="D36" s="15"/>
      <c r="E36" s="12" t="s">
        <v>2720</v>
      </c>
      <c r="F36" s="15"/>
      <c r="G36" s="12" t="s">
        <v>2720</v>
      </c>
      <c r="H36" s="15"/>
      <c r="I36" s="12" t="s">
        <v>2720</v>
      </c>
      <c r="J36" s="15" t="s">
        <v>1514</v>
      </c>
      <c r="K36" s="12" t="s">
        <v>2720</v>
      </c>
      <c r="L36" s="15" t="s">
        <v>1449</v>
      </c>
      <c r="M36" s="12" t="s">
        <v>2720</v>
      </c>
      <c r="N36" s="15" t="s">
        <v>2622</v>
      </c>
      <c r="O36" s="12" t="s">
        <v>2720</v>
      </c>
      <c r="P36" s="15"/>
      <c r="Q36" s="12" t="s">
        <v>2720</v>
      </c>
      <c r="R36" s="15"/>
      <c r="S36" s="12" t="s">
        <v>2720</v>
      </c>
      <c r="T36" s="15" t="s">
        <v>2103</v>
      </c>
      <c r="U36" s="12" t="s">
        <v>2720</v>
      </c>
      <c r="V36" s="88" t="s">
        <v>2636</v>
      </c>
      <c r="W36" s="12" t="s">
        <v>2720</v>
      </c>
      <c r="X36" s="15"/>
      <c r="Y36" s="12" t="s">
        <v>2720</v>
      </c>
      <c r="Z36" s="15"/>
      <c r="AA36" s="12" t="s">
        <v>2720</v>
      </c>
      <c r="AB36" s="15"/>
      <c r="AC36" s="12" t="s">
        <v>2720</v>
      </c>
      <c r="AD36" s="15"/>
      <c r="AE36" s="12" t="s">
        <v>2720</v>
      </c>
      <c r="AF36" s="15"/>
      <c r="AG36" s="12" t="s">
        <v>2720</v>
      </c>
      <c r="AH36" s="15"/>
      <c r="AI36" s="12" t="s">
        <v>2720</v>
      </c>
      <c r="AJ36" s="15"/>
      <c r="AK36" s="12" t="s">
        <v>2720</v>
      </c>
      <c r="AL36" s="15"/>
      <c r="AM36" s="12" t="s">
        <v>2720</v>
      </c>
      <c r="AN36" s="15"/>
      <c r="AO36" s="12" t="s">
        <v>2720</v>
      </c>
      <c r="AP36" s="15"/>
      <c r="AQ36" s="12" t="s">
        <v>2720</v>
      </c>
      <c r="AR36" s="15"/>
      <c r="AS36" s="12" t="s">
        <v>2720</v>
      </c>
      <c r="AT36" s="15"/>
      <c r="AU36" s="12" t="s">
        <v>2720</v>
      </c>
      <c r="AV36" s="15"/>
      <c r="AW36" s="12" t="s">
        <v>2720</v>
      </c>
      <c r="AX36" s="15"/>
      <c r="AY36" s="12" t="s">
        <v>2720</v>
      </c>
      <c r="AZ36" s="15"/>
      <c r="BA36" s="12" t="s">
        <v>2720</v>
      </c>
      <c r="BB36" s="15"/>
      <c r="BC36" s="12" t="s">
        <v>2720</v>
      </c>
      <c r="BD36" s="15"/>
      <c r="BE36" s="12" t="s">
        <v>2720</v>
      </c>
      <c r="BF36" s="15"/>
      <c r="BG36" s="12" t="s">
        <v>2720</v>
      </c>
      <c r="BH36" s="15"/>
      <c r="BI36" s="12" t="s">
        <v>2720</v>
      </c>
    </row>
    <row r="37" spans="1:64">
      <c r="A37" s="25"/>
      <c r="B37" s="15"/>
      <c r="C37" s="12" t="s">
        <v>2720</v>
      </c>
      <c r="D37" s="15"/>
      <c r="E37" s="12" t="s">
        <v>2720</v>
      </c>
      <c r="F37" s="15"/>
      <c r="G37" s="12" t="s">
        <v>2720</v>
      </c>
      <c r="H37" s="15"/>
      <c r="I37" s="12" t="s">
        <v>2720</v>
      </c>
      <c r="J37" s="15" t="s">
        <v>1515</v>
      </c>
      <c r="K37" s="12" t="s">
        <v>2720</v>
      </c>
      <c r="L37" s="15" t="s">
        <v>1489</v>
      </c>
      <c r="M37" s="12" t="s">
        <v>2720</v>
      </c>
      <c r="N37" s="15" t="s">
        <v>2624</v>
      </c>
      <c r="O37" s="12" t="s">
        <v>2720</v>
      </c>
      <c r="P37" s="15"/>
      <c r="Q37" s="12" t="s">
        <v>2720</v>
      </c>
      <c r="R37" s="15"/>
      <c r="S37" s="12" t="s">
        <v>2720</v>
      </c>
      <c r="T37" s="15" t="s">
        <v>2111</v>
      </c>
      <c r="U37" s="12" t="s">
        <v>2720</v>
      </c>
      <c r="V37" s="88"/>
      <c r="W37" s="12" t="s">
        <v>2720</v>
      </c>
      <c r="X37" s="15"/>
      <c r="Y37" s="12" t="s">
        <v>2720</v>
      </c>
      <c r="Z37" s="15"/>
      <c r="AA37" s="12" t="s">
        <v>2720</v>
      </c>
      <c r="AB37" s="15"/>
      <c r="AC37" s="12" t="s">
        <v>2720</v>
      </c>
      <c r="AD37" s="15"/>
      <c r="AE37" s="12" t="s">
        <v>2720</v>
      </c>
      <c r="AF37" s="15"/>
      <c r="AG37" s="12" t="s">
        <v>2720</v>
      </c>
      <c r="AH37" s="15"/>
      <c r="AI37" s="12" t="s">
        <v>2720</v>
      </c>
      <c r="AJ37" s="15"/>
      <c r="AK37" s="12" t="s">
        <v>2720</v>
      </c>
      <c r="AL37" s="15"/>
      <c r="AM37" s="12" t="s">
        <v>2720</v>
      </c>
      <c r="AN37" s="15"/>
      <c r="AO37" s="12" t="s">
        <v>2720</v>
      </c>
      <c r="AP37" s="15"/>
      <c r="AQ37" s="12" t="s">
        <v>2720</v>
      </c>
      <c r="AR37" s="15"/>
      <c r="AS37" s="12" t="s">
        <v>2720</v>
      </c>
      <c r="AT37" s="15"/>
      <c r="AU37" s="12" t="s">
        <v>2720</v>
      </c>
      <c r="AV37" s="15"/>
      <c r="AW37" s="12" t="s">
        <v>2720</v>
      </c>
      <c r="AX37" s="15"/>
      <c r="AY37" s="12" t="s">
        <v>2720</v>
      </c>
      <c r="AZ37" s="15"/>
      <c r="BA37" s="12" t="s">
        <v>2720</v>
      </c>
      <c r="BB37" s="15"/>
      <c r="BC37" s="12" t="s">
        <v>2720</v>
      </c>
      <c r="BD37" s="15"/>
      <c r="BE37" s="12" t="s">
        <v>2720</v>
      </c>
      <c r="BF37" s="15"/>
      <c r="BG37" s="12" t="s">
        <v>2720</v>
      </c>
      <c r="BH37" s="15"/>
      <c r="BI37" s="12" t="s">
        <v>2720</v>
      </c>
    </row>
    <row r="38" spans="1:64">
      <c r="B38" s="15"/>
      <c r="C38" s="12" t="s">
        <v>2720</v>
      </c>
      <c r="D38" s="15"/>
      <c r="E38" s="12" t="s">
        <v>2720</v>
      </c>
      <c r="F38" s="15"/>
      <c r="G38" s="12" t="s">
        <v>2720</v>
      </c>
      <c r="H38" s="15"/>
      <c r="I38" s="12" t="s">
        <v>2720</v>
      </c>
      <c r="J38" s="15" t="s">
        <v>1541</v>
      </c>
      <c r="K38" s="12" t="s">
        <v>2720</v>
      </c>
      <c r="L38" s="15" t="s">
        <v>1490</v>
      </c>
      <c r="M38" s="12" t="s">
        <v>2720</v>
      </c>
      <c r="N38" s="15" t="s">
        <v>2625</v>
      </c>
      <c r="O38" s="12" t="s">
        <v>2720</v>
      </c>
      <c r="P38" s="15"/>
      <c r="Q38" s="12" t="s">
        <v>2720</v>
      </c>
      <c r="R38" s="15"/>
      <c r="S38" s="12" t="s">
        <v>2720</v>
      </c>
      <c r="T38" s="15" t="s">
        <v>2109</v>
      </c>
      <c r="U38" s="12" t="s">
        <v>2720</v>
      </c>
      <c r="V38" s="15"/>
      <c r="W38" s="12" t="s">
        <v>2720</v>
      </c>
      <c r="X38" s="15"/>
      <c r="Y38" s="12" t="s">
        <v>2720</v>
      </c>
      <c r="Z38" s="15"/>
      <c r="AA38" s="12" t="s">
        <v>2720</v>
      </c>
      <c r="AB38" s="15"/>
      <c r="AC38" s="12" t="s">
        <v>2720</v>
      </c>
      <c r="AD38" s="15"/>
      <c r="AE38" s="12" t="s">
        <v>2720</v>
      </c>
      <c r="AF38" s="15"/>
      <c r="AG38" s="12" t="s">
        <v>2720</v>
      </c>
      <c r="AH38" s="15"/>
      <c r="AI38" s="12" t="s">
        <v>2720</v>
      </c>
      <c r="AJ38" s="15"/>
      <c r="AK38" s="12" t="s">
        <v>2720</v>
      </c>
      <c r="AL38" s="15"/>
      <c r="AM38" s="12" t="s">
        <v>2720</v>
      </c>
      <c r="AN38" s="15"/>
      <c r="AO38" s="12" t="s">
        <v>2720</v>
      </c>
      <c r="AP38" s="15"/>
      <c r="AQ38" s="12" t="s">
        <v>2720</v>
      </c>
      <c r="AR38" s="15"/>
      <c r="AS38" s="12" t="s">
        <v>2720</v>
      </c>
      <c r="AT38" s="15"/>
      <c r="AU38" s="12" t="s">
        <v>2720</v>
      </c>
      <c r="AV38" s="15"/>
      <c r="AW38" s="12" t="s">
        <v>2720</v>
      </c>
      <c r="AX38" s="15"/>
      <c r="AY38" s="12" t="s">
        <v>2720</v>
      </c>
      <c r="AZ38" s="15"/>
      <c r="BA38" s="12" t="s">
        <v>2720</v>
      </c>
      <c r="BB38" s="15"/>
      <c r="BC38" s="12" t="s">
        <v>2720</v>
      </c>
      <c r="BD38" s="15"/>
      <c r="BE38" s="12" t="s">
        <v>2720</v>
      </c>
      <c r="BF38" s="15"/>
      <c r="BG38" s="12" t="s">
        <v>2720</v>
      </c>
      <c r="BH38" s="15"/>
      <c r="BI38" s="12" t="s">
        <v>2720</v>
      </c>
    </row>
    <row r="39" spans="1:64">
      <c r="B39" s="15"/>
      <c r="C39" s="12" t="s">
        <v>2720</v>
      </c>
      <c r="D39" s="15"/>
      <c r="E39" s="12" t="s">
        <v>2720</v>
      </c>
      <c r="F39" s="15"/>
      <c r="G39" s="12" t="s">
        <v>2720</v>
      </c>
      <c r="H39" s="15"/>
      <c r="I39" s="12" t="s">
        <v>2720</v>
      </c>
      <c r="J39" s="15" t="s">
        <v>1543</v>
      </c>
      <c r="K39" s="12" t="s">
        <v>2720</v>
      </c>
      <c r="L39" s="15" t="s">
        <v>1865</v>
      </c>
      <c r="M39" s="12" t="s">
        <v>2720</v>
      </c>
      <c r="N39" s="15"/>
      <c r="O39" s="12" t="s">
        <v>2720</v>
      </c>
      <c r="P39" s="15"/>
      <c r="Q39" s="12" t="s">
        <v>2720</v>
      </c>
      <c r="R39" s="15"/>
      <c r="S39" s="12" t="s">
        <v>2720</v>
      </c>
      <c r="T39" s="15" t="s">
        <v>2101</v>
      </c>
      <c r="U39" s="12" t="s">
        <v>2720</v>
      </c>
      <c r="V39" s="15"/>
      <c r="W39" s="12" t="s">
        <v>2720</v>
      </c>
      <c r="X39" s="15"/>
      <c r="Y39" s="12" t="s">
        <v>2720</v>
      </c>
      <c r="Z39" s="15"/>
      <c r="AA39" s="12" t="s">
        <v>2720</v>
      </c>
      <c r="AB39" s="15"/>
      <c r="AC39" s="12" t="s">
        <v>2720</v>
      </c>
      <c r="AD39" s="15"/>
      <c r="AE39" s="12" t="s">
        <v>2720</v>
      </c>
      <c r="AF39" s="15"/>
      <c r="AG39" s="12" t="s">
        <v>2720</v>
      </c>
      <c r="AH39" s="15"/>
      <c r="AI39" s="12" t="s">
        <v>2720</v>
      </c>
      <c r="AJ39" s="15"/>
      <c r="AK39" s="12" t="s">
        <v>2720</v>
      </c>
      <c r="AL39" s="15"/>
      <c r="AM39" s="12" t="s">
        <v>2720</v>
      </c>
      <c r="AN39" s="15"/>
      <c r="AO39" s="12" t="s">
        <v>2720</v>
      </c>
      <c r="AP39" s="15"/>
      <c r="AQ39" s="12" t="s">
        <v>2720</v>
      </c>
      <c r="AR39" s="15"/>
      <c r="AS39" s="12" t="s">
        <v>2720</v>
      </c>
      <c r="AT39" s="15"/>
      <c r="AU39" s="12" t="s">
        <v>2720</v>
      </c>
      <c r="AV39" s="15"/>
      <c r="AW39" s="12" t="s">
        <v>2720</v>
      </c>
      <c r="AX39" s="15"/>
      <c r="AY39" s="12" t="s">
        <v>2720</v>
      </c>
      <c r="AZ39" s="15"/>
      <c r="BA39" s="12" t="s">
        <v>2720</v>
      </c>
      <c r="BB39" s="15"/>
      <c r="BC39" s="12" t="s">
        <v>2720</v>
      </c>
      <c r="BD39" s="15"/>
      <c r="BE39" s="12" t="s">
        <v>2720</v>
      </c>
      <c r="BF39" s="15"/>
      <c r="BG39" s="12" t="s">
        <v>2720</v>
      </c>
      <c r="BH39" s="15"/>
      <c r="BI39" s="12" t="s">
        <v>2720</v>
      </c>
    </row>
    <row r="40" spans="1:64">
      <c r="B40" s="15"/>
      <c r="C40" s="12" t="s">
        <v>2720</v>
      </c>
      <c r="D40" s="15"/>
      <c r="E40" s="12" t="s">
        <v>2720</v>
      </c>
      <c r="F40" s="15"/>
      <c r="G40" s="12" t="s">
        <v>2720</v>
      </c>
      <c r="H40" s="15"/>
      <c r="I40" s="12" t="s">
        <v>2720</v>
      </c>
      <c r="J40" s="15" t="s">
        <v>1546</v>
      </c>
      <c r="K40" s="12" t="s">
        <v>2720</v>
      </c>
      <c r="L40" s="15" t="s">
        <v>1866</v>
      </c>
      <c r="M40" s="12" t="s">
        <v>2720</v>
      </c>
      <c r="N40" s="15"/>
      <c r="O40" s="12" t="s">
        <v>2720</v>
      </c>
      <c r="P40" s="15"/>
      <c r="Q40" s="12" t="s">
        <v>2720</v>
      </c>
      <c r="R40" s="15"/>
      <c r="S40" s="12" t="s">
        <v>2720</v>
      </c>
      <c r="T40" s="15" t="s">
        <v>2107</v>
      </c>
      <c r="U40" s="12" t="s">
        <v>2720</v>
      </c>
      <c r="V40" s="15"/>
      <c r="W40" s="12" t="s">
        <v>2720</v>
      </c>
      <c r="X40" s="15"/>
      <c r="Y40" s="12" t="s">
        <v>2720</v>
      </c>
      <c r="Z40" s="15"/>
      <c r="AA40" s="12" t="s">
        <v>2720</v>
      </c>
      <c r="AB40" s="15"/>
      <c r="AC40" s="12" t="s">
        <v>2720</v>
      </c>
      <c r="AD40" s="15"/>
      <c r="AE40" s="12" t="s">
        <v>2720</v>
      </c>
      <c r="AF40" s="15"/>
      <c r="AG40" s="12" t="s">
        <v>2720</v>
      </c>
      <c r="AH40" s="15"/>
      <c r="AI40" s="12" t="s">
        <v>2720</v>
      </c>
      <c r="AJ40" s="15"/>
      <c r="AK40" s="12" t="s">
        <v>2720</v>
      </c>
      <c r="AL40" s="15"/>
      <c r="AM40" s="12" t="s">
        <v>2720</v>
      </c>
      <c r="AN40" s="15"/>
      <c r="AO40" s="12" t="s">
        <v>2720</v>
      </c>
      <c r="AP40" s="15"/>
      <c r="AQ40" s="12" t="s">
        <v>2720</v>
      </c>
      <c r="AR40" s="15"/>
      <c r="AS40" s="12" t="s">
        <v>2720</v>
      </c>
      <c r="AT40" s="15"/>
      <c r="AU40" s="12" t="s">
        <v>2720</v>
      </c>
      <c r="AV40" s="15"/>
      <c r="AW40" s="12" t="s">
        <v>2720</v>
      </c>
      <c r="AX40" s="15"/>
      <c r="AY40" s="12" t="s">
        <v>2720</v>
      </c>
      <c r="AZ40" s="15"/>
      <c r="BA40" s="12" t="s">
        <v>2720</v>
      </c>
      <c r="BB40" s="15"/>
      <c r="BC40" s="12" t="s">
        <v>2720</v>
      </c>
      <c r="BD40" s="15"/>
      <c r="BE40" s="12" t="s">
        <v>2720</v>
      </c>
      <c r="BF40" s="15"/>
      <c r="BG40" s="12" t="s">
        <v>2720</v>
      </c>
      <c r="BH40" s="15"/>
      <c r="BI40" s="12" t="s">
        <v>2720</v>
      </c>
    </row>
    <row r="41" spans="1:64">
      <c r="B41" s="15"/>
      <c r="C41" s="12" t="s">
        <v>2720</v>
      </c>
      <c r="D41" s="15"/>
      <c r="E41" s="12" t="s">
        <v>2720</v>
      </c>
      <c r="F41" s="15"/>
      <c r="G41" s="12" t="s">
        <v>2720</v>
      </c>
      <c r="H41" s="15"/>
      <c r="I41" s="12" t="s">
        <v>2720</v>
      </c>
      <c r="J41" s="15" t="s">
        <v>1549</v>
      </c>
      <c r="K41" s="12" t="s">
        <v>2720</v>
      </c>
      <c r="L41" s="15" t="s">
        <v>1574</v>
      </c>
      <c r="M41" s="12" t="s">
        <v>2720</v>
      </c>
      <c r="N41" s="15"/>
      <c r="O41" s="12" t="s">
        <v>2720</v>
      </c>
      <c r="P41" s="15"/>
      <c r="Q41" s="12" t="s">
        <v>2720</v>
      </c>
      <c r="R41" s="15"/>
      <c r="S41" s="12" t="s">
        <v>2720</v>
      </c>
      <c r="T41" s="15" t="s">
        <v>2105</v>
      </c>
      <c r="U41" s="12" t="s">
        <v>2720</v>
      </c>
      <c r="V41" s="15"/>
      <c r="W41" s="12" t="s">
        <v>2720</v>
      </c>
      <c r="X41" s="15"/>
      <c r="Y41" s="12" t="s">
        <v>2720</v>
      </c>
      <c r="Z41" s="15"/>
      <c r="AA41" s="12" t="s">
        <v>2720</v>
      </c>
      <c r="AB41" s="15"/>
      <c r="AC41" s="12" t="s">
        <v>2720</v>
      </c>
      <c r="AD41" s="15"/>
      <c r="AE41" s="12" t="s">
        <v>2720</v>
      </c>
      <c r="AF41" s="15"/>
      <c r="AG41" s="12" t="s">
        <v>2720</v>
      </c>
      <c r="AH41" s="15"/>
      <c r="AI41" s="12" t="s">
        <v>2720</v>
      </c>
      <c r="AJ41" s="15"/>
      <c r="AK41" s="12" t="s">
        <v>2720</v>
      </c>
      <c r="AL41" s="15"/>
      <c r="AM41" s="12" t="s">
        <v>2720</v>
      </c>
      <c r="AN41" s="15"/>
      <c r="AO41" s="12" t="s">
        <v>2720</v>
      </c>
      <c r="AP41" s="15"/>
      <c r="AQ41" s="12" t="s">
        <v>2720</v>
      </c>
      <c r="AR41" s="15"/>
      <c r="AS41" s="12" t="s">
        <v>2720</v>
      </c>
      <c r="AT41" s="15"/>
      <c r="AU41" s="12" t="s">
        <v>2720</v>
      </c>
      <c r="AV41" s="15"/>
      <c r="AW41" s="12" t="s">
        <v>2720</v>
      </c>
      <c r="AX41" s="15"/>
      <c r="AY41" s="12" t="s">
        <v>2720</v>
      </c>
      <c r="AZ41" s="15"/>
      <c r="BA41" s="12" t="s">
        <v>2720</v>
      </c>
      <c r="BB41" s="15"/>
      <c r="BC41" s="12" t="s">
        <v>2720</v>
      </c>
      <c r="BD41" s="15"/>
      <c r="BE41" s="12" t="s">
        <v>2720</v>
      </c>
      <c r="BF41" s="15"/>
      <c r="BG41" s="12" t="s">
        <v>2720</v>
      </c>
      <c r="BH41" s="15"/>
      <c r="BI41" s="12" t="s">
        <v>2720</v>
      </c>
    </row>
    <row r="42" spans="1:64">
      <c r="B42" s="15"/>
      <c r="C42" s="12" t="s">
        <v>2720</v>
      </c>
      <c r="D42" s="15"/>
      <c r="E42" s="12" t="s">
        <v>2720</v>
      </c>
      <c r="F42" s="15"/>
      <c r="G42" s="12" t="s">
        <v>2720</v>
      </c>
      <c r="H42" s="15"/>
      <c r="I42" s="12" t="s">
        <v>2720</v>
      </c>
      <c r="J42" s="15" t="s">
        <v>1550</v>
      </c>
      <c r="K42" s="12" t="s">
        <v>2720</v>
      </c>
      <c r="L42" s="15" t="s">
        <v>1575</v>
      </c>
      <c r="M42" s="12" t="s">
        <v>2720</v>
      </c>
      <c r="N42" s="15"/>
      <c r="O42" s="12" t="s">
        <v>2720</v>
      </c>
      <c r="P42" s="15"/>
      <c r="Q42" s="12" t="s">
        <v>2720</v>
      </c>
      <c r="R42" s="15"/>
      <c r="S42" s="12" t="s">
        <v>2720</v>
      </c>
      <c r="T42" s="15" t="s">
        <v>2097</v>
      </c>
      <c r="U42" s="12" t="s">
        <v>2720</v>
      </c>
      <c r="V42" s="15"/>
      <c r="W42" s="12" t="s">
        <v>2720</v>
      </c>
      <c r="X42" s="15"/>
      <c r="Y42" s="12" t="s">
        <v>2720</v>
      </c>
      <c r="Z42" s="15"/>
      <c r="AA42" s="12" t="s">
        <v>2720</v>
      </c>
      <c r="AB42" s="15"/>
      <c r="AC42" s="12" t="s">
        <v>2720</v>
      </c>
      <c r="AD42" s="15"/>
      <c r="AE42" s="12" t="s">
        <v>2720</v>
      </c>
      <c r="AF42" s="15"/>
      <c r="AG42" s="12" t="s">
        <v>2720</v>
      </c>
      <c r="AH42" s="15"/>
      <c r="AI42" s="12" t="s">
        <v>2720</v>
      </c>
      <c r="AJ42" s="15"/>
      <c r="AK42" s="12" t="s">
        <v>2720</v>
      </c>
      <c r="AL42" s="15"/>
      <c r="AM42" s="12" t="s">
        <v>2720</v>
      </c>
      <c r="AN42" s="15"/>
      <c r="AO42" s="12" t="s">
        <v>2720</v>
      </c>
      <c r="AP42" s="15"/>
      <c r="AQ42" s="12" t="s">
        <v>2720</v>
      </c>
      <c r="AR42" s="15"/>
      <c r="AS42" s="12" t="s">
        <v>2720</v>
      </c>
      <c r="AT42" s="15"/>
      <c r="AU42" s="12" t="s">
        <v>2720</v>
      </c>
      <c r="AV42" s="15"/>
      <c r="AW42" s="12" t="s">
        <v>2720</v>
      </c>
      <c r="AX42" s="15"/>
      <c r="AY42" s="12" t="s">
        <v>2720</v>
      </c>
      <c r="AZ42" s="15"/>
      <c r="BA42" s="12" t="s">
        <v>2720</v>
      </c>
      <c r="BB42" s="15"/>
      <c r="BC42" s="12" t="s">
        <v>2720</v>
      </c>
      <c r="BD42" s="15"/>
      <c r="BE42" s="12" t="s">
        <v>2720</v>
      </c>
      <c r="BF42" s="15"/>
      <c r="BG42" s="12" t="s">
        <v>2720</v>
      </c>
      <c r="BH42" s="15"/>
      <c r="BI42" s="12" t="s">
        <v>2720</v>
      </c>
    </row>
    <row r="43" spans="1:64">
      <c r="B43" s="15"/>
      <c r="C43" s="12" t="s">
        <v>2720</v>
      </c>
      <c r="D43" s="15"/>
      <c r="E43" s="12" t="s">
        <v>2720</v>
      </c>
      <c r="F43" s="15"/>
      <c r="G43" s="12" t="s">
        <v>2720</v>
      </c>
      <c r="H43" s="15"/>
      <c r="I43" s="12" t="s">
        <v>2720</v>
      </c>
      <c r="J43" s="15" t="s">
        <v>1551</v>
      </c>
      <c r="K43" s="12" t="s">
        <v>2720</v>
      </c>
      <c r="L43" s="15" t="s">
        <v>1519</v>
      </c>
      <c r="M43" s="12" t="s">
        <v>2720</v>
      </c>
      <c r="N43" s="15"/>
      <c r="O43" s="12" t="s">
        <v>2720</v>
      </c>
      <c r="P43" s="15"/>
      <c r="Q43" s="12" t="s">
        <v>2720</v>
      </c>
      <c r="R43" s="15"/>
      <c r="S43" s="12" t="s">
        <v>2720</v>
      </c>
      <c r="T43" s="15" t="s">
        <v>2099</v>
      </c>
      <c r="U43" s="12" t="s">
        <v>2720</v>
      </c>
      <c r="V43" s="15"/>
      <c r="W43" s="12" t="s">
        <v>2720</v>
      </c>
      <c r="X43" s="15"/>
      <c r="Y43" s="12" t="s">
        <v>2720</v>
      </c>
      <c r="Z43" s="15"/>
      <c r="AA43" s="12" t="s">
        <v>2720</v>
      </c>
      <c r="AB43" s="15"/>
      <c r="AC43" s="12" t="s">
        <v>2720</v>
      </c>
      <c r="AD43" s="15"/>
      <c r="AE43" s="12" t="s">
        <v>2720</v>
      </c>
      <c r="AF43" s="15"/>
      <c r="AG43" s="12" t="s">
        <v>2720</v>
      </c>
      <c r="AH43" s="15"/>
      <c r="AI43" s="12" t="s">
        <v>2720</v>
      </c>
      <c r="AJ43" s="15"/>
      <c r="AK43" s="12" t="s">
        <v>2720</v>
      </c>
      <c r="AL43" s="15"/>
      <c r="AM43" s="12" t="s">
        <v>2720</v>
      </c>
      <c r="AN43" s="15"/>
      <c r="AO43" s="12" t="s">
        <v>2720</v>
      </c>
      <c r="AP43" s="15"/>
      <c r="AQ43" s="12" t="s">
        <v>2720</v>
      </c>
      <c r="AR43" s="15"/>
      <c r="AS43" s="12" t="s">
        <v>2720</v>
      </c>
      <c r="AT43" s="15"/>
      <c r="AU43" s="12" t="s">
        <v>2720</v>
      </c>
      <c r="AV43" s="15"/>
      <c r="AW43" s="12" t="s">
        <v>2720</v>
      </c>
      <c r="AX43" s="15"/>
      <c r="AY43" s="12" t="s">
        <v>2720</v>
      </c>
      <c r="AZ43" s="15"/>
      <c r="BA43" s="12" t="s">
        <v>2720</v>
      </c>
      <c r="BB43" s="15"/>
      <c r="BC43" s="12" t="s">
        <v>2720</v>
      </c>
      <c r="BD43" s="15"/>
      <c r="BE43" s="12" t="s">
        <v>2720</v>
      </c>
      <c r="BF43" s="15"/>
      <c r="BG43" s="12" t="s">
        <v>2720</v>
      </c>
      <c r="BH43" s="15"/>
      <c r="BI43" s="12" t="s">
        <v>2720</v>
      </c>
    </row>
    <row r="44" spans="1:64">
      <c r="B44" s="15"/>
      <c r="C44" s="12" t="s">
        <v>2720</v>
      </c>
      <c r="D44" s="15"/>
      <c r="E44" s="12" t="s">
        <v>2720</v>
      </c>
      <c r="F44" s="15"/>
      <c r="G44" s="12" t="s">
        <v>2720</v>
      </c>
      <c r="H44" s="15"/>
      <c r="I44" s="12" t="s">
        <v>2720</v>
      </c>
      <c r="J44" s="15" t="s">
        <v>1552</v>
      </c>
      <c r="K44" s="12" t="s">
        <v>2720</v>
      </c>
      <c r="L44" s="15" t="s">
        <v>1273</v>
      </c>
      <c r="M44" s="12" t="s">
        <v>2720</v>
      </c>
      <c r="N44" s="15"/>
      <c r="O44" s="12" t="s">
        <v>2720</v>
      </c>
      <c r="P44" s="15"/>
      <c r="Q44" s="12" t="s">
        <v>2720</v>
      </c>
      <c r="R44" s="15"/>
      <c r="S44" s="12" t="s">
        <v>2720</v>
      </c>
      <c r="T44" s="15" t="s">
        <v>2132</v>
      </c>
      <c r="U44" s="12" t="s">
        <v>2720</v>
      </c>
      <c r="V44" s="15"/>
      <c r="W44" s="12" t="s">
        <v>2720</v>
      </c>
      <c r="X44" s="15"/>
      <c r="Y44" s="12" t="s">
        <v>2720</v>
      </c>
      <c r="Z44" s="15"/>
      <c r="AA44" s="12" t="s">
        <v>2720</v>
      </c>
      <c r="AB44" s="15"/>
      <c r="AC44" s="12" t="s">
        <v>2720</v>
      </c>
      <c r="AD44" s="15"/>
      <c r="AE44" s="12" t="s">
        <v>2720</v>
      </c>
      <c r="AF44" s="15"/>
      <c r="AG44" s="12" t="s">
        <v>2720</v>
      </c>
      <c r="AH44" s="15"/>
      <c r="AI44" s="12" t="s">
        <v>2720</v>
      </c>
      <c r="AJ44" s="15"/>
      <c r="AK44" s="12" t="s">
        <v>2720</v>
      </c>
      <c r="AL44" s="15"/>
      <c r="AM44" s="12" t="s">
        <v>2720</v>
      </c>
      <c r="AN44" s="15"/>
      <c r="AO44" s="12" t="s">
        <v>2720</v>
      </c>
      <c r="AP44" s="15"/>
      <c r="AQ44" s="12" t="s">
        <v>2720</v>
      </c>
      <c r="AR44" s="15"/>
      <c r="AS44" s="12" t="s">
        <v>2720</v>
      </c>
      <c r="AT44" s="15"/>
      <c r="AU44" s="12" t="s">
        <v>2720</v>
      </c>
      <c r="AV44" s="15"/>
      <c r="AW44" s="12" t="s">
        <v>2720</v>
      </c>
      <c r="AX44" s="15"/>
      <c r="AY44" s="12" t="s">
        <v>2720</v>
      </c>
      <c r="AZ44" s="15"/>
      <c r="BA44" s="12" t="s">
        <v>2720</v>
      </c>
      <c r="BB44" s="15"/>
      <c r="BC44" s="12" t="s">
        <v>2720</v>
      </c>
      <c r="BD44" s="15"/>
      <c r="BE44" s="12" t="s">
        <v>2720</v>
      </c>
      <c r="BF44" s="15"/>
      <c r="BG44" s="12" t="s">
        <v>2720</v>
      </c>
      <c r="BH44" s="15"/>
      <c r="BI44" s="12" t="s">
        <v>2720</v>
      </c>
    </row>
    <row r="45" spans="1:64">
      <c r="B45" s="15"/>
      <c r="C45" s="12" t="s">
        <v>2720</v>
      </c>
      <c r="D45" s="15"/>
      <c r="E45" s="12" t="s">
        <v>2720</v>
      </c>
      <c r="F45" s="15"/>
      <c r="G45" s="12" t="s">
        <v>2720</v>
      </c>
      <c r="H45" s="15"/>
      <c r="I45" s="12" t="s">
        <v>2720</v>
      </c>
      <c r="J45" s="15" t="s">
        <v>1553</v>
      </c>
      <c r="K45" s="12" t="s">
        <v>2720</v>
      </c>
      <c r="L45" s="15" t="s">
        <v>1470</v>
      </c>
      <c r="M45" s="12" t="s">
        <v>2720</v>
      </c>
      <c r="N45" s="15"/>
      <c r="O45" s="12" t="s">
        <v>2720</v>
      </c>
      <c r="P45" s="15"/>
      <c r="Q45" s="12" t="s">
        <v>2720</v>
      </c>
      <c r="R45" s="15"/>
      <c r="S45" s="12" t="s">
        <v>2720</v>
      </c>
      <c r="T45" s="15" t="s">
        <v>2134</v>
      </c>
      <c r="U45" s="12" t="s">
        <v>2720</v>
      </c>
      <c r="V45" s="15"/>
      <c r="W45" s="12" t="s">
        <v>2720</v>
      </c>
      <c r="X45" s="15"/>
      <c r="Y45" s="12" t="s">
        <v>2720</v>
      </c>
      <c r="Z45" s="15"/>
      <c r="AA45" s="12" t="s">
        <v>2720</v>
      </c>
      <c r="AB45" s="15"/>
      <c r="AC45" s="12" t="s">
        <v>2720</v>
      </c>
      <c r="AD45" s="15"/>
      <c r="AE45" s="12" t="s">
        <v>2720</v>
      </c>
      <c r="AF45" s="15"/>
      <c r="AG45" s="12" t="s">
        <v>2720</v>
      </c>
      <c r="AH45" s="15"/>
      <c r="AI45" s="12" t="s">
        <v>2720</v>
      </c>
      <c r="AJ45" s="15"/>
      <c r="AK45" s="12" t="s">
        <v>2720</v>
      </c>
      <c r="AL45" s="15"/>
      <c r="AM45" s="12" t="s">
        <v>2720</v>
      </c>
      <c r="AN45" s="15"/>
      <c r="AO45" s="12" t="s">
        <v>2720</v>
      </c>
      <c r="AP45" s="15"/>
      <c r="AQ45" s="12" t="s">
        <v>2720</v>
      </c>
      <c r="AR45" s="15"/>
      <c r="AS45" s="12" t="s">
        <v>2720</v>
      </c>
      <c r="AT45" s="15"/>
      <c r="AU45" s="12" t="s">
        <v>2720</v>
      </c>
      <c r="AV45" s="15"/>
      <c r="AW45" s="12" t="s">
        <v>2720</v>
      </c>
      <c r="AX45" s="15"/>
      <c r="AY45" s="12" t="s">
        <v>2720</v>
      </c>
      <c r="AZ45" s="15"/>
      <c r="BA45" s="12" t="s">
        <v>2720</v>
      </c>
      <c r="BB45" s="15"/>
      <c r="BC45" s="12" t="s">
        <v>2720</v>
      </c>
      <c r="BD45" s="15"/>
      <c r="BE45" s="12" t="s">
        <v>2720</v>
      </c>
      <c r="BF45" s="15"/>
      <c r="BG45" s="12" t="s">
        <v>2720</v>
      </c>
      <c r="BH45" s="15"/>
      <c r="BI45" s="12" t="s">
        <v>2720</v>
      </c>
    </row>
    <row r="46" spans="1:64">
      <c r="B46" s="15"/>
      <c r="C46" s="12" t="s">
        <v>2720</v>
      </c>
      <c r="D46" s="15"/>
      <c r="E46" s="12" t="s">
        <v>2720</v>
      </c>
      <c r="F46" s="15"/>
      <c r="G46" s="12" t="s">
        <v>2720</v>
      </c>
      <c r="H46" s="15"/>
      <c r="I46" s="12" t="s">
        <v>2720</v>
      </c>
      <c r="J46" s="15" t="s">
        <v>1561</v>
      </c>
      <c r="K46" s="12" t="s">
        <v>2720</v>
      </c>
      <c r="L46" s="15" t="s">
        <v>1506</v>
      </c>
      <c r="M46" s="12" t="s">
        <v>2720</v>
      </c>
      <c r="N46" s="15"/>
      <c r="O46" s="12" t="s">
        <v>2720</v>
      </c>
      <c r="P46" s="15"/>
      <c r="Q46" s="12" t="s">
        <v>2720</v>
      </c>
      <c r="R46" s="15"/>
      <c r="S46" s="12" t="s">
        <v>2720</v>
      </c>
      <c r="T46" s="15" t="s">
        <v>2136</v>
      </c>
      <c r="U46" s="12" t="s">
        <v>2720</v>
      </c>
      <c r="V46" s="15"/>
      <c r="W46" s="12" t="s">
        <v>2720</v>
      </c>
      <c r="X46" s="15"/>
      <c r="Y46" s="12" t="s">
        <v>2720</v>
      </c>
      <c r="Z46" s="15"/>
      <c r="AA46" s="12" t="s">
        <v>2720</v>
      </c>
      <c r="AB46" s="15"/>
      <c r="AC46" s="12" t="s">
        <v>2720</v>
      </c>
      <c r="AD46" s="15"/>
      <c r="AE46" s="12" t="s">
        <v>2720</v>
      </c>
      <c r="AF46" s="15"/>
      <c r="AG46" s="12" t="s">
        <v>2720</v>
      </c>
      <c r="AH46" s="15"/>
      <c r="AI46" s="12" t="s">
        <v>2720</v>
      </c>
      <c r="AJ46" s="15"/>
      <c r="AK46" s="12" t="s">
        <v>2720</v>
      </c>
      <c r="AL46" s="15"/>
      <c r="AM46" s="12" t="s">
        <v>2720</v>
      </c>
      <c r="AN46" s="15"/>
      <c r="AO46" s="12" t="s">
        <v>2720</v>
      </c>
      <c r="AP46" s="15"/>
      <c r="AQ46" s="12" t="s">
        <v>2720</v>
      </c>
      <c r="AR46" s="15"/>
      <c r="AS46" s="12" t="s">
        <v>2720</v>
      </c>
      <c r="AT46" s="15"/>
      <c r="AU46" s="12" t="s">
        <v>2720</v>
      </c>
      <c r="AV46" s="15"/>
      <c r="AW46" s="12" t="s">
        <v>2720</v>
      </c>
      <c r="AX46" s="15"/>
      <c r="AY46" s="12" t="s">
        <v>2720</v>
      </c>
      <c r="AZ46" s="15"/>
      <c r="BA46" s="12" t="s">
        <v>2720</v>
      </c>
      <c r="BB46" s="15"/>
      <c r="BC46" s="12" t="s">
        <v>2720</v>
      </c>
      <c r="BD46" s="15"/>
      <c r="BE46" s="12" t="s">
        <v>2720</v>
      </c>
      <c r="BF46" s="15"/>
      <c r="BG46" s="12" t="s">
        <v>2720</v>
      </c>
      <c r="BH46" s="15"/>
      <c r="BI46" s="12" t="s">
        <v>2720</v>
      </c>
    </row>
    <row r="47" spans="1:64">
      <c r="B47" s="15"/>
      <c r="C47" s="12" t="s">
        <v>2720</v>
      </c>
      <c r="D47" s="15"/>
      <c r="E47" s="12" t="s">
        <v>2720</v>
      </c>
      <c r="F47" s="15"/>
      <c r="G47" s="12" t="s">
        <v>2720</v>
      </c>
      <c r="H47" s="15"/>
      <c r="I47" s="12" t="s">
        <v>2720</v>
      </c>
      <c r="J47" s="15" t="s">
        <v>1568</v>
      </c>
      <c r="K47" s="12" t="s">
        <v>2720</v>
      </c>
      <c r="L47" s="15" t="s">
        <v>1507</v>
      </c>
      <c r="M47" s="12" t="s">
        <v>2720</v>
      </c>
      <c r="N47" s="15"/>
      <c r="O47" s="12" t="s">
        <v>2720</v>
      </c>
      <c r="P47" s="15"/>
      <c r="Q47" s="12" t="s">
        <v>2720</v>
      </c>
      <c r="R47" s="15"/>
      <c r="S47" s="12" t="s">
        <v>2720</v>
      </c>
      <c r="T47" s="15" t="s">
        <v>2128</v>
      </c>
      <c r="U47" s="12" t="s">
        <v>2720</v>
      </c>
      <c r="V47" s="15"/>
      <c r="W47" s="12" t="s">
        <v>2720</v>
      </c>
      <c r="X47" s="15"/>
      <c r="Y47" s="12" t="s">
        <v>2720</v>
      </c>
      <c r="Z47" s="15"/>
      <c r="AA47" s="12" t="s">
        <v>2720</v>
      </c>
      <c r="AB47" s="15"/>
      <c r="AC47" s="12" t="s">
        <v>2720</v>
      </c>
      <c r="AD47" s="15"/>
      <c r="AE47" s="12" t="s">
        <v>2720</v>
      </c>
      <c r="AF47" s="15"/>
      <c r="AG47" s="12" t="s">
        <v>2720</v>
      </c>
      <c r="AH47" s="15"/>
      <c r="AI47" s="12" t="s">
        <v>2720</v>
      </c>
      <c r="AJ47" s="15"/>
      <c r="AK47" s="12" t="s">
        <v>2720</v>
      </c>
      <c r="AL47" s="15"/>
      <c r="AM47" s="12" t="s">
        <v>2720</v>
      </c>
      <c r="AN47" s="15"/>
      <c r="AO47" s="12" t="s">
        <v>2720</v>
      </c>
      <c r="AP47" s="15"/>
      <c r="AQ47" s="12" t="s">
        <v>2720</v>
      </c>
      <c r="AR47" s="15"/>
      <c r="AS47" s="12" t="s">
        <v>2720</v>
      </c>
      <c r="AT47" s="15"/>
      <c r="AU47" s="12" t="s">
        <v>2720</v>
      </c>
      <c r="AV47" s="15"/>
      <c r="AW47" s="12" t="s">
        <v>2720</v>
      </c>
      <c r="AX47" s="15"/>
      <c r="AY47" s="12" t="s">
        <v>2720</v>
      </c>
      <c r="AZ47" s="15"/>
      <c r="BA47" s="12" t="s">
        <v>2720</v>
      </c>
      <c r="BB47" s="15"/>
      <c r="BC47" s="12" t="s">
        <v>2720</v>
      </c>
      <c r="BD47" s="15"/>
      <c r="BE47" s="12" t="s">
        <v>2720</v>
      </c>
      <c r="BF47" s="15"/>
      <c r="BG47" s="12" t="s">
        <v>2720</v>
      </c>
      <c r="BH47" s="15"/>
      <c r="BI47" s="12" t="s">
        <v>2720</v>
      </c>
    </row>
    <row r="48" spans="1:64">
      <c r="B48" s="15"/>
      <c r="C48" s="12" t="s">
        <v>2720</v>
      </c>
      <c r="D48" s="15"/>
      <c r="E48" s="12" t="s">
        <v>2720</v>
      </c>
      <c r="F48" s="15"/>
      <c r="G48" s="12" t="s">
        <v>2720</v>
      </c>
      <c r="H48" s="15"/>
      <c r="I48" s="12" t="s">
        <v>2720</v>
      </c>
      <c r="J48" s="15" t="s">
        <v>1564</v>
      </c>
      <c r="K48" s="12" t="s">
        <v>2720</v>
      </c>
      <c r="L48" s="15" t="s">
        <v>1486</v>
      </c>
      <c r="M48" s="12" t="s">
        <v>2720</v>
      </c>
      <c r="N48" s="15"/>
      <c r="O48" s="12" t="s">
        <v>2720</v>
      </c>
      <c r="P48" s="15"/>
      <c r="Q48" s="12" t="s">
        <v>2720</v>
      </c>
      <c r="R48" s="15"/>
      <c r="S48" s="12" t="s">
        <v>2720</v>
      </c>
      <c r="T48" s="15" t="s">
        <v>2140</v>
      </c>
      <c r="U48" s="12" t="s">
        <v>2720</v>
      </c>
      <c r="V48" s="15"/>
      <c r="W48" s="12" t="s">
        <v>2720</v>
      </c>
      <c r="X48" s="15"/>
      <c r="Y48" s="12" t="s">
        <v>2720</v>
      </c>
      <c r="Z48" s="15"/>
      <c r="AA48" s="12" t="s">
        <v>2720</v>
      </c>
      <c r="AB48" s="15"/>
      <c r="AC48" s="12" t="s">
        <v>2720</v>
      </c>
      <c r="AD48" s="15"/>
      <c r="AE48" s="12" t="s">
        <v>2720</v>
      </c>
      <c r="AF48" s="15"/>
      <c r="AG48" s="12" t="s">
        <v>2720</v>
      </c>
      <c r="AH48" s="15"/>
      <c r="AI48" s="12" t="s">
        <v>2720</v>
      </c>
      <c r="AJ48" s="15"/>
      <c r="AK48" s="12" t="s">
        <v>2720</v>
      </c>
      <c r="AL48" s="15"/>
      <c r="AM48" s="12" t="s">
        <v>2720</v>
      </c>
      <c r="AN48" s="15"/>
      <c r="AO48" s="12" t="s">
        <v>2720</v>
      </c>
      <c r="AP48" s="15"/>
      <c r="AQ48" s="12" t="s">
        <v>2720</v>
      </c>
      <c r="AR48" s="15"/>
      <c r="AS48" s="12" t="s">
        <v>2720</v>
      </c>
      <c r="AT48" s="15"/>
      <c r="AU48" s="12" t="s">
        <v>2720</v>
      </c>
      <c r="AV48" s="15"/>
      <c r="AW48" s="12" t="s">
        <v>2720</v>
      </c>
      <c r="AX48" s="15"/>
      <c r="AY48" s="12" t="s">
        <v>2720</v>
      </c>
      <c r="AZ48" s="15"/>
      <c r="BA48" s="12" t="s">
        <v>2720</v>
      </c>
      <c r="BB48" s="15"/>
      <c r="BC48" s="12" t="s">
        <v>2720</v>
      </c>
      <c r="BD48" s="15"/>
      <c r="BE48" s="12" t="s">
        <v>2720</v>
      </c>
      <c r="BF48" s="15"/>
      <c r="BG48" s="12" t="s">
        <v>2720</v>
      </c>
      <c r="BH48" s="15"/>
      <c r="BI48" s="12" t="s">
        <v>2720</v>
      </c>
    </row>
    <row r="49" spans="2:61">
      <c r="B49" s="15"/>
      <c r="C49" s="12" t="s">
        <v>2720</v>
      </c>
      <c r="D49" s="15"/>
      <c r="E49" s="12" t="s">
        <v>2720</v>
      </c>
      <c r="F49" s="15"/>
      <c r="G49" s="12" t="s">
        <v>2720</v>
      </c>
      <c r="H49" s="15"/>
      <c r="I49" s="12" t="s">
        <v>2720</v>
      </c>
      <c r="J49" s="15" t="s">
        <v>1566</v>
      </c>
      <c r="K49" s="12" t="s">
        <v>2720</v>
      </c>
      <c r="L49" s="15" t="s">
        <v>1576</v>
      </c>
      <c r="M49" s="12" t="s">
        <v>2720</v>
      </c>
      <c r="N49" s="15"/>
      <c r="O49" s="12" t="s">
        <v>2720</v>
      </c>
      <c r="P49" s="15"/>
      <c r="Q49" s="12" t="s">
        <v>2720</v>
      </c>
      <c r="R49" s="15"/>
      <c r="S49" s="12" t="s">
        <v>2720</v>
      </c>
      <c r="T49" s="15" t="s">
        <v>2138</v>
      </c>
      <c r="U49" s="12" t="s">
        <v>2720</v>
      </c>
      <c r="V49" s="15"/>
      <c r="W49" s="12" t="s">
        <v>2720</v>
      </c>
      <c r="X49" s="15"/>
      <c r="Y49" s="12" t="s">
        <v>2720</v>
      </c>
      <c r="Z49" s="15"/>
      <c r="AA49" s="12" t="s">
        <v>2720</v>
      </c>
      <c r="AB49" s="15"/>
      <c r="AC49" s="12" t="s">
        <v>2720</v>
      </c>
      <c r="AD49" s="15"/>
      <c r="AE49" s="12" t="s">
        <v>2720</v>
      </c>
      <c r="AF49" s="15"/>
      <c r="AG49" s="12" t="s">
        <v>2720</v>
      </c>
      <c r="AH49" s="15"/>
      <c r="AI49" s="12" t="s">
        <v>2720</v>
      </c>
      <c r="AJ49" s="15"/>
      <c r="AK49" s="12" t="s">
        <v>2720</v>
      </c>
      <c r="AL49" s="15"/>
      <c r="AM49" s="12" t="s">
        <v>2720</v>
      </c>
      <c r="AN49" s="15"/>
      <c r="AO49" s="12" t="s">
        <v>2720</v>
      </c>
      <c r="AP49" s="15"/>
      <c r="AQ49" s="12" t="s">
        <v>2720</v>
      </c>
      <c r="AR49" s="15"/>
      <c r="AS49" s="12" t="s">
        <v>2720</v>
      </c>
      <c r="AT49" s="15"/>
      <c r="AU49" s="12" t="s">
        <v>2720</v>
      </c>
      <c r="AV49" s="15"/>
      <c r="AW49" s="12" t="s">
        <v>2720</v>
      </c>
      <c r="AX49" s="15"/>
      <c r="AY49" s="12" t="s">
        <v>2720</v>
      </c>
      <c r="AZ49" s="15"/>
      <c r="BA49" s="12" t="s">
        <v>2720</v>
      </c>
      <c r="BB49" s="15"/>
      <c r="BC49" s="12" t="s">
        <v>2720</v>
      </c>
      <c r="BD49" s="15"/>
      <c r="BE49" s="12" t="s">
        <v>2720</v>
      </c>
      <c r="BF49" s="15"/>
      <c r="BG49" s="12" t="s">
        <v>2720</v>
      </c>
      <c r="BH49" s="15"/>
      <c r="BI49" s="12" t="s">
        <v>2720</v>
      </c>
    </row>
    <row r="50" spans="2:61">
      <c r="B50" s="15"/>
      <c r="C50" s="12" t="s">
        <v>2720</v>
      </c>
      <c r="D50" s="15"/>
      <c r="E50" s="12" t="s">
        <v>2720</v>
      </c>
      <c r="F50" s="15"/>
      <c r="G50" s="12" t="s">
        <v>2720</v>
      </c>
      <c r="H50" s="15"/>
      <c r="I50" s="12" t="s">
        <v>2720</v>
      </c>
      <c r="J50" s="15" t="s">
        <v>1581</v>
      </c>
      <c r="K50" s="12" t="s">
        <v>2720</v>
      </c>
      <c r="L50" s="15" t="s">
        <v>1439</v>
      </c>
      <c r="M50" s="12" t="s">
        <v>2720</v>
      </c>
      <c r="N50" s="15"/>
      <c r="O50" s="12" t="s">
        <v>2720</v>
      </c>
      <c r="P50" s="15"/>
      <c r="Q50" s="12" t="s">
        <v>2720</v>
      </c>
      <c r="R50" s="15"/>
      <c r="S50" s="12" t="s">
        <v>2720</v>
      </c>
      <c r="T50" s="15" t="s">
        <v>2218</v>
      </c>
      <c r="U50" s="12" t="s">
        <v>2720</v>
      </c>
      <c r="V50" s="15"/>
      <c r="W50" s="12" t="s">
        <v>2720</v>
      </c>
      <c r="X50" s="15"/>
      <c r="Y50" s="12" t="s">
        <v>2720</v>
      </c>
      <c r="Z50" s="15"/>
      <c r="AA50" s="12" t="s">
        <v>2720</v>
      </c>
      <c r="AB50" s="15"/>
      <c r="AC50" s="12" t="s">
        <v>2720</v>
      </c>
      <c r="AD50" s="15"/>
      <c r="AE50" s="12" t="s">
        <v>2720</v>
      </c>
      <c r="AF50" s="15"/>
      <c r="AG50" s="12" t="s">
        <v>2720</v>
      </c>
      <c r="AH50" s="15"/>
      <c r="AI50" s="12" t="s">
        <v>2720</v>
      </c>
      <c r="AJ50" s="15"/>
      <c r="AK50" s="12" t="s">
        <v>2720</v>
      </c>
      <c r="AL50" s="15"/>
      <c r="AM50" s="12" t="s">
        <v>2720</v>
      </c>
      <c r="AN50" s="15"/>
      <c r="AO50" s="12" t="s">
        <v>2720</v>
      </c>
      <c r="AP50" s="15"/>
      <c r="AQ50" s="12" t="s">
        <v>2720</v>
      </c>
      <c r="AR50" s="15"/>
      <c r="AS50" s="12" t="s">
        <v>2720</v>
      </c>
      <c r="AT50" s="15"/>
      <c r="AU50" s="12" t="s">
        <v>2720</v>
      </c>
      <c r="AV50" s="15"/>
      <c r="AW50" s="12" t="s">
        <v>2720</v>
      </c>
      <c r="AX50" s="15"/>
      <c r="AY50" s="12" t="s">
        <v>2720</v>
      </c>
      <c r="AZ50" s="15"/>
      <c r="BA50" s="12" t="s">
        <v>2720</v>
      </c>
      <c r="BB50" s="15"/>
      <c r="BC50" s="12" t="s">
        <v>2720</v>
      </c>
      <c r="BD50" s="15"/>
      <c r="BE50" s="12" t="s">
        <v>2720</v>
      </c>
      <c r="BF50" s="15"/>
      <c r="BG50" s="12" t="s">
        <v>2720</v>
      </c>
      <c r="BH50" s="15"/>
      <c r="BI50" s="12" t="s">
        <v>2720</v>
      </c>
    </row>
    <row r="51" spans="2:61">
      <c r="B51" s="15"/>
      <c r="C51" s="12" t="s">
        <v>2720</v>
      </c>
      <c r="D51" s="15"/>
      <c r="E51" s="12" t="s">
        <v>2720</v>
      </c>
      <c r="F51" s="15"/>
      <c r="G51" s="12" t="s">
        <v>2720</v>
      </c>
      <c r="H51" s="15"/>
      <c r="I51" s="12" t="s">
        <v>2720</v>
      </c>
      <c r="J51" s="15" t="s">
        <v>1582</v>
      </c>
      <c r="K51" s="12" t="s">
        <v>2720</v>
      </c>
      <c r="L51" s="15" t="s">
        <v>1612</v>
      </c>
      <c r="M51" s="12" t="s">
        <v>2720</v>
      </c>
      <c r="N51" s="15"/>
      <c r="O51" s="12" t="s">
        <v>2720</v>
      </c>
      <c r="P51" s="15"/>
      <c r="Q51" s="12" t="s">
        <v>2720</v>
      </c>
      <c r="R51" s="15"/>
      <c r="S51" s="12" t="s">
        <v>2720</v>
      </c>
      <c r="T51" s="15" t="s">
        <v>2220</v>
      </c>
      <c r="U51" s="12" t="s">
        <v>2720</v>
      </c>
      <c r="V51" s="15"/>
      <c r="W51" s="12" t="s">
        <v>2720</v>
      </c>
      <c r="X51" s="15"/>
      <c r="Y51" s="12" t="s">
        <v>2720</v>
      </c>
      <c r="Z51" s="15"/>
      <c r="AA51" s="12" t="s">
        <v>2720</v>
      </c>
      <c r="AB51" s="15"/>
      <c r="AC51" s="12" t="s">
        <v>2720</v>
      </c>
      <c r="AD51" s="15"/>
      <c r="AE51" s="12" t="s">
        <v>2720</v>
      </c>
      <c r="AF51" s="15"/>
      <c r="AG51" s="12" t="s">
        <v>2720</v>
      </c>
      <c r="AH51" s="15"/>
      <c r="AI51" s="12" t="s">
        <v>2720</v>
      </c>
      <c r="AJ51" s="15"/>
      <c r="AK51" s="12" t="s">
        <v>2720</v>
      </c>
      <c r="AL51" s="15"/>
      <c r="AM51" s="12" t="s">
        <v>2720</v>
      </c>
      <c r="AN51" s="15"/>
      <c r="AO51" s="12" t="s">
        <v>2720</v>
      </c>
      <c r="AP51" s="15"/>
      <c r="AQ51" s="12" t="s">
        <v>2720</v>
      </c>
      <c r="AR51" s="15"/>
      <c r="AS51" s="12" t="s">
        <v>2720</v>
      </c>
      <c r="AT51" s="15"/>
      <c r="AU51" s="12" t="s">
        <v>2720</v>
      </c>
      <c r="AV51" s="15"/>
      <c r="AW51" s="12" t="s">
        <v>2720</v>
      </c>
      <c r="AX51" s="15"/>
      <c r="AY51" s="12" t="s">
        <v>2720</v>
      </c>
      <c r="AZ51" s="15"/>
      <c r="BA51" s="12" t="s">
        <v>2720</v>
      </c>
      <c r="BB51" s="15"/>
      <c r="BC51" s="12" t="s">
        <v>2720</v>
      </c>
      <c r="BD51" s="15"/>
      <c r="BE51" s="12" t="s">
        <v>2720</v>
      </c>
      <c r="BF51" s="15"/>
      <c r="BG51" s="12" t="s">
        <v>2720</v>
      </c>
      <c r="BH51" s="15"/>
      <c r="BI51" s="12" t="s">
        <v>2720</v>
      </c>
    </row>
    <row r="52" spans="2:61">
      <c r="B52" s="15"/>
      <c r="C52" s="12" t="s">
        <v>2720</v>
      </c>
      <c r="D52" s="15"/>
      <c r="E52" s="12" t="s">
        <v>2720</v>
      </c>
      <c r="F52" s="15"/>
      <c r="G52" s="12" t="s">
        <v>2720</v>
      </c>
      <c r="H52" s="15"/>
      <c r="I52" s="12" t="s">
        <v>2720</v>
      </c>
      <c r="J52" s="15" t="s">
        <v>1616</v>
      </c>
      <c r="K52" s="12" t="s">
        <v>2720</v>
      </c>
      <c r="L52" s="15" t="s">
        <v>1613</v>
      </c>
      <c r="M52" s="12" t="s">
        <v>2720</v>
      </c>
      <c r="N52" s="15"/>
      <c r="O52" s="12" t="s">
        <v>2720</v>
      </c>
      <c r="P52" s="15"/>
      <c r="Q52" s="12" t="s">
        <v>2720</v>
      </c>
      <c r="R52" s="15"/>
      <c r="S52" s="12" t="s">
        <v>2720</v>
      </c>
      <c r="T52" s="15" t="s">
        <v>2221</v>
      </c>
      <c r="U52" s="12" t="s">
        <v>2720</v>
      </c>
      <c r="V52" s="15"/>
      <c r="W52" s="12" t="s">
        <v>2720</v>
      </c>
      <c r="X52" s="15"/>
      <c r="Y52" s="12" t="s">
        <v>2720</v>
      </c>
      <c r="Z52" s="15"/>
      <c r="AA52" s="12" t="s">
        <v>2720</v>
      </c>
      <c r="AB52" s="15"/>
      <c r="AC52" s="12" t="s">
        <v>2720</v>
      </c>
      <c r="AD52" s="15"/>
      <c r="AE52" s="12" t="s">
        <v>2720</v>
      </c>
      <c r="AF52" s="15"/>
      <c r="AG52" s="12" t="s">
        <v>2720</v>
      </c>
      <c r="AH52" s="15"/>
      <c r="AI52" s="12" t="s">
        <v>2720</v>
      </c>
      <c r="AJ52" s="15"/>
      <c r="AK52" s="12" t="s">
        <v>2720</v>
      </c>
      <c r="AL52" s="15"/>
      <c r="AM52" s="12" t="s">
        <v>2720</v>
      </c>
      <c r="AN52" s="15"/>
      <c r="AO52" s="12" t="s">
        <v>2720</v>
      </c>
      <c r="AP52" s="15"/>
      <c r="AQ52" s="12" t="s">
        <v>2720</v>
      </c>
      <c r="AR52" s="15"/>
      <c r="AS52" s="12" t="s">
        <v>2720</v>
      </c>
      <c r="AT52" s="15"/>
      <c r="AU52" s="12" t="s">
        <v>2720</v>
      </c>
      <c r="AV52" s="15"/>
      <c r="AW52" s="12" t="s">
        <v>2720</v>
      </c>
      <c r="AX52" s="15"/>
      <c r="AY52" s="12" t="s">
        <v>2720</v>
      </c>
      <c r="AZ52" s="15"/>
      <c r="BA52" s="12" t="s">
        <v>2720</v>
      </c>
      <c r="BB52" s="15"/>
      <c r="BC52" s="12" t="s">
        <v>2720</v>
      </c>
      <c r="BD52" s="15"/>
      <c r="BE52" s="12" t="s">
        <v>2720</v>
      </c>
      <c r="BF52" s="15"/>
      <c r="BG52" s="12" t="s">
        <v>2720</v>
      </c>
      <c r="BH52" s="15"/>
      <c r="BI52" s="12" t="s">
        <v>2720</v>
      </c>
    </row>
    <row r="53" spans="2:61">
      <c r="B53" s="15"/>
      <c r="C53" s="12" t="s">
        <v>2720</v>
      </c>
      <c r="D53" s="15"/>
      <c r="E53" s="12" t="s">
        <v>2720</v>
      </c>
      <c r="F53" s="15"/>
      <c r="G53" s="12" t="s">
        <v>2720</v>
      </c>
      <c r="H53" s="15"/>
      <c r="I53" s="12" t="s">
        <v>2720</v>
      </c>
      <c r="J53" s="15" t="s">
        <v>1622</v>
      </c>
      <c r="K53" s="12" t="s">
        <v>2720</v>
      </c>
      <c r="L53" s="15" t="s">
        <v>1614</v>
      </c>
      <c r="M53" s="12" t="s">
        <v>2720</v>
      </c>
      <c r="N53" s="15"/>
      <c r="O53" s="12" t="s">
        <v>2720</v>
      </c>
      <c r="P53" s="15"/>
      <c r="Q53" s="12" t="s">
        <v>2720</v>
      </c>
      <c r="R53" s="15"/>
      <c r="S53" s="12" t="s">
        <v>2720</v>
      </c>
      <c r="T53" s="15" t="s">
        <v>2222</v>
      </c>
      <c r="U53" s="12" t="s">
        <v>2720</v>
      </c>
      <c r="V53" s="15"/>
      <c r="W53" s="12" t="s">
        <v>2720</v>
      </c>
      <c r="X53" s="15"/>
      <c r="Y53" s="12" t="s">
        <v>2720</v>
      </c>
      <c r="Z53" s="15"/>
      <c r="AA53" s="12" t="s">
        <v>2720</v>
      </c>
      <c r="AB53" s="15"/>
      <c r="AC53" s="12" t="s">
        <v>2720</v>
      </c>
      <c r="AD53" s="15"/>
      <c r="AE53" s="12" t="s">
        <v>2720</v>
      </c>
      <c r="AF53" s="15"/>
      <c r="AG53" s="12" t="s">
        <v>2720</v>
      </c>
      <c r="AH53" s="15"/>
      <c r="AI53" s="12" t="s">
        <v>2720</v>
      </c>
      <c r="AJ53" s="15"/>
      <c r="AK53" s="12" t="s">
        <v>2720</v>
      </c>
      <c r="AL53" s="15"/>
      <c r="AM53" s="12" t="s">
        <v>2720</v>
      </c>
      <c r="AN53" s="15"/>
      <c r="AO53" s="12" t="s">
        <v>2720</v>
      </c>
      <c r="AP53" s="15"/>
      <c r="AQ53" s="12" t="s">
        <v>2720</v>
      </c>
      <c r="AR53" s="15"/>
      <c r="AS53" s="12" t="s">
        <v>2720</v>
      </c>
      <c r="AT53" s="15"/>
      <c r="AU53" s="12" t="s">
        <v>2720</v>
      </c>
      <c r="AV53" s="15"/>
      <c r="AW53" s="12" t="s">
        <v>2720</v>
      </c>
      <c r="AX53" s="15"/>
      <c r="AY53" s="12" t="s">
        <v>2720</v>
      </c>
      <c r="AZ53" s="15"/>
      <c r="BA53" s="12" t="s">
        <v>2720</v>
      </c>
      <c r="BB53" s="15"/>
      <c r="BC53" s="12" t="s">
        <v>2720</v>
      </c>
      <c r="BD53" s="15"/>
      <c r="BE53" s="12" t="s">
        <v>2720</v>
      </c>
      <c r="BF53" s="15"/>
      <c r="BG53" s="12" t="s">
        <v>2720</v>
      </c>
      <c r="BH53" s="15"/>
      <c r="BI53" s="12" t="s">
        <v>2720</v>
      </c>
    </row>
    <row r="54" spans="2:61">
      <c r="B54" s="15"/>
      <c r="C54" s="12" t="s">
        <v>2720</v>
      </c>
      <c r="D54" s="15"/>
      <c r="E54" s="12" t="s">
        <v>2720</v>
      </c>
      <c r="F54" s="15"/>
      <c r="G54" s="12" t="s">
        <v>2720</v>
      </c>
      <c r="H54" s="15"/>
      <c r="I54" s="12" t="s">
        <v>2720</v>
      </c>
      <c r="J54" s="15" t="s">
        <v>1626</v>
      </c>
      <c r="K54" s="12" t="s">
        <v>2720</v>
      </c>
      <c r="L54" s="15" t="s">
        <v>1484</v>
      </c>
      <c r="M54" s="12" t="s">
        <v>2720</v>
      </c>
      <c r="N54" s="15"/>
      <c r="O54" s="12" t="s">
        <v>2720</v>
      </c>
      <c r="P54" s="15"/>
      <c r="Q54" s="12" t="s">
        <v>2720</v>
      </c>
      <c r="R54" s="15"/>
      <c r="S54" s="12" t="s">
        <v>2720</v>
      </c>
      <c r="T54" s="15" t="s">
        <v>2224</v>
      </c>
      <c r="U54" s="12" t="s">
        <v>2720</v>
      </c>
      <c r="V54" s="15"/>
      <c r="W54" s="12" t="s">
        <v>2720</v>
      </c>
      <c r="X54" s="15"/>
      <c r="Y54" s="12" t="s">
        <v>2720</v>
      </c>
      <c r="Z54" s="15"/>
      <c r="AA54" s="12" t="s">
        <v>2720</v>
      </c>
      <c r="AB54" s="15"/>
      <c r="AC54" s="12" t="s">
        <v>2720</v>
      </c>
      <c r="AD54" s="15"/>
      <c r="AE54" s="12" t="s">
        <v>2720</v>
      </c>
      <c r="AF54" s="15"/>
      <c r="AG54" s="12" t="s">
        <v>2720</v>
      </c>
      <c r="AH54" s="15"/>
      <c r="AI54" s="12" t="s">
        <v>2720</v>
      </c>
      <c r="AJ54" s="15"/>
      <c r="AK54" s="12" t="s">
        <v>2720</v>
      </c>
      <c r="AL54" s="15"/>
      <c r="AM54" s="12" t="s">
        <v>2720</v>
      </c>
      <c r="AN54" s="15"/>
      <c r="AO54" s="12" t="s">
        <v>2720</v>
      </c>
      <c r="AP54" s="15"/>
      <c r="AQ54" s="12" t="s">
        <v>2720</v>
      </c>
      <c r="AR54" s="15"/>
      <c r="AS54" s="12" t="s">
        <v>2720</v>
      </c>
      <c r="AT54" s="15"/>
      <c r="AU54" s="12" t="s">
        <v>2720</v>
      </c>
      <c r="AV54" s="15"/>
      <c r="AW54" s="12" t="s">
        <v>2720</v>
      </c>
      <c r="AX54" s="15"/>
      <c r="AY54" s="12" t="s">
        <v>2720</v>
      </c>
      <c r="AZ54" s="15"/>
      <c r="BA54" s="12" t="s">
        <v>2720</v>
      </c>
      <c r="BB54" s="15"/>
      <c r="BC54" s="12" t="s">
        <v>2720</v>
      </c>
      <c r="BD54" s="15"/>
      <c r="BE54" s="12" t="s">
        <v>2720</v>
      </c>
      <c r="BF54" s="15"/>
      <c r="BG54" s="12" t="s">
        <v>2720</v>
      </c>
      <c r="BH54" s="15"/>
      <c r="BI54" s="12" t="s">
        <v>2720</v>
      </c>
    </row>
    <row r="55" spans="2:61">
      <c r="B55" s="15"/>
      <c r="C55" s="12" t="s">
        <v>2720</v>
      </c>
      <c r="D55" s="15"/>
      <c r="E55" s="12" t="s">
        <v>2720</v>
      </c>
      <c r="F55" s="15"/>
      <c r="G55" s="12" t="s">
        <v>2720</v>
      </c>
      <c r="H55" s="15"/>
      <c r="I55" s="12" t="s">
        <v>2720</v>
      </c>
      <c r="J55" s="15" t="s">
        <v>1263</v>
      </c>
      <c r="K55" s="12" t="s">
        <v>2720</v>
      </c>
      <c r="L55" s="15" t="s">
        <v>1440</v>
      </c>
      <c r="M55" s="12" t="s">
        <v>2720</v>
      </c>
      <c r="N55" s="15"/>
      <c r="O55" s="12" t="s">
        <v>2720</v>
      </c>
      <c r="P55" s="15"/>
      <c r="Q55" s="12" t="s">
        <v>2720</v>
      </c>
      <c r="R55" s="15"/>
      <c r="S55" s="12" t="s">
        <v>2720</v>
      </c>
      <c r="T55" s="15" t="s">
        <v>2227</v>
      </c>
      <c r="U55" s="12" t="s">
        <v>2720</v>
      </c>
      <c r="V55" s="15"/>
      <c r="W55" s="12" t="s">
        <v>2720</v>
      </c>
      <c r="X55" s="15"/>
      <c r="Y55" s="12" t="s">
        <v>2720</v>
      </c>
      <c r="Z55" s="15"/>
      <c r="AA55" s="12" t="s">
        <v>2720</v>
      </c>
      <c r="AB55" s="15"/>
      <c r="AC55" s="12" t="s">
        <v>2720</v>
      </c>
      <c r="AD55" s="15"/>
      <c r="AE55" s="12" t="s">
        <v>2720</v>
      </c>
      <c r="AF55" s="15"/>
      <c r="AG55" s="12" t="s">
        <v>2720</v>
      </c>
      <c r="AH55" s="15"/>
      <c r="AI55" s="12" t="s">
        <v>2720</v>
      </c>
      <c r="AJ55" s="15"/>
      <c r="AK55" s="12" t="s">
        <v>2720</v>
      </c>
      <c r="AL55" s="15"/>
      <c r="AM55" s="12" t="s">
        <v>2720</v>
      </c>
      <c r="AN55" s="15"/>
      <c r="AO55" s="12" t="s">
        <v>2720</v>
      </c>
      <c r="AP55" s="15"/>
      <c r="AQ55" s="12" t="s">
        <v>2720</v>
      </c>
      <c r="AR55" s="15"/>
      <c r="AS55" s="12" t="s">
        <v>2720</v>
      </c>
      <c r="AT55" s="15"/>
      <c r="AU55" s="12" t="s">
        <v>2720</v>
      </c>
      <c r="AV55" s="15"/>
      <c r="AW55" s="12" t="s">
        <v>2720</v>
      </c>
      <c r="AX55" s="15"/>
      <c r="AY55" s="12" t="s">
        <v>2720</v>
      </c>
      <c r="AZ55" s="15"/>
      <c r="BA55" s="12" t="s">
        <v>2720</v>
      </c>
      <c r="BB55" s="15"/>
      <c r="BC55" s="12" t="s">
        <v>2720</v>
      </c>
      <c r="BD55" s="15"/>
      <c r="BE55" s="12" t="s">
        <v>2720</v>
      </c>
      <c r="BF55" s="15"/>
      <c r="BG55" s="12" t="s">
        <v>2720</v>
      </c>
      <c r="BH55" s="15"/>
      <c r="BI55" s="12" t="s">
        <v>2720</v>
      </c>
    </row>
    <row r="56" spans="2:61">
      <c r="B56" s="15"/>
      <c r="C56" s="12" t="s">
        <v>2720</v>
      </c>
      <c r="D56" s="15"/>
      <c r="E56" s="12" t="s">
        <v>2720</v>
      </c>
      <c r="F56" s="15"/>
      <c r="G56" s="12" t="s">
        <v>2720</v>
      </c>
      <c r="H56" s="15"/>
      <c r="I56" s="12" t="s">
        <v>2720</v>
      </c>
      <c r="J56" s="15" t="s">
        <v>1264</v>
      </c>
      <c r="K56" s="12" t="s">
        <v>2720</v>
      </c>
      <c r="L56" s="15" t="s">
        <v>2205</v>
      </c>
      <c r="M56" s="12" t="s">
        <v>2720</v>
      </c>
      <c r="N56" s="15"/>
      <c r="O56" s="12" t="s">
        <v>2720</v>
      </c>
      <c r="P56" s="15"/>
      <c r="Q56" s="12" t="s">
        <v>2720</v>
      </c>
      <c r="R56" s="15"/>
      <c r="S56" s="12" t="s">
        <v>2720</v>
      </c>
      <c r="T56" s="15" t="s">
        <v>2231</v>
      </c>
      <c r="U56" s="12" t="s">
        <v>2720</v>
      </c>
      <c r="V56" s="15"/>
      <c r="W56" s="12" t="s">
        <v>2720</v>
      </c>
      <c r="X56" s="15"/>
      <c r="Y56" s="12" t="s">
        <v>2720</v>
      </c>
      <c r="Z56" s="15"/>
      <c r="AA56" s="12" t="s">
        <v>2720</v>
      </c>
      <c r="AB56" s="15"/>
      <c r="AC56" s="12" t="s">
        <v>2720</v>
      </c>
      <c r="AD56" s="15"/>
      <c r="AE56" s="12" t="s">
        <v>2720</v>
      </c>
      <c r="AF56" s="15"/>
      <c r="AG56" s="12" t="s">
        <v>2720</v>
      </c>
      <c r="AH56" s="15"/>
      <c r="AI56" s="12" t="s">
        <v>2720</v>
      </c>
      <c r="AJ56" s="15"/>
      <c r="AK56" s="12" t="s">
        <v>2720</v>
      </c>
      <c r="AL56" s="15"/>
      <c r="AM56" s="12" t="s">
        <v>2720</v>
      </c>
      <c r="AN56" s="15"/>
      <c r="AO56" s="12" t="s">
        <v>2720</v>
      </c>
      <c r="AP56" s="15"/>
      <c r="AQ56" s="12" t="s">
        <v>2720</v>
      </c>
      <c r="AR56" s="15"/>
      <c r="AS56" s="12" t="s">
        <v>2720</v>
      </c>
      <c r="AT56" s="15"/>
      <c r="AU56" s="12" t="s">
        <v>2720</v>
      </c>
      <c r="AV56" s="15"/>
      <c r="AW56" s="12" t="s">
        <v>2720</v>
      </c>
      <c r="AX56" s="15"/>
      <c r="AY56" s="12" t="s">
        <v>2720</v>
      </c>
      <c r="AZ56" s="15"/>
      <c r="BA56" s="12" t="s">
        <v>2720</v>
      </c>
      <c r="BB56" s="15"/>
      <c r="BC56" s="12" t="s">
        <v>2720</v>
      </c>
      <c r="BD56" s="15"/>
      <c r="BE56" s="12" t="s">
        <v>2720</v>
      </c>
      <c r="BF56" s="15"/>
      <c r="BG56" s="12" t="s">
        <v>2720</v>
      </c>
      <c r="BH56" s="15"/>
      <c r="BI56" s="12" t="s">
        <v>2720</v>
      </c>
    </row>
    <row r="57" spans="2:61">
      <c r="B57" s="15"/>
      <c r="C57" s="12" t="s">
        <v>2720</v>
      </c>
      <c r="D57" s="15"/>
      <c r="E57" s="12" t="s">
        <v>2720</v>
      </c>
      <c r="F57" s="15"/>
      <c r="G57" s="12" t="s">
        <v>2720</v>
      </c>
      <c r="H57" s="15"/>
      <c r="I57" s="12" t="s">
        <v>2720</v>
      </c>
      <c r="J57" s="15" t="s">
        <v>1265</v>
      </c>
      <c r="K57" s="12" t="s">
        <v>2720</v>
      </c>
      <c r="L57" s="15" t="s">
        <v>1237</v>
      </c>
      <c r="M57" s="12" t="s">
        <v>2720</v>
      </c>
      <c r="N57" s="15"/>
      <c r="O57" s="12" t="s">
        <v>2720</v>
      </c>
      <c r="P57" s="15"/>
      <c r="Q57" s="12" t="s">
        <v>2720</v>
      </c>
      <c r="R57" s="15"/>
      <c r="S57" s="12" t="s">
        <v>2720</v>
      </c>
      <c r="T57" s="15" t="s">
        <v>2237</v>
      </c>
      <c r="U57" s="12" t="s">
        <v>2720</v>
      </c>
      <c r="V57" s="15"/>
      <c r="W57" s="12" t="s">
        <v>2720</v>
      </c>
      <c r="X57" s="15"/>
      <c r="Y57" s="12" t="s">
        <v>2720</v>
      </c>
      <c r="Z57" s="15"/>
      <c r="AA57" s="12" t="s">
        <v>2720</v>
      </c>
      <c r="AB57" s="15"/>
      <c r="AC57" s="12" t="s">
        <v>2720</v>
      </c>
      <c r="AD57" s="15"/>
      <c r="AE57" s="12" t="s">
        <v>2720</v>
      </c>
      <c r="AF57" s="15"/>
      <c r="AG57" s="12" t="s">
        <v>2720</v>
      </c>
      <c r="AH57" s="15"/>
      <c r="AI57" s="12" t="s">
        <v>2720</v>
      </c>
      <c r="AJ57" s="15"/>
      <c r="AK57" s="12" t="s">
        <v>2720</v>
      </c>
      <c r="AL57" s="15"/>
      <c r="AM57" s="12" t="s">
        <v>2720</v>
      </c>
      <c r="AN57" s="15"/>
      <c r="AO57" s="12" t="s">
        <v>2720</v>
      </c>
      <c r="AP57" s="15"/>
      <c r="AQ57" s="12" t="s">
        <v>2720</v>
      </c>
      <c r="AR57" s="15"/>
      <c r="AS57" s="12" t="s">
        <v>2720</v>
      </c>
      <c r="AT57" s="15"/>
      <c r="AU57" s="12" t="s">
        <v>2720</v>
      </c>
      <c r="AV57" s="15"/>
      <c r="AW57" s="12" t="s">
        <v>2720</v>
      </c>
      <c r="AX57" s="15"/>
      <c r="AY57" s="12" t="s">
        <v>2720</v>
      </c>
      <c r="AZ57" s="15"/>
      <c r="BA57" s="12" t="s">
        <v>2720</v>
      </c>
      <c r="BB57" s="15"/>
      <c r="BC57" s="12" t="s">
        <v>2720</v>
      </c>
      <c r="BD57" s="15"/>
      <c r="BE57" s="12" t="s">
        <v>2720</v>
      </c>
      <c r="BF57" s="15"/>
      <c r="BG57" s="12" t="s">
        <v>2720</v>
      </c>
      <c r="BH57" s="15"/>
      <c r="BI57" s="12" t="s">
        <v>2720</v>
      </c>
    </row>
    <row r="58" spans="2:61">
      <c r="B58" s="15"/>
      <c r="C58" s="12" t="s">
        <v>2720</v>
      </c>
      <c r="D58" s="15"/>
      <c r="E58" s="12" t="s">
        <v>2720</v>
      </c>
      <c r="F58" s="15"/>
      <c r="G58" s="12" t="s">
        <v>2720</v>
      </c>
      <c r="H58" s="15"/>
      <c r="I58" s="12" t="s">
        <v>2720</v>
      </c>
      <c r="J58" s="15" t="s">
        <v>1266</v>
      </c>
      <c r="K58" s="12" t="s">
        <v>2720</v>
      </c>
      <c r="L58" s="15" t="s">
        <v>1859</v>
      </c>
      <c r="M58" s="12" t="s">
        <v>2720</v>
      </c>
      <c r="N58" s="15"/>
      <c r="O58" s="12" t="s">
        <v>2720</v>
      </c>
      <c r="P58" s="15"/>
      <c r="Q58" s="12" t="s">
        <v>2720</v>
      </c>
      <c r="R58" s="15"/>
      <c r="S58" s="12" t="s">
        <v>2720</v>
      </c>
      <c r="T58" s="15" t="s">
        <v>2239</v>
      </c>
      <c r="U58" s="12" t="s">
        <v>2720</v>
      </c>
      <c r="V58" s="15"/>
      <c r="W58" s="12" t="s">
        <v>2720</v>
      </c>
      <c r="X58" s="15"/>
      <c r="Y58" s="12" t="s">
        <v>2720</v>
      </c>
      <c r="Z58" s="15"/>
      <c r="AA58" s="12" t="s">
        <v>2720</v>
      </c>
      <c r="AB58" s="15"/>
      <c r="AC58" s="12" t="s">
        <v>2720</v>
      </c>
      <c r="AD58" s="15"/>
      <c r="AE58" s="12" t="s">
        <v>2720</v>
      </c>
      <c r="AF58" s="15"/>
      <c r="AG58" s="12" t="s">
        <v>2720</v>
      </c>
      <c r="AH58" s="15"/>
      <c r="AI58" s="12" t="s">
        <v>2720</v>
      </c>
      <c r="AJ58" s="15"/>
      <c r="AK58" s="12" t="s">
        <v>2720</v>
      </c>
      <c r="AL58" s="15"/>
      <c r="AM58" s="12" t="s">
        <v>2720</v>
      </c>
      <c r="AN58" s="15"/>
      <c r="AO58" s="12" t="s">
        <v>2720</v>
      </c>
      <c r="AP58" s="15"/>
      <c r="AQ58" s="12" t="s">
        <v>2720</v>
      </c>
      <c r="AR58" s="15"/>
      <c r="AS58" s="12" t="s">
        <v>2720</v>
      </c>
      <c r="AT58" s="15"/>
      <c r="AU58" s="12" t="s">
        <v>2720</v>
      </c>
      <c r="AV58" s="15"/>
      <c r="AW58" s="12" t="s">
        <v>2720</v>
      </c>
      <c r="AX58" s="15"/>
      <c r="AY58" s="12" t="s">
        <v>2720</v>
      </c>
      <c r="AZ58" s="15"/>
      <c r="BA58" s="12" t="s">
        <v>2720</v>
      </c>
      <c r="BB58" s="15"/>
      <c r="BC58" s="12" t="s">
        <v>2720</v>
      </c>
      <c r="BD58" s="15"/>
      <c r="BE58" s="12" t="s">
        <v>2720</v>
      </c>
      <c r="BF58" s="15"/>
      <c r="BG58" s="12" t="s">
        <v>2720</v>
      </c>
      <c r="BH58" s="15"/>
      <c r="BI58" s="12" t="s">
        <v>2720</v>
      </c>
    </row>
    <row r="59" spans="2:61">
      <c r="B59" s="15"/>
      <c r="C59" s="12" t="s">
        <v>2720</v>
      </c>
      <c r="D59" s="15"/>
      <c r="E59" s="12" t="s">
        <v>2720</v>
      </c>
      <c r="F59" s="15"/>
      <c r="G59" s="12" t="s">
        <v>2720</v>
      </c>
      <c r="H59" s="15"/>
      <c r="I59" s="12" t="s">
        <v>2720</v>
      </c>
      <c r="J59" s="15" t="s">
        <v>1267</v>
      </c>
      <c r="K59" s="12" t="s">
        <v>2720</v>
      </c>
      <c r="L59" s="15" t="s">
        <v>1860</v>
      </c>
      <c r="M59" s="12" t="s">
        <v>2720</v>
      </c>
      <c r="N59" s="15"/>
      <c r="O59" s="12" t="s">
        <v>2720</v>
      </c>
      <c r="P59" s="15"/>
      <c r="Q59" s="12" t="s">
        <v>2720</v>
      </c>
      <c r="R59" s="15"/>
      <c r="S59" s="12" t="s">
        <v>2720</v>
      </c>
      <c r="T59" s="15" t="s">
        <v>2241</v>
      </c>
      <c r="U59" s="12" t="s">
        <v>2720</v>
      </c>
      <c r="V59" s="15"/>
      <c r="W59" s="12" t="s">
        <v>2720</v>
      </c>
      <c r="X59" s="15"/>
      <c r="Y59" s="12" t="s">
        <v>2720</v>
      </c>
      <c r="Z59" s="15"/>
      <c r="AA59" s="12" t="s">
        <v>2720</v>
      </c>
      <c r="AB59" s="15"/>
      <c r="AC59" s="12" t="s">
        <v>2720</v>
      </c>
      <c r="AD59" s="15"/>
      <c r="AE59" s="12" t="s">
        <v>2720</v>
      </c>
      <c r="AF59" s="15"/>
      <c r="AG59" s="12" t="s">
        <v>2720</v>
      </c>
      <c r="AH59" s="15"/>
      <c r="AI59" s="12" t="s">
        <v>2720</v>
      </c>
      <c r="AJ59" s="15"/>
      <c r="AK59" s="12" t="s">
        <v>2720</v>
      </c>
      <c r="AL59" s="15"/>
      <c r="AM59" s="12" t="s">
        <v>2720</v>
      </c>
      <c r="AN59" s="15"/>
      <c r="AO59" s="12" t="s">
        <v>2720</v>
      </c>
      <c r="AP59" s="15"/>
      <c r="AQ59" s="12" t="s">
        <v>2720</v>
      </c>
      <c r="AR59" s="15"/>
      <c r="AS59" s="12" t="s">
        <v>2720</v>
      </c>
      <c r="AT59" s="15"/>
      <c r="AU59" s="12" t="s">
        <v>2720</v>
      </c>
      <c r="AV59" s="15"/>
      <c r="AW59" s="12" t="s">
        <v>2720</v>
      </c>
      <c r="AX59" s="15"/>
      <c r="AY59" s="12" t="s">
        <v>2720</v>
      </c>
      <c r="AZ59" s="15"/>
      <c r="BA59" s="12" t="s">
        <v>2720</v>
      </c>
      <c r="BB59" s="15"/>
      <c r="BC59" s="12" t="s">
        <v>2720</v>
      </c>
      <c r="BD59" s="15"/>
      <c r="BE59" s="12" t="s">
        <v>2720</v>
      </c>
      <c r="BF59" s="15"/>
      <c r="BG59" s="12" t="s">
        <v>2720</v>
      </c>
      <c r="BH59" s="15"/>
      <c r="BI59" s="12" t="s">
        <v>2720</v>
      </c>
    </row>
    <row r="60" spans="2:61">
      <c r="B60" s="15"/>
      <c r="C60" s="12" t="s">
        <v>2720</v>
      </c>
      <c r="D60" s="15"/>
      <c r="E60" s="12" t="s">
        <v>2720</v>
      </c>
      <c r="F60" s="15"/>
      <c r="G60" s="12" t="s">
        <v>2720</v>
      </c>
      <c r="H60" s="15"/>
      <c r="I60" s="12" t="s">
        <v>2720</v>
      </c>
      <c r="J60" s="15" t="s">
        <v>1268</v>
      </c>
      <c r="K60" s="12" t="s">
        <v>2720</v>
      </c>
      <c r="L60" s="15" t="s">
        <v>2197</v>
      </c>
      <c r="M60" s="12" t="s">
        <v>2720</v>
      </c>
      <c r="N60" s="15"/>
      <c r="O60" s="12" t="s">
        <v>2720</v>
      </c>
      <c r="P60" s="15"/>
      <c r="Q60" s="12" t="s">
        <v>2720</v>
      </c>
      <c r="R60" s="15"/>
      <c r="S60" s="12" t="s">
        <v>2720</v>
      </c>
      <c r="T60" s="15" t="s">
        <v>2280</v>
      </c>
      <c r="U60" s="12" t="s">
        <v>2720</v>
      </c>
      <c r="V60" s="15"/>
      <c r="W60" s="12" t="s">
        <v>2720</v>
      </c>
      <c r="X60" s="15"/>
      <c r="Y60" s="12" t="s">
        <v>2720</v>
      </c>
      <c r="Z60" s="15"/>
      <c r="AA60" s="12" t="s">
        <v>2720</v>
      </c>
      <c r="AB60" s="15"/>
      <c r="AC60" s="12" t="s">
        <v>2720</v>
      </c>
      <c r="AD60" s="15"/>
      <c r="AE60" s="12" t="s">
        <v>2720</v>
      </c>
      <c r="AF60" s="15"/>
      <c r="AG60" s="12" t="s">
        <v>2720</v>
      </c>
      <c r="AH60" s="15"/>
      <c r="AI60" s="12" t="s">
        <v>2720</v>
      </c>
      <c r="AJ60" s="15"/>
      <c r="AK60" s="12" t="s">
        <v>2720</v>
      </c>
      <c r="AL60" s="15"/>
      <c r="AM60" s="12" t="s">
        <v>2720</v>
      </c>
      <c r="AN60" s="15"/>
      <c r="AO60" s="12" t="s">
        <v>2720</v>
      </c>
      <c r="AP60" s="15"/>
      <c r="AQ60" s="12" t="s">
        <v>2720</v>
      </c>
      <c r="AR60" s="15"/>
      <c r="AS60" s="12" t="s">
        <v>2720</v>
      </c>
      <c r="AT60" s="15"/>
      <c r="AU60" s="12" t="s">
        <v>2720</v>
      </c>
      <c r="AV60" s="15"/>
      <c r="AW60" s="12" t="s">
        <v>2720</v>
      </c>
      <c r="AX60" s="15"/>
      <c r="AY60" s="12" t="s">
        <v>2720</v>
      </c>
      <c r="AZ60" s="15"/>
      <c r="BA60" s="12" t="s">
        <v>2720</v>
      </c>
      <c r="BB60" s="15"/>
      <c r="BC60" s="12" t="s">
        <v>2720</v>
      </c>
      <c r="BD60" s="15"/>
      <c r="BE60" s="12" t="s">
        <v>2720</v>
      </c>
      <c r="BF60" s="15"/>
      <c r="BG60" s="12" t="s">
        <v>2720</v>
      </c>
      <c r="BH60" s="15"/>
      <c r="BI60" s="12" t="s">
        <v>2720</v>
      </c>
    </row>
    <row r="61" spans="2:61">
      <c r="B61" s="15"/>
      <c r="C61" s="12" t="s">
        <v>2720</v>
      </c>
      <c r="D61" s="15"/>
      <c r="E61" s="12" t="s">
        <v>2720</v>
      </c>
      <c r="F61" s="15"/>
      <c r="G61" s="12" t="s">
        <v>2720</v>
      </c>
      <c r="H61" s="15"/>
      <c r="I61" s="12" t="s">
        <v>2720</v>
      </c>
      <c r="J61" s="15" t="s">
        <v>1269</v>
      </c>
      <c r="K61" s="12" t="s">
        <v>2720</v>
      </c>
      <c r="L61" s="15" t="s">
        <v>2196</v>
      </c>
      <c r="M61" s="12" t="s">
        <v>2720</v>
      </c>
      <c r="N61" s="15"/>
      <c r="O61" s="12" t="s">
        <v>2720</v>
      </c>
      <c r="P61" s="15"/>
      <c r="Q61" s="12" t="s">
        <v>2720</v>
      </c>
      <c r="R61" s="15"/>
      <c r="S61" s="12" t="s">
        <v>2720</v>
      </c>
      <c r="T61" s="15" t="s">
        <v>2278</v>
      </c>
      <c r="U61" s="12" t="s">
        <v>2720</v>
      </c>
      <c r="V61" s="15"/>
      <c r="W61" s="12" t="s">
        <v>2720</v>
      </c>
      <c r="X61" s="15"/>
      <c r="Y61" s="12" t="s">
        <v>2720</v>
      </c>
      <c r="Z61" s="15"/>
      <c r="AA61" s="12" t="s">
        <v>2720</v>
      </c>
      <c r="AB61" s="15"/>
      <c r="AC61" s="12" t="s">
        <v>2720</v>
      </c>
      <c r="AD61" s="15"/>
      <c r="AE61" s="12" t="s">
        <v>2720</v>
      </c>
      <c r="AF61" s="15"/>
      <c r="AG61" s="12" t="s">
        <v>2720</v>
      </c>
      <c r="AH61" s="15"/>
      <c r="AI61" s="12" t="s">
        <v>2720</v>
      </c>
      <c r="AJ61" s="15"/>
      <c r="AK61" s="12" t="s">
        <v>2720</v>
      </c>
      <c r="AL61" s="15"/>
      <c r="AM61" s="12" t="s">
        <v>2720</v>
      </c>
      <c r="AN61" s="15"/>
      <c r="AO61" s="12" t="s">
        <v>2720</v>
      </c>
      <c r="AP61" s="15"/>
      <c r="AQ61" s="12" t="s">
        <v>2720</v>
      </c>
      <c r="AR61" s="15"/>
      <c r="AS61" s="12" t="s">
        <v>2720</v>
      </c>
      <c r="AT61" s="15"/>
      <c r="AU61" s="12" t="s">
        <v>2720</v>
      </c>
      <c r="AV61" s="15"/>
      <c r="AW61" s="12" t="s">
        <v>2720</v>
      </c>
      <c r="AX61" s="15"/>
      <c r="AY61" s="12" t="s">
        <v>2720</v>
      </c>
      <c r="AZ61" s="15"/>
      <c r="BA61" s="12" t="s">
        <v>2720</v>
      </c>
      <c r="BB61" s="15"/>
      <c r="BC61" s="12" t="s">
        <v>2720</v>
      </c>
      <c r="BD61" s="15"/>
      <c r="BE61" s="12" t="s">
        <v>2720</v>
      </c>
      <c r="BF61" s="15"/>
      <c r="BG61" s="12" t="s">
        <v>2720</v>
      </c>
      <c r="BH61" s="15"/>
      <c r="BI61" s="12" t="s">
        <v>2720</v>
      </c>
    </row>
    <row r="62" spans="2:61">
      <c r="B62" s="15"/>
      <c r="C62" s="12" t="s">
        <v>2720</v>
      </c>
      <c r="D62" s="15"/>
      <c r="E62" s="12" t="s">
        <v>2720</v>
      </c>
      <c r="F62" s="15"/>
      <c r="G62" s="12" t="s">
        <v>2720</v>
      </c>
      <c r="H62" s="15"/>
      <c r="I62" s="12" t="s">
        <v>2720</v>
      </c>
      <c r="J62" s="15" t="s">
        <v>1270</v>
      </c>
      <c r="K62" s="12" t="s">
        <v>2720</v>
      </c>
      <c r="L62" s="15" t="s">
        <v>1912</v>
      </c>
      <c r="M62" s="12" t="s">
        <v>2720</v>
      </c>
      <c r="N62" s="15"/>
      <c r="O62" s="12" t="s">
        <v>2720</v>
      </c>
      <c r="P62" s="15"/>
      <c r="Q62" s="12" t="s">
        <v>2720</v>
      </c>
      <c r="R62" s="15"/>
      <c r="S62" s="12" t="s">
        <v>2720</v>
      </c>
      <c r="T62" s="15" t="s">
        <v>2288</v>
      </c>
      <c r="U62" s="12" t="s">
        <v>2720</v>
      </c>
      <c r="V62" s="15"/>
      <c r="W62" s="12" t="s">
        <v>2720</v>
      </c>
      <c r="X62" s="15"/>
      <c r="Y62" s="12" t="s">
        <v>2720</v>
      </c>
      <c r="Z62" s="15"/>
      <c r="AA62" s="12" t="s">
        <v>2720</v>
      </c>
      <c r="AB62" s="15"/>
      <c r="AC62" s="12" t="s">
        <v>2720</v>
      </c>
      <c r="AD62" s="15"/>
      <c r="AE62" s="12" t="s">
        <v>2720</v>
      </c>
      <c r="AF62" s="15"/>
      <c r="AG62" s="12" t="s">
        <v>2720</v>
      </c>
      <c r="AH62" s="15"/>
      <c r="AI62" s="12" t="s">
        <v>2720</v>
      </c>
      <c r="AJ62" s="15"/>
      <c r="AK62" s="12" t="s">
        <v>2720</v>
      </c>
      <c r="AL62" s="15"/>
      <c r="AM62" s="12" t="s">
        <v>2720</v>
      </c>
      <c r="AN62" s="15"/>
      <c r="AO62" s="12" t="s">
        <v>2720</v>
      </c>
      <c r="AP62" s="15"/>
      <c r="AQ62" s="12" t="s">
        <v>2720</v>
      </c>
      <c r="AR62" s="15"/>
      <c r="AS62" s="12" t="s">
        <v>2720</v>
      </c>
      <c r="AT62" s="15"/>
      <c r="AU62" s="12" t="s">
        <v>2720</v>
      </c>
      <c r="AV62" s="15"/>
      <c r="AW62" s="12" t="s">
        <v>2720</v>
      </c>
      <c r="AX62" s="15"/>
      <c r="AY62" s="12" t="s">
        <v>2720</v>
      </c>
      <c r="AZ62" s="15"/>
      <c r="BA62" s="12" t="s">
        <v>2720</v>
      </c>
      <c r="BB62" s="15"/>
      <c r="BC62" s="12" t="s">
        <v>2720</v>
      </c>
      <c r="BD62" s="15"/>
      <c r="BE62" s="12" t="s">
        <v>2720</v>
      </c>
      <c r="BF62" s="15"/>
      <c r="BG62" s="12" t="s">
        <v>2720</v>
      </c>
      <c r="BH62" s="15"/>
      <c r="BI62" s="12" t="s">
        <v>2720</v>
      </c>
    </row>
    <row r="63" spans="2:61">
      <c r="B63" s="15"/>
      <c r="C63" s="12" t="s">
        <v>2720</v>
      </c>
      <c r="D63" s="15"/>
      <c r="E63" s="12" t="s">
        <v>2720</v>
      </c>
      <c r="F63" s="15"/>
      <c r="G63" s="12" t="s">
        <v>2720</v>
      </c>
      <c r="H63" s="15"/>
      <c r="I63" s="12" t="s">
        <v>2720</v>
      </c>
      <c r="J63" s="15" t="s">
        <v>1813</v>
      </c>
      <c r="K63" s="12" t="s">
        <v>2720</v>
      </c>
      <c r="L63" s="15" t="s">
        <v>1854</v>
      </c>
      <c r="M63" s="12" t="s">
        <v>2720</v>
      </c>
      <c r="N63" s="15"/>
      <c r="O63" s="12" t="s">
        <v>2720</v>
      </c>
      <c r="P63" s="15"/>
      <c r="Q63" s="12" t="s">
        <v>2720</v>
      </c>
      <c r="R63" s="15"/>
      <c r="S63" s="12" t="s">
        <v>2720</v>
      </c>
      <c r="T63" s="15" t="s">
        <v>2289</v>
      </c>
      <c r="U63" s="12" t="s">
        <v>2720</v>
      </c>
      <c r="V63" s="15"/>
      <c r="W63" s="12" t="s">
        <v>2720</v>
      </c>
      <c r="X63" s="15"/>
      <c r="Y63" s="12" t="s">
        <v>2720</v>
      </c>
      <c r="Z63" s="15"/>
      <c r="AA63" s="12" t="s">
        <v>2720</v>
      </c>
      <c r="AB63" s="15"/>
      <c r="AC63" s="12" t="s">
        <v>2720</v>
      </c>
      <c r="AD63" s="15"/>
      <c r="AE63" s="12" t="s">
        <v>2720</v>
      </c>
      <c r="AF63" s="15"/>
      <c r="AG63" s="12" t="s">
        <v>2720</v>
      </c>
      <c r="AH63" s="15"/>
      <c r="AI63" s="12" t="s">
        <v>2720</v>
      </c>
      <c r="AJ63" s="15"/>
      <c r="AK63" s="12" t="s">
        <v>2720</v>
      </c>
      <c r="AL63" s="15"/>
      <c r="AM63" s="12" t="s">
        <v>2720</v>
      </c>
      <c r="AN63" s="15"/>
      <c r="AO63" s="12" t="s">
        <v>2720</v>
      </c>
      <c r="AP63" s="15"/>
      <c r="AQ63" s="12" t="s">
        <v>2720</v>
      </c>
      <c r="AR63" s="15"/>
      <c r="AS63" s="12" t="s">
        <v>2720</v>
      </c>
      <c r="AT63" s="15"/>
      <c r="AU63" s="12" t="s">
        <v>2720</v>
      </c>
      <c r="AV63" s="15"/>
      <c r="AW63" s="12" t="s">
        <v>2720</v>
      </c>
      <c r="AX63" s="15"/>
      <c r="AY63" s="12" t="s">
        <v>2720</v>
      </c>
      <c r="AZ63" s="15"/>
      <c r="BA63" s="12" t="s">
        <v>2720</v>
      </c>
      <c r="BB63" s="15"/>
      <c r="BC63" s="12" t="s">
        <v>2720</v>
      </c>
      <c r="BD63" s="15"/>
      <c r="BE63" s="12" t="s">
        <v>2720</v>
      </c>
      <c r="BF63" s="15"/>
      <c r="BG63" s="12" t="s">
        <v>2720</v>
      </c>
      <c r="BH63" s="15"/>
      <c r="BI63" s="12" t="s">
        <v>2720</v>
      </c>
    </row>
    <row r="64" spans="2:61">
      <c r="B64" s="15"/>
      <c r="C64" s="12" t="s">
        <v>2720</v>
      </c>
      <c r="D64" s="15"/>
      <c r="E64" s="12" t="s">
        <v>2720</v>
      </c>
      <c r="F64" s="15"/>
      <c r="G64" s="12" t="s">
        <v>2720</v>
      </c>
      <c r="H64" s="15"/>
      <c r="I64" s="12" t="s">
        <v>2720</v>
      </c>
      <c r="J64" s="15" t="s">
        <v>1814</v>
      </c>
      <c r="K64" s="12" t="s">
        <v>2720</v>
      </c>
      <c r="L64" s="15" t="s">
        <v>2170</v>
      </c>
      <c r="M64" s="12" t="s">
        <v>2720</v>
      </c>
      <c r="N64" s="15"/>
      <c r="O64" s="12" t="s">
        <v>2720</v>
      </c>
      <c r="P64" s="15"/>
      <c r="Q64" s="12" t="s">
        <v>2720</v>
      </c>
      <c r="R64" s="15"/>
      <c r="S64" s="12" t="s">
        <v>2720</v>
      </c>
      <c r="T64" s="15" t="s">
        <v>2323</v>
      </c>
      <c r="U64" s="12" t="s">
        <v>2720</v>
      </c>
      <c r="V64" s="15"/>
      <c r="W64" s="12" t="s">
        <v>2720</v>
      </c>
      <c r="X64" s="15"/>
      <c r="Y64" s="12" t="s">
        <v>2720</v>
      </c>
      <c r="Z64" s="15"/>
      <c r="AA64" s="12" t="s">
        <v>2720</v>
      </c>
      <c r="AB64" s="15"/>
      <c r="AC64" s="12" t="s">
        <v>2720</v>
      </c>
      <c r="AD64" s="15"/>
      <c r="AE64" s="12" t="s">
        <v>2720</v>
      </c>
      <c r="AF64" s="15"/>
      <c r="AG64" s="12" t="s">
        <v>2720</v>
      </c>
      <c r="AH64" s="15"/>
      <c r="AI64" s="12" t="s">
        <v>2720</v>
      </c>
      <c r="AJ64" s="15"/>
      <c r="AK64" s="12" t="s">
        <v>2720</v>
      </c>
      <c r="AL64" s="15"/>
      <c r="AM64" s="12" t="s">
        <v>2720</v>
      </c>
      <c r="AN64" s="15"/>
      <c r="AO64" s="12" t="s">
        <v>2720</v>
      </c>
      <c r="AP64" s="15"/>
      <c r="AQ64" s="12" t="s">
        <v>2720</v>
      </c>
      <c r="AR64" s="15"/>
      <c r="AS64" s="12" t="s">
        <v>2720</v>
      </c>
      <c r="AT64" s="15"/>
      <c r="AU64" s="12" t="s">
        <v>2720</v>
      </c>
      <c r="AV64" s="15"/>
      <c r="AW64" s="12" t="s">
        <v>2720</v>
      </c>
      <c r="AX64" s="15"/>
      <c r="AY64" s="12" t="s">
        <v>2720</v>
      </c>
      <c r="AZ64" s="15"/>
      <c r="BA64" s="12" t="s">
        <v>2720</v>
      </c>
      <c r="BB64" s="15"/>
      <c r="BC64" s="12" t="s">
        <v>2720</v>
      </c>
      <c r="BD64" s="15"/>
      <c r="BE64" s="12" t="s">
        <v>2720</v>
      </c>
      <c r="BF64" s="15"/>
      <c r="BG64" s="12" t="s">
        <v>2720</v>
      </c>
      <c r="BH64" s="15"/>
      <c r="BI64" s="12" t="s">
        <v>2720</v>
      </c>
    </row>
    <row r="65" spans="1:61">
      <c r="B65" s="15"/>
      <c r="C65" s="12" t="s">
        <v>2720</v>
      </c>
      <c r="D65" s="15"/>
      <c r="E65" s="12" t="s">
        <v>2720</v>
      </c>
      <c r="F65" s="15"/>
      <c r="G65" s="12" t="s">
        <v>2720</v>
      </c>
      <c r="H65" s="15"/>
      <c r="I65" s="12" t="s">
        <v>2720</v>
      </c>
      <c r="J65" s="15" t="s">
        <v>1820</v>
      </c>
      <c r="K65" s="12" t="s">
        <v>2720</v>
      </c>
      <c r="L65" s="15" t="s">
        <v>2174</v>
      </c>
      <c r="M65" s="12" t="s">
        <v>2720</v>
      </c>
      <c r="N65" s="15"/>
      <c r="O65" s="12" t="s">
        <v>2720</v>
      </c>
      <c r="P65" s="15"/>
      <c r="Q65" s="12" t="s">
        <v>2720</v>
      </c>
      <c r="R65" s="15"/>
      <c r="S65" s="12" t="s">
        <v>2720</v>
      </c>
      <c r="T65" s="15" t="s">
        <v>2571</v>
      </c>
      <c r="U65" s="12" t="s">
        <v>2720</v>
      </c>
      <c r="V65" s="15"/>
      <c r="W65" s="12" t="s">
        <v>2720</v>
      </c>
      <c r="X65" s="15"/>
      <c r="Y65" s="12" t="s">
        <v>2720</v>
      </c>
      <c r="Z65" s="15"/>
      <c r="AA65" s="12" t="s">
        <v>2720</v>
      </c>
      <c r="AB65" s="15"/>
      <c r="AC65" s="12" t="s">
        <v>2720</v>
      </c>
      <c r="AD65" s="15"/>
      <c r="AE65" s="12" t="s">
        <v>2720</v>
      </c>
      <c r="AF65" s="15"/>
      <c r="AG65" s="12" t="s">
        <v>2720</v>
      </c>
      <c r="AH65" s="15"/>
      <c r="AI65" s="12" t="s">
        <v>2720</v>
      </c>
      <c r="AJ65" s="15"/>
      <c r="AK65" s="12" t="s">
        <v>2720</v>
      </c>
      <c r="AL65" s="15"/>
      <c r="AM65" s="12" t="s">
        <v>2720</v>
      </c>
      <c r="AN65" s="15"/>
      <c r="AO65" s="12" t="s">
        <v>2720</v>
      </c>
      <c r="AP65" s="15"/>
      <c r="AQ65" s="12" t="s">
        <v>2720</v>
      </c>
      <c r="AR65" s="15"/>
      <c r="AS65" s="12" t="s">
        <v>2720</v>
      </c>
      <c r="AT65" s="15"/>
      <c r="AU65" s="12" t="s">
        <v>2720</v>
      </c>
      <c r="AV65" s="15"/>
      <c r="AW65" s="12" t="s">
        <v>2720</v>
      </c>
      <c r="AX65" s="15"/>
      <c r="AY65" s="12" t="s">
        <v>2720</v>
      </c>
      <c r="AZ65" s="15"/>
      <c r="BA65" s="12" t="s">
        <v>2720</v>
      </c>
      <c r="BB65" s="15"/>
      <c r="BC65" s="12" t="s">
        <v>2720</v>
      </c>
      <c r="BD65" s="15"/>
      <c r="BE65" s="12" t="s">
        <v>2720</v>
      </c>
      <c r="BF65" s="15"/>
      <c r="BG65" s="12" t="s">
        <v>2720</v>
      </c>
      <c r="BH65" s="15"/>
      <c r="BI65" s="12" t="s">
        <v>2720</v>
      </c>
    </row>
    <row r="66" spans="1:61">
      <c r="B66" s="15"/>
      <c r="C66" s="12" t="s">
        <v>2720</v>
      </c>
      <c r="D66" s="15"/>
      <c r="E66" s="12" t="s">
        <v>2720</v>
      </c>
      <c r="F66" s="15"/>
      <c r="G66" s="12" t="s">
        <v>2720</v>
      </c>
      <c r="H66" s="15"/>
      <c r="I66" s="12" t="s">
        <v>2720</v>
      </c>
      <c r="J66" s="15" t="s">
        <v>1836</v>
      </c>
      <c r="K66" s="12" t="s">
        <v>2720</v>
      </c>
      <c r="L66" s="15" t="s">
        <v>1401</v>
      </c>
      <c r="M66" s="12" t="s">
        <v>2720</v>
      </c>
      <c r="N66" s="15"/>
      <c r="O66" s="12" t="s">
        <v>2720</v>
      </c>
      <c r="P66" s="15"/>
      <c r="Q66" s="12" t="s">
        <v>2720</v>
      </c>
      <c r="R66" s="15"/>
      <c r="S66" s="12" t="s">
        <v>2720</v>
      </c>
      <c r="T66" s="15" t="s">
        <v>2573</v>
      </c>
      <c r="U66" s="12" t="s">
        <v>2720</v>
      </c>
      <c r="V66" s="15"/>
      <c r="W66" s="12" t="s">
        <v>2720</v>
      </c>
      <c r="X66" s="15"/>
      <c r="Y66" s="12" t="s">
        <v>2720</v>
      </c>
      <c r="Z66" s="15"/>
      <c r="AA66" s="12" t="s">
        <v>2720</v>
      </c>
      <c r="AB66" s="15"/>
      <c r="AC66" s="12" t="s">
        <v>2720</v>
      </c>
      <c r="AD66" s="15"/>
      <c r="AE66" s="12" t="s">
        <v>2720</v>
      </c>
      <c r="AF66" s="15"/>
      <c r="AG66" s="12" t="s">
        <v>2720</v>
      </c>
      <c r="AH66" s="15"/>
      <c r="AI66" s="12" t="s">
        <v>2720</v>
      </c>
      <c r="AJ66" s="15"/>
      <c r="AK66" s="12" t="s">
        <v>2720</v>
      </c>
      <c r="AL66" s="15"/>
      <c r="AM66" s="12" t="s">
        <v>2720</v>
      </c>
      <c r="AN66" s="15"/>
      <c r="AO66" s="12" t="s">
        <v>2720</v>
      </c>
      <c r="AP66" s="15"/>
      <c r="AQ66" s="12" t="s">
        <v>2720</v>
      </c>
      <c r="AR66" s="15"/>
      <c r="AS66" s="12" t="s">
        <v>2720</v>
      </c>
      <c r="AT66" s="15"/>
      <c r="AU66" s="12" t="s">
        <v>2720</v>
      </c>
      <c r="AV66" s="15"/>
      <c r="AW66" s="12" t="s">
        <v>2720</v>
      </c>
      <c r="AX66" s="15"/>
      <c r="AY66" s="12" t="s">
        <v>2720</v>
      </c>
      <c r="AZ66" s="15"/>
      <c r="BA66" s="12" t="s">
        <v>2720</v>
      </c>
      <c r="BB66" s="15"/>
      <c r="BC66" s="12" t="s">
        <v>2720</v>
      </c>
      <c r="BD66" s="15"/>
      <c r="BE66" s="12" t="s">
        <v>2720</v>
      </c>
      <c r="BF66" s="15"/>
      <c r="BG66" s="12" t="s">
        <v>2720</v>
      </c>
      <c r="BH66" s="15"/>
      <c r="BI66" s="12" t="s">
        <v>2720</v>
      </c>
    </row>
    <row r="67" spans="1:61">
      <c r="B67" s="15"/>
      <c r="C67" s="12" t="s">
        <v>2720</v>
      </c>
      <c r="D67" s="15"/>
      <c r="E67" s="12" t="s">
        <v>2720</v>
      </c>
      <c r="F67" s="15"/>
      <c r="G67" s="12" t="s">
        <v>2720</v>
      </c>
      <c r="H67" s="15"/>
      <c r="I67" s="12" t="s">
        <v>2720</v>
      </c>
      <c r="J67" s="15" t="s">
        <v>1837</v>
      </c>
      <c r="K67" s="12" t="s">
        <v>2720</v>
      </c>
      <c r="L67" s="15" t="s">
        <v>1453</v>
      </c>
      <c r="M67" s="12" t="s">
        <v>2720</v>
      </c>
      <c r="N67" s="15"/>
      <c r="O67" s="12" t="s">
        <v>2720</v>
      </c>
      <c r="P67" s="15"/>
      <c r="Q67" s="12" t="s">
        <v>2720</v>
      </c>
      <c r="R67" s="15"/>
      <c r="S67" s="12" t="s">
        <v>2720</v>
      </c>
      <c r="T67" s="15"/>
      <c r="U67" s="12" t="s">
        <v>2720</v>
      </c>
      <c r="V67" s="15"/>
      <c r="W67" s="12" t="s">
        <v>2720</v>
      </c>
      <c r="X67" s="15"/>
      <c r="Y67" s="12" t="s">
        <v>2720</v>
      </c>
      <c r="Z67" s="15"/>
      <c r="AA67" s="12" t="s">
        <v>2720</v>
      </c>
      <c r="AB67" s="15"/>
      <c r="AC67" s="12" t="s">
        <v>2720</v>
      </c>
      <c r="AD67" s="15"/>
      <c r="AE67" s="12" t="s">
        <v>2720</v>
      </c>
      <c r="AF67" s="15"/>
      <c r="AG67" s="12" t="s">
        <v>2720</v>
      </c>
      <c r="AH67" s="15"/>
      <c r="AI67" s="12" t="s">
        <v>2720</v>
      </c>
      <c r="AJ67" s="15"/>
      <c r="AK67" s="12" t="s">
        <v>2720</v>
      </c>
      <c r="AL67" s="15"/>
      <c r="AM67" s="12" t="s">
        <v>2720</v>
      </c>
      <c r="AN67" s="15"/>
      <c r="AO67" s="12" t="s">
        <v>2720</v>
      </c>
      <c r="AP67" s="15"/>
      <c r="AQ67" s="12" t="s">
        <v>2720</v>
      </c>
      <c r="AR67" s="15"/>
      <c r="AS67" s="12" t="s">
        <v>2720</v>
      </c>
      <c r="AT67" s="15"/>
      <c r="AU67" s="12" t="s">
        <v>2720</v>
      </c>
      <c r="AV67" s="15"/>
      <c r="AW67" s="12" t="s">
        <v>2720</v>
      </c>
      <c r="AX67" s="15"/>
      <c r="AY67" s="12" t="s">
        <v>2720</v>
      </c>
      <c r="AZ67" s="15"/>
      <c r="BA67" s="12" t="s">
        <v>2720</v>
      </c>
      <c r="BB67" s="15"/>
      <c r="BC67" s="12" t="s">
        <v>2720</v>
      </c>
      <c r="BD67" s="15"/>
      <c r="BE67" s="12" t="s">
        <v>2720</v>
      </c>
      <c r="BF67" s="15"/>
      <c r="BG67" s="12" t="s">
        <v>2720</v>
      </c>
      <c r="BH67" s="15"/>
      <c r="BI67" s="12" t="s">
        <v>2720</v>
      </c>
    </row>
    <row r="68" spans="1:61">
      <c r="B68" s="15"/>
      <c r="C68" s="12" t="s">
        <v>2720</v>
      </c>
      <c r="D68" s="15"/>
      <c r="E68" s="12" t="s">
        <v>2720</v>
      </c>
      <c r="F68" s="15"/>
      <c r="G68" s="12" t="s">
        <v>2720</v>
      </c>
      <c r="H68" s="15"/>
      <c r="I68" s="12" t="s">
        <v>2720</v>
      </c>
      <c r="J68" s="15" t="s">
        <v>1835</v>
      </c>
      <c r="K68" s="12" t="s">
        <v>2720</v>
      </c>
      <c r="L68" s="15" t="s">
        <v>1454</v>
      </c>
      <c r="M68" s="12" t="s">
        <v>2720</v>
      </c>
      <c r="N68" s="15"/>
      <c r="O68" s="12" t="s">
        <v>2720</v>
      </c>
      <c r="P68" s="15"/>
      <c r="Q68" s="12" t="s">
        <v>2720</v>
      </c>
      <c r="R68" s="15"/>
      <c r="S68" s="12" t="s">
        <v>2720</v>
      </c>
      <c r="T68" s="15"/>
      <c r="U68" s="12" t="s">
        <v>2720</v>
      </c>
      <c r="V68" s="15"/>
      <c r="W68" s="12" t="s">
        <v>2720</v>
      </c>
      <c r="X68" s="15"/>
      <c r="Y68" s="12" t="s">
        <v>2720</v>
      </c>
      <c r="Z68" s="15"/>
      <c r="AA68" s="12" t="s">
        <v>2720</v>
      </c>
      <c r="AB68" s="15"/>
      <c r="AC68" s="12" t="s">
        <v>2720</v>
      </c>
      <c r="AD68" s="15"/>
      <c r="AE68" s="12" t="s">
        <v>2720</v>
      </c>
      <c r="AF68" s="15"/>
      <c r="AG68" s="12" t="s">
        <v>2720</v>
      </c>
      <c r="AH68" s="15"/>
      <c r="AI68" s="12" t="s">
        <v>2720</v>
      </c>
      <c r="AJ68" s="15"/>
      <c r="AK68" s="12" t="s">
        <v>2720</v>
      </c>
      <c r="AL68" s="15"/>
      <c r="AM68" s="12" t="s">
        <v>2720</v>
      </c>
      <c r="AN68" s="15"/>
      <c r="AO68" s="12" t="s">
        <v>2720</v>
      </c>
      <c r="AP68" s="15"/>
      <c r="AQ68" s="12" t="s">
        <v>2720</v>
      </c>
      <c r="AR68" s="15"/>
      <c r="AS68" s="12" t="s">
        <v>2720</v>
      </c>
      <c r="AT68" s="15"/>
      <c r="AU68" s="12" t="s">
        <v>2720</v>
      </c>
      <c r="AV68" s="15"/>
      <c r="AW68" s="12" t="s">
        <v>2720</v>
      </c>
      <c r="AX68" s="15"/>
      <c r="AY68" s="12" t="s">
        <v>2720</v>
      </c>
      <c r="AZ68" s="15"/>
      <c r="BA68" s="12" t="s">
        <v>2720</v>
      </c>
      <c r="BB68" s="15"/>
      <c r="BC68" s="12" t="s">
        <v>2720</v>
      </c>
      <c r="BD68" s="15"/>
      <c r="BE68" s="12" t="s">
        <v>2720</v>
      </c>
      <c r="BF68" s="15"/>
      <c r="BG68" s="12" t="s">
        <v>2720</v>
      </c>
      <c r="BH68" s="15"/>
      <c r="BI68" s="12" t="s">
        <v>2720</v>
      </c>
    </row>
    <row r="69" spans="1:61">
      <c r="B69" s="15"/>
      <c r="C69" s="12" t="s">
        <v>2720</v>
      </c>
      <c r="D69" s="15"/>
      <c r="E69" s="12" t="s">
        <v>2720</v>
      </c>
      <c r="F69" s="15"/>
      <c r="G69" s="12" t="s">
        <v>2720</v>
      </c>
      <c r="H69" s="15"/>
      <c r="I69" s="12" t="s">
        <v>2720</v>
      </c>
      <c r="J69" s="15" t="s">
        <v>1840</v>
      </c>
      <c r="K69" s="12" t="s">
        <v>2720</v>
      </c>
      <c r="L69" s="15" t="s">
        <v>1455</v>
      </c>
      <c r="M69" s="12" t="s">
        <v>2720</v>
      </c>
      <c r="N69" s="15"/>
      <c r="O69" s="12" t="s">
        <v>2720</v>
      </c>
      <c r="P69" s="15"/>
      <c r="Q69" s="12" t="s">
        <v>2720</v>
      </c>
      <c r="R69" s="15"/>
      <c r="S69" s="12" t="s">
        <v>2720</v>
      </c>
      <c r="T69" s="15"/>
      <c r="U69" s="12" t="s">
        <v>2720</v>
      </c>
      <c r="V69" s="15"/>
      <c r="W69" s="12" t="s">
        <v>2720</v>
      </c>
      <c r="X69" s="15"/>
      <c r="Y69" s="12" t="s">
        <v>2720</v>
      </c>
      <c r="Z69" s="15"/>
      <c r="AA69" s="12" t="s">
        <v>2720</v>
      </c>
      <c r="AB69" s="15"/>
      <c r="AC69" s="12" t="s">
        <v>2720</v>
      </c>
      <c r="AD69" s="15"/>
      <c r="AE69" s="12" t="s">
        <v>2720</v>
      </c>
      <c r="AF69" s="15"/>
      <c r="AG69" s="12" t="s">
        <v>2720</v>
      </c>
      <c r="AH69" s="15"/>
      <c r="AI69" s="12" t="s">
        <v>2720</v>
      </c>
      <c r="AJ69" s="15"/>
      <c r="AK69" s="12" t="s">
        <v>2720</v>
      </c>
      <c r="AL69" s="15"/>
      <c r="AM69" s="12" t="s">
        <v>2720</v>
      </c>
      <c r="AN69" s="15"/>
      <c r="AO69" s="12" t="s">
        <v>2720</v>
      </c>
      <c r="AP69" s="15"/>
      <c r="AQ69" s="12" t="s">
        <v>2720</v>
      </c>
      <c r="AR69" s="15"/>
      <c r="AS69" s="12" t="s">
        <v>2720</v>
      </c>
      <c r="AT69" s="15"/>
      <c r="AU69" s="12" t="s">
        <v>2720</v>
      </c>
      <c r="AV69" s="15"/>
      <c r="AW69" s="12" t="s">
        <v>2720</v>
      </c>
      <c r="AX69" s="15"/>
      <c r="AY69" s="12" t="s">
        <v>2720</v>
      </c>
      <c r="AZ69" s="15"/>
      <c r="BA69" s="12" t="s">
        <v>2720</v>
      </c>
      <c r="BB69" s="15"/>
      <c r="BC69" s="12" t="s">
        <v>2720</v>
      </c>
      <c r="BD69" s="15"/>
      <c r="BE69" s="12" t="s">
        <v>2720</v>
      </c>
      <c r="BF69" s="15"/>
      <c r="BG69" s="12" t="s">
        <v>2720</v>
      </c>
      <c r="BH69" s="15"/>
      <c r="BI69" s="12" t="s">
        <v>2720</v>
      </c>
    </row>
    <row r="70" spans="1:61">
      <c r="B70" s="15"/>
      <c r="C70" s="12" t="s">
        <v>2720</v>
      </c>
      <c r="D70" s="15"/>
      <c r="E70" s="12" t="s">
        <v>2720</v>
      </c>
      <c r="F70" s="15"/>
      <c r="G70" s="12" t="s">
        <v>2720</v>
      </c>
      <c r="H70" s="15"/>
      <c r="I70" s="12" t="s">
        <v>2720</v>
      </c>
      <c r="J70" s="15" t="s">
        <v>1838</v>
      </c>
      <c r="K70" s="12" t="s">
        <v>2720</v>
      </c>
      <c r="L70" s="15" t="s">
        <v>2273</v>
      </c>
      <c r="M70" s="12" t="s">
        <v>2720</v>
      </c>
      <c r="N70" s="15"/>
      <c r="O70" s="12" t="s">
        <v>2720</v>
      </c>
      <c r="P70" s="15"/>
      <c r="Q70" s="12" t="s">
        <v>2720</v>
      </c>
      <c r="R70" s="15"/>
      <c r="S70" s="12" t="s">
        <v>2720</v>
      </c>
      <c r="T70" s="15"/>
      <c r="U70" s="12" t="s">
        <v>2720</v>
      </c>
      <c r="V70" s="15"/>
      <c r="W70" s="12" t="s">
        <v>2720</v>
      </c>
      <c r="X70" s="15"/>
      <c r="Y70" s="12" t="s">
        <v>2720</v>
      </c>
      <c r="Z70" s="15"/>
      <c r="AA70" s="12" t="s">
        <v>2720</v>
      </c>
      <c r="AB70" s="15"/>
      <c r="AC70" s="12" t="s">
        <v>2720</v>
      </c>
      <c r="AD70" s="15"/>
      <c r="AE70" s="12" t="s">
        <v>2720</v>
      </c>
      <c r="AF70" s="15"/>
      <c r="AG70" s="12" t="s">
        <v>2720</v>
      </c>
      <c r="AH70" s="15"/>
      <c r="AI70" s="12" t="s">
        <v>2720</v>
      </c>
      <c r="AJ70" s="15"/>
      <c r="AK70" s="12" t="s">
        <v>2720</v>
      </c>
      <c r="AL70" s="15"/>
      <c r="AM70" s="12" t="s">
        <v>2720</v>
      </c>
      <c r="AN70" s="15"/>
      <c r="AO70" s="12" t="s">
        <v>2720</v>
      </c>
      <c r="AP70" s="15"/>
      <c r="AQ70" s="12" t="s">
        <v>2720</v>
      </c>
      <c r="AR70" s="15"/>
      <c r="AS70" s="12" t="s">
        <v>2720</v>
      </c>
      <c r="AT70" s="15"/>
      <c r="AU70" s="12" t="s">
        <v>2720</v>
      </c>
      <c r="AV70" s="15"/>
      <c r="AW70" s="12" t="s">
        <v>2720</v>
      </c>
      <c r="AX70" s="15"/>
      <c r="AY70" s="12" t="s">
        <v>2720</v>
      </c>
      <c r="AZ70" s="15"/>
      <c r="BA70" s="12" t="s">
        <v>2720</v>
      </c>
      <c r="BB70" s="15"/>
      <c r="BC70" s="12" t="s">
        <v>2720</v>
      </c>
      <c r="BD70" s="15"/>
      <c r="BE70" s="12" t="s">
        <v>2720</v>
      </c>
      <c r="BF70" s="15"/>
      <c r="BG70" s="12" t="s">
        <v>2720</v>
      </c>
      <c r="BH70" s="15"/>
      <c r="BI70" s="12" t="s">
        <v>2720</v>
      </c>
    </row>
    <row r="71" spans="1:61">
      <c r="B71" s="15"/>
      <c r="C71" s="12" t="s">
        <v>2720</v>
      </c>
      <c r="D71" s="15"/>
      <c r="E71" s="12" t="s">
        <v>2720</v>
      </c>
      <c r="F71" s="15"/>
      <c r="G71" s="12" t="s">
        <v>2720</v>
      </c>
      <c r="H71" s="15"/>
      <c r="I71" s="12" t="s">
        <v>2720</v>
      </c>
      <c r="J71" s="15" t="s">
        <v>1839</v>
      </c>
      <c r="K71" s="12" t="s">
        <v>2720</v>
      </c>
      <c r="L71" s="15" t="s">
        <v>2290</v>
      </c>
      <c r="M71" s="12" t="s">
        <v>2720</v>
      </c>
      <c r="N71" s="15"/>
      <c r="O71" s="12" t="s">
        <v>2720</v>
      </c>
      <c r="P71" s="15"/>
      <c r="Q71" s="12" t="s">
        <v>2720</v>
      </c>
      <c r="R71" s="15"/>
      <c r="S71" s="12" t="s">
        <v>2720</v>
      </c>
      <c r="T71" s="15"/>
      <c r="U71" s="12" t="s">
        <v>2720</v>
      </c>
      <c r="V71" s="15"/>
      <c r="W71" s="12" t="s">
        <v>2720</v>
      </c>
      <c r="X71" s="15"/>
      <c r="Y71" s="12" t="s">
        <v>2720</v>
      </c>
      <c r="Z71" s="15"/>
      <c r="AA71" s="12" t="s">
        <v>2720</v>
      </c>
      <c r="AB71" s="15"/>
      <c r="AC71" s="12" t="s">
        <v>2720</v>
      </c>
      <c r="AD71" s="15"/>
      <c r="AE71" s="12" t="s">
        <v>2720</v>
      </c>
      <c r="AF71" s="15"/>
      <c r="AG71" s="12" t="s">
        <v>2720</v>
      </c>
      <c r="AH71" s="15"/>
      <c r="AI71" s="12" t="s">
        <v>2720</v>
      </c>
      <c r="AJ71" s="15"/>
      <c r="AK71" s="12" t="s">
        <v>2720</v>
      </c>
      <c r="AL71" s="15"/>
      <c r="AM71" s="12" t="s">
        <v>2720</v>
      </c>
      <c r="AN71" s="15"/>
      <c r="AO71" s="12" t="s">
        <v>2720</v>
      </c>
      <c r="AP71" s="15"/>
      <c r="AQ71" s="12" t="s">
        <v>2720</v>
      </c>
      <c r="AR71" s="15"/>
      <c r="AS71" s="12" t="s">
        <v>2720</v>
      </c>
      <c r="AT71" s="15"/>
      <c r="AU71" s="12" t="s">
        <v>2720</v>
      </c>
      <c r="AV71" s="15"/>
      <c r="AW71" s="12" t="s">
        <v>2720</v>
      </c>
      <c r="AX71" s="15"/>
      <c r="AY71" s="12" t="s">
        <v>2720</v>
      </c>
      <c r="AZ71" s="15"/>
      <c r="BA71" s="12" t="s">
        <v>2720</v>
      </c>
      <c r="BB71" s="15"/>
      <c r="BC71" s="12" t="s">
        <v>2720</v>
      </c>
      <c r="BD71" s="15"/>
      <c r="BE71" s="12" t="s">
        <v>2720</v>
      </c>
      <c r="BF71" s="15"/>
      <c r="BG71" s="12" t="s">
        <v>2720</v>
      </c>
      <c r="BH71" s="15"/>
      <c r="BI71" s="12" t="s">
        <v>2720</v>
      </c>
    </row>
    <row r="72" spans="1:61">
      <c r="B72" s="15"/>
      <c r="C72" s="12" t="s">
        <v>2720</v>
      </c>
      <c r="D72" s="15"/>
      <c r="E72" s="12" t="s">
        <v>2720</v>
      </c>
      <c r="F72" s="15"/>
      <c r="G72" s="12" t="s">
        <v>2720</v>
      </c>
      <c r="H72" s="15"/>
      <c r="I72" s="12" t="s">
        <v>2720</v>
      </c>
      <c r="J72" s="15" t="s">
        <v>1849</v>
      </c>
      <c r="K72" s="12" t="s">
        <v>2720</v>
      </c>
      <c r="L72" s="15" t="s">
        <v>2293</v>
      </c>
      <c r="M72" s="12" t="s">
        <v>2720</v>
      </c>
      <c r="N72" s="15"/>
      <c r="O72" s="12" t="s">
        <v>2720</v>
      </c>
      <c r="P72" s="15"/>
      <c r="Q72" s="12" t="s">
        <v>2720</v>
      </c>
      <c r="R72" s="15"/>
      <c r="S72" s="12" t="s">
        <v>2720</v>
      </c>
      <c r="T72" s="15"/>
      <c r="U72" s="12" t="s">
        <v>2720</v>
      </c>
      <c r="V72" s="15"/>
      <c r="W72" s="12" t="s">
        <v>2720</v>
      </c>
      <c r="X72" s="15"/>
      <c r="Y72" s="12" t="s">
        <v>2720</v>
      </c>
      <c r="Z72" s="15"/>
      <c r="AA72" s="12" t="s">
        <v>2720</v>
      </c>
      <c r="AB72" s="15"/>
      <c r="AC72" s="12" t="s">
        <v>2720</v>
      </c>
      <c r="AD72" s="15"/>
      <c r="AE72" s="12" t="s">
        <v>2720</v>
      </c>
      <c r="AF72" s="15"/>
      <c r="AG72" s="12" t="s">
        <v>2720</v>
      </c>
      <c r="AH72" s="15"/>
      <c r="AI72" s="12" t="s">
        <v>2720</v>
      </c>
      <c r="AJ72" s="15"/>
      <c r="AK72" s="12" t="s">
        <v>2720</v>
      </c>
      <c r="AL72" s="15"/>
      <c r="AM72" s="12" t="s">
        <v>2720</v>
      </c>
      <c r="AN72" s="15"/>
      <c r="AO72" s="12" t="s">
        <v>2720</v>
      </c>
      <c r="AP72" s="15"/>
      <c r="AQ72" s="12" t="s">
        <v>2720</v>
      </c>
      <c r="AR72" s="15"/>
      <c r="AS72" s="12" t="s">
        <v>2720</v>
      </c>
      <c r="AT72" s="15"/>
      <c r="AU72" s="12" t="s">
        <v>2720</v>
      </c>
      <c r="AV72" s="15"/>
      <c r="AW72" s="12" t="s">
        <v>2720</v>
      </c>
      <c r="AX72" s="15"/>
      <c r="AY72" s="12" t="s">
        <v>2720</v>
      </c>
      <c r="AZ72" s="15"/>
      <c r="BA72" s="12" t="s">
        <v>2720</v>
      </c>
      <c r="BB72" s="15"/>
      <c r="BC72" s="12" t="s">
        <v>2720</v>
      </c>
      <c r="BD72" s="15"/>
      <c r="BE72" s="12" t="s">
        <v>2720</v>
      </c>
      <c r="BF72" s="15"/>
      <c r="BG72" s="12" t="s">
        <v>2720</v>
      </c>
      <c r="BH72" s="15"/>
      <c r="BI72" s="12" t="s">
        <v>2720</v>
      </c>
    </row>
    <row r="73" spans="1:61">
      <c r="B73" s="15"/>
      <c r="C73" s="12" t="s">
        <v>2720</v>
      </c>
      <c r="D73" s="15"/>
      <c r="E73" s="12" t="s">
        <v>2720</v>
      </c>
      <c r="F73" s="15"/>
      <c r="G73" s="12" t="s">
        <v>2720</v>
      </c>
      <c r="H73" s="15"/>
      <c r="I73" s="12" t="s">
        <v>2720</v>
      </c>
      <c r="J73" s="15" t="s">
        <v>1851</v>
      </c>
      <c r="K73" s="12" t="s">
        <v>2720</v>
      </c>
      <c r="L73" s="15" t="s">
        <v>2294</v>
      </c>
      <c r="M73" s="12" t="s">
        <v>2720</v>
      </c>
      <c r="N73" s="15"/>
      <c r="O73" s="12" t="s">
        <v>2720</v>
      </c>
      <c r="P73" s="15"/>
      <c r="Q73" s="12" t="s">
        <v>2720</v>
      </c>
      <c r="R73" s="15"/>
      <c r="S73" s="12" t="s">
        <v>2720</v>
      </c>
      <c r="T73" s="15"/>
      <c r="U73" s="12" t="s">
        <v>2720</v>
      </c>
      <c r="V73" s="15"/>
      <c r="W73" s="12" t="s">
        <v>2720</v>
      </c>
      <c r="X73" s="15"/>
      <c r="Y73" s="12" t="s">
        <v>2720</v>
      </c>
      <c r="Z73" s="15"/>
      <c r="AA73" s="12" t="s">
        <v>2720</v>
      </c>
      <c r="AB73" s="15"/>
      <c r="AC73" s="12" t="s">
        <v>2720</v>
      </c>
      <c r="AD73" s="15"/>
      <c r="AE73" s="12" t="s">
        <v>2720</v>
      </c>
      <c r="AF73" s="15"/>
      <c r="AG73" s="12" t="s">
        <v>2720</v>
      </c>
      <c r="AH73" s="15"/>
      <c r="AI73" s="12" t="s">
        <v>2720</v>
      </c>
      <c r="AJ73" s="15"/>
      <c r="AK73" s="12" t="s">
        <v>2720</v>
      </c>
      <c r="AL73" s="15"/>
      <c r="AM73" s="12" t="s">
        <v>2720</v>
      </c>
      <c r="AN73" s="15"/>
      <c r="AO73" s="12" t="s">
        <v>2720</v>
      </c>
      <c r="AP73" s="15"/>
      <c r="AQ73" s="12" t="s">
        <v>2720</v>
      </c>
      <c r="AR73" s="15"/>
      <c r="AS73" s="12" t="s">
        <v>2720</v>
      </c>
      <c r="AT73" s="15"/>
      <c r="AU73" s="12" t="s">
        <v>2720</v>
      </c>
      <c r="AV73" s="15"/>
      <c r="AW73" s="12" t="s">
        <v>2720</v>
      </c>
      <c r="AX73" s="15"/>
      <c r="AY73" s="12" t="s">
        <v>2720</v>
      </c>
      <c r="AZ73" s="15"/>
      <c r="BA73" s="12" t="s">
        <v>2720</v>
      </c>
      <c r="BB73" s="15"/>
      <c r="BC73" s="12" t="s">
        <v>2720</v>
      </c>
      <c r="BD73" s="15"/>
      <c r="BE73" s="12" t="s">
        <v>2720</v>
      </c>
      <c r="BF73" s="15"/>
      <c r="BG73" s="12" t="s">
        <v>2720</v>
      </c>
      <c r="BH73" s="15"/>
      <c r="BI73" s="12" t="s">
        <v>2720</v>
      </c>
    </row>
    <row r="74" spans="1:61">
      <c r="B74" s="15"/>
      <c r="C74" s="12" t="s">
        <v>2720</v>
      </c>
      <c r="D74" s="15"/>
      <c r="E74" s="12" t="s">
        <v>2720</v>
      </c>
      <c r="F74" s="15"/>
      <c r="G74" s="12" t="s">
        <v>2720</v>
      </c>
      <c r="H74" s="15"/>
      <c r="I74" s="12" t="s">
        <v>2720</v>
      </c>
      <c r="J74" s="15" t="s">
        <v>1852</v>
      </c>
      <c r="K74" s="12" t="s">
        <v>2720</v>
      </c>
      <c r="L74" s="15" t="s">
        <v>2295</v>
      </c>
      <c r="M74" s="12" t="s">
        <v>2720</v>
      </c>
      <c r="N74" s="15"/>
      <c r="O74" s="12" t="s">
        <v>2720</v>
      </c>
      <c r="P74" s="15"/>
      <c r="Q74" s="12" t="s">
        <v>2720</v>
      </c>
      <c r="R74" s="15"/>
      <c r="S74" s="12" t="s">
        <v>2720</v>
      </c>
      <c r="T74" s="15"/>
      <c r="U74" s="12" t="s">
        <v>2720</v>
      </c>
      <c r="V74" s="15"/>
      <c r="W74" s="12" t="s">
        <v>2720</v>
      </c>
      <c r="X74" s="15"/>
      <c r="Y74" s="12" t="s">
        <v>2720</v>
      </c>
      <c r="Z74" s="15"/>
      <c r="AA74" s="12" t="s">
        <v>2720</v>
      </c>
      <c r="AB74" s="15"/>
      <c r="AC74" s="12" t="s">
        <v>2720</v>
      </c>
      <c r="AD74" s="15"/>
      <c r="AE74" s="12" t="s">
        <v>2720</v>
      </c>
      <c r="AF74" s="15"/>
      <c r="AG74" s="12" t="s">
        <v>2720</v>
      </c>
      <c r="AH74" s="15"/>
      <c r="AI74" s="12" t="s">
        <v>2720</v>
      </c>
      <c r="AJ74" s="15"/>
      <c r="AK74" s="12" t="s">
        <v>2720</v>
      </c>
      <c r="AL74" s="15"/>
      <c r="AM74" s="12" t="s">
        <v>2720</v>
      </c>
      <c r="AN74" s="15"/>
      <c r="AO74" s="12" t="s">
        <v>2720</v>
      </c>
      <c r="AP74" s="15"/>
      <c r="AQ74" s="12" t="s">
        <v>2720</v>
      </c>
      <c r="AR74" s="15"/>
      <c r="AS74" s="12" t="s">
        <v>2720</v>
      </c>
      <c r="AT74" s="15"/>
      <c r="AU74" s="12" t="s">
        <v>2720</v>
      </c>
      <c r="AV74" s="15"/>
      <c r="AW74" s="12" t="s">
        <v>2720</v>
      </c>
      <c r="AX74" s="15"/>
      <c r="AY74" s="12" t="s">
        <v>2720</v>
      </c>
      <c r="AZ74" s="15"/>
      <c r="BA74" s="12" t="s">
        <v>2720</v>
      </c>
      <c r="BB74" s="15"/>
      <c r="BC74" s="12" t="s">
        <v>2720</v>
      </c>
      <c r="BD74" s="15"/>
      <c r="BE74" s="12" t="s">
        <v>2720</v>
      </c>
      <c r="BF74" s="15"/>
      <c r="BG74" s="12" t="s">
        <v>2720</v>
      </c>
      <c r="BH74" s="15"/>
      <c r="BI74" s="12" t="s">
        <v>2720</v>
      </c>
    </row>
    <row r="75" spans="1:61">
      <c r="B75" s="15"/>
      <c r="C75" s="12" t="s">
        <v>2720</v>
      </c>
      <c r="D75" s="15"/>
      <c r="E75" s="12" t="s">
        <v>2720</v>
      </c>
      <c r="F75" s="15"/>
      <c r="G75" s="12" t="s">
        <v>2720</v>
      </c>
      <c r="H75" s="15"/>
      <c r="I75" s="12" t="s">
        <v>2720</v>
      </c>
      <c r="J75" s="15" t="s">
        <v>1874</v>
      </c>
      <c r="K75" s="12" t="s">
        <v>2720</v>
      </c>
      <c r="L75" s="15" t="s">
        <v>2601</v>
      </c>
      <c r="M75" s="12" t="s">
        <v>2720</v>
      </c>
      <c r="N75" s="15"/>
      <c r="O75" s="12" t="s">
        <v>2720</v>
      </c>
      <c r="P75" s="15"/>
      <c r="Q75" s="12" t="s">
        <v>2720</v>
      </c>
      <c r="R75" s="15"/>
      <c r="S75" s="12" t="s">
        <v>2720</v>
      </c>
      <c r="T75" s="15"/>
      <c r="U75" s="12" t="s">
        <v>2720</v>
      </c>
      <c r="V75" s="15"/>
      <c r="W75" s="12" t="s">
        <v>2720</v>
      </c>
      <c r="X75" s="15"/>
      <c r="Y75" s="12" t="s">
        <v>2720</v>
      </c>
      <c r="Z75" s="15"/>
      <c r="AA75" s="12" t="s">
        <v>2720</v>
      </c>
      <c r="AB75" s="15"/>
      <c r="AC75" s="12" t="s">
        <v>2720</v>
      </c>
      <c r="AD75" s="15"/>
      <c r="AE75" s="12" t="s">
        <v>2720</v>
      </c>
      <c r="AF75" s="15"/>
      <c r="AG75" s="12" t="s">
        <v>2720</v>
      </c>
      <c r="AH75" s="15"/>
      <c r="AI75" s="12" t="s">
        <v>2720</v>
      </c>
      <c r="AJ75" s="15"/>
      <c r="AK75" s="12" t="s">
        <v>2720</v>
      </c>
      <c r="AL75" s="15"/>
      <c r="AM75" s="12" t="s">
        <v>2720</v>
      </c>
      <c r="AN75" s="15"/>
      <c r="AO75" s="12" t="s">
        <v>2720</v>
      </c>
      <c r="AP75" s="15"/>
      <c r="AQ75" s="12" t="s">
        <v>2720</v>
      </c>
      <c r="AR75" s="15"/>
      <c r="AS75" s="12" t="s">
        <v>2720</v>
      </c>
      <c r="AT75" s="15"/>
      <c r="AU75" s="12" t="s">
        <v>2720</v>
      </c>
      <c r="AV75" s="15"/>
      <c r="AW75" s="12" t="s">
        <v>2720</v>
      </c>
      <c r="AX75" s="15"/>
      <c r="AY75" s="12" t="s">
        <v>2720</v>
      </c>
      <c r="AZ75" s="15"/>
      <c r="BA75" s="12" t="s">
        <v>2720</v>
      </c>
      <c r="BB75" s="15"/>
      <c r="BC75" s="12" t="s">
        <v>2720</v>
      </c>
      <c r="BD75" s="15"/>
      <c r="BE75" s="12" t="s">
        <v>2720</v>
      </c>
      <c r="BF75" s="15"/>
      <c r="BG75" s="12" t="s">
        <v>2720</v>
      </c>
      <c r="BH75" s="15"/>
      <c r="BI75" s="12" t="s">
        <v>2720</v>
      </c>
    </row>
    <row r="76" spans="1:61">
      <c r="B76" s="15"/>
      <c r="C76" s="12" t="s">
        <v>2720</v>
      </c>
      <c r="D76" s="15"/>
      <c r="E76" s="12" t="s">
        <v>2720</v>
      </c>
      <c r="F76" s="15"/>
      <c r="G76" s="12" t="s">
        <v>2720</v>
      </c>
      <c r="H76" s="15"/>
      <c r="I76" s="12" t="s">
        <v>2720</v>
      </c>
      <c r="J76" s="15" t="s">
        <v>1875</v>
      </c>
      <c r="K76" s="12" t="s">
        <v>2720</v>
      </c>
      <c r="L76" s="15" t="s">
        <v>2602</v>
      </c>
      <c r="M76" s="12" t="s">
        <v>2720</v>
      </c>
      <c r="N76" s="15"/>
      <c r="O76" s="12" t="s">
        <v>2720</v>
      </c>
      <c r="P76" s="15"/>
      <c r="Q76" s="12" t="s">
        <v>2720</v>
      </c>
      <c r="R76" s="15"/>
      <c r="S76" s="12" t="s">
        <v>2720</v>
      </c>
      <c r="T76" s="15"/>
      <c r="U76" s="12" t="s">
        <v>2720</v>
      </c>
      <c r="V76" s="15"/>
      <c r="W76" s="12" t="s">
        <v>2720</v>
      </c>
      <c r="X76" s="15"/>
      <c r="Y76" s="12" t="s">
        <v>2720</v>
      </c>
      <c r="Z76" s="15"/>
      <c r="AA76" s="12" t="s">
        <v>2720</v>
      </c>
      <c r="AB76" s="15"/>
      <c r="AC76" s="12" t="s">
        <v>2720</v>
      </c>
      <c r="AD76" s="15"/>
      <c r="AE76" s="12" t="s">
        <v>2720</v>
      </c>
      <c r="AF76" s="15"/>
      <c r="AG76" s="12" t="s">
        <v>2720</v>
      </c>
      <c r="AH76" s="15"/>
      <c r="AI76" s="12" t="s">
        <v>2720</v>
      </c>
      <c r="AJ76" s="15"/>
      <c r="AK76" s="12" t="s">
        <v>2720</v>
      </c>
      <c r="AL76" s="15"/>
      <c r="AM76" s="12" t="s">
        <v>2720</v>
      </c>
      <c r="AN76" s="15"/>
      <c r="AO76" s="12" t="s">
        <v>2720</v>
      </c>
      <c r="AP76" s="15"/>
      <c r="AQ76" s="12" t="s">
        <v>2720</v>
      </c>
      <c r="AR76" s="15"/>
      <c r="AS76" s="12" t="s">
        <v>2720</v>
      </c>
      <c r="AT76" s="15"/>
      <c r="AU76" s="12" t="s">
        <v>2720</v>
      </c>
      <c r="AV76" s="15"/>
      <c r="AW76" s="12" t="s">
        <v>2720</v>
      </c>
      <c r="AX76" s="15"/>
      <c r="AY76" s="12" t="s">
        <v>2720</v>
      </c>
      <c r="AZ76" s="15"/>
      <c r="BA76" s="12" t="s">
        <v>2720</v>
      </c>
      <c r="BB76" s="15"/>
      <c r="BC76" s="12" t="s">
        <v>2720</v>
      </c>
      <c r="BD76" s="15"/>
      <c r="BE76" s="12" t="s">
        <v>2720</v>
      </c>
      <c r="BF76" s="15"/>
      <c r="BG76" s="12" t="s">
        <v>2720</v>
      </c>
      <c r="BH76" s="15"/>
      <c r="BI76" s="12" t="s">
        <v>2720</v>
      </c>
    </row>
    <row r="77" spans="1:61">
      <c r="B77" s="15"/>
      <c r="C77" s="12" t="s">
        <v>2720</v>
      </c>
      <c r="D77" s="15"/>
      <c r="E77" s="12" t="s">
        <v>2720</v>
      </c>
      <c r="F77" s="15"/>
      <c r="G77" s="12" t="s">
        <v>2720</v>
      </c>
      <c r="H77" s="15"/>
      <c r="I77" s="12" t="s">
        <v>2720</v>
      </c>
      <c r="J77" s="15" t="s">
        <v>1876</v>
      </c>
      <c r="K77" s="12" t="s">
        <v>2720</v>
      </c>
      <c r="L77" s="15" t="s">
        <v>2621</v>
      </c>
      <c r="M77" s="12" t="s">
        <v>2720</v>
      </c>
      <c r="N77" s="15"/>
      <c r="O77" s="12" t="s">
        <v>2720</v>
      </c>
      <c r="P77" s="15"/>
      <c r="Q77" s="12" t="s">
        <v>2720</v>
      </c>
      <c r="R77" s="15"/>
      <c r="S77" s="12" t="s">
        <v>2720</v>
      </c>
      <c r="T77" s="15"/>
      <c r="U77" s="12" t="s">
        <v>2720</v>
      </c>
      <c r="V77" s="15"/>
      <c r="W77" s="12" t="s">
        <v>2720</v>
      </c>
      <c r="X77" s="15"/>
      <c r="Y77" s="12" t="s">
        <v>2720</v>
      </c>
      <c r="Z77" s="15"/>
      <c r="AA77" s="12" t="s">
        <v>2720</v>
      </c>
      <c r="AB77" s="15"/>
      <c r="AC77" s="12" t="s">
        <v>2720</v>
      </c>
      <c r="AD77" s="15"/>
      <c r="AE77" s="12" t="s">
        <v>2720</v>
      </c>
      <c r="AF77" s="15"/>
      <c r="AG77" s="12" t="s">
        <v>2720</v>
      </c>
      <c r="AH77" s="15"/>
      <c r="AI77" s="12" t="s">
        <v>2720</v>
      </c>
      <c r="AJ77" s="15"/>
      <c r="AK77" s="12" t="s">
        <v>2720</v>
      </c>
      <c r="AL77" s="15"/>
      <c r="AM77" s="12" t="s">
        <v>2720</v>
      </c>
      <c r="AN77" s="15"/>
      <c r="AO77" s="12" t="s">
        <v>2720</v>
      </c>
      <c r="AP77" s="15"/>
      <c r="AQ77" s="12" t="s">
        <v>2720</v>
      </c>
      <c r="AR77" s="15"/>
      <c r="AS77" s="12" t="s">
        <v>2720</v>
      </c>
      <c r="AT77" s="15"/>
      <c r="AU77" s="12" t="s">
        <v>2720</v>
      </c>
      <c r="AV77" s="15"/>
      <c r="AW77" s="12" t="s">
        <v>2720</v>
      </c>
      <c r="AX77" s="15"/>
      <c r="AY77" s="12" t="s">
        <v>2720</v>
      </c>
      <c r="AZ77" s="15"/>
      <c r="BA77" s="12" t="s">
        <v>2720</v>
      </c>
      <c r="BB77" s="15"/>
      <c r="BC77" s="12" t="s">
        <v>2720</v>
      </c>
      <c r="BD77" s="15"/>
      <c r="BE77" s="12" t="s">
        <v>2720</v>
      </c>
      <c r="BF77" s="15"/>
      <c r="BG77" s="12" t="s">
        <v>2720</v>
      </c>
      <c r="BH77" s="15"/>
      <c r="BI77" s="12" t="s">
        <v>2720</v>
      </c>
    </row>
    <row r="78" spans="1:61">
      <c r="B78" s="15"/>
      <c r="C78" s="12" t="s">
        <v>2720</v>
      </c>
      <c r="D78" s="15"/>
      <c r="E78" s="12" t="s">
        <v>2720</v>
      </c>
      <c r="F78" s="15"/>
      <c r="G78" s="12" t="s">
        <v>2720</v>
      </c>
      <c r="H78" s="15"/>
      <c r="I78" s="12" t="s">
        <v>2720</v>
      </c>
      <c r="J78" s="15" t="s">
        <v>1873</v>
      </c>
      <c r="K78" s="12" t="s">
        <v>2720</v>
      </c>
      <c r="L78" s="15" t="s">
        <v>2633</v>
      </c>
      <c r="M78" s="12" t="s">
        <v>2720</v>
      </c>
      <c r="N78" s="15"/>
      <c r="O78" s="12" t="s">
        <v>2720</v>
      </c>
      <c r="P78" s="15"/>
      <c r="Q78" s="12" t="s">
        <v>2720</v>
      </c>
      <c r="R78" s="15"/>
      <c r="S78" s="12" t="s">
        <v>2720</v>
      </c>
      <c r="T78" s="15"/>
      <c r="U78" s="12" t="s">
        <v>2720</v>
      </c>
      <c r="V78" s="15"/>
      <c r="W78" s="12" t="s">
        <v>2720</v>
      </c>
      <c r="X78" s="15"/>
      <c r="Y78" s="12" t="s">
        <v>2720</v>
      </c>
      <c r="Z78" s="15"/>
      <c r="AA78" s="12" t="s">
        <v>2720</v>
      </c>
      <c r="AB78" s="15"/>
      <c r="AC78" s="12" t="s">
        <v>2720</v>
      </c>
      <c r="AD78" s="15"/>
      <c r="AE78" s="12" t="s">
        <v>2720</v>
      </c>
      <c r="AF78" s="15"/>
      <c r="AG78" s="12" t="s">
        <v>2720</v>
      </c>
      <c r="AH78" s="15"/>
      <c r="AI78" s="12" t="s">
        <v>2720</v>
      </c>
      <c r="AJ78" s="15"/>
      <c r="AK78" s="12" t="s">
        <v>2720</v>
      </c>
      <c r="AL78" s="15"/>
      <c r="AM78" s="12" t="s">
        <v>2720</v>
      </c>
      <c r="AN78" s="15"/>
      <c r="AO78" s="12" t="s">
        <v>2720</v>
      </c>
      <c r="AP78" s="15"/>
      <c r="AQ78" s="12" t="s">
        <v>2720</v>
      </c>
      <c r="AR78" s="15"/>
      <c r="AS78" s="12" t="s">
        <v>2720</v>
      </c>
      <c r="AT78" s="15"/>
      <c r="AU78" s="12" t="s">
        <v>2720</v>
      </c>
      <c r="AV78" s="15"/>
      <c r="AW78" s="12" t="s">
        <v>2720</v>
      </c>
      <c r="AX78" s="15"/>
      <c r="AY78" s="12" t="s">
        <v>2720</v>
      </c>
      <c r="AZ78" s="15"/>
      <c r="BA78" s="12" t="s">
        <v>2720</v>
      </c>
      <c r="BB78" s="15"/>
      <c r="BC78" s="12" t="s">
        <v>2720</v>
      </c>
      <c r="BD78" s="15"/>
      <c r="BE78" s="12" t="s">
        <v>2720</v>
      </c>
      <c r="BF78" s="15"/>
      <c r="BG78" s="12" t="s">
        <v>2720</v>
      </c>
      <c r="BH78" s="15"/>
      <c r="BI78" s="12" t="s">
        <v>2720</v>
      </c>
    </row>
    <row r="79" spans="1:61">
      <c r="A79" s="14" t="s">
        <v>2721</v>
      </c>
      <c r="B79" s="15"/>
      <c r="C79" s="12" t="s">
        <v>2720</v>
      </c>
      <c r="D79" s="15"/>
      <c r="E79" s="12" t="s">
        <v>2720</v>
      </c>
      <c r="F79" s="15"/>
      <c r="G79" s="12" t="s">
        <v>2720</v>
      </c>
      <c r="H79" s="15"/>
      <c r="I79" s="12" t="s">
        <v>2720</v>
      </c>
      <c r="J79" s="15" t="s">
        <v>1879</v>
      </c>
      <c r="K79" s="12" t="s">
        <v>2720</v>
      </c>
      <c r="L79" s="15" t="s">
        <v>2634</v>
      </c>
      <c r="M79" s="12" t="s">
        <v>2720</v>
      </c>
      <c r="N79" s="15"/>
      <c r="O79" s="12" t="s">
        <v>2720</v>
      </c>
      <c r="P79" s="15"/>
      <c r="Q79" s="12" t="s">
        <v>2720</v>
      </c>
      <c r="R79" s="15"/>
      <c r="S79" s="12" t="s">
        <v>2720</v>
      </c>
      <c r="T79" s="15"/>
      <c r="U79" s="12" t="s">
        <v>2720</v>
      </c>
      <c r="V79" s="15"/>
      <c r="W79" s="12" t="s">
        <v>2720</v>
      </c>
      <c r="X79" s="15"/>
      <c r="Y79" s="12" t="s">
        <v>2720</v>
      </c>
      <c r="Z79" s="15"/>
      <c r="AA79" s="12" t="s">
        <v>2720</v>
      </c>
      <c r="AB79" s="15"/>
      <c r="AC79" s="12" t="s">
        <v>2720</v>
      </c>
      <c r="AD79" s="15"/>
      <c r="AE79" s="12" t="s">
        <v>2720</v>
      </c>
      <c r="AF79" s="15"/>
      <c r="AG79" s="12" t="s">
        <v>2720</v>
      </c>
      <c r="AH79" s="15"/>
      <c r="AI79" s="12" t="s">
        <v>2720</v>
      </c>
      <c r="AJ79" s="15"/>
      <c r="AK79" s="12" t="s">
        <v>2720</v>
      </c>
      <c r="AL79" s="15"/>
      <c r="AM79" s="12" t="s">
        <v>2720</v>
      </c>
      <c r="AN79" s="15"/>
      <c r="AO79" s="12" t="s">
        <v>2720</v>
      </c>
      <c r="AP79" s="15"/>
      <c r="AQ79" s="12" t="s">
        <v>2720</v>
      </c>
      <c r="AR79" s="15"/>
      <c r="AS79" s="12" t="s">
        <v>2720</v>
      </c>
      <c r="AT79" s="15"/>
      <c r="AU79" s="12" t="s">
        <v>2720</v>
      </c>
      <c r="AV79" s="15"/>
      <c r="AW79" s="12" t="s">
        <v>2720</v>
      </c>
      <c r="AX79" s="15"/>
      <c r="AY79" s="12" t="s">
        <v>2720</v>
      </c>
      <c r="AZ79" s="15"/>
      <c r="BA79" s="12" t="s">
        <v>2720</v>
      </c>
      <c r="BB79" s="15"/>
      <c r="BC79" s="12" t="s">
        <v>2720</v>
      </c>
      <c r="BD79" s="15"/>
      <c r="BE79" s="12" t="s">
        <v>2720</v>
      </c>
      <c r="BF79" s="15"/>
      <c r="BG79" s="12" t="s">
        <v>2720</v>
      </c>
      <c r="BH79" s="15"/>
      <c r="BI79" s="12" t="s">
        <v>2720</v>
      </c>
    </row>
    <row r="80" spans="1:61">
      <c r="B80" s="15"/>
      <c r="C80" s="12" t="s">
        <v>2720</v>
      </c>
      <c r="D80" s="15"/>
      <c r="E80" s="12" t="s">
        <v>2720</v>
      </c>
      <c r="F80" s="15"/>
      <c r="G80" s="12" t="s">
        <v>2720</v>
      </c>
      <c r="H80" s="15"/>
      <c r="I80" s="12" t="s">
        <v>2720</v>
      </c>
      <c r="J80" s="15" t="s">
        <v>1880</v>
      </c>
      <c r="K80" s="12" t="s">
        <v>2720</v>
      </c>
      <c r="L80" s="15" t="s">
        <v>2638</v>
      </c>
      <c r="M80" s="12" t="s">
        <v>2720</v>
      </c>
      <c r="N80" s="15"/>
      <c r="O80" s="12" t="s">
        <v>2720</v>
      </c>
      <c r="P80" s="15"/>
      <c r="Q80" s="12" t="s">
        <v>2720</v>
      </c>
      <c r="R80" s="15"/>
      <c r="S80" s="12" t="s">
        <v>2720</v>
      </c>
      <c r="T80" s="15"/>
      <c r="U80" s="12" t="s">
        <v>2720</v>
      </c>
      <c r="V80" s="15"/>
      <c r="W80" s="12" t="s">
        <v>2720</v>
      </c>
      <c r="X80" s="15"/>
      <c r="Y80" s="12" t="s">
        <v>2720</v>
      </c>
      <c r="Z80" s="15"/>
      <c r="AA80" s="12" t="s">
        <v>2720</v>
      </c>
      <c r="AB80" s="15"/>
      <c r="AC80" s="12" t="s">
        <v>2720</v>
      </c>
      <c r="AD80" s="15"/>
      <c r="AE80" s="12" t="s">
        <v>2720</v>
      </c>
      <c r="AF80" s="15"/>
      <c r="AG80" s="12" t="s">
        <v>2720</v>
      </c>
      <c r="AH80" s="15"/>
      <c r="AI80" s="12" t="s">
        <v>2720</v>
      </c>
      <c r="AJ80" s="15"/>
      <c r="AK80" s="12" t="s">
        <v>2720</v>
      </c>
      <c r="AL80" s="15"/>
      <c r="AM80" s="12" t="s">
        <v>2720</v>
      </c>
      <c r="AN80" s="15"/>
      <c r="AO80" s="12" t="s">
        <v>2720</v>
      </c>
      <c r="AP80" s="15"/>
      <c r="AQ80" s="12" t="s">
        <v>2720</v>
      </c>
      <c r="AR80" s="15"/>
      <c r="AS80" s="12" t="s">
        <v>2720</v>
      </c>
      <c r="AT80" s="15"/>
      <c r="AU80" s="12" t="s">
        <v>2720</v>
      </c>
      <c r="AV80" s="15"/>
      <c r="AW80" s="12" t="s">
        <v>2720</v>
      </c>
      <c r="AX80" s="15"/>
      <c r="AY80" s="12" t="s">
        <v>2720</v>
      </c>
      <c r="AZ80" s="15"/>
      <c r="BA80" s="12" t="s">
        <v>2720</v>
      </c>
      <c r="BB80" s="15"/>
      <c r="BC80" s="12" t="s">
        <v>2720</v>
      </c>
      <c r="BD80" s="15"/>
      <c r="BE80" s="12" t="s">
        <v>2720</v>
      </c>
      <c r="BF80" s="15"/>
      <c r="BG80" s="12" t="s">
        <v>2720</v>
      </c>
      <c r="BH80" s="15"/>
      <c r="BI80" s="12" t="s">
        <v>2720</v>
      </c>
    </row>
    <row r="81" spans="2:61">
      <c r="B81" s="15"/>
      <c r="C81" s="12" t="s">
        <v>2720</v>
      </c>
      <c r="D81" s="15"/>
      <c r="E81" s="12" t="s">
        <v>2720</v>
      </c>
      <c r="F81" s="15"/>
      <c r="G81" s="12" t="s">
        <v>2720</v>
      </c>
      <c r="H81" s="15"/>
      <c r="I81" s="12" t="s">
        <v>2720</v>
      </c>
      <c r="J81" s="15" t="s">
        <v>1881</v>
      </c>
      <c r="K81" s="12" t="s">
        <v>2720</v>
      </c>
      <c r="L81" s="15" t="s">
        <v>2639</v>
      </c>
      <c r="M81" s="12" t="s">
        <v>2720</v>
      </c>
      <c r="N81" s="15"/>
      <c r="O81" s="12" t="s">
        <v>2720</v>
      </c>
      <c r="P81" s="15"/>
      <c r="Q81" s="12" t="s">
        <v>2720</v>
      </c>
      <c r="R81" s="15"/>
      <c r="S81" s="12" t="s">
        <v>2720</v>
      </c>
      <c r="T81" s="15"/>
      <c r="U81" s="12" t="s">
        <v>2720</v>
      </c>
      <c r="V81" s="15"/>
      <c r="W81" s="12" t="s">
        <v>2720</v>
      </c>
      <c r="X81" s="15"/>
      <c r="Y81" s="12" t="s">
        <v>2720</v>
      </c>
      <c r="Z81" s="15"/>
      <c r="AA81" s="12" t="s">
        <v>2720</v>
      </c>
      <c r="AB81" s="15"/>
      <c r="AC81" s="12" t="s">
        <v>2720</v>
      </c>
      <c r="AD81" s="15"/>
      <c r="AE81" s="12" t="s">
        <v>2720</v>
      </c>
      <c r="AF81" s="15"/>
      <c r="AG81" s="12" t="s">
        <v>2720</v>
      </c>
      <c r="AH81" s="15"/>
      <c r="AI81" s="12" t="s">
        <v>2720</v>
      </c>
      <c r="AJ81" s="15"/>
      <c r="AK81" s="12" t="s">
        <v>2720</v>
      </c>
      <c r="AL81" s="15"/>
      <c r="AM81" s="12" t="s">
        <v>2720</v>
      </c>
      <c r="AN81" s="15"/>
      <c r="AO81" s="12" t="s">
        <v>2720</v>
      </c>
      <c r="AP81" s="15"/>
      <c r="AQ81" s="12" t="s">
        <v>2720</v>
      </c>
      <c r="AR81" s="15"/>
      <c r="AS81" s="12" t="s">
        <v>2720</v>
      </c>
      <c r="AT81" s="15"/>
      <c r="AU81" s="12" t="s">
        <v>2720</v>
      </c>
      <c r="AV81" s="15"/>
      <c r="AW81" s="12" t="s">
        <v>2720</v>
      </c>
      <c r="AX81" s="15"/>
      <c r="AY81" s="12" t="s">
        <v>2720</v>
      </c>
      <c r="AZ81" s="15"/>
      <c r="BA81" s="12" t="s">
        <v>2720</v>
      </c>
      <c r="BB81" s="15"/>
      <c r="BC81" s="12" t="s">
        <v>2720</v>
      </c>
      <c r="BD81" s="15"/>
      <c r="BE81" s="12" t="s">
        <v>2720</v>
      </c>
      <c r="BF81" s="15"/>
      <c r="BG81" s="12" t="s">
        <v>2720</v>
      </c>
      <c r="BH81" s="15"/>
      <c r="BI81" s="12" t="s">
        <v>2720</v>
      </c>
    </row>
    <row r="82" spans="2:61">
      <c r="B82" s="15"/>
      <c r="C82" s="12" t="s">
        <v>2720</v>
      </c>
      <c r="D82" s="15"/>
      <c r="E82" s="12" t="s">
        <v>2720</v>
      </c>
      <c r="F82" s="15"/>
      <c r="G82" s="12" t="s">
        <v>2720</v>
      </c>
      <c r="H82" s="15"/>
      <c r="I82" s="12" t="s">
        <v>2720</v>
      </c>
      <c r="J82" s="15" t="s">
        <v>1894</v>
      </c>
      <c r="K82" s="12" t="s">
        <v>2720</v>
      </c>
      <c r="L82" s="15" t="s">
        <v>2641</v>
      </c>
      <c r="M82" s="12" t="s">
        <v>2720</v>
      </c>
      <c r="N82" s="15"/>
      <c r="O82" s="12" t="s">
        <v>2720</v>
      </c>
      <c r="P82" s="15"/>
      <c r="Q82" s="12" t="s">
        <v>2720</v>
      </c>
      <c r="R82" s="15"/>
      <c r="S82" s="12" t="s">
        <v>2720</v>
      </c>
      <c r="T82" s="15"/>
      <c r="U82" s="12" t="s">
        <v>2720</v>
      </c>
      <c r="V82" s="15"/>
      <c r="W82" s="12" t="s">
        <v>2720</v>
      </c>
      <c r="X82" s="15"/>
      <c r="Y82" s="12" t="s">
        <v>2720</v>
      </c>
      <c r="Z82" s="15"/>
      <c r="AA82" s="12" t="s">
        <v>2720</v>
      </c>
      <c r="AB82" s="15"/>
      <c r="AC82" s="12" t="s">
        <v>2720</v>
      </c>
      <c r="AD82" s="15"/>
      <c r="AE82" s="12" t="s">
        <v>2720</v>
      </c>
      <c r="AF82" s="15"/>
      <c r="AG82" s="12" t="s">
        <v>2720</v>
      </c>
      <c r="AH82" s="15"/>
      <c r="AI82" s="12" t="s">
        <v>2720</v>
      </c>
      <c r="AJ82" s="15"/>
      <c r="AK82" s="12" t="s">
        <v>2720</v>
      </c>
      <c r="AL82" s="15"/>
      <c r="AM82" s="12" t="s">
        <v>2720</v>
      </c>
      <c r="AN82" s="15"/>
      <c r="AO82" s="12" t="s">
        <v>2720</v>
      </c>
      <c r="AP82" s="15"/>
      <c r="AQ82" s="12" t="s">
        <v>2720</v>
      </c>
      <c r="AR82" s="15"/>
      <c r="AS82" s="12" t="s">
        <v>2720</v>
      </c>
      <c r="AT82" s="15"/>
      <c r="AU82" s="12" t="s">
        <v>2720</v>
      </c>
      <c r="AV82" s="15"/>
      <c r="AW82" s="12" t="s">
        <v>2720</v>
      </c>
      <c r="AX82" s="15"/>
      <c r="AY82" s="12" t="s">
        <v>2720</v>
      </c>
      <c r="AZ82" s="15"/>
      <c r="BA82" s="12" t="s">
        <v>2720</v>
      </c>
      <c r="BB82" s="15"/>
      <c r="BC82" s="12" t="s">
        <v>2720</v>
      </c>
      <c r="BD82" s="15"/>
      <c r="BE82" s="12" t="s">
        <v>2720</v>
      </c>
      <c r="BF82" s="15"/>
      <c r="BG82" s="12" t="s">
        <v>2720</v>
      </c>
      <c r="BH82" s="15"/>
      <c r="BI82" s="12" t="s">
        <v>2720</v>
      </c>
    </row>
    <row r="83" spans="2:61">
      <c r="B83" s="15"/>
      <c r="C83" s="12" t="s">
        <v>2720</v>
      </c>
      <c r="D83" s="15"/>
      <c r="E83" s="12" t="s">
        <v>2720</v>
      </c>
      <c r="F83" s="15"/>
      <c r="G83" s="12" t="s">
        <v>2720</v>
      </c>
      <c r="H83" s="15"/>
      <c r="I83" s="12" t="s">
        <v>2720</v>
      </c>
      <c r="J83" s="15" t="s">
        <v>1895</v>
      </c>
      <c r="K83" s="12" t="s">
        <v>2720</v>
      </c>
      <c r="L83" s="15"/>
      <c r="M83" s="12" t="s">
        <v>2720</v>
      </c>
      <c r="N83" s="15"/>
      <c r="O83" s="12" t="s">
        <v>2720</v>
      </c>
      <c r="P83" s="15"/>
      <c r="Q83" s="12" t="s">
        <v>2720</v>
      </c>
      <c r="R83" s="15"/>
      <c r="S83" s="12" t="s">
        <v>2720</v>
      </c>
      <c r="T83" s="15"/>
      <c r="U83" s="12" t="s">
        <v>2720</v>
      </c>
      <c r="V83" s="15"/>
      <c r="W83" s="12" t="s">
        <v>2720</v>
      </c>
      <c r="X83" s="15"/>
      <c r="Y83" s="12" t="s">
        <v>2720</v>
      </c>
      <c r="Z83" s="15"/>
      <c r="AA83" s="12" t="s">
        <v>2720</v>
      </c>
      <c r="AB83" s="15"/>
      <c r="AC83" s="12" t="s">
        <v>2720</v>
      </c>
      <c r="AD83" s="15"/>
      <c r="AE83" s="12" t="s">
        <v>2720</v>
      </c>
      <c r="AF83" s="15"/>
      <c r="AG83" s="12" t="s">
        <v>2720</v>
      </c>
      <c r="AH83" s="15"/>
      <c r="AI83" s="12" t="s">
        <v>2720</v>
      </c>
      <c r="AJ83" s="15"/>
      <c r="AK83" s="12" t="s">
        <v>2720</v>
      </c>
      <c r="AL83" s="15"/>
      <c r="AM83" s="12" t="s">
        <v>2720</v>
      </c>
      <c r="AN83" s="15"/>
      <c r="AO83" s="12" t="s">
        <v>2720</v>
      </c>
      <c r="AP83" s="15"/>
      <c r="AQ83" s="12" t="s">
        <v>2720</v>
      </c>
      <c r="AR83" s="15"/>
      <c r="AS83" s="12" t="s">
        <v>2720</v>
      </c>
      <c r="AT83" s="15"/>
      <c r="AU83" s="12" t="s">
        <v>2720</v>
      </c>
      <c r="AV83" s="15"/>
      <c r="AW83" s="12" t="s">
        <v>2720</v>
      </c>
      <c r="AX83" s="15"/>
      <c r="AY83" s="12" t="s">
        <v>2720</v>
      </c>
      <c r="AZ83" s="15"/>
      <c r="BA83" s="12" t="s">
        <v>2720</v>
      </c>
      <c r="BB83" s="15"/>
      <c r="BC83" s="12" t="s">
        <v>2720</v>
      </c>
      <c r="BD83" s="15"/>
      <c r="BE83" s="12" t="s">
        <v>2720</v>
      </c>
      <c r="BF83" s="15"/>
      <c r="BG83" s="12" t="s">
        <v>2720</v>
      </c>
      <c r="BH83" s="15"/>
      <c r="BI83" s="12" t="s">
        <v>2720</v>
      </c>
    </row>
    <row r="84" spans="2:61">
      <c r="B84" s="15"/>
      <c r="C84" s="12" t="s">
        <v>2720</v>
      </c>
      <c r="D84" s="15"/>
      <c r="E84" s="12" t="s">
        <v>2720</v>
      </c>
      <c r="F84" s="15"/>
      <c r="G84" s="12" t="s">
        <v>2720</v>
      </c>
      <c r="H84" s="15"/>
      <c r="I84" s="12" t="s">
        <v>2720</v>
      </c>
      <c r="J84" s="15" t="s">
        <v>1897</v>
      </c>
      <c r="K84" s="12" t="s">
        <v>2720</v>
      </c>
      <c r="L84" s="15"/>
      <c r="M84" s="12" t="s">
        <v>2720</v>
      </c>
      <c r="N84" s="15"/>
      <c r="O84" s="12" t="s">
        <v>2720</v>
      </c>
      <c r="P84" s="15"/>
      <c r="Q84" s="12" t="s">
        <v>2720</v>
      </c>
      <c r="R84" s="15"/>
      <c r="S84" s="12" t="s">
        <v>2720</v>
      </c>
      <c r="T84" s="15"/>
      <c r="U84" s="12" t="s">
        <v>2720</v>
      </c>
      <c r="V84" s="15"/>
      <c r="W84" s="12" t="s">
        <v>2720</v>
      </c>
      <c r="X84" s="15"/>
      <c r="Y84" s="12" t="s">
        <v>2720</v>
      </c>
      <c r="Z84" s="15"/>
      <c r="AA84" s="12" t="s">
        <v>2720</v>
      </c>
      <c r="AB84" s="15"/>
      <c r="AC84" s="12" t="s">
        <v>2720</v>
      </c>
      <c r="AD84" s="15"/>
      <c r="AE84" s="12" t="s">
        <v>2720</v>
      </c>
      <c r="AF84" s="15"/>
      <c r="AG84" s="12" t="s">
        <v>2720</v>
      </c>
      <c r="AH84" s="15"/>
      <c r="AI84" s="12" t="s">
        <v>2720</v>
      </c>
      <c r="AJ84" s="15"/>
      <c r="AK84" s="12" t="s">
        <v>2720</v>
      </c>
      <c r="AL84" s="15"/>
      <c r="AM84" s="12" t="s">
        <v>2720</v>
      </c>
      <c r="AN84" s="15"/>
      <c r="AO84" s="12" t="s">
        <v>2720</v>
      </c>
      <c r="AP84" s="15"/>
      <c r="AQ84" s="12" t="s">
        <v>2720</v>
      </c>
      <c r="AR84" s="15"/>
      <c r="AS84" s="12" t="s">
        <v>2720</v>
      </c>
      <c r="AT84" s="15"/>
      <c r="AU84" s="12" t="s">
        <v>2720</v>
      </c>
      <c r="AV84" s="15"/>
      <c r="AW84" s="12" t="s">
        <v>2720</v>
      </c>
      <c r="AX84" s="15"/>
      <c r="AY84" s="12" t="s">
        <v>2720</v>
      </c>
      <c r="AZ84" s="15"/>
      <c r="BA84" s="12" t="s">
        <v>2720</v>
      </c>
      <c r="BB84" s="15"/>
      <c r="BC84" s="12" t="s">
        <v>2720</v>
      </c>
      <c r="BD84" s="15"/>
      <c r="BE84" s="12" t="s">
        <v>2720</v>
      </c>
      <c r="BF84" s="15"/>
      <c r="BG84" s="12" t="s">
        <v>2720</v>
      </c>
      <c r="BH84" s="15"/>
      <c r="BI84" s="12" t="s">
        <v>2720</v>
      </c>
    </row>
    <row r="85" spans="2:61">
      <c r="B85" s="15"/>
      <c r="C85" s="12" t="s">
        <v>2720</v>
      </c>
      <c r="D85" s="15"/>
      <c r="E85" s="12" t="s">
        <v>2720</v>
      </c>
      <c r="F85" s="15"/>
      <c r="G85" s="12" t="s">
        <v>2720</v>
      </c>
      <c r="H85" s="15"/>
      <c r="I85" s="12" t="s">
        <v>2720</v>
      </c>
      <c r="J85" s="15" t="s">
        <v>1891</v>
      </c>
      <c r="K85" s="12" t="s">
        <v>2720</v>
      </c>
      <c r="L85" s="15"/>
      <c r="M85" s="12" t="s">
        <v>2720</v>
      </c>
      <c r="N85" s="15"/>
      <c r="O85" s="12" t="s">
        <v>2720</v>
      </c>
      <c r="P85" s="15"/>
      <c r="Q85" s="12" t="s">
        <v>2720</v>
      </c>
      <c r="R85" s="15"/>
      <c r="S85" s="12" t="s">
        <v>2720</v>
      </c>
      <c r="T85" s="15"/>
      <c r="U85" s="12" t="s">
        <v>2720</v>
      </c>
      <c r="V85" s="15"/>
      <c r="W85" s="12" t="s">
        <v>2720</v>
      </c>
      <c r="X85" s="15"/>
      <c r="Y85" s="12" t="s">
        <v>2720</v>
      </c>
      <c r="Z85" s="15"/>
      <c r="AA85" s="12" t="s">
        <v>2720</v>
      </c>
      <c r="AB85" s="15"/>
      <c r="AC85" s="12" t="s">
        <v>2720</v>
      </c>
      <c r="AD85" s="15"/>
      <c r="AE85" s="12" t="s">
        <v>2720</v>
      </c>
      <c r="AF85" s="15"/>
      <c r="AG85" s="12" t="s">
        <v>2720</v>
      </c>
      <c r="AH85" s="15"/>
      <c r="AI85" s="12" t="s">
        <v>2720</v>
      </c>
      <c r="AJ85" s="15"/>
      <c r="AK85" s="12" t="s">
        <v>2720</v>
      </c>
      <c r="AL85" s="15"/>
      <c r="AM85" s="12" t="s">
        <v>2720</v>
      </c>
      <c r="AN85" s="15"/>
      <c r="AO85" s="12" t="s">
        <v>2720</v>
      </c>
      <c r="AP85" s="15"/>
      <c r="AQ85" s="12" t="s">
        <v>2720</v>
      </c>
      <c r="AR85" s="15"/>
      <c r="AS85" s="12" t="s">
        <v>2720</v>
      </c>
      <c r="AT85" s="15"/>
      <c r="AU85" s="12" t="s">
        <v>2720</v>
      </c>
      <c r="AV85" s="15"/>
      <c r="AW85" s="12" t="s">
        <v>2720</v>
      </c>
      <c r="AX85" s="15"/>
      <c r="AY85" s="12" t="s">
        <v>2720</v>
      </c>
      <c r="AZ85" s="15"/>
      <c r="BA85" s="12" t="s">
        <v>2720</v>
      </c>
      <c r="BB85" s="15"/>
      <c r="BC85" s="12" t="s">
        <v>2720</v>
      </c>
      <c r="BD85" s="15"/>
      <c r="BE85" s="12" t="s">
        <v>2720</v>
      </c>
      <c r="BF85" s="15"/>
      <c r="BG85" s="12" t="s">
        <v>2720</v>
      </c>
      <c r="BH85" s="15"/>
      <c r="BI85" s="12" t="s">
        <v>2720</v>
      </c>
    </row>
    <row r="86" spans="2:61">
      <c r="B86" s="15"/>
      <c r="C86" s="12" t="s">
        <v>2720</v>
      </c>
      <c r="D86" s="15"/>
      <c r="E86" s="12" t="s">
        <v>2720</v>
      </c>
      <c r="F86" s="15"/>
      <c r="G86" s="12" t="s">
        <v>2720</v>
      </c>
      <c r="H86" s="15"/>
      <c r="I86" s="12" t="s">
        <v>2720</v>
      </c>
      <c r="J86" s="15" t="s">
        <v>1892</v>
      </c>
      <c r="K86" s="12" t="s">
        <v>2720</v>
      </c>
      <c r="L86" s="15"/>
      <c r="M86" s="12" t="s">
        <v>2720</v>
      </c>
      <c r="N86" s="15"/>
      <c r="O86" s="12" t="s">
        <v>2720</v>
      </c>
      <c r="P86" s="15"/>
      <c r="Q86" s="12" t="s">
        <v>2720</v>
      </c>
      <c r="R86" s="15"/>
      <c r="S86" s="12" t="s">
        <v>2720</v>
      </c>
      <c r="T86" s="15"/>
      <c r="U86" s="12" t="s">
        <v>2720</v>
      </c>
      <c r="V86" s="15"/>
      <c r="W86" s="12" t="s">
        <v>2720</v>
      </c>
      <c r="X86" s="15"/>
      <c r="Y86" s="12" t="s">
        <v>2720</v>
      </c>
      <c r="Z86" s="15"/>
      <c r="AA86" s="12" t="s">
        <v>2720</v>
      </c>
      <c r="AB86" s="15"/>
      <c r="AC86" s="12" t="s">
        <v>2720</v>
      </c>
      <c r="AD86" s="15"/>
      <c r="AE86" s="12" t="s">
        <v>2720</v>
      </c>
      <c r="AF86" s="15"/>
      <c r="AG86" s="12" t="s">
        <v>2720</v>
      </c>
      <c r="AH86" s="15"/>
      <c r="AI86" s="12" t="s">
        <v>2720</v>
      </c>
      <c r="AJ86" s="15"/>
      <c r="AK86" s="12" t="s">
        <v>2720</v>
      </c>
      <c r="AL86" s="15"/>
      <c r="AM86" s="12" t="s">
        <v>2720</v>
      </c>
      <c r="AN86" s="15"/>
      <c r="AO86" s="12" t="s">
        <v>2720</v>
      </c>
      <c r="AP86" s="15"/>
      <c r="AQ86" s="12" t="s">
        <v>2720</v>
      </c>
      <c r="AR86" s="15"/>
      <c r="AS86" s="12" t="s">
        <v>2720</v>
      </c>
      <c r="AT86" s="15"/>
      <c r="AU86" s="12" t="s">
        <v>2720</v>
      </c>
      <c r="AV86" s="15"/>
      <c r="AW86" s="12" t="s">
        <v>2720</v>
      </c>
      <c r="AX86" s="15"/>
      <c r="AY86" s="12" t="s">
        <v>2720</v>
      </c>
      <c r="AZ86" s="15"/>
      <c r="BA86" s="12" t="s">
        <v>2720</v>
      </c>
      <c r="BB86" s="15"/>
      <c r="BC86" s="12" t="s">
        <v>2720</v>
      </c>
      <c r="BD86" s="15"/>
      <c r="BE86" s="12" t="s">
        <v>2720</v>
      </c>
      <c r="BF86" s="15"/>
      <c r="BG86" s="12" t="s">
        <v>2720</v>
      </c>
      <c r="BH86" s="15"/>
      <c r="BI86" s="12" t="s">
        <v>2720</v>
      </c>
    </row>
    <row r="87" spans="2:61">
      <c r="B87" s="15"/>
      <c r="C87" s="12" t="s">
        <v>2720</v>
      </c>
      <c r="D87" s="15"/>
      <c r="E87" s="12" t="s">
        <v>2720</v>
      </c>
      <c r="F87" s="15"/>
      <c r="G87" s="12" t="s">
        <v>2720</v>
      </c>
      <c r="H87" s="15"/>
      <c r="I87" s="12" t="s">
        <v>2720</v>
      </c>
      <c r="J87" s="15" t="s">
        <v>1904</v>
      </c>
      <c r="K87" s="12" t="s">
        <v>2720</v>
      </c>
      <c r="L87" s="15"/>
      <c r="M87" s="12" t="s">
        <v>2720</v>
      </c>
      <c r="N87" s="15"/>
      <c r="O87" s="12" t="s">
        <v>2720</v>
      </c>
      <c r="P87" s="15"/>
      <c r="Q87" s="12" t="s">
        <v>2720</v>
      </c>
      <c r="R87" s="15"/>
      <c r="S87" s="12" t="s">
        <v>2720</v>
      </c>
      <c r="T87" s="15"/>
      <c r="U87" s="12" t="s">
        <v>2720</v>
      </c>
      <c r="V87" s="15"/>
      <c r="W87" s="12" t="s">
        <v>2720</v>
      </c>
      <c r="X87" s="15"/>
      <c r="Y87" s="12" t="s">
        <v>2720</v>
      </c>
      <c r="Z87" s="15"/>
      <c r="AA87" s="12" t="s">
        <v>2720</v>
      </c>
      <c r="AB87" s="15"/>
      <c r="AC87" s="12" t="s">
        <v>2720</v>
      </c>
      <c r="AD87" s="15"/>
      <c r="AE87" s="12" t="s">
        <v>2720</v>
      </c>
      <c r="AF87" s="15"/>
      <c r="AG87" s="12" t="s">
        <v>2720</v>
      </c>
      <c r="AH87" s="15"/>
      <c r="AI87" s="12" t="s">
        <v>2720</v>
      </c>
      <c r="AJ87" s="15"/>
      <c r="AK87" s="12" t="s">
        <v>2720</v>
      </c>
      <c r="AL87" s="15"/>
      <c r="AM87" s="12" t="s">
        <v>2720</v>
      </c>
      <c r="AN87" s="15"/>
      <c r="AO87" s="12" t="s">
        <v>2720</v>
      </c>
      <c r="AP87" s="15"/>
      <c r="AQ87" s="12" t="s">
        <v>2720</v>
      </c>
      <c r="AR87" s="15"/>
      <c r="AS87" s="12" t="s">
        <v>2720</v>
      </c>
      <c r="AT87" s="15"/>
      <c r="AU87" s="12" t="s">
        <v>2720</v>
      </c>
      <c r="AV87" s="15"/>
      <c r="AW87" s="12" t="s">
        <v>2720</v>
      </c>
      <c r="AX87" s="15"/>
      <c r="AY87" s="12" t="s">
        <v>2720</v>
      </c>
      <c r="AZ87" s="15"/>
      <c r="BA87" s="12" t="s">
        <v>2720</v>
      </c>
      <c r="BB87" s="15"/>
      <c r="BC87" s="12" t="s">
        <v>2720</v>
      </c>
      <c r="BD87" s="15"/>
      <c r="BE87" s="12" t="s">
        <v>2720</v>
      </c>
      <c r="BF87" s="15"/>
      <c r="BG87" s="12" t="s">
        <v>2720</v>
      </c>
      <c r="BH87" s="15"/>
      <c r="BI87" s="12" t="s">
        <v>2720</v>
      </c>
    </row>
    <row r="88" spans="2:61">
      <c r="B88" s="15"/>
      <c r="C88" s="12" t="s">
        <v>2720</v>
      </c>
      <c r="D88" s="15"/>
      <c r="E88" s="12" t="s">
        <v>2720</v>
      </c>
      <c r="F88" s="15"/>
      <c r="G88" s="12" t="s">
        <v>2720</v>
      </c>
      <c r="H88" s="15"/>
      <c r="I88" s="12" t="s">
        <v>2720</v>
      </c>
      <c r="J88" s="15" t="s">
        <v>1905</v>
      </c>
      <c r="K88" s="12" t="s">
        <v>2720</v>
      </c>
      <c r="L88" s="15"/>
      <c r="M88" s="12" t="s">
        <v>2720</v>
      </c>
      <c r="N88" s="15"/>
      <c r="O88" s="12" t="s">
        <v>2720</v>
      </c>
      <c r="P88" s="15"/>
      <c r="Q88" s="12" t="s">
        <v>2720</v>
      </c>
      <c r="R88" s="15"/>
      <c r="S88" s="12" t="s">
        <v>2720</v>
      </c>
      <c r="T88" s="15"/>
      <c r="U88" s="12" t="s">
        <v>2720</v>
      </c>
      <c r="V88" s="15"/>
      <c r="W88" s="12" t="s">
        <v>2720</v>
      </c>
      <c r="X88" s="15"/>
      <c r="Y88" s="12" t="s">
        <v>2720</v>
      </c>
      <c r="Z88" s="15"/>
      <c r="AA88" s="12" t="s">
        <v>2720</v>
      </c>
      <c r="AB88" s="15"/>
      <c r="AC88" s="12" t="s">
        <v>2720</v>
      </c>
      <c r="AD88" s="15"/>
      <c r="AE88" s="12" t="s">
        <v>2720</v>
      </c>
      <c r="AF88" s="15"/>
      <c r="AG88" s="12" t="s">
        <v>2720</v>
      </c>
      <c r="AH88" s="15"/>
      <c r="AI88" s="12" t="s">
        <v>2720</v>
      </c>
      <c r="AJ88" s="15"/>
      <c r="AK88" s="12" t="s">
        <v>2720</v>
      </c>
      <c r="AL88" s="15"/>
      <c r="AM88" s="12" t="s">
        <v>2720</v>
      </c>
      <c r="AN88" s="15"/>
      <c r="AO88" s="12" t="s">
        <v>2720</v>
      </c>
      <c r="AP88" s="15"/>
      <c r="AQ88" s="12" t="s">
        <v>2720</v>
      </c>
      <c r="AR88" s="15"/>
      <c r="AS88" s="12" t="s">
        <v>2720</v>
      </c>
      <c r="AT88" s="15"/>
      <c r="AU88" s="12" t="s">
        <v>2720</v>
      </c>
      <c r="AV88" s="15"/>
      <c r="AW88" s="12" t="s">
        <v>2720</v>
      </c>
      <c r="AX88" s="15"/>
      <c r="AY88" s="12" t="s">
        <v>2720</v>
      </c>
      <c r="AZ88" s="15"/>
      <c r="BA88" s="12" t="s">
        <v>2720</v>
      </c>
      <c r="BB88" s="15"/>
      <c r="BC88" s="12" t="s">
        <v>2720</v>
      </c>
      <c r="BD88" s="15"/>
      <c r="BE88" s="12" t="s">
        <v>2720</v>
      </c>
      <c r="BF88" s="15"/>
      <c r="BG88" s="12" t="s">
        <v>2720</v>
      </c>
      <c r="BH88" s="15"/>
      <c r="BI88" s="12" t="s">
        <v>2720</v>
      </c>
    </row>
    <row r="89" spans="2:61">
      <c r="B89" s="15"/>
      <c r="C89" s="12" t="s">
        <v>2720</v>
      </c>
      <c r="D89" s="15"/>
      <c r="E89" s="12" t="s">
        <v>2720</v>
      </c>
      <c r="F89" s="15"/>
      <c r="G89" s="12" t="s">
        <v>2720</v>
      </c>
      <c r="H89" s="15"/>
      <c r="I89" s="12" t="s">
        <v>2720</v>
      </c>
      <c r="J89" s="15" t="s">
        <v>1906</v>
      </c>
      <c r="K89" s="12" t="s">
        <v>2720</v>
      </c>
      <c r="L89" s="15"/>
      <c r="M89" s="12" t="s">
        <v>2720</v>
      </c>
      <c r="N89" s="15"/>
      <c r="O89" s="12" t="s">
        <v>2720</v>
      </c>
      <c r="P89" s="15"/>
      <c r="Q89" s="12" t="s">
        <v>2720</v>
      </c>
      <c r="R89" s="15"/>
      <c r="S89" s="12" t="s">
        <v>2720</v>
      </c>
      <c r="T89" s="15"/>
      <c r="U89" s="12" t="s">
        <v>2720</v>
      </c>
      <c r="V89" s="15"/>
      <c r="W89" s="12" t="s">
        <v>2720</v>
      </c>
      <c r="X89" s="15"/>
      <c r="Y89" s="12" t="s">
        <v>2720</v>
      </c>
      <c r="Z89" s="15"/>
      <c r="AA89" s="12" t="s">
        <v>2720</v>
      </c>
      <c r="AB89" s="15"/>
      <c r="AC89" s="12" t="s">
        <v>2720</v>
      </c>
      <c r="AD89" s="15"/>
      <c r="AE89" s="12" t="s">
        <v>2720</v>
      </c>
      <c r="AF89" s="15"/>
      <c r="AG89" s="12" t="s">
        <v>2720</v>
      </c>
      <c r="AH89" s="15"/>
      <c r="AI89" s="12" t="s">
        <v>2720</v>
      </c>
      <c r="AJ89" s="15"/>
      <c r="AK89" s="12" t="s">
        <v>2720</v>
      </c>
      <c r="AL89" s="15"/>
      <c r="AM89" s="12" t="s">
        <v>2720</v>
      </c>
      <c r="AN89" s="15"/>
      <c r="AO89" s="12" t="s">
        <v>2720</v>
      </c>
      <c r="AP89" s="15"/>
      <c r="AQ89" s="12" t="s">
        <v>2720</v>
      </c>
      <c r="AR89" s="15"/>
      <c r="AS89" s="12" t="s">
        <v>2720</v>
      </c>
      <c r="AT89" s="15"/>
      <c r="AU89" s="12" t="s">
        <v>2720</v>
      </c>
      <c r="AV89" s="15"/>
      <c r="AW89" s="12" t="s">
        <v>2720</v>
      </c>
      <c r="AX89" s="15"/>
      <c r="AY89" s="12" t="s">
        <v>2720</v>
      </c>
      <c r="AZ89" s="15"/>
      <c r="BA89" s="12" t="s">
        <v>2720</v>
      </c>
      <c r="BB89" s="15"/>
      <c r="BC89" s="12" t="s">
        <v>2720</v>
      </c>
      <c r="BD89" s="15"/>
      <c r="BE89" s="12" t="s">
        <v>2720</v>
      </c>
      <c r="BF89" s="15"/>
      <c r="BG89" s="12" t="s">
        <v>2720</v>
      </c>
      <c r="BH89" s="15"/>
      <c r="BI89" s="12" t="s">
        <v>2720</v>
      </c>
    </row>
    <row r="90" spans="2:61">
      <c r="B90" s="15"/>
      <c r="C90" s="12" t="s">
        <v>2720</v>
      </c>
      <c r="D90" s="15"/>
      <c r="E90" s="12" t="s">
        <v>2720</v>
      </c>
      <c r="F90" s="15"/>
      <c r="G90" s="12" t="s">
        <v>2720</v>
      </c>
      <c r="H90" s="15"/>
      <c r="I90" s="12" t="s">
        <v>2720</v>
      </c>
      <c r="J90" s="15" t="s">
        <v>1907</v>
      </c>
      <c r="K90" s="12" t="s">
        <v>2720</v>
      </c>
      <c r="L90" s="15"/>
      <c r="M90" s="12" t="s">
        <v>2720</v>
      </c>
      <c r="N90" s="15"/>
      <c r="O90" s="12" t="s">
        <v>2720</v>
      </c>
      <c r="P90" s="15"/>
      <c r="Q90" s="12" t="s">
        <v>2720</v>
      </c>
      <c r="R90" s="15"/>
      <c r="S90" s="12" t="s">
        <v>2720</v>
      </c>
      <c r="T90" s="15"/>
      <c r="U90" s="12" t="s">
        <v>2720</v>
      </c>
      <c r="V90" s="15"/>
      <c r="W90" s="12" t="s">
        <v>2720</v>
      </c>
      <c r="X90" s="15"/>
      <c r="Y90" s="12" t="s">
        <v>2720</v>
      </c>
      <c r="Z90" s="15"/>
      <c r="AA90" s="12" t="s">
        <v>2720</v>
      </c>
      <c r="AB90" s="15"/>
      <c r="AC90" s="12" t="s">
        <v>2720</v>
      </c>
      <c r="AD90" s="15"/>
      <c r="AE90" s="12" t="s">
        <v>2720</v>
      </c>
      <c r="AF90" s="15"/>
      <c r="AG90" s="12" t="s">
        <v>2720</v>
      </c>
      <c r="AH90" s="15"/>
      <c r="AI90" s="12" t="s">
        <v>2720</v>
      </c>
      <c r="AJ90" s="15"/>
      <c r="AK90" s="12" t="s">
        <v>2720</v>
      </c>
      <c r="AL90" s="15"/>
      <c r="AM90" s="12" t="s">
        <v>2720</v>
      </c>
      <c r="AN90" s="15"/>
      <c r="AO90" s="12" t="s">
        <v>2720</v>
      </c>
      <c r="AP90" s="15"/>
      <c r="AQ90" s="12" t="s">
        <v>2720</v>
      </c>
      <c r="AR90" s="15"/>
      <c r="AS90" s="12" t="s">
        <v>2720</v>
      </c>
      <c r="AT90" s="15"/>
      <c r="AU90" s="12" t="s">
        <v>2720</v>
      </c>
      <c r="AV90" s="15"/>
      <c r="AW90" s="12" t="s">
        <v>2720</v>
      </c>
      <c r="AX90" s="15"/>
      <c r="AY90" s="12" t="s">
        <v>2720</v>
      </c>
      <c r="AZ90" s="15"/>
      <c r="BA90" s="12" t="s">
        <v>2720</v>
      </c>
      <c r="BB90" s="15"/>
      <c r="BC90" s="12" t="s">
        <v>2720</v>
      </c>
      <c r="BD90" s="15"/>
      <c r="BE90" s="12" t="s">
        <v>2720</v>
      </c>
      <c r="BF90" s="15"/>
      <c r="BG90" s="12" t="s">
        <v>2720</v>
      </c>
      <c r="BH90" s="15"/>
      <c r="BI90" s="12" t="s">
        <v>2720</v>
      </c>
    </row>
    <row r="91" spans="2:61">
      <c r="B91" s="15"/>
      <c r="C91" s="12" t="s">
        <v>2720</v>
      </c>
      <c r="D91" s="15"/>
      <c r="E91" s="12" t="s">
        <v>2720</v>
      </c>
      <c r="F91" s="15"/>
      <c r="G91" s="12" t="s">
        <v>2720</v>
      </c>
      <c r="H91" s="15"/>
      <c r="I91" s="12" t="s">
        <v>2720</v>
      </c>
      <c r="J91" s="15" t="s">
        <v>1913</v>
      </c>
      <c r="K91" s="12" t="s">
        <v>2720</v>
      </c>
      <c r="L91" s="15"/>
      <c r="M91" s="12" t="s">
        <v>2720</v>
      </c>
      <c r="N91" s="15"/>
      <c r="O91" s="12" t="s">
        <v>2720</v>
      </c>
      <c r="P91" s="15"/>
      <c r="Q91" s="12" t="s">
        <v>2720</v>
      </c>
      <c r="R91" s="15"/>
      <c r="S91" s="12" t="s">
        <v>2720</v>
      </c>
      <c r="T91" s="15"/>
      <c r="U91" s="12" t="s">
        <v>2720</v>
      </c>
      <c r="V91" s="15"/>
      <c r="W91" s="12" t="s">
        <v>2720</v>
      </c>
      <c r="X91" s="15"/>
      <c r="Y91" s="12" t="s">
        <v>2720</v>
      </c>
      <c r="Z91" s="15"/>
      <c r="AA91" s="12" t="s">
        <v>2720</v>
      </c>
      <c r="AB91" s="15"/>
      <c r="AC91" s="12" t="s">
        <v>2720</v>
      </c>
      <c r="AD91" s="15"/>
      <c r="AE91" s="12" t="s">
        <v>2720</v>
      </c>
      <c r="AF91" s="15"/>
      <c r="AG91" s="12" t="s">
        <v>2720</v>
      </c>
      <c r="AH91" s="15"/>
      <c r="AI91" s="12" t="s">
        <v>2720</v>
      </c>
      <c r="AJ91" s="15"/>
      <c r="AK91" s="12" t="s">
        <v>2720</v>
      </c>
      <c r="AL91" s="15"/>
      <c r="AM91" s="12" t="s">
        <v>2720</v>
      </c>
      <c r="AN91" s="15"/>
      <c r="AO91" s="12" t="s">
        <v>2720</v>
      </c>
      <c r="AP91" s="15"/>
      <c r="AQ91" s="12" t="s">
        <v>2720</v>
      </c>
      <c r="AR91" s="15"/>
      <c r="AS91" s="12" t="s">
        <v>2720</v>
      </c>
      <c r="AT91" s="15"/>
      <c r="AU91" s="12" t="s">
        <v>2720</v>
      </c>
      <c r="AV91" s="15"/>
      <c r="AW91" s="12" t="s">
        <v>2720</v>
      </c>
      <c r="AX91" s="15"/>
      <c r="AY91" s="12" t="s">
        <v>2720</v>
      </c>
      <c r="AZ91" s="15"/>
      <c r="BA91" s="12" t="s">
        <v>2720</v>
      </c>
      <c r="BB91" s="15"/>
      <c r="BC91" s="12" t="s">
        <v>2720</v>
      </c>
      <c r="BD91" s="15"/>
      <c r="BE91" s="12" t="s">
        <v>2720</v>
      </c>
      <c r="BF91" s="15"/>
      <c r="BG91" s="12" t="s">
        <v>2720</v>
      </c>
      <c r="BH91" s="15"/>
      <c r="BI91" s="12" t="s">
        <v>2720</v>
      </c>
    </row>
    <row r="92" spans="2:61">
      <c r="B92" s="15"/>
      <c r="C92" s="12" t="s">
        <v>2720</v>
      </c>
      <c r="D92" s="15"/>
      <c r="E92" s="12" t="s">
        <v>2720</v>
      </c>
      <c r="F92" s="15"/>
      <c r="G92" s="12" t="s">
        <v>2720</v>
      </c>
      <c r="H92" s="15"/>
      <c r="I92" s="12" t="s">
        <v>2720</v>
      </c>
      <c r="J92" s="15" t="s">
        <v>1914</v>
      </c>
      <c r="K92" s="12" t="s">
        <v>2720</v>
      </c>
      <c r="L92" s="15"/>
      <c r="M92" s="12" t="s">
        <v>2720</v>
      </c>
      <c r="N92" s="15"/>
      <c r="O92" s="12" t="s">
        <v>2720</v>
      </c>
      <c r="P92" s="15"/>
      <c r="Q92" s="12" t="s">
        <v>2720</v>
      </c>
      <c r="R92" s="15"/>
      <c r="S92" s="12" t="s">
        <v>2720</v>
      </c>
      <c r="T92" s="15"/>
      <c r="U92" s="12" t="s">
        <v>2720</v>
      </c>
      <c r="V92" s="15"/>
      <c r="W92" s="12" t="s">
        <v>2720</v>
      </c>
      <c r="X92" s="15"/>
      <c r="Y92" s="12" t="s">
        <v>2720</v>
      </c>
      <c r="Z92" s="15"/>
      <c r="AA92" s="12" t="s">
        <v>2720</v>
      </c>
      <c r="AB92" s="15"/>
      <c r="AC92" s="12" t="s">
        <v>2720</v>
      </c>
      <c r="AD92" s="15"/>
      <c r="AE92" s="12" t="s">
        <v>2720</v>
      </c>
      <c r="AF92" s="15"/>
      <c r="AG92" s="12" t="s">
        <v>2720</v>
      </c>
      <c r="AH92" s="15"/>
      <c r="AI92" s="12" t="s">
        <v>2720</v>
      </c>
      <c r="AJ92" s="15"/>
      <c r="AK92" s="12" t="s">
        <v>2720</v>
      </c>
      <c r="AL92" s="15"/>
      <c r="AM92" s="12" t="s">
        <v>2720</v>
      </c>
      <c r="AN92" s="15"/>
      <c r="AO92" s="12" t="s">
        <v>2720</v>
      </c>
      <c r="AP92" s="15"/>
      <c r="AQ92" s="12" t="s">
        <v>2720</v>
      </c>
      <c r="AR92" s="15"/>
      <c r="AS92" s="12" t="s">
        <v>2720</v>
      </c>
      <c r="AT92" s="15"/>
      <c r="AU92" s="12" t="s">
        <v>2720</v>
      </c>
      <c r="AV92" s="15"/>
      <c r="AW92" s="12" t="s">
        <v>2720</v>
      </c>
      <c r="AX92" s="15"/>
      <c r="AY92" s="12" t="s">
        <v>2720</v>
      </c>
      <c r="AZ92" s="15"/>
      <c r="BA92" s="12" t="s">
        <v>2720</v>
      </c>
      <c r="BB92" s="15"/>
      <c r="BC92" s="12" t="s">
        <v>2720</v>
      </c>
      <c r="BD92" s="15"/>
      <c r="BE92" s="12" t="s">
        <v>2720</v>
      </c>
      <c r="BF92" s="15"/>
      <c r="BG92" s="12" t="s">
        <v>2720</v>
      </c>
      <c r="BH92" s="15"/>
      <c r="BI92" s="12" t="s">
        <v>2720</v>
      </c>
    </row>
    <row r="93" spans="2:61">
      <c r="B93" s="15"/>
      <c r="C93" s="12" t="s">
        <v>2720</v>
      </c>
      <c r="D93" s="15"/>
      <c r="E93" s="12" t="s">
        <v>2720</v>
      </c>
      <c r="F93" s="15"/>
      <c r="G93" s="12" t="s">
        <v>2720</v>
      </c>
      <c r="H93" s="15"/>
      <c r="I93" s="12" t="s">
        <v>2720</v>
      </c>
      <c r="J93" s="15" t="s">
        <v>1915</v>
      </c>
      <c r="K93" s="12" t="s">
        <v>2720</v>
      </c>
      <c r="L93" s="15"/>
      <c r="M93" s="12" t="s">
        <v>2720</v>
      </c>
      <c r="N93" s="15"/>
      <c r="O93" s="12" t="s">
        <v>2720</v>
      </c>
      <c r="P93" s="15"/>
      <c r="Q93" s="12" t="s">
        <v>2720</v>
      </c>
      <c r="R93" s="15"/>
      <c r="S93" s="12" t="s">
        <v>2720</v>
      </c>
      <c r="T93" s="15"/>
      <c r="U93" s="12" t="s">
        <v>2720</v>
      </c>
      <c r="V93" s="15"/>
      <c r="W93" s="12" t="s">
        <v>2720</v>
      </c>
      <c r="X93" s="15"/>
      <c r="Y93" s="12" t="s">
        <v>2720</v>
      </c>
      <c r="Z93" s="15"/>
      <c r="AA93" s="12" t="s">
        <v>2720</v>
      </c>
      <c r="AB93" s="15"/>
      <c r="AC93" s="12" t="s">
        <v>2720</v>
      </c>
      <c r="AD93" s="15"/>
      <c r="AE93" s="12" t="s">
        <v>2720</v>
      </c>
      <c r="AF93" s="15"/>
      <c r="AG93" s="12" t="s">
        <v>2720</v>
      </c>
      <c r="AH93" s="15"/>
      <c r="AI93" s="12" t="s">
        <v>2720</v>
      </c>
      <c r="AJ93" s="15"/>
      <c r="AK93" s="12" t="s">
        <v>2720</v>
      </c>
      <c r="AL93" s="15"/>
      <c r="AM93" s="12" t="s">
        <v>2720</v>
      </c>
      <c r="AN93" s="15"/>
      <c r="AO93" s="12" t="s">
        <v>2720</v>
      </c>
      <c r="AP93" s="15"/>
      <c r="AQ93" s="12" t="s">
        <v>2720</v>
      </c>
      <c r="AR93" s="15"/>
      <c r="AS93" s="12" t="s">
        <v>2720</v>
      </c>
      <c r="AT93" s="15"/>
      <c r="AU93" s="12" t="s">
        <v>2720</v>
      </c>
      <c r="AV93" s="15"/>
      <c r="AW93" s="12" t="s">
        <v>2720</v>
      </c>
      <c r="AX93" s="15"/>
      <c r="AY93" s="12" t="s">
        <v>2720</v>
      </c>
      <c r="AZ93" s="15"/>
      <c r="BA93" s="12" t="s">
        <v>2720</v>
      </c>
      <c r="BB93" s="15"/>
      <c r="BC93" s="12" t="s">
        <v>2720</v>
      </c>
      <c r="BD93" s="15"/>
      <c r="BE93" s="12" t="s">
        <v>2720</v>
      </c>
      <c r="BF93" s="15"/>
      <c r="BG93" s="12" t="s">
        <v>2720</v>
      </c>
      <c r="BH93" s="15"/>
      <c r="BI93" s="12" t="s">
        <v>2720</v>
      </c>
    </row>
    <row r="94" spans="2:61">
      <c r="B94" s="15"/>
      <c r="C94" s="12" t="s">
        <v>2720</v>
      </c>
      <c r="D94" s="15"/>
      <c r="E94" s="12" t="s">
        <v>2720</v>
      </c>
      <c r="F94" s="15"/>
      <c r="G94" s="12" t="s">
        <v>2720</v>
      </c>
      <c r="H94" s="15"/>
      <c r="I94" s="12" t="s">
        <v>2720</v>
      </c>
      <c r="J94" s="15" t="s">
        <v>1916</v>
      </c>
      <c r="K94" s="12" t="s">
        <v>2720</v>
      </c>
      <c r="L94" s="15"/>
      <c r="M94" s="12" t="s">
        <v>2720</v>
      </c>
      <c r="N94" s="15"/>
      <c r="O94" s="12" t="s">
        <v>2720</v>
      </c>
      <c r="P94" s="15"/>
      <c r="Q94" s="12" t="s">
        <v>2720</v>
      </c>
      <c r="R94" s="15"/>
      <c r="S94" s="12" t="s">
        <v>2720</v>
      </c>
      <c r="T94" s="15"/>
      <c r="U94" s="12" t="s">
        <v>2720</v>
      </c>
      <c r="V94" s="15"/>
      <c r="W94" s="12" t="s">
        <v>2720</v>
      </c>
      <c r="X94" s="15"/>
      <c r="Y94" s="12" t="s">
        <v>2720</v>
      </c>
      <c r="Z94" s="15"/>
      <c r="AA94" s="12" t="s">
        <v>2720</v>
      </c>
      <c r="AB94" s="15"/>
      <c r="AC94" s="12" t="s">
        <v>2720</v>
      </c>
      <c r="AD94" s="15"/>
      <c r="AE94" s="12" t="s">
        <v>2720</v>
      </c>
      <c r="AF94" s="15"/>
      <c r="AG94" s="12" t="s">
        <v>2720</v>
      </c>
      <c r="AH94" s="15"/>
      <c r="AI94" s="12" t="s">
        <v>2720</v>
      </c>
      <c r="AJ94" s="15"/>
      <c r="AK94" s="12" t="s">
        <v>2720</v>
      </c>
      <c r="AL94" s="15"/>
      <c r="AM94" s="12" t="s">
        <v>2720</v>
      </c>
      <c r="AN94" s="15"/>
      <c r="AO94" s="12" t="s">
        <v>2720</v>
      </c>
      <c r="AP94" s="15"/>
      <c r="AQ94" s="12" t="s">
        <v>2720</v>
      </c>
      <c r="AR94" s="15"/>
      <c r="AS94" s="12" t="s">
        <v>2720</v>
      </c>
      <c r="AT94" s="15"/>
      <c r="AU94" s="12" t="s">
        <v>2720</v>
      </c>
      <c r="AV94" s="15"/>
      <c r="AW94" s="12" t="s">
        <v>2720</v>
      </c>
      <c r="AX94" s="15"/>
      <c r="AY94" s="12" t="s">
        <v>2720</v>
      </c>
      <c r="AZ94" s="15"/>
      <c r="BA94" s="12" t="s">
        <v>2720</v>
      </c>
      <c r="BB94" s="15"/>
      <c r="BC94" s="12" t="s">
        <v>2720</v>
      </c>
      <c r="BD94" s="15"/>
      <c r="BE94" s="12" t="s">
        <v>2720</v>
      </c>
      <c r="BF94" s="15"/>
      <c r="BG94" s="12" t="s">
        <v>2720</v>
      </c>
      <c r="BH94" s="15"/>
      <c r="BI94" s="12" t="s">
        <v>2720</v>
      </c>
    </row>
    <row r="95" spans="2:61">
      <c r="B95" s="15"/>
      <c r="C95" s="12" t="s">
        <v>2720</v>
      </c>
      <c r="D95" s="15"/>
      <c r="E95" s="12" t="s">
        <v>2720</v>
      </c>
      <c r="F95" s="15"/>
      <c r="G95" s="12" t="s">
        <v>2720</v>
      </c>
      <c r="H95" s="15"/>
      <c r="I95" s="12" t="s">
        <v>2720</v>
      </c>
      <c r="J95" s="15" t="s">
        <v>2177</v>
      </c>
      <c r="K95" s="12" t="s">
        <v>2720</v>
      </c>
      <c r="L95" s="15"/>
      <c r="M95" s="12" t="s">
        <v>2720</v>
      </c>
      <c r="N95" s="15"/>
      <c r="O95" s="12" t="s">
        <v>2720</v>
      </c>
      <c r="P95" s="15"/>
      <c r="Q95" s="12" t="s">
        <v>2720</v>
      </c>
      <c r="R95" s="15"/>
      <c r="S95" s="12" t="s">
        <v>2720</v>
      </c>
      <c r="T95" s="15"/>
      <c r="U95" s="12" t="s">
        <v>2720</v>
      </c>
      <c r="V95" s="15"/>
      <c r="W95" s="12" t="s">
        <v>2720</v>
      </c>
      <c r="X95" s="15"/>
      <c r="Y95" s="12" t="s">
        <v>2720</v>
      </c>
      <c r="Z95" s="15"/>
      <c r="AA95" s="12" t="s">
        <v>2720</v>
      </c>
      <c r="AB95" s="15"/>
      <c r="AC95" s="12" t="s">
        <v>2720</v>
      </c>
      <c r="AD95" s="15"/>
      <c r="AE95" s="12" t="s">
        <v>2720</v>
      </c>
      <c r="AF95" s="15"/>
      <c r="AG95" s="12" t="s">
        <v>2720</v>
      </c>
      <c r="AH95" s="15"/>
      <c r="AI95" s="12" t="s">
        <v>2720</v>
      </c>
      <c r="AJ95" s="15"/>
      <c r="AK95" s="12" t="s">
        <v>2720</v>
      </c>
      <c r="AL95" s="15"/>
      <c r="AM95" s="12" t="s">
        <v>2720</v>
      </c>
      <c r="AN95" s="15"/>
      <c r="AO95" s="12" t="s">
        <v>2720</v>
      </c>
      <c r="AP95" s="15"/>
      <c r="AQ95" s="12" t="s">
        <v>2720</v>
      </c>
      <c r="AR95" s="15"/>
      <c r="AS95" s="12" t="s">
        <v>2720</v>
      </c>
      <c r="AT95" s="15"/>
      <c r="AU95" s="12" t="s">
        <v>2720</v>
      </c>
      <c r="AV95" s="15"/>
      <c r="AW95" s="12" t="s">
        <v>2720</v>
      </c>
      <c r="AX95" s="15"/>
      <c r="AY95" s="12" t="s">
        <v>2720</v>
      </c>
      <c r="AZ95" s="15"/>
      <c r="BA95" s="12" t="s">
        <v>2720</v>
      </c>
      <c r="BB95" s="15"/>
      <c r="BC95" s="12" t="s">
        <v>2720</v>
      </c>
      <c r="BD95" s="15"/>
      <c r="BE95" s="12" t="s">
        <v>2720</v>
      </c>
      <c r="BF95" s="15"/>
      <c r="BG95" s="12" t="s">
        <v>2720</v>
      </c>
      <c r="BH95" s="15"/>
      <c r="BI95" s="12" t="s">
        <v>2720</v>
      </c>
    </row>
    <row r="96" spans="2:61">
      <c r="B96" s="15"/>
      <c r="C96" s="12" t="s">
        <v>2720</v>
      </c>
      <c r="D96" s="15"/>
      <c r="E96" s="12" t="s">
        <v>2720</v>
      </c>
      <c r="F96" s="15"/>
      <c r="G96" s="12" t="s">
        <v>2720</v>
      </c>
      <c r="H96" s="15"/>
      <c r="I96" s="12" t="s">
        <v>2720</v>
      </c>
      <c r="J96" s="15" t="s">
        <v>2178</v>
      </c>
      <c r="K96" s="12" t="s">
        <v>2720</v>
      </c>
      <c r="L96" s="15"/>
      <c r="M96" s="12" t="s">
        <v>2720</v>
      </c>
      <c r="N96" s="15"/>
      <c r="O96" s="12" t="s">
        <v>2720</v>
      </c>
      <c r="P96" s="15"/>
      <c r="Q96" s="12" t="s">
        <v>2720</v>
      </c>
      <c r="R96" s="15"/>
      <c r="S96" s="12" t="s">
        <v>2720</v>
      </c>
      <c r="T96" s="15"/>
      <c r="U96" s="12" t="s">
        <v>2720</v>
      </c>
      <c r="V96" s="15"/>
      <c r="W96" s="12" t="s">
        <v>2720</v>
      </c>
      <c r="X96" s="15"/>
      <c r="Y96" s="12" t="s">
        <v>2720</v>
      </c>
      <c r="Z96" s="15"/>
      <c r="AA96" s="12" t="s">
        <v>2720</v>
      </c>
      <c r="AB96" s="15"/>
      <c r="AC96" s="12" t="s">
        <v>2720</v>
      </c>
      <c r="AD96" s="15"/>
      <c r="AE96" s="12" t="s">
        <v>2720</v>
      </c>
      <c r="AF96" s="15"/>
      <c r="AG96" s="12" t="s">
        <v>2720</v>
      </c>
      <c r="AH96" s="15"/>
      <c r="AI96" s="12" t="s">
        <v>2720</v>
      </c>
      <c r="AJ96" s="15"/>
      <c r="AK96" s="12" t="s">
        <v>2720</v>
      </c>
      <c r="AL96" s="15"/>
      <c r="AM96" s="12" t="s">
        <v>2720</v>
      </c>
      <c r="AN96" s="15"/>
      <c r="AO96" s="12" t="s">
        <v>2720</v>
      </c>
      <c r="AP96" s="15"/>
      <c r="AQ96" s="12" t="s">
        <v>2720</v>
      </c>
      <c r="AR96" s="15"/>
      <c r="AS96" s="12" t="s">
        <v>2720</v>
      </c>
      <c r="AT96" s="15"/>
      <c r="AU96" s="12" t="s">
        <v>2720</v>
      </c>
      <c r="AV96" s="15"/>
      <c r="AW96" s="12" t="s">
        <v>2720</v>
      </c>
      <c r="AX96" s="15"/>
      <c r="AY96" s="12" t="s">
        <v>2720</v>
      </c>
      <c r="AZ96" s="15"/>
      <c r="BA96" s="12" t="s">
        <v>2720</v>
      </c>
      <c r="BB96" s="15"/>
      <c r="BC96" s="12" t="s">
        <v>2720</v>
      </c>
      <c r="BD96" s="15"/>
      <c r="BE96" s="12" t="s">
        <v>2720</v>
      </c>
      <c r="BF96" s="15"/>
      <c r="BG96" s="12" t="s">
        <v>2720</v>
      </c>
      <c r="BH96" s="15"/>
      <c r="BI96" s="12" t="s">
        <v>2720</v>
      </c>
    </row>
    <row r="97" spans="2:61">
      <c r="B97" s="15"/>
      <c r="C97" s="12" t="s">
        <v>2720</v>
      </c>
      <c r="D97" s="15"/>
      <c r="E97" s="12" t="s">
        <v>2720</v>
      </c>
      <c r="F97" s="15"/>
      <c r="G97" s="12" t="s">
        <v>2720</v>
      </c>
      <c r="H97" s="15"/>
      <c r="I97" s="12" t="s">
        <v>2720</v>
      </c>
      <c r="J97" s="15" t="s">
        <v>2179</v>
      </c>
      <c r="K97" s="12" t="s">
        <v>2720</v>
      </c>
      <c r="L97" s="15"/>
      <c r="M97" s="12" t="s">
        <v>2720</v>
      </c>
      <c r="N97" s="15"/>
      <c r="O97" s="12" t="s">
        <v>2720</v>
      </c>
      <c r="P97" s="15"/>
      <c r="Q97" s="12" t="s">
        <v>2720</v>
      </c>
      <c r="R97" s="15"/>
      <c r="S97" s="12" t="s">
        <v>2720</v>
      </c>
      <c r="T97" s="15"/>
      <c r="U97" s="12" t="s">
        <v>2720</v>
      </c>
      <c r="V97" s="15"/>
      <c r="W97" s="12" t="s">
        <v>2720</v>
      </c>
      <c r="X97" s="15"/>
      <c r="Y97" s="12" t="s">
        <v>2720</v>
      </c>
      <c r="Z97" s="15"/>
      <c r="AA97" s="12" t="s">
        <v>2720</v>
      </c>
      <c r="AB97" s="15"/>
      <c r="AC97" s="12" t="s">
        <v>2720</v>
      </c>
      <c r="AD97" s="15"/>
      <c r="AE97" s="12" t="s">
        <v>2720</v>
      </c>
      <c r="AF97" s="15"/>
      <c r="AG97" s="12" t="s">
        <v>2720</v>
      </c>
      <c r="AH97" s="15"/>
      <c r="AI97" s="12" t="s">
        <v>2720</v>
      </c>
      <c r="AJ97" s="15"/>
      <c r="AK97" s="12" t="s">
        <v>2720</v>
      </c>
      <c r="AL97" s="15"/>
      <c r="AM97" s="12" t="s">
        <v>2720</v>
      </c>
      <c r="AN97" s="15"/>
      <c r="AO97" s="12" t="s">
        <v>2720</v>
      </c>
      <c r="AP97" s="15"/>
      <c r="AQ97" s="12" t="s">
        <v>2720</v>
      </c>
      <c r="AR97" s="15"/>
      <c r="AS97" s="12" t="s">
        <v>2720</v>
      </c>
      <c r="AT97" s="15"/>
      <c r="AU97" s="12" t="s">
        <v>2720</v>
      </c>
      <c r="AV97" s="15"/>
      <c r="AW97" s="12" t="s">
        <v>2720</v>
      </c>
      <c r="AX97" s="15"/>
      <c r="AY97" s="12" t="s">
        <v>2720</v>
      </c>
      <c r="AZ97" s="15"/>
      <c r="BA97" s="12" t="s">
        <v>2720</v>
      </c>
      <c r="BB97" s="15"/>
      <c r="BC97" s="12" t="s">
        <v>2720</v>
      </c>
      <c r="BD97" s="15"/>
      <c r="BE97" s="12" t="s">
        <v>2720</v>
      </c>
      <c r="BF97" s="15"/>
      <c r="BG97" s="12" t="s">
        <v>2720</v>
      </c>
      <c r="BH97" s="15"/>
      <c r="BI97" s="12" t="s">
        <v>2720</v>
      </c>
    </row>
    <row r="98" spans="2:61">
      <c r="B98" s="15"/>
      <c r="C98" s="12" t="s">
        <v>2720</v>
      </c>
      <c r="D98" s="15"/>
      <c r="E98" s="12" t="s">
        <v>2720</v>
      </c>
      <c r="F98" s="15"/>
      <c r="G98" s="12" t="s">
        <v>2720</v>
      </c>
      <c r="H98" s="15"/>
      <c r="I98" s="12" t="s">
        <v>2720</v>
      </c>
      <c r="J98" s="15" t="s">
        <v>2180</v>
      </c>
      <c r="K98" s="12" t="s">
        <v>2720</v>
      </c>
      <c r="L98" s="15"/>
      <c r="M98" s="12" t="s">
        <v>2720</v>
      </c>
      <c r="N98" s="15"/>
      <c r="O98" s="12" t="s">
        <v>2720</v>
      </c>
      <c r="P98" s="15"/>
      <c r="Q98" s="12" t="s">
        <v>2720</v>
      </c>
      <c r="R98" s="15"/>
      <c r="S98" s="12" t="s">
        <v>2720</v>
      </c>
      <c r="T98" s="15"/>
      <c r="U98" s="12" t="s">
        <v>2720</v>
      </c>
      <c r="V98" s="15"/>
      <c r="W98" s="12" t="s">
        <v>2720</v>
      </c>
      <c r="X98" s="15"/>
      <c r="Y98" s="12" t="s">
        <v>2720</v>
      </c>
      <c r="Z98" s="15"/>
      <c r="AA98" s="12" t="s">
        <v>2720</v>
      </c>
      <c r="AB98" s="15"/>
      <c r="AC98" s="12" t="s">
        <v>2720</v>
      </c>
      <c r="AD98" s="15"/>
      <c r="AE98" s="12" t="s">
        <v>2720</v>
      </c>
      <c r="AF98" s="15"/>
      <c r="AG98" s="12" t="s">
        <v>2720</v>
      </c>
      <c r="AH98" s="15"/>
      <c r="AI98" s="12" t="s">
        <v>2720</v>
      </c>
      <c r="AJ98" s="15"/>
      <c r="AK98" s="12" t="s">
        <v>2720</v>
      </c>
      <c r="AL98" s="15"/>
      <c r="AM98" s="12" t="s">
        <v>2720</v>
      </c>
      <c r="AN98" s="15"/>
      <c r="AO98" s="12" t="s">
        <v>2720</v>
      </c>
      <c r="AP98" s="15"/>
      <c r="AQ98" s="12" t="s">
        <v>2720</v>
      </c>
      <c r="AR98" s="15"/>
      <c r="AS98" s="12" t="s">
        <v>2720</v>
      </c>
      <c r="AT98" s="15"/>
      <c r="AU98" s="12" t="s">
        <v>2720</v>
      </c>
      <c r="AV98" s="15"/>
      <c r="AW98" s="12" t="s">
        <v>2720</v>
      </c>
      <c r="AX98" s="15"/>
      <c r="AY98" s="12" t="s">
        <v>2720</v>
      </c>
      <c r="AZ98" s="15"/>
      <c r="BA98" s="12" t="s">
        <v>2720</v>
      </c>
      <c r="BB98" s="15"/>
      <c r="BC98" s="12" t="s">
        <v>2720</v>
      </c>
      <c r="BD98" s="15"/>
      <c r="BE98" s="12" t="s">
        <v>2720</v>
      </c>
      <c r="BF98" s="15"/>
      <c r="BG98" s="12" t="s">
        <v>2720</v>
      </c>
      <c r="BH98" s="15"/>
      <c r="BI98" s="12" t="s">
        <v>2720</v>
      </c>
    </row>
    <row r="99" spans="2:61">
      <c r="B99" s="15"/>
      <c r="C99" s="12" t="s">
        <v>2720</v>
      </c>
      <c r="D99" s="15"/>
      <c r="E99" s="12" t="s">
        <v>2720</v>
      </c>
      <c r="F99" s="15"/>
      <c r="G99" s="12" t="s">
        <v>2720</v>
      </c>
      <c r="H99" s="15"/>
      <c r="I99" s="12" t="s">
        <v>2720</v>
      </c>
      <c r="J99" s="15" t="s">
        <v>2181</v>
      </c>
      <c r="K99" s="12" t="s">
        <v>2720</v>
      </c>
      <c r="L99" s="15"/>
      <c r="M99" s="12" t="s">
        <v>2720</v>
      </c>
      <c r="N99" s="15"/>
      <c r="O99" s="12" t="s">
        <v>2720</v>
      </c>
      <c r="P99" s="15"/>
      <c r="Q99" s="12" t="s">
        <v>2720</v>
      </c>
      <c r="R99" s="15"/>
      <c r="S99" s="12" t="s">
        <v>2720</v>
      </c>
      <c r="T99" s="15"/>
      <c r="U99" s="12" t="s">
        <v>2720</v>
      </c>
      <c r="V99" s="15"/>
      <c r="W99" s="12" t="s">
        <v>2720</v>
      </c>
      <c r="X99" s="15"/>
      <c r="Y99" s="12" t="s">
        <v>2720</v>
      </c>
      <c r="Z99" s="15"/>
      <c r="AA99" s="12" t="s">
        <v>2720</v>
      </c>
      <c r="AB99" s="15"/>
      <c r="AC99" s="12" t="s">
        <v>2720</v>
      </c>
      <c r="AD99" s="15"/>
      <c r="AE99" s="12" t="s">
        <v>2720</v>
      </c>
      <c r="AF99" s="15"/>
      <c r="AG99" s="12" t="s">
        <v>2720</v>
      </c>
      <c r="AH99" s="15"/>
      <c r="AI99" s="12" t="s">
        <v>2720</v>
      </c>
      <c r="AJ99" s="15"/>
      <c r="AK99" s="12" t="s">
        <v>2720</v>
      </c>
      <c r="AL99" s="15"/>
      <c r="AM99" s="12" t="s">
        <v>2720</v>
      </c>
      <c r="AN99" s="15"/>
      <c r="AO99" s="12" t="s">
        <v>2720</v>
      </c>
      <c r="AP99" s="15"/>
      <c r="AQ99" s="12" t="s">
        <v>2720</v>
      </c>
      <c r="AR99" s="15"/>
      <c r="AS99" s="12" t="s">
        <v>2720</v>
      </c>
      <c r="AT99" s="15"/>
      <c r="AU99" s="12" t="s">
        <v>2720</v>
      </c>
      <c r="AV99" s="15"/>
      <c r="AW99" s="12" t="s">
        <v>2720</v>
      </c>
      <c r="AX99" s="15"/>
      <c r="AY99" s="12" t="s">
        <v>2720</v>
      </c>
      <c r="AZ99" s="15"/>
      <c r="BA99" s="12" t="s">
        <v>2720</v>
      </c>
      <c r="BB99" s="15"/>
      <c r="BC99" s="12" t="s">
        <v>2720</v>
      </c>
      <c r="BD99" s="15"/>
      <c r="BE99" s="12" t="s">
        <v>2720</v>
      </c>
      <c r="BF99" s="15"/>
      <c r="BG99" s="12" t="s">
        <v>2720</v>
      </c>
      <c r="BH99" s="15"/>
      <c r="BI99" s="12" t="s">
        <v>2720</v>
      </c>
    </row>
    <row r="100" spans="2:61">
      <c r="B100" s="15"/>
      <c r="C100" s="12" t="s">
        <v>2720</v>
      </c>
      <c r="D100" s="15"/>
      <c r="E100" s="12" t="s">
        <v>2720</v>
      </c>
      <c r="F100" s="15"/>
      <c r="G100" s="12" t="s">
        <v>2720</v>
      </c>
      <c r="H100" s="15"/>
      <c r="I100" s="12" t="s">
        <v>2720</v>
      </c>
      <c r="J100" s="15" t="s">
        <v>2182</v>
      </c>
      <c r="K100" s="12" t="s">
        <v>2720</v>
      </c>
      <c r="L100" s="15"/>
      <c r="M100" s="12" t="s">
        <v>2720</v>
      </c>
      <c r="N100" s="15"/>
      <c r="O100" s="12" t="s">
        <v>2720</v>
      </c>
      <c r="P100" s="15"/>
      <c r="Q100" s="12" t="s">
        <v>2720</v>
      </c>
      <c r="R100" s="15"/>
      <c r="S100" s="12" t="s">
        <v>2720</v>
      </c>
      <c r="T100" s="15"/>
      <c r="U100" s="12" t="s">
        <v>2720</v>
      </c>
      <c r="V100" s="15"/>
      <c r="W100" s="12" t="s">
        <v>2720</v>
      </c>
      <c r="X100" s="15"/>
      <c r="Y100" s="12" t="s">
        <v>2720</v>
      </c>
      <c r="Z100" s="15"/>
      <c r="AA100" s="12" t="s">
        <v>2720</v>
      </c>
      <c r="AB100" s="15"/>
      <c r="AC100" s="12" t="s">
        <v>2720</v>
      </c>
      <c r="AD100" s="15"/>
      <c r="AE100" s="12" t="s">
        <v>2720</v>
      </c>
      <c r="AF100" s="15"/>
      <c r="AG100" s="12" t="s">
        <v>2720</v>
      </c>
      <c r="AH100" s="15"/>
      <c r="AI100" s="12" t="s">
        <v>2720</v>
      </c>
      <c r="AJ100" s="15"/>
      <c r="AK100" s="12" t="s">
        <v>2720</v>
      </c>
      <c r="AL100" s="15"/>
      <c r="AM100" s="12" t="s">
        <v>2720</v>
      </c>
      <c r="AN100" s="15"/>
      <c r="AO100" s="12" t="s">
        <v>2720</v>
      </c>
      <c r="AP100" s="15"/>
      <c r="AQ100" s="12" t="s">
        <v>2720</v>
      </c>
      <c r="AR100" s="15"/>
      <c r="AS100" s="12" t="s">
        <v>2720</v>
      </c>
      <c r="AT100" s="15"/>
      <c r="AU100" s="12" t="s">
        <v>2720</v>
      </c>
      <c r="AV100" s="15"/>
      <c r="AW100" s="12" t="s">
        <v>2720</v>
      </c>
      <c r="AX100" s="15"/>
      <c r="AY100" s="12" t="s">
        <v>2720</v>
      </c>
      <c r="AZ100" s="15"/>
      <c r="BA100" s="12" t="s">
        <v>2720</v>
      </c>
      <c r="BB100" s="15"/>
      <c r="BC100" s="12" t="s">
        <v>2720</v>
      </c>
      <c r="BD100" s="15"/>
      <c r="BE100" s="12" t="s">
        <v>2720</v>
      </c>
      <c r="BF100" s="15"/>
      <c r="BG100" s="12" t="s">
        <v>2720</v>
      </c>
      <c r="BH100" s="15"/>
      <c r="BI100" s="12" t="s">
        <v>2720</v>
      </c>
    </row>
    <row r="101" spans="2:61">
      <c r="B101" s="15"/>
      <c r="C101" s="12" t="s">
        <v>2720</v>
      </c>
      <c r="D101" s="15"/>
      <c r="E101" s="12" t="s">
        <v>2720</v>
      </c>
      <c r="F101" s="15"/>
      <c r="G101" s="12" t="s">
        <v>2720</v>
      </c>
      <c r="H101" s="15"/>
      <c r="I101" s="12" t="s">
        <v>2720</v>
      </c>
      <c r="J101" s="15" t="s">
        <v>2199</v>
      </c>
      <c r="K101" s="12" t="s">
        <v>2720</v>
      </c>
      <c r="L101" s="15"/>
      <c r="M101" s="12" t="s">
        <v>2720</v>
      </c>
      <c r="N101" s="15"/>
      <c r="O101" s="12" t="s">
        <v>2720</v>
      </c>
      <c r="P101" s="15"/>
      <c r="Q101" s="12" t="s">
        <v>2720</v>
      </c>
      <c r="R101" s="15"/>
      <c r="S101" s="12" t="s">
        <v>2720</v>
      </c>
      <c r="T101" s="15"/>
      <c r="U101" s="12" t="s">
        <v>2720</v>
      </c>
      <c r="V101" s="15"/>
      <c r="W101" s="12" t="s">
        <v>2720</v>
      </c>
      <c r="X101" s="15"/>
      <c r="Y101" s="12" t="s">
        <v>2720</v>
      </c>
      <c r="Z101" s="15"/>
      <c r="AA101" s="12" t="s">
        <v>2720</v>
      </c>
      <c r="AB101" s="15"/>
      <c r="AC101" s="12" t="s">
        <v>2720</v>
      </c>
      <c r="AD101" s="15"/>
      <c r="AE101" s="12" t="s">
        <v>2720</v>
      </c>
      <c r="AF101" s="15"/>
      <c r="AG101" s="12" t="s">
        <v>2720</v>
      </c>
      <c r="AH101" s="15"/>
      <c r="AI101" s="12" t="s">
        <v>2720</v>
      </c>
      <c r="AJ101" s="15"/>
      <c r="AK101" s="12" t="s">
        <v>2720</v>
      </c>
      <c r="AL101" s="15"/>
      <c r="AM101" s="12" t="s">
        <v>2720</v>
      </c>
      <c r="AN101" s="15"/>
      <c r="AO101" s="12" t="s">
        <v>2720</v>
      </c>
      <c r="AP101" s="15"/>
      <c r="AQ101" s="12" t="s">
        <v>2720</v>
      </c>
      <c r="AR101" s="15"/>
      <c r="AS101" s="12" t="s">
        <v>2720</v>
      </c>
      <c r="AT101" s="15"/>
      <c r="AU101" s="12" t="s">
        <v>2720</v>
      </c>
      <c r="AV101" s="15"/>
      <c r="AW101" s="12" t="s">
        <v>2720</v>
      </c>
      <c r="AX101" s="15"/>
      <c r="AY101" s="12" t="s">
        <v>2720</v>
      </c>
      <c r="AZ101" s="15"/>
      <c r="BA101" s="12" t="s">
        <v>2720</v>
      </c>
      <c r="BB101" s="15"/>
      <c r="BC101" s="12" t="s">
        <v>2720</v>
      </c>
      <c r="BD101" s="15"/>
      <c r="BE101" s="12" t="s">
        <v>2720</v>
      </c>
      <c r="BF101" s="15"/>
      <c r="BG101" s="12" t="s">
        <v>2720</v>
      </c>
      <c r="BH101" s="15"/>
      <c r="BI101" s="12" t="s">
        <v>2720</v>
      </c>
    </row>
    <row r="102" spans="2:61">
      <c r="B102" s="15"/>
      <c r="C102" s="12" t="s">
        <v>2720</v>
      </c>
      <c r="D102" s="15"/>
      <c r="E102" s="12" t="s">
        <v>2720</v>
      </c>
      <c r="F102" s="15"/>
      <c r="G102" s="12" t="s">
        <v>2720</v>
      </c>
      <c r="H102" s="15"/>
      <c r="I102" s="12" t="s">
        <v>2720</v>
      </c>
      <c r="J102" s="15" t="s">
        <v>1815</v>
      </c>
      <c r="K102" s="12" t="s">
        <v>2720</v>
      </c>
      <c r="L102" s="15"/>
      <c r="M102" s="12" t="s">
        <v>2720</v>
      </c>
      <c r="N102" s="15"/>
      <c r="O102" s="12" t="s">
        <v>2720</v>
      </c>
      <c r="P102" s="15"/>
      <c r="Q102" s="12" t="s">
        <v>2720</v>
      </c>
      <c r="R102" s="15"/>
      <c r="S102" s="12" t="s">
        <v>2720</v>
      </c>
      <c r="T102" s="15"/>
      <c r="U102" s="12" t="s">
        <v>2720</v>
      </c>
      <c r="V102" s="15"/>
      <c r="W102" s="12" t="s">
        <v>2720</v>
      </c>
      <c r="X102" s="15"/>
      <c r="Y102" s="12" t="s">
        <v>2720</v>
      </c>
      <c r="Z102" s="15"/>
      <c r="AA102" s="12" t="s">
        <v>2720</v>
      </c>
      <c r="AB102" s="15"/>
      <c r="AC102" s="12" t="s">
        <v>2720</v>
      </c>
      <c r="AD102" s="15"/>
      <c r="AE102" s="12" t="s">
        <v>2720</v>
      </c>
      <c r="AF102" s="15"/>
      <c r="AG102" s="12" t="s">
        <v>2720</v>
      </c>
      <c r="AH102" s="15"/>
      <c r="AI102" s="12" t="s">
        <v>2720</v>
      </c>
      <c r="AJ102" s="15"/>
      <c r="AK102" s="12" t="s">
        <v>2720</v>
      </c>
      <c r="AL102" s="15"/>
      <c r="AM102" s="12" t="s">
        <v>2720</v>
      </c>
      <c r="AN102" s="15"/>
      <c r="AO102" s="12" t="s">
        <v>2720</v>
      </c>
      <c r="AP102" s="15"/>
      <c r="AQ102" s="12" t="s">
        <v>2720</v>
      </c>
      <c r="AR102" s="15"/>
      <c r="AS102" s="12" t="s">
        <v>2720</v>
      </c>
      <c r="AT102" s="15"/>
      <c r="AU102" s="12" t="s">
        <v>2720</v>
      </c>
      <c r="AV102" s="15"/>
      <c r="AW102" s="12" t="s">
        <v>2720</v>
      </c>
      <c r="AX102" s="15"/>
      <c r="AY102" s="12" t="s">
        <v>2720</v>
      </c>
      <c r="AZ102" s="15"/>
      <c r="BA102" s="12" t="s">
        <v>2720</v>
      </c>
      <c r="BB102" s="15"/>
      <c r="BC102" s="12" t="s">
        <v>2720</v>
      </c>
      <c r="BD102" s="15"/>
      <c r="BE102" s="12" t="s">
        <v>2720</v>
      </c>
      <c r="BF102" s="15"/>
      <c r="BG102" s="12" t="s">
        <v>2720</v>
      </c>
      <c r="BH102" s="15"/>
      <c r="BI102" s="12" t="s">
        <v>2720</v>
      </c>
    </row>
    <row r="103" spans="2:61">
      <c r="B103" s="15"/>
      <c r="C103" s="12" t="s">
        <v>2720</v>
      </c>
      <c r="D103" s="15"/>
      <c r="E103" s="12" t="s">
        <v>2720</v>
      </c>
      <c r="F103" s="15"/>
      <c r="G103" s="12" t="s">
        <v>2720</v>
      </c>
      <c r="H103" s="15"/>
      <c r="I103" s="12" t="s">
        <v>2720</v>
      </c>
      <c r="J103" s="15" t="s">
        <v>1583</v>
      </c>
      <c r="K103" s="12" t="s">
        <v>2720</v>
      </c>
      <c r="L103" s="15"/>
      <c r="M103" s="12" t="s">
        <v>2720</v>
      </c>
      <c r="N103" s="15"/>
      <c r="O103" s="12" t="s">
        <v>2720</v>
      </c>
      <c r="P103" s="15"/>
      <c r="Q103" s="12" t="s">
        <v>2720</v>
      </c>
      <c r="R103" s="15"/>
      <c r="S103" s="12" t="s">
        <v>2720</v>
      </c>
      <c r="T103" s="15"/>
      <c r="U103" s="12" t="s">
        <v>2720</v>
      </c>
      <c r="V103" s="15"/>
      <c r="W103" s="12" t="s">
        <v>2720</v>
      </c>
      <c r="X103" s="15"/>
      <c r="Y103" s="12" t="s">
        <v>2720</v>
      </c>
      <c r="Z103" s="15"/>
      <c r="AA103" s="12" t="s">
        <v>2720</v>
      </c>
      <c r="AB103" s="15"/>
      <c r="AC103" s="12" t="s">
        <v>2720</v>
      </c>
      <c r="AD103" s="15"/>
      <c r="AE103" s="12" t="s">
        <v>2720</v>
      </c>
      <c r="AF103" s="15"/>
      <c r="AG103" s="12" t="s">
        <v>2720</v>
      </c>
      <c r="AH103" s="15"/>
      <c r="AI103" s="12" t="s">
        <v>2720</v>
      </c>
      <c r="AJ103" s="15"/>
      <c r="AK103" s="12" t="s">
        <v>2720</v>
      </c>
      <c r="AL103" s="15"/>
      <c r="AM103" s="12" t="s">
        <v>2720</v>
      </c>
      <c r="AN103" s="15"/>
      <c r="AO103" s="12" t="s">
        <v>2720</v>
      </c>
      <c r="AP103" s="15"/>
      <c r="AQ103" s="12" t="s">
        <v>2720</v>
      </c>
      <c r="AR103" s="15"/>
      <c r="AS103" s="12" t="s">
        <v>2720</v>
      </c>
      <c r="AT103" s="15"/>
      <c r="AU103" s="12" t="s">
        <v>2720</v>
      </c>
      <c r="AV103" s="15"/>
      <c r="AW103" s="12" t="s">
        <v>2720</v>
      </c>
      <c r="AX103" s="15"/>
      <c r="AY103" s="12" t="s">
        <v>2720</v>
      </c>
      <c r="AZ103" s="15"/>
      <c r="BA103" s="12" t="s">
        <v>2720</v>
      </c>
      <c r="BB103" s="15"/>
      <c r="BC103" s="12" t="s">
        <v>2720</v>
      </c>
      <c r="BD103" s="15"/>
      <c r="BE103" s="12" t="s">
        <v>2720</v>
      </c>
      <c r="BF103" s="15"/>
      <c r="BG103" s="12" t="s">
        <v>2720</v>
      </c>
      <c r="BH103" s="15"/>
      <c r="BI103" s="12" t="s">
        <v>2720</v>
      </c>
    </row>
    <row r="104" spans="2:61">
      <c r="B104" s="15"/>
      <c r="C104" s="12" t="s">
        <v>2720</v>
      </c>
      <c r="D104" s="15"/>
      <c r="E104" s="12" t="s">
        <v>2720</v>
      </c>
      <c r="F104" s="15"/>
      <c r="G104" s="12" t="s">
        <v>2720</v>
      </c>
      <c r="H104" s="15"/>
      <c r="I104" s="12" t="s">
        <v>2720</v>
      </c>
      <c r="J104" s="15" t="s">
        <v>1339</v>
      </c>
      <c r="K104" s="12" t="s">
        <v>2720</v>
      </c>
      <c r="L104" s="15"/>
      <c r="M104" s="12" t="s">
        <v>2720</v>
      </c>
      <c r="N104" s="15"/>
      <c r="O104" s="12" t="s">
        <v>2720</v>
      </c>
      <c r="P104" s="15"/>
      <c r="Q104" s="12" t="s">
        <v>2720</v>
      </c>
      <c r="R104" s="15"/>
      <c r="S104" s="12" t="s">
        <v>2720</v>
      </c>
      <c r="T104" s="15"/>
      <c r="U104" s="12" t="s">
        <v>2720</v>
      </c>
      <c r="V104" s="15"/>
      <c r="W104" s="12" t="s">
        <v>2720</v>
      </c>
      <c r="X104" s="15"/>
      <c r="Y104" s="12" t="s">
        <v>2720</v>
      </c>
      <c r="Z104" s="15"/>
      <c r="AA104" s="12" t="s">
        <v>2720</v>
      </c>
      <c r="AB104" s="15"/>
      <c r="AC104" s="12" t="s">
        <v>2720</v>
      </c>
      <c r="AD104" s="15"/>
      <c r="AE104" s="12" t="s">
        <v>2720</v>
      </c>
      <c r="AF104" s="15"/>
      <c r="AG104" s="12" t="s">
        <v>2720</v>
      </c>
      <c r="AH104" s="15"/>
      <c r="AI104" s="12" t="s">
        <v>2720</v>
      </c>
      <c r="AJ104" s="15"/>
      <c r="AK104" s="12" t="s">
        <v>2720</v>
      </c>
      <c r="AL104" s="15"/>
      <c r="AM104" s="12" t="s">
        <v>2720</v>
      </c>
      <c r="AN104" s="15"/>
      <c r="AO104" s="12" t="s">
        <v>2720</v>
      </c>
      <c r="AP104" s="15"/>
      <c r="AQ104" s="12" t="s">
        <v>2720</v>
      </c>
      <c r="AR104" s="15"/>
      <c r="AS104" s="12" t="s">
        <v>2720</v>
      </c>
      <c r="AT104" s="15"/>
      <c r="AU104" s="12" t="s">
        <v>2720</v>
      </c>
      <c r="AV104" s="15"/>
      <c r="AW104" s="12" t="s">
        <v>2720</v>
      </c>
      <c r="AX104" s="15"/>
      <c r="AY104" s="12" t="s">
        <v>2720</v>
      </c>
      <c r="AZ104" s="15"/>
      <c r="BA104" s="12" t="s">
        <v>2720</v>
      </c>
      <c r="BB104" s="15"/>
      <c r="BC104" s="12" t="s">
        <v>2720</v>
      </c>
      <c r="BD104" s="15"/>
      <c r="BE104" s="12" t="s">
        <v>2720</v>
      </c>
      <c r="BF104" s="15"/>
      <c r="BG104" s="12" t="s">
        <v>2720</v>
      </c>
      <c r="BH104" s="15"/>
      <c r="BI104" s="12" t="s">
        <v>2720</v>
      </c>
    </row>
    <row r="105" spans="2:61">
      <c r="B105" s="15"/>
      <c r="C105" s="12" t="s">
        <v>2720</v>
      </c>
      <c r="D105" s="15"/>
      <c r="E105" s="12" t="s">
        <v>2720</v>
      </c>
      <c r="F105" s="15"/>
      <c r="G105" s="12" t="s">
        <v>2720</v>
      </c>
      <c r="H105" s="15"/>
      <c r="I105" s="12" t="s">
        <v>2720</v>
      </c>
      <c r="J105" s="15" t="s">
        <v>1252</v>
      </c>
      <c r="K105" s="12" t="s">
        <v>2720</v>
      </c>
      <c r="L105" s="15"/>
      <c r="M105" s="12" t="s">
        <v>2720</v>
      </c>
      <c r="N105" s="15"/>
      <c r="O105" s="12" t="s">
        <v>2720</v>
      </c>
      <c r="P105" s="15"/>
      <c r="Q105" s="12" t="s">
        <v>2720</v>
      </c>
      <c r="R105" s="15"/>
      <c r="S105" s="12" t="s">
        <v>2720</v>
      </c>
      <c r="T105" s="15"/>
      <c r="U105" s="12" t="s">
        <v>2720</v>
      </c>
      <c r="V105" s="15"/>
      <c r="W105" s="12" t="s">
        <v>2720</v>
      </c>
      <c r="X105" s="15"/>
      <c r="Y105" s="12" t="s">
        <v>2720</v>
      </c>
      <c r="Z105" s="15"/>
      <c r="AA105" s="12" t="s">
        <v>2720</v>
      </c>
      <c r="AB105" s="15"/>
      <c r="AC105" s="12" t="s">
        <v>2720</v>
      </c>
      <c r="AD105" s="15"/>
      <c r="AE105" s="12" t="s">
        <v>2720</v>
      </c>
      <c r="AF105" s="15"/>
      <c r="AG105" s="12" t="s">
        <v>2720</v>
      </c>
      <c r="AH105" s="15"/>
      <c r="AI105" s="12" t="s">
        <v>2720</v>
      </c>
      <c r="AJ105" s="15"/>
      <c r="AK105" s="12" t="s">
        <v>2720</v>
      </c>
      <c r="AL105" s="15"/>
      <c r="AM105" s="12" t="s">
        <v>2720</v>
      </c>
      <c r="AN105" s="15"/>
      <c r="AO105" s="12" t="s">
        <v>2720</v>
      </c>
      <c r="AP105" s="15"/>
      <c r="AQ105" s="12" t="s">
        <v>2720</v>
      </c>
      <c r="AR105" s="15"/>
      <c r="AS105" s="12" t="s">
        <v>2720</v>
      </c>
      <c r="AT105" s="15"/>
      <c r="AU105" s="12" t="s">
        <v>2720</v>
      </c>
      <c r="AV105" s="15"/>
      <c r="AW105" s="12" t="s">
        <v>2720</v>
      </c>
      <c r="AX105" s="15"/>
      <c r="AY105" s="12" t="s">
        <v>2720</v>
      </c>
      <c r="AZ105" s="15"/>
      <c r="BA105" s="12" t="s">
        <v>2720</v>
      </c>
      <c r="BB105" s="15"/>
      <c r="BC105" s="12" t="s">
        <v>2720</v>
      </c>
      <c r="BD105" s="15"/>
      <c r="BE105" s="12" t="s">
        <v>2720</v>
      </c>
      <c r="BF105" s="15"/>
      <c r="BG105" s="12" t="s">
        <v>2720</v>
      </c>
      <c r="BH105" s="15"/>
      <c r="BI105" s="12" t="s">
        <v>2720</v>
      </c>
    </row>
    <row r="106" spans="2:61">
      <c r="B106" s="15"/>
      <c r="C106" s="12" t="s">
        <v>2720</v>
      </c>
      <c r="D106" s="15"/>
      <c r="E106" s="12" t="s">
        <v>2720</v>
      </c>
      <c r="F106" s="15"/>
      <c r="G106" s="12" t="s">
        <v>2720</v>
      </c>
      <c r="H106" s="15"/>
      <c r="I106" s="12" t="s">
        <v>2720</v>
      </c>
      <c r="J106" s="15" t="s">
        <v>1323</v>
      </c>
      <c r="K106" s="12" t="s">
        <v>2720</v>
      </c>
      <c r="L106" s="15"/>
      <c r="M106" s="12" t="s">
        <v>2720</v>
      </c>
      <c r="N106" s="15"/>
      <c r="O106" s="12" t="s">
        <v>2720</v>
      </c>
      <c r="P106" s="15"/>
      <c r="Q106" s="12" t="s">
        <v>2720</v>
      </c>
      <c r="R106" s="15"/>
      <c r="S106" s="12" t="s">
        <v>2720</v>
      </c>
      <c r="T106" s="15"/>
      <c r="U106" s="12" t="s">
        <v>2720</v>
      </c>
      <c r="V106" s="15"/>
      <c r="W106" s="12" t="s">
        <v>2720</v>
      </c>
      <c r="X106" s="15"/>
      <c r="Y106" s="12" t="s">
        <v>2720</v>
      </c>
      <c r="Z106" s="15"/>
      <c r="AA106" s="12" t="s">
        <v>2720</v>
      </c>
      <c r="AB106" s="15"/>
      <c r="AC106" s="12" t="s">
        <v>2720</v>
      </c>
      <c r="AD106" s="15"/>
      <c r="AE106" s="12" t="s">
        <v>2720</v>
      </c>
      <c r="AF106" s="15"/>
      <c r="AG106" s="12" t="s">
        <v>2720</v>
      </c>
      <c r="AH106" s="15"/>
      <c r="AI106" s="12" t="s">
        <v>2720</v>
      </c>
      <c r="AJ106" s="15"/>
      <c r="AK106" s="12" t="s">
        <v>2720</v>
      </c>
      <c r="AL106" s="15"/>
      <c r="AM106" s="12" t="s">
        <v>2720</v>
      </c>
      <c r="AN106" s="15"/>
      <c r="AO106" s="12" t="s">
        <v>2720</v>
      </c>
      <c r="AP106" s="15"/>
      <c r="AQ106" s="12" t="s">
        <v>2720</v>
      </c>
      <c r="AR106" s="15"/>
      <c r="AS106" s="12" t="s">
        <v>2720</v>
      </c>
      <c r="AT106" s="15"/>
      <c r="AU106" s="12" t="s">
        <v>2720</v>
      </c>
      <c r="AV106" s="15"/>
      <c r="AW106" s="12" t="s">
        <v>2720</v>
      </c>
      <c r="AX106" s="15"/>
      <c r="AY106" s="12" t="s">
        <v>2720</v>
      </c>
      <c r="AZ106" s="15"/>
      <c r="BA106" s="12" t="s">
        <v>2720</v>
      </c>
      <c r="BB106" s="15"/>
      <c r="BC106" s="12" t="s">
        <v>2720</v>
      </c>
      <c r="BD106" s="15"/>
      <c r="BE106" s="12" t="s">
        <v>2720</v>
      </c>
      <c r="BF106" s="15"/>
      <c r="BG106" s="12" t="s">
        <v>2720</v>
      </c>
      <c r="BH106" s="15"/>
      <c r="BI106" s="12" t="s">
        <v>2720</v>
      </c>
    </row>
    <row r="107" spans="2:61">
      <c r="B107" s="15"/>
      <c r="C107" s="12" t="s">
        <v>2720</v>
      </c>
      <c r="D107" s="15"/>
      <c r="E107" s="12" t="s">
        <v>2720</v>
      </c>
      <c r="F107" s="15"/>
      <c r="G107" s="12" t="s">
        <v>2720</v>
      </c>
      <c r="H107" s="15"/>
      <c r="I107" s="12" t="s">
        <v>2720</v>
      </c>
      <c r="J107" s="15" t="s">
        <v>1325</v>
      </c>
      <c r="K107" s="12" t="s">
        <v>2720</v>
      </c>
      <c r="L107" s="15"/>
      <c r="M107" s="12" t="s">
        <v>2720</v>
      </c>
      <c r="N107" s="15"/>
      <c r="O107" s="12" t="s">
        <v>2720</v>
      </c>
      <c r="P107" s="15"/>
      <c r="Q107" s="12" t="s">
        <v>2720</v>
      </c>
      <c r="R107" s="15"/>
      <c r="S107" s="12" t="s">
        <v>2720</v>
      </c>
      <c r="T107" s="15"/>
      <c r="U107" s="12" t="s">
        <v>2720</v>
      </c>
      <c r="V107" s="15"/>
      <c r="W107" s="12" t="s">
        <v>2720</v>
      </c>
      <c r="X107" s="15"/>
      <c r="Y107" s="12" t="s">
        <v>2720</v>
      </c>
      <c r="Z107" s="15"/>
      <c r="AA107" s="12" t="s">
        <v>2720</v>
      </c>
      <c r="AB107" s="15"/>
      <c r="AC107" s="12" t="s">
        <v>2720</v>
      </c>
      <c r="AD107" s="15"/>
      <c r="AE107" s="12" t="s">
        <v>2720</v>
      </c>
      <c r="AF107" s="15"/>
      <c r="AG107" s="12" t="s">
        <v>2720</v>
      </c>
      <c r="AH107" s="15"/>
      <c r="AI107" s="12" t="s">
        <v>2720</v>
      </c>
      <c r="AJ107" s="15"/>
      <c r="AK107" s="12" t="s">
        <v>2720</v>
      </c>
      <c r="AL107" s="15"/>
      <c r="AM107" s="12" t="s">
        <v>2720</v>
      </c>
      <c r="AN107" s="15"/>
      <c r="AO107" s="12" t="s">
        <v>2720</v>
      </c>
      <c r="AP107" s="15"/>
      <c r="AQ107" s="12" t="s">
        <v>2720</v>
      </c>
      <c r="AR107" s="15"/>
      <c r="AS107" s="12" t="s">
        <v>2720</v>
      </c>
      <c r="AT107" s="15"/>
      <c r="AU107" s="12" t="s">
        <v>2720</v>
      </c>
      <c r="AV107" s="15"/>
      <c r="AW107" s="12" t="s">
        <v>2720</v>
      </c>
      <c r="AX107" s="15"/>
      <c r="AY107" s="12" t="s">
        <v>2720</v>
      </c>
      <c r="AZ107" s="15"/>
      <c r="BA107" s="12" t="s">
        <v>2720</v>
      </c>
      <c r="BB107" s="15"/>
      <c r="BC107" s="12" t="s">
        <v>2720</v>
      </c>
      <c r="BD107" s="15"/>
      <c r="BE107" s="12" t="s">
        <v>2720</v>
      </c>
      <c r="BF107" s="15"/>
      <c r="BG107" s="12" t="s">
        <v>2720</v>
      </c>
      <c r="BH107" s="15"/>
      <c r="BI107" s="12" t="s">
        <v>2720</v>
      </c>
    </row>
    <row r="108" spans="2:61">
      <c r="B108" s="15"/>
      <c r="C108" s="12" t="s">
        <v>2720</v>
      </c>
      <c r="D108" s="15"/>
      <c r="E108" s="12" t="s">
        <v>2720</v>
      </c>
      <c r="F108" s="15"/>
      <c r="G108" s="12" t="s">
        <v>2720</v>
      </c>
      <c r="H108" s="15"/>
      <c r="I108" s="12" t="s">
        <v>2720</v>
      </c>
      <c r="J108" s="15" t="s">
        <v>2198</v>
      </c>
      <c r="K108" s="12" t="s">
        <v>2720</v>
      </c>
      <c r="L108" s="15"/>
      <c r="M108" s="12" t="s">
        <v>2720</v>
      </c>
      <c r="N108" s="15"/>
      <c r="O108" s="12" t="s">
        <v>2720</v>
      </c>
      <c r="P108" s="15"/>
      <c r="Q108" s="12" t="s">
        <v>2720</v>
      </c>
      <c r="R108" s="15"/>
      <c r="S108" s="12" t="s">
        <v>2720</v>
      </c>
      <c r="T108" s="15"/>
      <c r="U108" s="12" t="s">
        <v>2720</v>
      </c>
      <c r="V108" s="15"/>
      <c r="W108" s="12" t="s">
        <v>2720</v>
      </c>
      <c r="X108" s="15"/>
      <c r="Y108" s="12" t="s">
        <v>2720</v>
      </c>
      <c r="Z108" s="15"/>
      <c r="AA108" s="12" t="s">
        <v>2720</v>
      </c>
      <c r="AB108" s="15"/>
      <c r="AC108" s="12" t="s">
        <v>2720</v>
      </c>
      <c r="AD108" s="15"/>
      <c r="AE108" s="12" t="s">
        <v>2720</v>
      </c>
      <c r="AF108" s="15"/>
      <c r="AG108" s="12" t="s">
        <v>2720</v>
      </c>
      <c r="AH108" s="15"/>
      <c r="AI108" s="12" t="s">
        <v>2720</v>
      </c>
      <c r="AJ108" s="15"/>
      <c r="AK108" s="12" t="s">
        <v>2720</v>
      </c>
      <c r="AL108" s="15"/>
      <c r="AM108" s="12" t="s">
        <v>2720</v>
      </c>
      <c r="AN108" s="15"/>
      <c r="AO108" s="12" t="s">
        <v>2720</v>
      </c>
      <c r="AP108" s="15"/>
      <c r="AQ108" s="12" t="s">
        <v>2720</v>
      </c>
      <c r="AR108" s="15"/>
      <c r="AS108" s="12" t="s">
        <v>2720</v>
      </c>
      <c r="AT108" s="15"/>
      <c r="AU108" s="12" t="s">
        <v>2720</v>
      </c>
      <c r="AV108" s="15"/>
      <c r="AW108" s="12" t="s">
        <v>2720</v>
      </c>
      <c r="AX108" s="15"/>
      <c r="AY108" s="12" t="s">
        <v>2720</v>
      </c>
      <c r="AZ108" s="15"/>
      <c r="BA108" s="12" t="s">
        <v>2720</v>
      </c>
      <c r="BB108" s="15"/>
      <c r="BC108" s="12" t="s">
        <v>2720</v>
      </c>
      <c r="BD108" s="15"/>
      <c r="BE108" s="12" t="s">
        <v>2720</v>
      </c>
      <c r="BF108" s="15"/>
      <c r="BG108" s="12" t="s">
        <v>2720</v>
      </c>
      <c r="BH108" s="15"/>
      <c r="BI108" s="12" t="s">
        <v>2720</v>
      </c>
    </row>
    <row r="109" spans="2:61">
      <c r="B109" s="15"/>
      <c r="C109" s="12" t="s">
        <v>2720</v>
      </c>
      <c r="D109" s="15"/>
      <c r="E109" s="12" t="s">
        <v>2720</v>
      </c>
      <c r="F109" s="15"/>
      <c r="G109" s="12" t="s">
        <v>2720</v>
      </c>
      <c r="H109" s="15"/>
      <c r="I109" s="12" t="s">
        <v>2720</v>
      </c>
      <c r="J109" s="15" t="s">
        <v>2272</v>
      </c>
      <c r="K109" s="12" t="s">
        <v>2720</v>
      </c>
      <c r="L109" s="15"/>
      <c r="M109" s="12" t="s">
        <v>2720</v>
      </c>
      <c r="N109" s="15"/>
      <c r="O109" s="12" t="s">
        <v>2720</v>
      </c>
      <c r="P109" s="15"/>
      <c r="Q109" s="12" t="s">
        <v>2720</v>
      </c>
      <c r="R109" s="15"/>
      <c r="S109" s="12" t="s">
        <v>2720</v>
      </c>
      <c r="T109" s="15"/>
      <c r="U109" s="12" t="s">
        <v>2720</v>
      </c>
      <c r="V109" s="15"/>
      <c r="W109" s="12" t="s">
        <v>2720</v>
      </c>
      <c r="X109" s="15"/>
      <c r="Y109" s="12" t="s">
        <v>2720</v>
      </c>
      <c r="Z109" s="15"/>
      <c r="AA109" s="12" t="s">
        <v>2720</v>
      </c>
      <c r="AB109" s="15"/>
      <c r="AC109" s="12" t="s">
        <v>2720</v>
      </c>
      <c r="AD109" s="15"/>
      <c r="AE109" s="12" t="s">
        <v>2720</v>
      </c>
      <c r="AF109" s="15"/>
      <c r="AG109" s="12" t="s">
        <v>2720</v>
      </c>
      <c r="AH109" s="15"/>
      <c r="AI109" s="12" t="s">
        <v>2720</v>
      </c>
      <c r="AJ109" s="15"/>
      <c r="AK109" s="12" t="s">
        <v>2720</v>
      </c>
      <c r="AL109" s="15"/>
      <c r="AM109" s="12" t="s">
        <v>2720</v>
      </c>
      <c r="AN109" s="15"/>
      <c r="AO109" s="12" t="s">
        <v>2720</v>
      </c>
      <c r="AP109" s="15"/>
      <c r="AQ109" s="12" t="s">
        <v>2720</v>
      </c>
      <c r="AR109" s="15"/>
      <c r="AS109" s="12" t="s">
        <v>2720</v>
      </c>
      <c r="AT109" s="15"/>
      <c r="AU109" s="12" t="s">
        <v>2720</v>
      </c>
      <c r="AV109" s="15"/>
      <c r="AW109" s="12" t="s">
        <v>2720</v>
      </c>
      <c r="AX109" s="15"/>
      <c r="AY109" s="12" t="s">
        <v>2720</v>
      </c>
      <c r="AZ109" s="15"/>
      <c r="BA109" s="12" t="s">
        <v>2720</v>
      </c>
      <c r="BB109" s="15"/>
      <c r="BC109" s="12" t="s">
        <v>2720</v>
      </c>
      <c r="BD109" s="15"/>
      <c r="BE109" s="12" t="s">
        <v>2720</v>
      </c>
      <c r="BF109" s="15"/>
      <c r="BG109" s="12" t="s">
        <v>2720</v>
      </c>
      <c r="BH109" s="15"/>
      <c r="BI109" s="12" t="s">
        <v>2720</v>
      </c>
    </row>
    <row r="110" spans="2:61">
      <c r="B110" s="15"/>
      <c r="C110" s="12" t="s">
        <v>2720</v>
      </c>
      <c r="D110" s="15"/>
      <c r="E110" s="12" t="s">
        <v>2720</v>
      </c>
      <c r="F110" s="15"/>
      <c r="G110" s="12" t="s">
        <v>2720</v>
      </c>
      <c r="H110" s="15"/>
      <c r="I110" s="12" t="s">
        <v>2720</v>
      </c>
      <c r="J110" s="15" t="s">
        <v>2276</v>
      </c>
      <c r="K110" s="12" t="s">
        <v>2720</v>
      </c>
      <c r="L110" s="15"/>
      <c r="M110" s="12" t="s">
        <v>2720</v>
      </c>
      <c r="N110" s="15"/>
      <c r="O110" s="12" t="s">
        <v>2720</v>
      </c>
      <c r="P110" s="15"/>
      <c r="Q110" s="12" t="s">
        <v>2720</v>
      </c>
      <c r="R110" s="15"/>
      <c r="S110" s="12" t="s">
        <v>2720</v>
      </c>
      <c r="T110" s="15"/>
      <c r="U110" s="12" t="s">
        <v>2720</v>
      </c>
      <c r="V110" s="15"/>
      <c r="W110" s="12" t="s">
        <v>2720</v>
      </c>
      <c r="X110" s="15"/>
      <c r="Y110" s="12" t="s">
        <v>2720</v>
      </c>
      <c r="Z110" s="15"/>
      <c r="AA110" s="12" t="s">
        <v>2720</v>
      </c>
      <c r="AB110" s="15"/>
      <c r="AC110" s="12" t="s">
        <v>2720</v>
      </c>
      <c r="AD110" s="15"/>
      <c r="AE110" s="12" t="s">
        <v>2720</v>
      </c>
      <c r="AF110" s="15"/>
      <c r="AG110" s="12" t="s">
        <v>2720</v>
      </c>
      <c r="AH110" s="15"/>
      <c r="AI110" s="12" t="s">
        <v>2720</v>
      </c>
      <c r="AJ110" s="15"/>
      <c r="AK110" s="12" t="s">
        <v>2720</v>
      </c>
      <c r="AL110" s="15"/>
      <c r="AM110" s="12" t="s">
        <v>2720</v>
      </c>
      <c r="AN110" s="15"/>
      <c r="AO110" s="12" t="s">
        <v>2720</v>
      </c>
      <c r="AP110" s="15"/>
      <c r="AQ110" s="12" t="s">
        <v>2720</v>
      </c>
      <c r="AR110" s="15"/>
      <c r="AS110" s="12" t="s">
        <v>2720</v>
      </c>
      <c r="AT110" s="15"/>
      <c r="AU110" s="12" t="s">
        <v>2720</v>
      </c>
      <c r="AV110" s="15"/>
      <c r="AW110" s="12" t="s">
        <v>2720</v>
      </c>
      <c r="AX110" s="15"/>
      <c r="AY110" s="12" t="s">
        <v>2720</v>
      </c>
      <c r="AZ110" s="15"/>
      <c r="BA110" s="12" t="s">
        <v>2720</v>
      </c>
      <c r="BB110" s="15"/>
      <c r="BC110" s="12" t="s">
        <v>2720</v>
      </c>
      <c r="BD110" s="15"/>
      <c r="BE110" s="12" t="s">
        <v>2720</v>
      </c>
      <c r="BF110" s="15"/>
      <c r="BG110" s="12" t="s">
        <v>2720</v>
      </c>
      <c r="BH110" s="15"/>
      <c r="BI110" s="12" t="s">
        <v>2720</v>
      </c>
    </row>
    <row r="111" spans="2:61">
      <c r="B111" s="15"/>
      <c r="C111" s="12" t="s">
        <v>2720</v>
      </c>
      <c r="D111" s="15"/>
      <c r="E111" s="12" t="s">
        <v>2720</v>
      </c>
      <c r="F111" s="15"/>
      <c r="G111" s="12" t="s">
        <v>2720</v>
      </c>
      <c r="H111" s="15"/>
      <c r="I111" s="12" t="s">
        <v>2720</v>
      </c>
      <c r="J111" s="15" t="s">
        <v>2277</v>
      </c>
      <c r="K111" s="12" t="s">
        <v>2720</v>
      </c>
      <c r="L111" s="15"/>
      <c r="M111" s="12" t="s">
        <v>2720</v>
      </c>
      <c r="N111" s="15"/>
      <c r="O111" s="12" t="s">
        <v>2720</v>
      </c>
      <c r="P111" s="15"/>
      <c r="Q111" s="12" t="s">
        <v>2720</v>
      </c>
      <c r="R111" s="15"/>
      <c r="S111" s="12" t="s">
        <v>2720</v>
      </c>
      <c r="T111" s="15"/>
      <c r="U111" s="12" t="s">
        <v>2720</v>
      </c>
      <c r="V111" s="15"/>
      <c r="W111" s="12" t="s">
        <v>2720</v>
      </c>
      <c r="X111" s="15"/>
      <c r="Y111" s="12" t="s">
        <v>2720</v>
      </c>
      <c r="Z111" s="15"/>
      <c r="AA111" s="12" t="s">
        <v>2720</v>
      </c>
      <c r="AB111" s="15"/>
      <c r="AC111" s="12" t="s">
        <v>2720</v>
      </c>
      <c r="AD111" s="15"/>
      <c r="AE111" s="12" t="s">
        <v>2720</v>
      </c>
      <c r="AF111" s="15"/>
      <c r="AG111" s="12" t="s">
        <v>2720</v>
      </c>
      <c r="AH111" s="15"/>
      <c r="AI111" s="12" t="s">
        <v>2720</v>
      </c>
      <c r="AJ111" s="15"/>
      <c r="AK111" s="12" t="s">
        <v>2720</v>
      </c>
      <c r="AL111" s="15"/>
      <c r="AM111" s="12" t="s">
        <v>2720</v>
      </c>
      <c r="AN111" s="15"/>
      <c r="AO111" s="12" t="s">
        <v>2720</v>
      </c>
      <c r="AP111" s="15"/>
      <c r="AQ111" s="12" t="s">
        <v>2720</v>
      </c>
      <c r="AR111" s="15"/>
      <c r="AS111" s="12" t="s">
        <v>2720</v>
      </c>
      <c r="AT111" s="15"/>
      <c r="AU111" s="12" t="s">
        <v>2720</v>
      </c>
      <c r="AV111" s="15"/>
      <c r="AW111" s="12" t="s">
        <v>2720</v>
      </c>
      <c r="AX111" s="15"/>
      <c r="AY111" s="12" t="s">
        <v>2720</v>
      </c>
      <c r="AZ111" s="15"/>
      <c r="BA111" s="12" t="s">
        <v>2720</v>
      </c>
      <c r="BB111" s="15"/>
      <c r="BC111" s="12" t="s">
        <v>2720</v>
      </c>
      <c r="BD111" s="15"/>
      <c r="BE111" s="12" t="s">
        <v>2720</v>
      </c>
      <c r="BF111" s="15"/>
      <c r="BG111" s="12" t="s">
        <v>2720</v>
      </c>
      <c r="BH111" s="15"/>
      <c r="BI111" s="12" t="s">
        <v>2720</v>
      </c>
    </row>
    <row r="112" spans="2:61">
      <c r="B112" s="15"/>
      <c r="C112" s="12" t="s">
        <v>2720</v>
      </c>
      <c r="D112" s="15"/>
      <c r="E112" s="12" t="s">
        <v>2720</v>
      </c>
      <c r="F112" s="15"/>
      <c r="G112" s="12" t="s">
        <v>2720</v>
      </c>
      <c r="H112" s="15"/>
      <c r="I112" s="12" t="s">
        <v>2720</v>
      </c>
      <c r="J112" s="15" t="s">
        <v>2284</v>
      </c>
      <c r="K112" s="12" t="s">
        <v>2720</v>
      </c>
      <c r="L112" s="15"/>
      <c r="M112" s="12" t="s">
        <v>2720</v>
      </c>
      <c r="N112" s="15"/>
      <c r="O112" s="12" t="s">
        <v>2720</v>
      </c>
      <c r="P112" s="15"/>
      <c r="Q112" s="12" t="s">
        <v>2720</v>
      </c>
      <c r="R112" s="15"/>
      <c r="S112" s="12" t="s">
        <v>2720</v>
      </c>
      <c r="T112" s="15"/>
      <c r="U112" s="12" t="s">
        <v>2720</v>
      </c>
      <c r="V112" s="15"/>
      <c r="W112" s="12" t="s">
        <v>2720</v>
      </c>
      <c r="X112" s="15"/>
      <c r="Y112" s="12" t="s">
        <v>2720</v>
      </c>
      <c r="Z112" s="15"/>
      <c r="AA112" s="12" t="s">
        <v>2720</v>
      </c>
      <c r="AB112" s="15"/>
      <c r="AC112" s="12" t="s">
        <v>2720</v>
      </c>
      <c r="AD112" s="15"/>
      <c r="AE112" s="12" t="s">
        <v>2720</v>
      </c>
      <c r="AF112" s="15"/>
      <c r="AG112" s="12" t="s">
        <v>2720</v>
      </c>
      <c r="AH112" s="15"/>
      <c r="AI112" s="12" t="s">
        <v>2720</v>
      </c>
      <c r="AJ112" s="15"/>
      <c r="AK112" s="12" t="s">
        <v>2720</v>
      </c>
      <c r="AL112" s="15"/>
      <c r="AM112" s="12" t="s">
        <v>2720</v>
      </c>
      <c r="AN112" s="15"/>
      <c r="AO112" s="12" t="s">
        <v>2720</v>
      </c>
      <c r="AP112" s="15"/>
      <c r="AQ112" s="12" t="s">
        <v>2720</v>
      </c>
      <c r="AR112" s="15"/>
      <c r="AS112" s="12" t="s">
        <v>2720</v>
      </c>
      <c r="AT112" s="15"/>
      <c r="AU112" s="12" t="s">
        <v>2720</v>
      </c>
      <c r="AV112" s="15"/>
      <c r="AW112" s="12" t="s">
        <v>2720</v>
      </c>
      <c r="AX112" s="15"/>
      <c r="AY112" s="12" t="s">
        <v>2720</v>
      </c>
      <c r="AZ112" s="15"/>
      <c r="BA112" s="12" t="s">
        <v>2720</v>
      </c>
      <c r="BB112" s="15"/>
      <c r="BC112" s="12" t="s">
        <v>2720</v>
      </c>
      <c r="BD112" s="15"/>
      <c r="BE112" s="12" t="s">
        <v>2720</v>
      </c>
      <c r="BF112" s="15"/>
      <c r="BG112" s="12" t="s">
        <v>2720</v>
      </c>
      <c r="BH112" s="15"/>
      <c r="BI112" s="12" t="s">
        <v>2720</v>
      </c>
    </row>
    <row r="113" spans="2:61">
      <c r="B113" s="15"/>
      <c r="C113" s="12" t="s">
        <v>2720</v>
      </c>
      <c r="D113" s="15"/>
      <c r="E113" s="12" t="s">
        <v>2720</v>
      </c>
      <c r="F113" s="15"/>
      <c r="G113" s="12" t="s">
        <v>2720</v>
      </c>
      <c r="H113" s="15"/>
      <c r="I113" s="12" t="s">
        <v>2720</v>
      </c>
      <c r="J113" s="15" t="s">
        <v>2285</v>
      </c>
      <c r="K113" s="12" t="s">
        <v>2720</v>
      </c>
      <c r="L113" s="15"/>
      <c r="M113" s="12" t="s">
        <v>2720</v>
      </c>
      <c r="N113" s="15"/>
      <c r="O113" s="12" t="s">
        <v>2720</v>
      </c>
      <c r="P113" s="15"/>
      <c r="Q113" s="12" t="s">
        <v>2720</v>
      </c>
      <c r="R113" s="15"/>
      <c r="S113" s="12" t="s">
        <v>2720</v>
      </c>
      <c r="T113" s="15"/>
      <c r="U113" s="12" t="s">
        <v>2720</v>
      </c>
      <c r="V113" s="15"/>
      <c r="W113" s="12" t="s">
        <v>2720</v>
      </c>
      <c r="X113" s="15"/>
      <c r="Y113" s="12" t="s">
        <v>2720</v>
      </c>
      <c r="Z113" s="15"/>
      <c r="AA113" s="12" t="s">
        <v>2720</v>
      </c>
      <c r="AB113" s="15"/>
      <c r="AC113" s="12" t="s">
        <v>2720</v>
      </c>
      <c r="AD113" s="15"/>
      <c r="AE113" s="12" t="s">
        <v>2720</v>
      </c>
      <c r="AF113" s="15"/>
      <c r="AG113" s="12" t="s">
        <v>2720</v>
      </c>
      <c r="AH113" s="15"/>
      <c r="AI113" s="12" t="s">
        <v>2720</v>
      </c>
      <c r="AJ113" s="15"/>
      <c r="AK113" s="12" t="s">
        <v>2720</v>
      </c>
      <c r="AL113" s="15"/>
      <c r="AM113" s="12" t="s">
        <v>2720</v>
      </c>
      <c r="AN113" s="15"/>
      <c r="AO113" s="12" t="s">
        <v>2720</v>
      </c>
      <c r="AP113" s="15"/>
      <c r="AQ113" s="12" t="s">
        <v>2720</v>
      </c>
      <c r="AR113" s="15"/>
      <c r="AS113" s="12" t="s">
        <v>2720</v>
      </c>
      <c r="AT113" s="15"/>
      <c r="AU113" s="12" t="s">
        <v>2720</v>
      </c>
      <c r="AV113" s="15"/>
      <c r="AW113" s="12" t="s">
        <v>2720</v>
      </c>
      <c r="AX113" s="15"/>
      <c r="AY113" s="12" t="s">
        <v>2720</v>
      </c>
      <c r="AZ113" s="15"/>
      <c r="BA113" s="12" t="s">
        <v>2720</v>
      </c>
      <c r="BB113" s="15"/>
      <c r="BC113" s="12" t="s">
        <v>2720</v>
      </c>
      <c r="BD113" s="15"/>
      <c r="BE113" s="12" t="s">
        <v>2720</v>
      </c>
      <c r="BF113" s="15"/>
      <c r="BG113" s="12" t="s">
        <v>2720</v>
      </c>
      <c r="BH113" s="15"/>
      <c r="BI113" s="12" t="s">
        <v>2720</v>
      </c>
    </row>
    <row r="114" spans="2:61">
      <c r="B114" s="15"/>
      <c r="C114" s="12" t="s">
        <v>2720</v>
      </c>
      <c r="D114" s="15"/>
      <c r="E114" s="12" t="s">
        <v>2720</v>
      </c>
      <c r="F114" s="15"/>
      <c r="G114" s="12" t="s">
        <v>2720</v>
      </c>
      <c r="H114" s="15"/>
      <c r="I114" s="12" t="s">
        <v>2720</v>
      </c>
      <c r="J114" s="15" t="s">
        <v>2576</v>
      </c>
      <c r="K114" s="12" t="s">
        <v>2720</v>
      </c>
      <c r="L114" s="15"/>
      <c r="M114" s="12" t="s">
        <v>2720</v>
      </c>
      <c r="N114" s="15"/>
      <c r="O114" s="12" t="s">
        <v>2720</v>
      </c>
      <c r="P114" s="15"/>
      <c r="Q114" s="12" t="s">
        <v>2720</v>
      </c>
      <c r="R114" s="15"/>
      <c r="S114" s="12" t="s">
        <v>2720</v>
      </c>
      <c r="T114" s="15"/>
      <c r="U114" s="12" t="s">
        <v>2720</v>
      </c>
      <c r="V114" s="15"/>
      <c r="W114" s="12" t="s">
        <v>2720</v>
      </c>
      <c r="X114" s="15"/>
      <c r="Y114" s="12" t="s">
        <v>2720</v>
      </c>
      <c r="Z114" s="15"/>
      <c r="AA114" s="12" t="s">
        <v>2720</v>
      </c>
      <c r="AB114" s="15"/>
      <c r="AC114" s="12" t="s">
        <v>2720</v>
      </c>
      <c r="AD114" s="15"/>
      <c r="AE114" s="12" t="s">
        <v>2720</v>
      </c>
      <c r="AF114" s="15"/>
      <c r="AG114" s="12" t="s">
        <v>2720</v>
      </c>
      <c r="AH114" s="15"/>
      <c r="AI114" s="12" t="s">
        <v>2720</v>
      </c>
      <c r="AJ114" s="15"/>
      <c r="AK114" s="12" t="s">
        <v>2720</v>
      </c>
      <c r="AL114" s="15"/>
      <c r="AM114" s="12" t="s">
        <v>2720</v>
      </c>
      <c r="AN114" s="15"/>
      <c r="AO114" s="12" t="s">
        <v>2720</v>
      </c>
      <c r="AP114" s="15"/>
      <c r="AQ114" s="12" t="s">
        <v>2720</v>
      </c>
      <c r="AR114" s="15"/>
      <c r="AS114" s="12" t="s">
        <v>2720</v>
      </c>
      <c r="AT114" s="15"/>
      <c r="AU114" s="12" t="s">
        <v>2720</v>
      </c>
      <c r="AV114" s="15"/>
      <c r="AW114" s="12" t="s">
        <v>2720</v>
      </c>
      <c r="AX114" s="15"/>
      <c r="AY114" s="12" t="s">
        <v>2720</v>
      </c>
      <c r="AZ114" s="15"/>
      <c r="BA114" s="12" t="s">
        <v>2720</v>
      </c>
      <c r="BB114" s="15"/>
      <c r="BC114" s="12" t="s">
        <v>2720</v>
      </c>
      <c r="BD114" s="15"/>
      <c r="BE114" s="12" t="s">
        <v>2720</v>
      </c>
      <c r="BF114" s="15"/>
      <c r="BG114" s="12" t="s">
        <v>2720</v>
      </c>
      <c r="BH114" s="15"/>
      <c r="BI114" s="12" t="s">
        <v>2720</v>
      </c>
    </row>
    <row r="115" spans="2:61">
      <c r="B115" s="15"/>
      <c r="C115" s="12" t="s">
        <v>2720</v>
      </c>
      <c r="D115" s="15"/>
      <c r="E115" s="12" t="s">
        <v>2720</v>
      </c>
      <c r="F115" s="15"/>
      <c r="G115" s="12" t="s">
        <v>2720</v>
      </c>
      <c r="H115" s="15"/>
      <c r="I115" s="12" t="s">
        <v>2720</v>
      </c>
      <c r="J115" s="15" t="s">
        <v>2583</v>
      </c>
      <c r="K115" s="12" t="s">
        <v>2720</v>
      </c>
      <c r="L115" s="15"/>
      <c r="M115" s="12" t="s">
        <v>2720</v>
      </c>
      <c r="N115" s="15"/>
      <c r="O115" s="12" t="s">
        <v>2720</v>
      </c>
      <c r="P115" s="15"/>
      <c r="Q115" s="12" t="s">
        <v>2720</v>
      </c>
      <c r="R115" s="15"/>
      <c r="S115" s="12" t="s">
        <v>2720</v>
      </c>
      <c r="T115" s="15"/>
      <c r="U115" s="12" t="s">
        <v>2720</v>
      </c>
      <c r="V115" s="15"/>
      <c r="W115" s="12" t="s">
        <v>2720</v>
      </c>
      <c r="X115" s="15"/>
      <c r="Y115" s="12" t="s">
        <v>2720</v>
      </c>
      <c r="Z115" s="15"/>
      <c r="AA115" s="12" t="s">
        <v>2720</v>
      </c>
      <c r="AB115" s="15"/>
      <c r="AC115" s="12" t="s">
        <v>2720</v>
      </c>
      <c r="AD115" s="15"/>
      <c r="AE115" s="12" t="s">
        <v>2720</v>
      </c>
      <c r="AF115" s="15"/>
      <c r="AG115" s="12" t="s">
        <v>2720</v>
      </c>
      <c r="AH115" s="15"/>
      <c r="AI115" s="12" t="s">
        <v>2720</v>
      </c>
      <c r="AJ115" s="15"/>
      <c r="AK115" s="12" t="s">
        <v>2720</v>
      </c>
      <c r="AL115" s="15"/>
      <c r="AM115" s="12" t="s">
        <v>2720</v>
      </c>
      <c r="AN115" s="15"/>
      <c r="AO115" s="12" t="s">
        <v>2720</v>
      </c>
      <c r="AP115" s="15"/>
      <c r="AQ115" s="12" t="s">
        <v>2720</v>
      </c>
      <c r="AR115" s="15"/>
      <c r="AS115" s="12" t="s">
        <v>2720</v>
      </c>
      <c r="AT115" s="15"/>
      <c r="AU115" s="12" t="s">
        <v>2720</v>
      </c>
      <c r="AV115" s="15"/>
      <c r="AW115" s="12" t="s">
        <v>2720</v>
      </c>
      <c r="AX115" s="15"/>
      <c r="AY115" s="12" t="s">
        <v>2720</v>
      </c>
      <c r="AZ115" s="15"/>
      <c r="BA115" s="12" t="s">
        <v>2720</v>
      </c>
      <c r="BB115" s="15"/>
      <c r="BC115" s="12" t="s">
        <v>2720</v>
      </c>
      <c r="BD115" s="15"/>
      <c r="BE115" s="12" t="s">
        <v>2720</v>
      </c>
      <c r="BF115" s="15"/>
      <c r="BG115" s="12" t="s">
        <v>2720</v>
      </c>
      <c r="BH115" s="15"/>
      <c r="BI115" s="12" t="s">
        <v>2720</v>
      </c>
    </row>
    <row r="116" spans="2:61">
      <c r="B116" s="15"/>
      <c r="C116" s="12" t="s">
        <v>2720</v>
      </c>
      <c r="D116" s="15"/>
      <c r="E116" s="12" t="s">
        <v>2720</v>
      </c>
      <c r="F116" s="15"/>
      <c r="G116" s="12" t="s">
        <v>2720</v>
      </c>
      <c r="H116" s="15"/>
      <c r="I116" s="12" t="s">
        <v>2720</v>
      </c>
      <c r="J116" s="15" t="s">
        <v>2596</v>
      </c>
      <c r="K116" s="12" t="s">
        <v>2720</v>
      </c>
      <c r="L116" s="15"/>
      <c r="M116" s="12" t="s">
        <v>2720</v>
      </c>
      <c r="N116" s="15"/>
      <c r="O116" s="12" t="s">
        <v>2720</v>
      </c>
      <c r="P116" s="15"/>
      <c r="Q116" s="12" t="s">
        <v>2720</v>
      </c>
      <c r="R116" s="15"/>
      <c r="S116" s="12" t="s">
        <v>2720</v>
      </c>
      <c r="T116" s="15"/>
      <c r="U116" s="12" t="s">
        <v>2720</v>
      </c>
      <c r="V116" s="15"/>
      <c r="W116" s="12" t="s">
        <v>2720</v>
      </c>
      <c r="X116" s="15"/>
      <c r="Y116" s="12" t="s">
        <v>2720</v>
      </c>
      <c r="Z116" s="15"/>
      <c r="AA116" s="12" t="s">
        <v>2720</v>
      </c>
      <c r="AB116" s="15"/>
      <c r="AC116" s="12" t="s">
        <v>2720</v>
      </c>
      <c r="AD116" s="15"/>
      <c r="AE116" s="12" t="s">
        <v>2720</v>
      </c>
      <c r="AF116" s="15"/>
      <c r="AG116" s="12" t="s">
        <v>2720</v>
      </c>
      <c r="AH116" s="15"/>
      <c r="AI116" s="12" t="s">
        <v>2720</v>
      </c>
      <c r="AJ116" s="15"/>
      <c r="AK116" s="12" t="s">
        <v>2720</v>
      </c>
      <c r="AL116" s="15"/>
      <c r="AM116" s="12" t="s">
        <v>2720</v>
      </c>
      <c r="AN116" s="15"/>
      <c r="AO116" s="12" t="s">
        <v>2720</v>
      </c>
      <c r="AP116" s="15"/>
      <c r="AQ116" s="12" t="s">
        <v>2720</v>
      </c>
      <c r="AR116" s="15"/>
      <c r="AS116" s="12" t="s">
        <v>2720</v>
      </c>
      <c r="AT116" s="15"/>
      <c r="AU116" s="12" t="s">
        <v>2720</v>
      </c>
      <c r="AV116" s="15"/>
      <c r="AW116" s="12" t="s">
        <v>2720</v>
      </c>
      <c r="AX116" s="15"/>
      <c r="AY116" s="12" t="s">
        <v>2720</v>
      </c>
      <c r="AZ116" s="15"/>
      <c r="BA116" s="12" t="s">
        <v>2720</v>
      </c>
      <c r="BB116" s="15"/>
      <c r="BC116" s="12" t="s">
        <v>2720</v>
      </c>
      <c r="BD116" s="15"/>
      <c r="BE116" s="12" t="s">
        <v>2720</v>
      </c>
      <c r="BF116" s="15"/>
      <c r="BG116" s="12" t="s">
        <v>2720</v>
      </c>
      <c r="BH116" s="15"/>
      <c r="BI116" s="12" t="s">
        <v>2720</v>
      </c>
    </row>
    <row r="117" spans="2:61">
      <c r="B117" s="15"/>
      <c r="C117" s="12" t="s">
        <v>2720</v>
      </c>
      <c r="D117" s="15"/>
      <c r="E117" s="12" t="s">
        <v>2720</v>
      </c>
      <c r="F117" s="15"/>
      <c r="G117" s="12" t="s">
        <v>2720</v>
      </c>
      <c r="H117" s="15"/>
      <c r="I117" s="12" t="s">
        <v>2720</v>
      </c>
      <c r="J117" s="15" t="s">
        <v>2597</v>
      </c>
      <c r="K117" s="12" t="s">
        <v>2720</v>
      </c>
      <c r="L117" s="15"/>
      <c r="M117" s="12" t="s">
        <v>2720</v>
      </c>
      <c r="N117" s="15"/>
      <c r="O117" s="12" t="s">
        <v>2720</v>
      </c>
      <c r="P117" s="15"/>
      <c r="Q117" s="12" t="s">
        <v>2720</v>
      </c>
      <c r="R117" s="15"/>
      <c r="S117" s="12" t="s">
        <v>2720</v>
      </c>
      <c r="T117" s="15"/>
      <c r="U117" s="12" t="s">
        <v>2720</v>
      </c>
      <c r="V117" s="15"/>
      <c r="W117" s="12" t="s">
        <v>2720</v>
      </c>
      <c r="X117" s="15"/>
      <c r="Y117" s="12" t="s">
        <v>2720</v>
      </c>
      <c r="Z117" s="15"/>
      <c r="AA117" s="12" t="s">
        <v>2720</v>
      </c>
      <c r="AB117" s="15"/>
      <c r="AC117" s="12" t="s">
        <v>2720</v>
      </c>
      <c r="AD117" s="15"/>
      <c r="AE117" s="12" t="s">
        <v>2720</v>
      </c>
      <c r="AF117" s="15"/>
      <c r="AG117" s="12" t="s">
        <v>2720</v>
      </c>
      <c r="AH117" s="15"/>
      <c r="AI117" s="12" t="s">
        <v>2720</v>
      </c>
      <c r="AJ117" s="15"/>
      <c r="AK117" s="12" t="s">
        <v>2720</v>
      </c>
      <c r="AL117" s="15"/>
      <c r="AM117" s="12" t="s">
        <v>2720</v>
      </c>
      <c r="AN117" s="15"/>
      <c r="AO117" s="12" t="s">
        <v>2720</v>
      </c>
      <c r="AP117" s="15"/>
      <c r="AQ117" s="12" t="s">
        <v>2720</v>
      </c>
      <c r="AR117" s="15"/>
      <c r="AS117" s="12" t="s">
        <v>2720</v>
      </c>
      <c r="AT117" s="15"/>
      <c r="AU117" s="12" t="s">
        <v>2720</v>
      </c>
      <c r="AV117" s="15"/>
      <c r="AW117" s="12" t="s">
        <v>2720</v>
      </c>
      <c r="AX117" s="15"/>
      <c r="AY117" s="12" t="s">
        <v>2720</v>
      </c>
      <c r="AZ117" s="15"/>
      <c r="BA117" s="12" t="s">
        <v>2720</v>
      </c>
      <c r="BB117" s="15"/>
      <c r="BC117" s="12" t="s">
        <v>2720</v>
      </c>
      <c r="BD117" s="15"/>
      <c r="BE117" s="12" t="s">
        <v>2720</v>
      </c>
      <c r="BF117" s="15"/>
      <c r="BG117" s="12" t="s">
        <v>2720</v>
      </c>
      <c r="BH117" s="15"/>
      <c r="BI117" s="12" t="s">
        <v>2720</v>
      </c>
    </row>
    <row r="118" spans="2:61">
      <c r="B118" s="15"/>
      <c r="C118" s="12" t="s">
        <v>2720</v>
      </c>
      <c r="D118" s="15"/>
      <c r="E118" s="12" t="s">
        <v>2720</v>
      </c>
      <c r="F118" s="15"/>
      <c r="G118" s="12" t="s">
        <v>2720</v>
      </c>
      <c r="H118" s="15"/>
      <c r="I118" s="12" t="s">
        <v>2720</v>
      </c>
      <c r="J118" s="15" t="s">
        <v>2604</v>
      </c>
      <c r="K118" s="12" t="s">
        <v>2720</v>
      </c>
      <c r="L118" s="15"/>
      <c r="M118" s="12" t="s">
        <v>2720</v>
      </c>
      <c r="N118" s="15"/>
      <c r="O118" s="12" t="s">
        <v>2720</v>
      </c>
      <c r="P118" s="15"/>
      <c r="Q118" s="12" t="s">
        <v>2720</v>
      </c>
      <c r="R118" s="15"/>
      <c r="S118" s="12" t="s">
        <v>2720</v>
      </c>
      <c r="T118" s="15"/>
      <c r="U118" s="12" t="s">
        <v>2720</v>
      </c>
      <c r="V118" s="15"/>
      <c r="W118" s="12" t="s">
        <v>2720</v>
      </c>
      <c r="X118" s="15"/>
      <c r="Y118" s="12" t="s">
        <v>2720</v>
      </c>
      <c r="Z118" s="15"/>
      <c r="AA118" s="12" t="s">
        <v>2720</v>
      </c>
      <c r="AB118" s="15"/>
      <c r="AC118" s="12" t="s">
        <v>2720</v>
      </c>
      <c r="AD118" s="15"/>
      <c r="AE118" s="12" t="s">
        <v>2720</v>
      </c>
      <c r="AF118" s="15"/>
      <c r="AG118" s="12" t="s">
        <v>2720</v>
      </c>
      <c r="AH118" s="15"/>
      <c r="AI118" s="12" t="s">
        <v>2720</v>
      </c>
      <c r="AJ118" s="15"/>
      <c r="AK118" s="12" t="s">
        <v>2720</v>
      </c>
      <c r="AL118" s="15"/>
      <c r="AM118" s="12" t="s">
        <v>2720</v>
      </c>
      <c r="AN118" s="15"/>
      <c r="AO118" s="12" t="s">
        <v>2720</v>
      </c>
      <c r="AP118" s="15"/>
      <c r="AQ118" s="12" t="s">
        <v>2720</v>
      </c>
      <c r="AR118" s="15"/>
      <c r="AS118" s="12" t="s">
        <v>2720</v>
      </c>
      <c r="AT118" s="15"/>
      <c r="AU118" s="12" t="s">
        <v>2720</v>
      </c>
      <c r="AV118" s="15"/>
      <c r="AW118" s="12" t="s">
        <v>2720</v>
      </c>
      <c r="AX118" s="15"/>
      <c r="AY118" s="12" t="s">
        <v>2720</v>
      </c>
      <c r="AZ118" s="15"/>
      <c r="BA118" s="12" t="s">
        <v>2720</v>
      </c>
      <c r="BB118" s="15"/>
      <c r="BC118" s="12" t="s">
        <v>2720</v>
      </c>
      <c r="BD118" s="15"/>
      <c r="BE118" s="12" t="s">
        <v>2720</v>
      </c>
      <c r="BF118" s="15"/>
      <c r="BG118" s="12" t="s">
        <v>2720</v>
      </c>
      <c r="BH118" s="15"/>
      <c r="BI118" s="12" t="s">
        <v>2720</v>
      </c>
    </row>
    <row r="119" spans="2:61">
      <c r="B119" s="15"/>
      <c r="C119" s="12" t="s">
        <v>2720</v>
      </c>
      <c r="D119" s="15"/>
      <c r="E119" s="12" t="s">
        <v>2720</v>
      </c>
      <c r="F119" s="15"/>
      <c r="G119" s="12" t="s">
        <v>2720</v>
      </c>
      <c r="H119" s="15"/>
      <c r="I119" s="12" t="s">
        <v>2720</v>
      </c>
      <c r="J119" s="15" t="s">
        <v>2614</v>
      </c>
      <c r="K119" s="12" t="s">
        <v>2720</v>
      </c>
      <c r="L119" s="15"/>
      <c r="M119" s="12" t="s">
        <v>2720</v>
      </c>
      <c r="N119" s="15"/>
      <c r="O119" s="12" t="s">
        <v>2720</v>
      </c>
      <c r="P119" s="15"/>
      <c r="Q119" s="12" t="s">
        <v>2720</v>
      </c>
      <c r="R119" s="15"/>
      <c r="S119" s="12" t="s">
        <v>2720</v>
      </c>
      <c r="T119" s="15"/>
      <c r="U119" s="12" t="s">
        <v>2720</v>
      </c>
      <c r="V119" s="15"/>
      <c r="W119" s="12" t="s">
        <v>2720</v>
      </c>
      <c r="X119" s="15"/>
      <c r="Y119" s="12" t="s">
        <v>2720</v>
      </c>
      <c r="Z119" s="15"/>
      <c r="AA119" s="12" t="s">
        <v>2720</v>
      </c>
      <c r="AB119" s="15"/>
      <c r="AC119" s="12" t="s">
        <v>2720</v>
      </c>
      <c r="AD119" s="15"/>
      <c r="AE119" s="12" t="s">
        <v>2720</v>
      </c>
      <c r="AF119" s="15"/>
      <c r="AG119" s="12" t="s">
        <v>2720</v>
      </c>
      <c r="AH119" s="15"/>
      <c r="AI119" s="12" t="s">
        <v>2720</v>
      </c>
      <c r="AJ119" s="15"/>
      <c r="AK119" s="12" t="s">
        <v>2720</v>
      </c>
      <c r="AL119" s="15"/>
      <c r="AM119" s="12" t="s">
        <v>2720</v>
      </c>
      <c r="AN119" s="15"/>
      <c r="AO119" s="12" t="s">
        <v>2720</v>
      </c>
      <c r="AP119" s="15"/>
      <c r="AQ119" s="12" t="s">
        <v>2720</v>
      </c>
      <c r="AR119" s="15"/>
      <c r="AS119" s="12" t="s">
        <v>2720</v>
      </c>
      <c r="AT119" s="15"/>
      <c r="AU119" s="12" t="s">
        <v>2720</v>
      </c>
      <c r="AV119" s="15"/>
      <c r="AW119" s="12" t="s">
        <v>2720</v>
      </c>
      <c r="AX119" s="15"/>
      <c r="AY119" s="12" t="s">
        <v>2720</v>
      </c>
      <c r="AZ119" s="15"/>
      <c r="BA119" s="12" t="s">
        <v>2720</v>
      </c>
      <c r="BB119" s="15"/>
      <c r="BC119" s="12" t="s">
        <v>2720</v>
      </c>
      <c r="BD119" s="15"/>
      <c r="BE119" s="12" t="s">
        <v>2720</v>
      </c>
      <c r="BF119" s="15"/>
      <c r="BG119" s="12" t="s">
        <v>2720</v>
      </c>
      <c r="BH119" s="15"/>
      <c r="BI119" s="12" t="s">
        <v>2720</v>
      </c>
    </row>
    <row r="120" spans="2:61">
      <c r="B120" s="15"/>
      <c r="C120" s="12" t="s">
        <v>2720</v>
      </c>
      <c r="D120" s="15"/>
      <c r="E120" s="12" t="s">
        <v>2720</v>
      </c>
      <c r="F120" s="15"/>
      <c r="G120" s="12" t="s">
        <v>2720</v>
      </c>
      <c r="H120" s="15"/>
      <c r="I120" s="12" t="s">
        <v>2720</v>
      </c>
      <c r="J120" s="15" t="s">
        <v>2632</v>
      </c>
      <c r="K120" s="12" t="s">
        <v>2720</v>
      </c>
      <c r="L120" s="15"/>
      <c r="M120" s="12" t="s">
        <v>2720</v>
      </c>
      <c r="N120" s="15"/>
      <c r="O120" s="12" t="s">
        <v>2720</v>
      </c>
      <c r="P120" s="15"/>
      <c r="Q120" s="12" t="s">
        <v>2720</v>
      </c>
      <c r="R120" s="15"/>
      <c r="S120" s="12" t="s">
        <v>2720</v>
      </c>
      <c r="T120" s="15"/>
      <c r="U120" s="12" t="s">
        <v>2720</v>
      </c>
      <c r="V120" s="15"/>
      <c r="W120" s="12" t="s">
        <v>2720</v>
      </c>
      <c r="X120" s="15"/>
      <c r="Y120" s="12" t="s">
        <v>2720</v>
      </c>
      <c r="Z120" s="15"/>
      <c r="AA120" s="12" t="s">
        <v>2720</v>
      </c>
      <c r="AB120" s="15"/>
      <c r="AC120" s="12" t="s">
        <v>2720</v>
      </c>
      <c r="AD120" s="15"/>
      <c r="AE120" s="12" t="s">
        <v>2720</v>
      </c>
      <c r="AF120" s="15"/>
      <c r="AG120" s="12" t="s">
        <v>2720</v>
      </c>
      <c r="AH120" s="15"/>
      <c r="AI120" s="12" t="s">
        <v>2720</v>
      </c>
      <c r="AJ120" s="15"/>
      <c r="AK120" s="12" t="s">
        <v>2720</v>
      </c>
      <c r="AL120" s="15"/>
      <c r="AM120" s="12" t="s">
        <v>2720</v>
      </c>
      <c r="AN120" s="15"/>
      <c r="AO120" s="12" t="s">
        <v>2720</v>
      </c>
      <c r="AP120" s="15"/>
      <c r="AQ120" s="12" t="s">
        <v>2720</v>
      </c>
      <c r="AR120" s="15"/>
      <c r="AS120" s="12" t="s">
        <v>2720</v>
      </c>
      <c r="AT120" s="15"/>
      <c r="AU120" s="12" t="s">
        <v>2720</v>
      </c>
      <c r="AV120" s="15"/>
      <c r="AW120" s="12" t="s">
        <v>2720</v>
      </c>
      <c r="AX120" s="15"/>
      <c r="AY120" s="12" t="s">
        <v>2720</v>
      </c>
      <c r="AZ120" s="15"/>
      <c r="BA120" s="12" t="s">
        <v>2720</v>
      </c>
      <c r="BB120" s="15"/>
      <c r="BC120" s="12" t="s">
        <v>2720</v>
      </c>
      <c r="BD120" s="15"/>
      <c r="BE120" s="12" t="s">
        <v>2720</v>
      </c>
      <c r="BF120" s="15"/>
      <c r="BG120" s="12" t="s">
        <v>2720</v>
      </c>
      <c r="BH120" s="15"/>
      <c r="BI120" s="12" t="s">
        <v>2720</v>
      </c>
    </row>
    <row r="121" spans="2:61">
      <c r="B121" s="15"/>
      <c r="C121" s="12" t="s">
        <v>2720</v>
      </c>
      <c r="D121" s="15"/>
      <c r="E121" s="12" t="s">
        <v>2720</v>
      </c>
      <c r="F121" s="15"/>
      <c r="G121" s="12" t="s">
        <v>2720</v>
      </c>
      <c r="H121" s="15"/>
      <c r="I121" s="12" t="s">
        <v>2720</v>
      </c>
      <c r="J121" s="15" t="s">
        <v>2640</v>
      </c>
      <c r="K121" s="12" t="s">
        <v>2720</v>
      </c>
      <c r="L121" s="15"/>
      <c r="M121" s="12" t="s">
        <v>2720</v>
      </c>
      <c r="N121" s="15"/>
      <c r="O121" s="12" t="s">
        <v>2720</v>
      </c>
      <c r="P121" s="15"/>
      <c r="Q121" s="12" t="s">
        <v>2720</v>
      </c>
      <c r="R121" s="15"/>
      <c r="S121" s="12" t="s">
        <v>2720</v>
      </c>
      <c r="T121" s="15"/>
      <c r="U121" s="12" t="s">
        <v>2720</v>
      </c>
      <c r="V121" s="15"/>
      <c r="W121" s="12" t="s">
        <v>2720</v>
      </c>
      <c r="X121" s="15"/>
      <c r="Y121" s="12" t="s">
        <v>2720</v>
      </c>
      <c r="Z121" s="15"/>
      <c r="AA121" s="12" t="s">
        <v>2720</v>
      </c>
      <c r="AB121" s="15"/>
      <c r="AC121" s="12" t="s">
        <v>2720</v>
      </c>
      <c r="AD121" s="15"/>
      <c r="AE121" s="12" t="s">
        <v>2720</v>
      </c>
      <c r="AF121" s="15"/>
      <c r="AG121" s="12" t="s">
        <v>2720</v>
      </c>
      <c r="AH121" s="15"/>
      <c r="AI121" s="12" t="s">
        <v>2720</v>
      </c>
      <c r="AJ121" s="15"/>
      <c r="AK121" s="12" t="s">
        <v>2720</v>
      </c>
      <c r="AL121" s="15"/>
      <c r="AM121" s="12" t="s">
        <v>2720</v>
      </c>
      <c r="AN121" s="15"/>
      <c r="AO121" s="12" t="s">
        <v>2720</v>
      </c>
      <c r="AP121" s="15"/>
      <c r="AQ121" s="12" t="s">
        <v>2720</v>
      </c>
      <c r="AR121" s="15"/>
      <c r="AS121" s="12" t="s">
        <v>2720</v>
      </c>
      <c r="AT121" s="15"/>
      <c r="AU121" s="12" t="s">
        <v>2720</v>
      </c>
      <c r="AV121" s="15"/>
      <c r="AW121" s="12" t="s">
        <v>2720</v>
      </c>
      <c r="AX121" s="15"/>
      <c r="AY121" s="12" t="s">
        <v>2720</v>
      </c>
      <c r="AZ121" s="15"/>
      <c r="BA121" s="12" t="s">
        <v>2720</v>
      </c>
      <c r="BB121" s="15"/>
      <c r="BC121" s="12" t="s">
        <v>2720</v>
      </c>
      <c r="BD121" s="15"/>
      <c r="BE121" s="12" t="s">
        <v>2720</v>
      </c>
      <c r="BF121" s="15"/>
      <c r="BG121" s="12" t="s">
        <v>2720</v>
      </c>
      <c r="BH121" s="15"/>
      <c r="BI121" s="12" t="s">
        <v>2720</v>
      </c>
    </row>
    <row r="122" spans="2:61">
      <c r="B122" s="15"/>
      <c r="C122" s="12" t="s">
        <v>2720</v>
      </c>
      <c r="D122" s="15"/>
      <c r="E122" s="12" t="s">
        <v>2720</v>
      </c>
      <c r="F122" s="15"/>
      <c r="G122" s="12" t="s">
        <v>2720</v>
      </c>
      <c r="H122" s="15"/>
      <c r="I122" s="12" t="s">
        <v>2720</v>
      </c>
      <c r="J122" s="15" t="s">
        <v>2644</v>
      </c>
      <c r="K122" s="12" t="s">
        <v>2720</v>
      </c>
      <c r="L122" s="15"/>
      <c r="M122" s="12" t="s">
        <v>2720</v>
      </c>
      <c r="N122" s="15"/>
      <c r="O122" s="12" t="s">
        <v>2720</v>
      </c>
      <c r="P122" s="15"/>
      <c r="Q122" s="12" t="s">
        <v>2720</v>
      </c>
      <c r="R122" s="15"/>
      <c r="S122" s="12" t="s">
        <v>2720</v>
      </c>
      <c r="T122" s="15"/>
      <c r="U122" s="12" t="s">
        <v>2720</v>
      </c>
      <c r="V122" s="15"/>
      <c r="W122" s="12" t="s">
        <v>2720</v>
      </c>
      <c r="X122" s="15"/>
      <c r="Y122" s="12" t="s">
        <v>2720</v>
      </c>
      <c r="Z122" s="15"/>
      <c r="AA122" s="12" t="s">
        <v>2720</v>
      </c>
      <c r="AB122" s="15"/>
      <c r="AC122" s="12" t="s">
        <v>2720</v>
      </c>
      <c r="AD122" s="15"/>
      <c r="AE122" s="12" t="s">
        <v>2720</v>
      </c>
      <c r="AF122" s="15"/>
      <c r="AG122" s="12" t="s">
        <v>2720</v>
      </c>
      <c r="AH122" s="15"/>
      <c r="AI122" s="12" t="s">
        <v>2720</v>
      </c>
      <c r="AJ122" s="15"/>
      <c r="AK122" s="12" t="s">
        <v>2720</v>
      </c>
      <c r="AL122" s="15"/>
      <c r="AM122" s="12" t="s">
        <v>2720</v>
      </c>
      <c r="AN122" s="15"/>
      <c r="AO122" s="12" t="s">
        <v>2720</v>
      </c>
      <c r="AP122" s="15"/>
      <c r="AQ122" s="12" t="s">
        <v>2720</v>
      </c>
      <c r="AR122" s="15"/>
      <c r="AS122" s="12" t="s">
        <v>2720</v>
      </c>
      <c r="AT122" s="15"/>
      <c r="AU122" s="12" t="s">
        <v>2720</v>
      </c>
      <c r="AV122" s="15"/>
      <c r="AW122" s="12" t="s">
        <v>2720</v>
      </c>
      <c r="AX122" s="15"/>
      <c r="AY122" s="12" t="s">
        <v>2720</v>
      </c>
      <c r="AZ122" s="15"/>
      <c r="BA122" s="12" t="s">
        <v>2720</v>
      </c>
      <c r="BB122" s="15"/>
      <c r="BC122" s="12" t="s">
        <v>2720</v>
      </c>
      <c r="BD122" s="15"/>
      <c r="BE122" s="12" t="s">
        <v>2720</v>
      </c>
      <c r="BF122" s="15"/>
      <c r="BG122" s="12" t="s">
        <v>2720</v>
      </c>
      <c r="BH122" s="15"/>
      <c r="BI122" s="12" t="s">
        <v>2720</v>
      </c>
    </row>
    <row r="123" spans="2:61">
      <c r="B123" s="15"/>
      <c r="C123" s="12" t="s">
        <v>2720</v>
      </c>
      <c r="D123" s="15"/>
      <c r="E123" s="12" t="s">
        <v>2720</v>
      </c>
      <c r="F123" s="15"/>
      <c r="G123" s="12" t="s">
        <v>2720</v>
      </c>
      <c r="H123" s="15"/>
      <c r="I123" s="12" t="s">
        <v>2720</v>
      </c>
      <c r="J123" s="15"/>
      <c r="K123" s="12" t="s">
        <v>2720</v>
      </c>
      <c r="L123" s="15"/>
      <c r="M123" s="12" t="s">
        <v>2720</v>
      </c>
      <c r="N123" s="15"/>
      <c r="O123" s="12" t="s">
        <v>2720</v>
      </c>
      <c r="P123" s="15"/>
      <c r="Q123" s="12" t="s">
        <v>2720</v>
      </c>
      <c r="R123" s="15"/>
      <c r="S123" s="12" t="s">
        <v>2720</v>
      </c>
      <c r="T123" s="15"/>
      <c r="U123" s="12" t="s">
        <v>2720</v>
      </c>
      <c r="V123" s="15"/>
      <c r="W123" s="12" t="s">
        <v>2720</v>
      </c>
      <c r="X123" s="15"/>
      <c r="Y123" s="12" t="s">
        <v>2720</v>
      </c>
      <c r="Z123" s="15"/>
      <c r="AA123" s="12" t="s">
        <v>2720</v>
      </c>
      <c r="AB123" s="15"/>
      <c r="AC123" s="12" t="s">
        <v>2720</v>
      </c>
      <c r="AD123" s="15"/>
      <c r="AE123" s="12" t="s">
        <v>2720</v>
      </c>
      <c r="AF123" s="15"/>
      <c r="AG123" s="12" t="s">
        <v>2720</v>
      </c>
      <c r="AH123" s="15"/>
      <c r="AI123" s="12" t="s">
        <v>2720</v>
      </c>
      <c r="AJ123" s="15"/>
      <c r="AK123" s="12" t="s">
        <v>2720</v>
      </c>
      <c r="AL123" s="15"/>
      <c r="AM123" s="12" t="s">
        <v>2720</v>
      </c>
      <c r="AN123" s="15"/>
      <c r="AO123" s="12" t="s">
        <v>2720</v>
      </c>
      <c r="AP123" s="15"/>
      <c r="AQ123" s="12" t="s">
        <v>2720</v>
      </c>
      <c r="AR123" s="15"/>
      <c r="AS123" s="12" t="s">
        <v>2720</v>
      </c>
      <c r="AT123" s="15"/>
      <c r="AU123" s="12" t="s">
        <v>2720</v>
      </c>
      <c r="AV123" s="15"/>
      <c r="AW123" s="12" t="s">
        <v>2720</v>
      </c>
      <c r="AX123" s="15"/>
      <c r="AY123" s="12" t="s">
        <v>2720</v>
      </c>
      <c r="AZ123" s="15"/>
      <c r="BA123" s="12" t="s">
        <v>2720</v>
      </c>
      <c r="BB123" s="15"/>
      <c r="BC123" s="12" t="s">
        <v>2720</v>
      </c>
      <c r="BD123" s="15"/>
      <c r="BE123" s="12" t="s">
        <v>2720</v>
      </c>
      <c r="BF123" s="15"/>
      <c r="BG123" s="12" t="s">
        <v>2720</v>
      </c>
      <c r="BH123" s="15"/>
      <c r="BI123" s="12" t="s">
        <v>2720</v>
      </c>
    </row>
    <row r="124" spans="2:61">
      <c r="B124" s="15"/>
      <c r="C124" s="12" t="s">
        <v>2720</v>
      </c>
      <c r="D124" s="15"/>
      <c r="E124" s="12" t="s">
        <v>2720</v>
      </c>
      <c r="F124" s="15"/>
      <c r="G124" s="12" t="s">
        <v>2720</v>
      </c>
      <c r="H124" s="15"/>
      <c r="I124" s="12" t="s">
        <v>2720</v>
      </c>
      <c r="J124" s="15"/>
      <c r="K124" s="12" t="s">
        <v>2720</v>
      </c>
      <c r="L124" s="15"/>
      <c r="M124" s="12" t="s">
        <v>2720</v>
      </c>
      <c r="N124" s="15"/>
      <c r="O124" s="12" t="s">
        <v>2720</v>
      </c>
      <c r="P124" s="15"/>
      <c r="Q124" s="12" t="s">
        <v>2720</v>
      </c>
      <c r="R124" s="15"/>
      <c r="S124" s="12" t="s">
        <v>2720</v>
      </c>
      <c r="T124" s="15"/>
      <c r="U124" s="12" t="s">
        <v>2720</v>
      </c>
      <c r="V124" s="15"/>
      <c r="W124" s="12" t="s">
        <v>2720</v>
      </c>
      <c r="X124" s="15"/>
      <c r="Y124" s="12" t="s">
        <v>2720</v>
      </c>
      <c r="Z124" s="15"/>
      <c r="AA124" s="12" t="s">
        <v>2720</v>
      </c>
      <c r="AB124" s="15"/>
      <c r="AC124" s="12" t="s">
        <v>2720</v>
      </c>
      <c r="AD124" s="15"/>
      <c r="AE124" s="12" t="s">
        <v>2720</v>
      </c>
      <c r="AF124" s="15"/>
      <c r="AG124" s="12" t="s">
        <v>2720</v>
      </c>
      <c r="AH124" s="15"/>
      <c r="AI124" s="12" t="s">
        <v>2720</v>
      </c>
      <c r="AJ124" s="15"/>
      <c r="AK124" s="12" t="s">
        <v>2720</v>
      </c>
      <c r="AL124" s="15"/>
      <c r="AM124" s="12" t="s">
        <v>2720</v>
      </c>
      <c r="AN124" s="15"/>
      <c r="AO124" s="12" t="s">
        <v>2720</v>
      </c>
      <c r="AP124" s="15"/>
      <c r="AQ124" s="12" t="s">
        <v>2720</v>
      </c>
      <c r="AR124" s="15"/>
      <c r="AS124" s="12" t="s">
        <v>2720</v>
      </c>
      <c r="AT124" s="15"/>
      <c r="AU124" s="12" t="s">
        <v>2720</v>
      </c>
      <c r="AV124" s="15"/>
      <c r="AW124" s="12" t="s">
        <v>2720</v>
      </c>
      <c r="AX124" s="15"/>
      <c r="AY124" s="12" t="s">
        <v>2720</v>
      </c>
      <c r="AZ124" s="15"/>
      <c r="BA124" s="12" t="s">
        <v>2720</v>
      </c>
      <c r="BB124" s="15"/>
      <c r="BC124" s="12" t="s">
        <v>2720</v>
      </c>
      <c r="BD124" s="15"/>
      <c r="BE124" s="12" t="s">
        <v>2720</v>
      </c>
      <c r="BF124" s="15"/>
      <c r="BG124" s="12" t="s">
        <v>2720</v>
      </c>
      <c r="BH124" s="15"/>
      <c r="BI124" s="12" t="s">
        <v>2720</v>
      </c>
    </row>
    <row r="125" spans="2:61">
      <c r="B125" s="15"/>
      <c r="C125" s="12" t="s">
        <v>2720</v>
      </c>
      <c r="D125" s="15"/>
      <c r="E125" s="12" t="s">
        <v>2720</v>
      </c>
      <c r="F125" s="15"/>
      <c r="G125" s="12" t="s">
        <v>2720</v>
      </c>
      <c r="H125" s="15"/>
      <c r="I125" s="12" t="s">
        <v>2720</v>
      </c>
      <c r="J125" s="15"/>
      <c r="K125" s="12" t="s">
        <v>2720</v>
      </c>
      <c r="L125" s="15"/>
      <c r="M125" s="12" t="s">
        <v>2720</v>
      </c>
      <c r="N125" s="15"/>
      <c r="O125" s="12" t="s">
        <v>2720</v>
      </c>
      <c r="P125" s="15"/>
      <c r="Q125" s="12" t="s">
        <v>2720</v>
      </c>
      <c r="R125" s="15"/>
      <c r="S125" s="12" t="s">
        <v>2720</v>
      </c>
      <c r="T125" s="15"/>
      <c r="U125" s="12" t="s">
        <v>2720</v>
      </c>
      <c r="V125" s="15"/>
      <c r="W125" s="12" t="s">
        <v>2720</v>
      </c>
      <c r="X125" s="15"/>
      <c r="Y125" s="12" t="s">
        <v>2720</v>
      </c>
      <c r="Z125" s="15"/>
      <c r="AA125" s="12" t="s">
        <v>2720</v>
      </c>
      <c r="AB125" s="15"/>
      <c r="AC125" s="12" t="s">
        <v>2720</v>
      </c>
      <c r="AD125" s="15"/>
      <c r="AE125" s="12" t="s">
        <v>2720</v>
      </c>
      <c r="AF125" s="15"/>
      <c r="AG125" s="12" t="s">
        <v>2720</v>
      </c>
      <c r="AH125" s="15"/>
      <c r="AI125" s="12" t="s">
        <v>2720</v>
      </c>
      <c r="AJ125" s="15"/>
      <c r="AK125" s="12" t="s">
        <v>2720</v>
      </c>
      <c r="AL125" s="15"/>
      <c r="AM125" s="12" t="s">
        <v>2720</v>
      </c>
      <c r="AN125" s="15"/>
      <c r="AO125" s="12" t="s">
        <v>2720</v>
      </c>
      <c r="AP125" s="15"/>
      <c r="AQ125" s="12" t="s">
        <v>2720</v>
      </c>
      <c r="AR125" s="15"/>
      <c r="AS125" s="12" t="s">
        <v>2720</v>
      </c>
      <c r="AT125" s="15"/>
      <c r="AU125" s="12" t="s">
        <v>2720</v>
      </c>
      <c r="AV125" s="15"/>
      <c r="AW125" s="12" t="s">
        <v>2720</v>
      </c>
      <c r="AX125" s="15"/>
      <c r="AY125" s="12" t="s">
        <v>2720</v>
      </c>
      <c r="AZ125" s="15"/>
      <c r="BA125" s="12" t="s">
        <v>2720</v>
      </c>
      <c r="BB125" s="15"/>
      <c r="BC125" s="12" t="s">
        <v>2720</v>
      </c>
      <c r="BD125" s="15"/>
      <c r="BE125" s="12" t="s">
        <v>2720</v>
      </c>
      <c r="BF125" s="15"/>
      <c r="BG125" s="12" t="s">
        <v>2720</v>
      </c>
      <c r="BH125" s="15"/>
      <c r="BI125" s="12" t="s">
        <v>2720</v>
      </c>
    </row>
    <row r="126" spans="2:61">
      <c r="B126" s="15"/>
      <c r="C126" s="12" t="s">
        <v>2720</v>
      </c>
      <c r="D126" s="15"/>
      <c r="E126" s="12" t="s">
        <v>2720</v>
      </c>
      <c r="F126" s="15"/>
      <c r="G126" s="12" t="s">
        <v>2720</v>
      </c>
      <c r="H126" s="15"/>
      <c r="I126" s="12" t="s">
        <v>2720</v>
      </c>
      <c r="J126" s="15"/>
      <c r="K126" s="12" t="s">
        <v>2720</v>
      </c>
      <c r="L126" s="15"/>
      <c r="M126" s="12" t="s">
        <v>2720</v>
      </c>
      <c r="N126" s="15"/>
      <c r="O126" s="12" t="s">
        <v>2720</v>
      </c>
      <c r="P126" s="15"/>
      <c r="Q126" s="12" t="s">
        <v>2720</v>
      </c>
      <c r="R126" s="15"/>
      <c r="S126" s="12" t="s">
        <v>2720</v>
      </c>
      <c r="T126" s="15"/>
      <c r="U126" s="12" t="s">
        <v>2720</v>
      </c>
      <c r="V126" s="15"/>
      <c r="W126" s="12" t="s">
        <v>2720</v>
      </c>
      <c r="X126" s="15"/>
      <c r="Y126" s="12" t="s">
        <v>2720</v>
      </c>
      <c r="Z126" s="15"/>
      <c r="AA126" s="12" t="s">
        <v>2720</v>
      </c>
      <c r="AB126" s="15"/>
      <c r="AC126" s="12" t="s">
        <v>2720</v>
      </c>
      <c r="AD126" s="15"/>
      <c r="AE126" s="12" t="s">
        <v>2720</v>
      </c>
      <c r="AF126" s="15"/>
      <c r="AG126" s="12" t="s">
        <v>2720</v>
      </c>
      <c r="AH126" s="15"/>
      <c r="AI126" s="12" t="s">
        <v>2720</v>
      </c>
      <c r="AJ126" s="15"/>
      <c r="AK126" s="12" t="s">
        <v>2720</v>
      </c>
      <c r="AL126" s="15"/>
      <c r="AM126" s="12" t="s">
        <v>2720</v>
      </c>
      <c r="AN126" s="15"/>
      <c r="AO126" s="12" t="s">
        <v>2720</v>
      </c>
      <c r="AP126" s="15"/>
      <c r="AQ126" s="12" t="s">
        <v>2720</v>
      </c>
      <c r="AR126" s="15"/>
      <c r="AS126" s="12" t="s">
        <v>2720</v>
      </c>
      <c r="AT126" s="15"/>
      <c r="AU126" s="12" t="s">
        <v>2720</v>
      </c>
      <c r="AV126" s="15"/>
      <c r="AW126" s="12" t="s">
        <v>2720</v>
      </c>
      <c r="AX126" s="15"/>
      <c r="AY126" s="12" t="s">
        <v>2720</v>
      </c>
      <c r="AZ126" s="15"/>
      <c r="BA126" s="12" t="s">
        <v>2720</v>
      </c>
      <c r="BB126" s="15"/>
      <c r="BC126" s="12" t="s">
        <v>2720</v>
      </c>
      <c r="BD126" s="15"/>
      <c r="BE126" s="12" t="s">
        <v>2720</v>
      </c>
      <c r="BF126" s="15"/>
      <c r="BG126" s="12" t="s">
        <v>2720</v>
      </c>
      <c r="BH126" s="15"/>
      <c r="BI126" s="12" t="s">
        <v>2720</v>
      </c>
    </row>
    <row r="127" spans="2:61">
      <c r="B127" s="15"/>
      <c r="C127" s="12" t="s">
        <v>2720</v>
      </c>
      <c r="D127" s="15"/>
      <c r="E127" s="12" t="s">
        <v>2720</v>
      </c>
      <c r="F127" s="15"/>
      <c r="G127" s="12" t="s">
        <v>2720</v>
      </c>
      <c r="H127" s="15"/>
      <c r="I127" s="12" t="s">
        <v>2720</v>
      </c>
      <c r="J127" s="15"/>
      <c r="K127" s="12" t="s">
        <v>2720</v>
      </c>
      <c r="L127" s="15"/>
      <c r="M127" s="12" t="s">
        <v>2720</v>
      </c>
      <c r="N127" s="15"/>
      <c r="O127" s="12" t="s">
        <v>2720</v>
      </c>
      <c r="P127" s="15"/>
      <c r="Q127" s="12" t="s">
        <v>2720</v>
      </c>
      <c r="R127" s="15"/>
      <c r="S127" s="12" t="s">
        <v>2720</v>
      </c>
      <c r="T127" s="15"/>
      <c r="U127" s="12" t="s">
        <v>2720</v>
      </c>
      <c r="V127" s="15"/>
      <c r="W127" s="12" t="s">
        <v>2720</v>
      </c>
      <c r="X127" s="15"/>
      <c r="Y127" s="12" t="s">
        <v>2720</v>
      </c>
      <c r="Z127" s="15"/>
      <c r="AA127" s="12" t="s">
        <v>2720</v>
      </c>
      <c r="AB127" s="15"/>
      <c r="AC127" s="12" t="s">
        <v>2720</v>
      </c>
      <c r="AD127" s="15"/>
      <c r="AE127" s="12" t="s">
        <v>2720</v>
      </c>
      <c r="AF127" s="15"/>
      <c r="AG127" s="12" t="s">
        <v>2720</v>
      </c>
      <c r="AH127" s="15"/>
      <c r="AI127" s="12" t="s">
        <v>2720</v>
      </c>
      <c r="AJ127" s="15"/>
      <c r="AK127" s="12" t="s">
        <v>2720</v>
      </c>
      <c r="AL127" s="15"/>
      <c r="AM127" s="12" t="s">
        <v>2720</v>
      </c>
      <c r="AN127" s="15"/>
      <c r="AO127" s="12" t="s">
        <v>2720</v>
      </c>
      <c r="AP127" s="15"/>
      <c r="AQ127" s="12" t="s">
        <v>2720</v>
      </c>
      <c r="AR127" s="15"/>
      <c r="AS127" s="12" t="s">
        <v>2720</v>
      </c>
      <c r="AT127" s="15"/>
      <c r="AU127" s="12" t="s">
        <v>2720</v>
      </c>
      <c r="AV127" s="15"/>
      <c r="AW127" s="12" t="s">
        <v>2720</v>
      </c>
      <c r="AX127" s="15"/>
      <c r="AY127" s="12" t="s">
        <v>2720</v>
      </c>
      <c r="AZ127" s="15"/>
      <c r="BA127" s="12" t="s">
        <v>2720</v>
      </c>
      <c r="BB127" s="15"/>
      <c r="BC127" s="12" t="s">
        <v>2720</v>
      </c>
      <c r="BD127" s="15"/>
      <c r="BE127" s="12" t="s">
        <v>2720</v>
      </c>
      <c r="BF127" s="15"/>
      <c r="BG127" s="12" t="s">
        <v>2720</v>
      </c>
      <c r="BH127" s="15"/>
      <c r="BI127" s="12" t="s">
        <v>2720</v>
      </c>
    </row>
    <row r="128" spans="2:61">
      <c r="B128" s="15"/>
      <c r="C128" s="12" t="s">
        <v>2720</v>
      </c>
      <c r="D128" s="15"/>
      <c r="E128" s="12" t="s">
        <v>2720</v>
      </c>
      <c r="F128" s="15"/>
      <c r="G128" s="12" t="s">
        <v>2720</v>
      </c>
      <c r="H128" s="15"/>
      <c r="I128" s="12" t="s">
        <v>2720</v>
      </c>
      <c r="J128" s="15"/>
      <c r="K128" s="12" t="s">
        <v>2720</v>
      </c>
      <c r="L128" s="15"/>
      <c r="M128" s="12" t="s">
        <v>2720</v>
      </c>
      <c r="N128" s="15"/>
      <c r="O128" s="12" t="s">
        <v>2720</v>
      </c>
      <c r="P128" s="15"/>
      <c r="Q128" s="12" t="s">
        <v>2720</v>
      </c>
      <c r="R128" s="15"/>
      <c r="S128" s="12" t="s">
        <v>2720</v>
      </c>
      <c r="T128" s="15"/>
      <c r="U128" s="12" t="s">
        <v>2720</v>
      </c>
      <c r="V128" s="15"/>
      <c r="W128" s="12" t="s">
        <v>2720</v>
      </c>
      <c r="X128" s="15"/>
      <c r="Y128" s="12" t="s">
        <v>2720</v>
      </c>
      <c r="Z128" s="15"/>
      <c r="AA128" s="12" t="s">
        <v>2720</v>
      </c>
      <c r="AB128" s="15"/>
      <c r="AC128" s="12" t="s">
        <v>2720</v>
      </c>
      <c r="AD128" s="15"/>
      <c r="AE128" s="12" t="s">
        <v>2720</v>
      </c>
      <c r="AF128" s="15"/>
      <c r="AG128" s="12" t="s">
        <v>2720</v>
      </c>
      <c r="AH128" s="15"/>
      <c r="AI128" s="12" t="s">
        <v>2720</v>
      </c>
      <c r="AJ128" s="15"/>
      <c r="AK128" s="12" t="s">
        <v>2720</v>
      </c>
      <c r="AL128" s="15"/>
      <c r="AM128" s="12" t="s">
        <v>2720</v>
      </c>
      <c r="AN128" s="15"/>
      <c r="AO128" s="12" t="s">
        <v>2720</v>
      </c>
      <c r="AP128" s="15"/>
      <c r="AQ128" s="12" t="s">
        <v>2720</v>
      </c>
      <c r="AR128" s="15"/>
      <c r="AS128" s="12" t="s">
        <v>2720</v>
      </c>
      <c r="AT128" s="15"/>
      <c r="AU128" s="12" t="s">
        <v>2720</v>
      </c>
      <c r="AV128" s="15"/>
      <c r="AW128" s="12" t="s">
        <v>2720</v>
      </c>
      <c r="AX128" s="15"/>
      <c r="AY128" s="12" t="s">
        <v>2720</v>
      </c>
      <c r="AZ128" s="15"/>
      <c r="BA128" s="12" t="s">
        <v>2720</v>
      </c>
      <c r="BB128" s="15"/>
      <c r="BC128" s="12" t="s">
        <v>2720</v>
      </c>
      <c r="BD128" s="15"/>
      <c r="BE128" s="12" t="s">
        <v>2720</v>
      </c>
      <c r="BF128" s="15"/>
      <c r="BG128" s="12" t="s">
        <v>2720</v>
      </c>
      <c r="BH128" s="15"/>
      <c r="BI128" s="12" t="s">
        <v>2720</v>
      </c>
    </row>
    <row r="129" spans="2:61">
      <c r="B129" s="15"/>
      <c r="C129" s="12" t="s">
        <v>2720</v>
      </c>
      <c r="D129" s="15"/>
      <c r="E129" s="12" t="s">
        <v>2720</v>
      </c>
      <c r="F129" s="15"/>
      <c r="G129" s="12" t="s">
        <v>2720</v>
      </c>
      <c r="H129" s="15"/>
      <c r="I129" s="12" t="s">
        <v>2720</v>
      </c>
      <c r="J129" s="15"/>
      <c r="K129" s="12" t="s">
        <v>2720</v>
      </c>
      <c r="L129" s="15"/>
      <c r="M129" s="12" t="s">
        <v>2720</v>
      </c>
      <c r="N129" s="15"/>
      <c r="O129" s="12" t="s">
        <v>2720</v>
      </c>
      <c r="P129" s="15"/>
      <c r="Q129" s="12" t="s">
        <v>2720</v>
      </c>
      <c r="R129" s="15"/>
      <c r="S129" s="12" t="s">
        <v>2720</v>
      </c>
      <c r="T129" s="15"/>
      <c r="U129" s="12" t="s">
        <v>2720</v>
      </c>
      <c r="V129" s="15"/>
      <c r="W129" s="12" t="s">
        <v>2720</v>
      </c>
      <c r="X129" s="15"/>
      <c r="Y129" s="12" t="s">
        <v>2720</v>
      </c>
      <c r="Z129" s="15"/>
      <c r="AA129" s="12" t="s">
        <v>2720</v>
      </c>
      <c r="AB129" s="15"/>
      <c r="AC129" s="12" t="s">
        <v>2720</v>
      </c>
      <c r="AD129" s="15"/>
      <c r="AE129" s="12" t="s">
        <v>2720</v>
      </c>
      <c r="AF129" s="15"/>
      <c r="AG129" s="12" t="s">
        <v>2720</v>
      </c>
      <c r="AH129" s="15"/>
      <c r="AI129" s="12" t="s">
        <v>2720</v>
      </c>
      <c r="AJ129" s="15"/>
      <c r="AK129" s="12" t="s">
        <v>2720</v>
      </c>
      <c r="AL129" s="15"/>
      <c r="AM129" s="12" t="s">
        <v>2720</v>
      </c>
      <c r="AN129" s="15"/>
      <c r="AO129" s="12" t="s">
        <v>2720</v>
      </c>
      <c r="AP129" s="15"/>
      <c r="AQ129" s="12" t="s">
        <v>2720</v>
      </c>
      <c r="AR129" s="15"/>
      <c r="AS129" s="12" t="s">
        <v>2720</v>
      </c>
      <c r="AT129" s="15"/>
      <c r="AU129" s="12" t="s">
        <v>2720</v>
      </c>
      <c r="AV129" s="15"/>
      <c r="AW129" s="12" t="s">
        <v>2720</v>
      </c>
      <c r="AX129" s="15"/>
      <c r="AY129" s="12" t="s">
        <v>2720</v>
      </c>
      <c r="AZ129" s="15"/>
      <c r="BA129" s="12" t="s">
        <v>2720</v>
      </c>
      <c r="BB129" s="15"/>
      <c r="BC129" s="12" t="s">
        <v>2720</v>
      </c>
      <c r="BD129" s="15"/>
      <c r="BE129" s="12" t="s">
        <v>2720</v>
      </c>
      <c r="BF129" s="15"/>
      <c r="BG129" s="12" t="s">
        <v>2720</v>
      </c>
      <c r="BH129" s="15"/>
      <c r="BI129" s="12" t="s">
        <v>2720</v>
      </c>
    </row>
    <row r="130" spans="2:61">
      <c r="B130" s="15"/>
      <c r="C130" s="12" t="s">
        <v>2720</v>
      </c>
      <c r="D130" s="15"/>
      <c r="E130" s="12" t="s">
        <v>2720</v>
      </c>
      <c r="F130" s="15"/>
      <c r="G130" s="12" t="s">
        <v>2720</v>
      </c>
      <c r="H130" s="15"/>
      <c r="I130" s="12" t="s">
        <v>2720</v>
      </c>
      <c r="J130" s="15"/>
      <c r="K130" s="12" t="s">
        <v>2720</v>
      </c>
      <c r="L130" s="15"/>
      <c r="M130" s="12" t="s">
        <v>2720</v>
      </c>
      <c r="N130" s="15"/>
      <c r="O130" s="12" t="s">
        <v>2720</v>
      </c>
      <c r="P130" s="15"/>
      <c r="Q130" s="12" t="s">
        <v>2720</v>
      </c>
      <c r="R130" s="15"/>
      <c r="S130" s="12" t="s">
        <v>2720</v>
      </c>
      <c r="T130" s="15"/>
      <c r="U130" s="12" t="s">
        <v>2720</v>
      </c>
      <c r="V130" s="15"/>
      <c r="W130" s="12" t="s">
        <v>2720</v>
      </c>
      <c r="X130" s="15"/>
      <c r="Y130" s="12" t="s">
        <v>2720</v>
      </c>
      <c r="Z130" s="15"/>
      <c r="AA130" s="12" t="s">
        <v>2720</v>
      </c>
      <c r="AB130" s="15"/>
      <c r="AC130" s="12" t="s">
        <v>2720</v>
      </c>
      <c r="AD130" s="15"/>
      <c r="AE130" s="12" t="s">
        <v>2720</v>
      </c>
      <c r="AF130" s="15"/>
      <c r="AG130" s="12" t="s">
        <v>2720</v>
      </c>
      <c r="AH130" s="15"/>
      <c r="AI130" s="12" t="s">
        <v>2720</v>
      </c>
      <c r="AJ130" s="15"/>
      <c r="AK130" s="12" t="s">
        <v>2720</v>
      </c>
      <c r="AL130" s="15"/>
      <c r="AM130" s="12" t="s">
        <v>2720</v>
      </c>
      <c r="AN130" s="15"/>
      <c r="AO130" s="12" t="s">
        <v>2720</v>
      </c>
      <c r="AP130" s="15"/>
      <c r="AQ130" s="12" t="s">
        <v>2720</v>
      </c>
      <c r="AR130" s="15"/>
      <c r="AS130" s="12" t="s">
        <v>2720</v>
      </c>
      <c r="AT130" s="15"/>
      <c r="AU130" s="12" t="s">
        <v>2720</v>
      </c>
      <c r="AV130" s="15"/>
      <c r="AW130" s="12" t="s">
        <v>2720</v>
      </c>
      <c r="AX130" s="15"/>
      <c r="AY130" s="12" t="s">
        <v>2720</v>
      </c>
      <c r="AZ130" s="15"/>
      <c r="BA130" s="12" t="s">
        <v>2720</v>
      </c>
      <c r="BB130" s="15"/>
      <c r="BC130" s="12" t="s">
        <v>2720</v>
      </c>
      <c r="BD130" s="15"/>
      <c r="BE130" s="12" t="s">
        <v>2720</v>
      </c>
      <c r="BF130" s="15"/>
      <c r="BG130" s="12" t="s">
        <v>2720</v>
      </c>
      <c r="BH130" s="15"/>
      <c r="BI130" s="12" t="s">
        <v>2720</v>
      </c>
    </row>
    <row r="131" spans="2:61">
      <c r="B131" s="15"/>
      <c r="C131" s="12" t="s">
        <v>2720</v>
      </c>
      <c r="D131" s="15"/>
      <c r="E131" s="12" t="s">
        <v>2720</v>
      </c>
      <c r="F131" s="15"/>
      <c r="G131" s="12" t="s">
        <v>2720</v>
      </c>
      <c r="H131" s="15"/>
      <c r="I131" s="12" t="s">
        <v>2720</v>
      </c>
      <c r="J131" s="15"/>
      <c r="K131" s="12" t="s">
        <v>2720</v>
      </c>
      <c r="L131" s="15"/>
      <c r="M131" s="12" t="s">
        <v>2720</v>
      </c>
      <c r="N131" s="15"/>
      <c r="O131" s="12" t="s">
        <v>2720</v>
      </c>
      <c r="P131" s="15"/>
      <c r="Q131" s="12" t="s">
        <v>2720</v>
      </c>
      <c r="R131" s="15"/>
      <c r="S131" s="12" t="s">
        <v>2720</v>
      </c>
      <c r="T131" s="15"/>
      <c r="U131" s="12" t="s">
        <v>2720</v>
      </c>
      <c r="V131" s="15"/>
      <c r="W131" s="12" t="s">
        <v>2720</v>
      </c>
      <c r="X131" s="15"/>
      <c r="Y131" s="12" t="s">
        <v>2720</v>
      </c>
      <c r="Z131" s="15"/>
      <c r="AA131" s="12" t="s">
        <v>2720</v>
      </c>
      <c r="AB131" s="15"/>
      <c r="AC131" s="12" t="s">
        <v>2720</v>
      </c>
      <c r="AD131" s="15"/>
      <c r="AE131" s="12" t="s">
        <v>2720</v>
      </c>
      <c r="AF131" s="15"/>
      <c r="AG131" s="12" t="s">
        <v>2720</v>
      </c>
      <c r="AH131" s="15"/>
      <c r="AI131" s="12" t="s">
        <v>2720</v>
      </c>
      <c r="AJ131" s="15"/>
      <c r="AK131" s="12" t="s">
        <v>2720</v>
      </c>
      <c r="AL131" s="15"/>
      <c r="AM131" s="12" t="s">
        <v>2720</v>
      </c>
      <c r="AN131" s="15"/>
      <c r="AO131" s="12" t="s">
        <v>2720</v>
      </c>
      <c r="AP131" s="15"/>
      <c r="AQ131" s="12" t="s">
        <v>2720</v>
      </c>
      <c r="AR131" s="15"/>
      <c r="AS131" s="12" t="s">
        <v>2720</v>
      </c>
      <c r="AT131" s="15"/>
      <c r="AU131" s="12" t="s">
        <v>2720</v>
      </c>
      <c r="AV131" s="15"/>
      <c r="AW131" s="12" t="s">
        <v>2720</v>
      </c>
      <c r="AX131" s="15"/>
      <c r="AY131" s="12" t="s">
        <v>2720</v>
      </c>
      <c r="AZ131" s="15"/>
      <c r="BA131" s="12" t="s">
        <v>2720</v>
      </c>
      <c r="BB131" s="15"/>
      <c r="BC131" s="12" t="s">
        <v>2720</v>
      </c>
      <c r="BD131" s="15"/>
      <c r="BE131" s="12" t="s">
        <v>2720</v>
      </c>
      <c r="BF131" s="15"/>
      <c r="BG131" s="12" t="s">
        <v>2720</v>
      </c>
      <c r="BH131" s="15"/>
      <c r="BI131" s="12" t="s">
        <v>2720</v>
      </c>
    </row>
    <row r="132" spans="2:61">
      <c r="B132" s="15"/>
      <c r="C132" s="12" t="s">
        <v>2720</v>
      </c>
      <c r="D132" s="15"/>
      <c r="E132" s="12" t="s">
        <v>2720</v>
      </c>
      <c r="F132" s="15"/>
      <c r="G132" s="12" t="s">
        <v>2720</v>
      </c>
      <c r="H132" s="15"/>
      <c r="I132" s="12" t="s">
        <v>2720</v>
      </c>
      <c r="J132" s="15"/>
      <c r="K132" s="12" t="s">
        <v>2720</v>
      </c>
      <c r="L132" s="15"/>
      <c r="M132" s="12" t="s">
        <v>2720</v>
      </c>
      <c r="N132" s="15"/>
      <c r="O132" s="12" t="s">
        <v>2720</v>
      </c>
      <c r="P132" s="15"/>
      <c r="Q132" s="12" t="s">
        <v>2720</v>
      </c>
      <c r="R132" s="15"/>
      <c r="S132" s="12" t="s">
        <v>2720</v>
      </c>
      <c r="T132" s="15"/>
      <c r="U132" s="12" t="s">
        <v>2720</v>
      </c>
      <c r="V132" s="15"/>
      <c r="W132" s="12" t="s">
        <v>2720</v>
      </c>
      <c r="X132" s="15"/>
      <c r="Y132" s="12" t="s">
        <v>2720</v>
      </c>
      <c r="Z132" s="15"/>
      <c r="AA132" s="12" t="s">
        <v>2720</v>
      </c>
      <c r="AB132" s="15"/>
      <c r="AC132" s="12" t="s">
        <v>2720</v>
      </c>
      <c r="AD132" s="15"/>
      <c r="AE132" s="12" t="s">
        <v>2720</v>
      </c>
      <c r="AF132" s="15"/>
      <c r="AG132" s="12" t="s">
        <v>2720</v>
      </c>
      <c r="AH132" s="15"/>
      <c r="AI132" s="12" t="s">
        <v>2720</v>
      </c>
      <c r="AJ132" s="15"/>
      <c r="AK132" s="12" t="s">
        <v>2720</v>
      </c>
      <c r="AL132" s="15"/>
      <c r="AM132" s="12" t="s">
        <v>2720</v>
      </c>
      <c r="AN132" s="15"/>
      <c r="AO132" s="12" t="s">
        <v>2720</v>
      </c>
      <c r="AP132" s="15"/>
      <c r="AQ132" s="12" t="s">
        <v>2720</v>
      </c>
      <c r="AR132" s="15"/>
      <c r="AS132" s="12" t="s">
        <v>2720</v>
      </c>
      <c r="AT132" s="15"/>
      <c r="AU132" s="12" t="s">
        <v>2720</v>
      </c>
      <c r="AV132" s="15"/>
      <c r="AW132" s="12" t="s">
        <v>2720</v>
      </c>
      <c r="AX132" s="15"/>
      <c r="AY132" s="12" t="s">
        <v>2720</v>
      </c>
      <c r="AZ132" s="15"/>
      <c r="BA132" s="12" t="s">
        <v>2720</v>
      </c>
      <c r="BB132" s="15"/>
      <c r="BC132" s="12" t="s">
        <v>2720</v>
      </c>
      <c r="BD132" s="15"/>
      <c r="BE132" s="12" t="s">
        <v>2720</v>
      </c>
      <c r="BF132" s="15"/>
      <c r="BG132" s="12" t="s">
        <v>2720</v>
      </c>
      <c r="BH132" s="15"/>
      <c r="BI132" s="12" t="s">
        <v>2720</v>
      </c>
    </row>
    <row r="133" spans="2:61">
      <c r="B133" s="15"/>
      <c r="C133" s="12" t="s">
        <v>2720</v>
      </c>
      <c r="D133" s="15"/>
      <c r="E133" s="12" t="s">
        <v>2720</v>
      </c>
      <c r="F133" s="15"/>
      <c r="G133" s="12" t="s">
        <v>2720</v>
      </c>
      <c r="H133" s="15"/>
      <c r="I133" s="12" t="s">
        <v>2720</v>
      </c>
      <c r="J133" s="15"/>
      <c r="K133" s="12" t="s">
        <v>2720</v>
      </c>
      <c r="L133" s="15"/>
      <c r="M133" s="12" t="s">
        <v>2720</v>
      </c>
      <c r="N133" s="15"/>
      <c r="O133" s="12" t="s">
        <v>2720</v>
      </c>
      <c r="P133" s="15"/>
      <c r="Q133" s="12" t="s">
        <v>2720</v>
      </c>
      <c r="R133" s="15"/>
      <c r="S133" s="12" t="s">
        <v>2720</v>
      </c>
      <c r="T133" s="15"/>
      <c r="U133" s="12" t="s">
        <v>2720</v>
      </c>
      <c r="V133" s="15"/>
      <c r="W133" s="12" t="s">
        <v>2720</v>
      </c>
      <c r="X133" s="15"/>
      <c r="Y133" s="12" t="s">
        <v>2720</v>
      </c>
      <c r="Z133" s="15"/>
      <c r="AA133" s="12" t="s">
        <v>2720</v>
      </c>
      <c r="AB133" s="15"/>
      <c r="AC133" s="12" t="s">
        <v>2720</v>
      </c>
      <c r="AD133" s="15"/>
      <c r="AE133" s="12" t="s">
        <v>2720</v>
      </c>
      <c r="AF133" s="15"/>
      <c r="AG133" s="12" t="s">
        <v>2720</v>
      </c>
      <c r="AH133" s="15"/>
      <c r="AI133" s="12" t="s">
        <v>2720</v>
      </c>
      <c r="AJ133" s="15"/>
      <c r="AK133" s="12" t="s">
        <v>2720</v>
      </c>
      <c r="AL133" s="15"/>
      <c r="AM133" s="12" t="s">
        <v>2720</v>
      </c>
      <c r="AN133" s="15"/>
      <c r="AO133" s="12" t="s">
        <v>2720</v>
      </c>
      <c r="AP133" s="15"/>
      <c r="AQ133" s="12" t="s">
        <v>2720</v>
      </c>
      <c r="AR133" s="15"/>
      <c r="AS133" s="12" t="s">
        <v>2720</v>
      </c>
      <c r="AT133" s="15"/>
      <c r="AU133" s="12" t="s">
        <v>2720</v>
      </c>
      <c r="AV133" s="15"/>
      <c r="AW133" s="12" t="s">
        <v>2720</v>
      </c>
      <c r="AX133" s="15"/>
      <c r="AY133" s="12" t="s">
        <v>2720</v>
      </c>
      <c r="AZ133" s="15"/>
      <c r="BA133" s="12" t="s">
        <v>2720</v>
      </c>
      <c r="BB133" s="15"/>
      <c r="BC133" s="12" t="s">
        <v>2720</v>
      </c>
      <c r="BD133" s="15"/>
      <c r="BE133" s="12" t="s">
        <v>2720</v>
      </c>
      <c r="BF133" s="15"/>
      <c r="BG133" s="12" t="s">
        <v>2720</v>
      </c>
      <c r="BH133" s="15"/>
      <c r="BI133" s="12" t="s">
        <v>2720</v>
      </c>
    </row>
    <row r="134" spans="2:61">
      <c r="B134" s="15"/>
      <c r="C134" s="12" t="s">
        <v>2720</v>
      </c>
      <c r="D134" s="15"/>
      <c r="E134" s="12" t="s">
        <v>2720</v>
      </c>
      <c r="F134" s="15"/>
      <c r="G134" s="12" t="s">
        <v>2720</v>
      </c>
      <c r="H134" s="15"/>
      <c r="I134" s="12" t="s">
        <v>2720</v>
      </c>
      <c r="J134" s="15"/>
      <c r="K134" s="12" t="s">
        <v>2720</v>
      </c>
      <c r="L134" s="15"/>
      <c r="M134" s="12" t="s">
        <v>2720</v>
      </c>
      <c r="N134" s="15"/>
      <c r="O134" s="12" t="s">
        <v>2720</v>
      </c>
      <c r="P134" s="15"/>
      <c r="Q134" s="12" t="s">
        <v>2720</v>
      </c>
      <c r="R134" s="15"/>
      <c r="S134" s="12" t="s">
        <v>2720</v>
      </c>
      <c r="T134" s="15"/>
      <c r="U134" s="12" t="s">
        <v>2720</v>
      </c>
      <c r="V134" s="15"/>
      <c r="W134" s="12" t="s">
        <v>2720</v>
      </c>
      <c r="X134" s="15"/>
      <c r="Y134" s="12" t="s">
        <v>2720</v>
      </c>
      <c r="Z134" s="15"/>
      <c r="AA134" s="12" t="s">
        <v>2720</v>
      </c>
      <c r="AB134" s="15"/>
      <c r="AC134" s="12" t="s">
        <v>2720</v>
      </c>
      <c r="AD134" s="15"/>
      <c r="AE134" s="12" t="s">
        <v>2720</v>
      </c>
      <c r="AF134" s="15"/>
      <c r="AG134" s="12" t="s">
        <v>2720</v>
      </c>
      <c r="AH134" s="15"/>
      <c r="AI134" s="12" t="s">
        <v>2720</v>
      </c>
      <c r="AJ134" s="15"/>
      <c r="AK134" s="12" t="s">
        <v>2720</v>
      </c>
      <c r="AL134" s="15"/>
      <c r="AM134" s="12" t="s">
        <v>2720</v>
      </c>
      <c r="AN134" s="15"/>
      <c r="AO134" s="12" t="s">
        <v>2720</v>
      </c>
      <c r="AP134" s="15"/>
      <c r="AQ134" s="12" t="s">
        <v>2720</v>
      </c>
      <c r="AR134" s="15"/>
      <c r="AS134" s="12" t="s">
        <v>2720</v>
      </c>
      <c r="AT134" s="15"/>
      <c r="AU134" s="12" t="s">
        <v>2720</v>
      </c>
      <c r="AV134" s="15"/>
      <c r="AW134" s="12" t="s">
        <v>2720</v>
      </c>
      <c r="AX134" s="15"/>
      <c r="AY134" s="12" t="s">
        <v>2720</v>
      </c>
      <c r="AZ134" s="15"/>
      <c r="BA134" s="12" t="s">
        <v>2720</v>
      </c>
      <c r="BB134" s="15"/>
      <c r="BC134" s="12" t="s">
        <v>2720</v>
      </c>
      <c r="BD134" s="15"/>
      <c r="BE134" s="12" t="s">
        <v>2720</v>
      </c>
      <c r="BF134" s="15"/>
      <c r="BG134" s="12" t="s">
        <v>2720</v>
      </c>
      <c r="BH134" s="15"/>
      <c r="BI134" s="12" t="s">
        <v>2720</v>
      </c>
    </row>
    <row r="135" spans="2:61">
      <c r="B135" s="15"/>
      <c r="C135" s="12" t="s">
        <v>2720</v>
      </c>
      <c r="D135" s="15"/>
      <c r="E135" s="12" t="s">
        <v>2720</v>
      </c>
      <c r="F135" s="15"/>
      <c r="G135" s="12" t="s">
        <v>2720</v>
      </c>
      <c r="H135" s="15"/>
      <c r="I135" s="12" t="s">
        <v>2720</v>
      </c>
      <c r="J135" s="15"/>
      <c r="K135" s="12" t="s">
        <v>2720</v>
      </c>
      <c r="L135" s="15"/>
      <c r="M135" s="12" t="s">
        <v>2720</v>
      </c>
      <c r="N135" s="15"/>
      <c r="O135" s="12" t="s">
        <v>2720</v>
      </c>
      <c r="P135" s="15"/>
      <c r="Q135" s="12" t="s">
        <v>2720</v>
      </c>
      <c r="R135" s="15"/>
      <c r="S135" s="12" t="s">
        <v>2720</v>
      </c>
      <c r="T135" s="15"/>
      <c r="U135" s="12" t="s">
        <v>2720</v>
      </c>
      <c r="V135" s="15"/>
      <c r="W135" s="12" t="s">
        <v>2720</v>
      </c>
      <c r="X135" s="15"/>
      <c r="Y135" s="12" t="s">
        <v>2720</v>
      </c>
      <c r="Z135" s="15"/>
      <c r="AA135" s="12" t="s">
        <v>2720</v>
      </c>
      <c r="AB135" s="15"/>
      <c r="AC135" s="12" t="s">
        <v>2720</v>
      </c>
      <c r="AD135" s="15"/>
      <c r="AE135" s="12" t="s">
        <v>2720</v>
      </c>
      <c r="AF135" s="15"/>
      <c r="AG135" s="12" t="s">
        <v>2720</v>
      </c>
      <c r="AH135" s="15"/>
      <c r="AI135" s="12" t="s">
        <v>2720</v>
      </c>
      <c r="AJ135" s="15"/>
      <c r="AK135" s="12" t="s">
        <v>2720</v>
      </c>
      <c r="AL135" s="15"/>
      <c r="AM135" s="12" t="s">
        <v>2720</v>
      </c>
      <c r="AN135" s="15"/>
      <c r="AO135" s="12" t="s">
        <v>2720</v>
      </c>
      <c r="AP135" s="15"/>
      <c r="AQ135" s="12" t="s">
        <v>2720</v>
      </c>
      <c r="AR135" s="15"/>
      <c r="AS135" s="12" t="s">
        <v>2720</v>
      </c>
      <c r="AT135" s="15"/>
      <c r="AU135" s="12" t="s">
        <v>2720</v>
      </c>
      <c r="AV135" s="15"/>
      <c r="AW135" s="12" t="s">
        <v>2720</v>
      </c>
      <c r="AX135" s="15"/>
      <c r="AY135" s="12" t="s">
        <v>2720</v>
      </c>
      <c r="AZ135" s="15"/>
      <c r="BA135" s="12" t="s">
        <v>2720</v>
      </c>
      <c r="BB135" s="15"/>
      <c r="BC135" s="12" t="s">
        <v>2720</v>
      </c>
      <c r="BD135" s="15"/>
      <c r="BE135" s="12" t="s">
        <v>2720</v>
      </c>
      <c r="BF135" s="15"/>
      <c r="BG135" s="12" t="s">
        <v>2720</v>
      </c>
      <c r="BH135" s="15"/>
      <c r="BI135" s="12" t="s">
        <v>2720</v>
      </c>
    </row>
    <row r="136" spans="2:61">
      <c r="B136" s="15"/>
      <c r="C136" s="12" t="s">
        <v>2720</v>
      </c>
      <c r="D136" s="15"/>
      <c r="E136" s="12" t="s">
        <v>2720</v>
      </c>
      <c r="F136" s="15"/>
      <c r="G136" s="12" t="s">
        <v>2720</v>
      </c>
      <c r="H136" s="15"/>
      <c r="I136" s="12" t="s">
        <v>2720</v>
      </c>
      <c r="J136" s="15"/>
      <c r="K136" s="12" t="s">
        <v>2720</v>
      </c>
      <c r="L136" s="15"/>
      <c r="M136" s="12" t="s">
        <v>2720</v>
      </c>
      <c r="N136" s="15"/>
      <c r="O136" s="12" t="s">
        <v>2720</v>
      </c>
      <c r="P136" s="15"/>
      <c r="Q136" s="12" t="s">
        <v>2720</v>
      </c>
      <c r="R136" s="15"/>
      <c r="S136" s="12" t="s">
        <v>2720</v>
      </c>
      <c r="T136" s="15"/>
      <c r="U136" s="12" t="s">
        <v>2720</v>
      </c>
      <c r="V136" s="15"/>
      <c r="W136" s="12" t="s">
        <v>2720</v>
      </c>
      <c r="X136" s="15"/>
      <c r="Y136" s="12" t="s">
        <v>2720</v>
      </c>
      <c r="Z136" s="15"/>
      <c r="AA136" s="12" t="s">
        <v>2720</v>
      </c>
      <c r="AB136" s="15"/>
      <c r="AC136" s="12" t="s">
        <v>2720</v>
      </c>
      <c r="AD136" s="15"/>
      <c r="AE136" s="12" t="s">
        <v>2720</v>
      </c>
      <c r="AF136" s="15"/>
      <c r="AG136" s="12" t="s">
        <v>2720</v>
      </c>
      <c r="AH136" s="15"/>
      <c r="AI136" s="12" t="s">
        <v>2720</v>
      </c>
      <c r="AJ136" s="15"/>
      <c r="AK136" s="12" t="s">
        <v>2720</v>
      </c>
      <c r="AL136" s="15"/>
      <c r="AM136" s="12" t="s">
        <v>2720</v>
      </c>
      <c r="AN136" s="15"/>
      <c r="AO136" s="12" t="s">
        <v>2720</v>
      </c>
      <c r="AP136" s="15"/>
      <c r="AQ136" s="12" t="s">
        <v>2720</v>
      </c>
      <c r="AR136" s="15"/>
      <c r="AS136" s="12" t="s">
        <v>2720</v>
      </c>
      <c r="AT136" s="15"/>
      <c r="AU136" s="12" t="s">
        <v>2720</v>
      </c>
      <c r="AV136" s="15"/>
      <c r="AW136" s="12" t="s">
        <v>2720</v>
      </c>
      <c r="AX136" s="15"/>
      <c r="AY136" s="12" t="s">
        <v>2720</v>
      </c>
      <c r="AZ136" s="15"/>
      <c r="BA136" s="12" t="s">
        <v>2720</v>
      </c>
      <c r="BB136" s="15"/>
      <c r="BC136" s="12" t="s">
        <v>2720</v>
      </c>
      <c r="BD136" s="15"/>
      <c r="BE136" s="12" t="s">
        <v>2720</v>
      </c>
      <c r="BF136" s="15"/>
      <c r="BG136" s="12" t="s">
        <v>2720</v>
      </c>
      <c r="BH136" s="15"/>
      <c r="BI136" s="12" t="s">
        <v>2720</v>
      </c>
    </row>
    <row r="137" spans="2:61">
      <c r="B137" s="15"/>
      <c r="C137" s="12" t="s">
        <v>2720</v>
      </c>
      <c r="D137" s="15"/>
      <c r="E137" s="12" t="s">
        <v>2720</v>
      </c>
      <c r="F137" s="15"/>
      <c r="G137" s="12" t="s">
        <v>2720</v>
      </c>
      <c r="H137" s="15"/>
      <c r="I137" s="12" t="s">
        <v>2720</v>
      </c>
      <c r="J137" s="15"/>
      <c r="K137" s="12" t="s">
        <v>2720</v>
      </c>
      <c r="L137" s="15"/>
      <c r="M137" s="12" t="s">
        <v>2720</v>
      </c>
      <c r="N137" s="15"/>
      <c r="O137" s="12" t="s">
        <v>2720</v>
      </c>
      <c r="P137" s="15"/>
      <c r="Q137" s="12" t="s">
        <v>2720</v>
      </c>
      <c r="R137" s="15"/>
      <c r="S137" s="12" t="s">
        <v>2720</v>
      </c>
      <c r="T137" s="15"/>
      <c r="U137" s="12" t="s">
        <v>2720</v>
      </c>
      <c r="V137" s="15"/>
      <c r="W137" s="12" t="s">
        <v>2720</v>
      </c>
      <c r="X137" s="15"/>
      <c r="Y137" s="12" t="s">
        <v>2720</v>
      </c>
      <c r="Z137" s="15"/>
      <c r="AA137" s="12" t="s">
        <v>2720</v>
      </c>
      <c r="AB137" s="15"/>
      <c r="AC137" s="12" t="s">
        <v>2720</v>
      </c>
      <c r="AD137" s="15"/>
      <c r="AE137" s="12" t="s">
        <v>2720</v>
      </c>
      <c r="AF137" s="15"/>
      <c r="AG137" s="12" t="s">
        <v>2720</v>
      </c>
      <c r="AH137" s="15"/>
      <c r="AI137" s="12" t="s">
        <v>2720</v>
      </c>
      <c r="AJ137" s="15"/>
      <c r="AK137" s="12" t="s">
        <v>2720</v>
      </c>
      <c r="AL137" s="15"/>
      <c r="AM137" s="12" t="s">
        <v>2720</v>
      </c>
      <c r="AN137" s="15"/>
      <c r="AO137" s="12" t="s">
        <v>2720</v>
      </c>
      <c r="AP137" s="15"/>
      <c r="AQ137" s="12" t="s">
        <v>2720</v>
      </c>
      <c r="AR137" s="15"/>
      <c r="AS137" s="12" t="s">
        <v>2720</v>
      </c>
      <c r="AT137" s="15"/>
      <c r="AU137" s="12" t="s">
        <v>2720</v>
      </c>
      <c r="AV137" s="15"/>
      <c r="AW137" s="12" t="s">
        <v>2720</v>
      </c>
      <c r="AX137" s="15"/>
      <c r="AY137" s="12" t="s">
        <v>2720</v>
      </c>
      <c r="AZ137" s="15"/>
      <c r="BA137" s="12" t="s">
        <v>2720</v>
      </c>
      <c r="BB137" s="15"/>
      <c r="BC137" s="12" t="s">
        <v>2720</v>
      </c>
      <c r="BD137" s="15"/>
      <c r="BE137" s="12" t="s">
        <v>2720</v>
      </c>
      <c r="BF137" s="15"/>
      <c r="BG137" s="12" t="s">
        <v>2720</v>
      </c>
      <c r="BH137" s="15"/>
      <c r="BI137" s="12" t="s">
        <v>2720</v>
      </c>
    </row>
    <row r="138" spans="2:61">
      <c r="B138" s="15"/>
      <c r="C138" s="12" t="s">
        <v>2720</v>
      </c>
      <c r="D138" s="15"/>
      <c r="E138" s="12" t="s">
        <v>2720</v>
      </c>
      <c r="F138" s="15"/>
      <c r="G138" s="12" t="s">
        <v>2720</v>
      </c>
      <c r="H138" s="15"/>
      <c r="I138" s="12" t="s">
        <v>2720</v>
      </c>
      <c r="J138" s="15"/>
      <c r="K138" s="12" t="s">
        <v>2720</v>
      </c>
      <c r="L138" s="15"/>
      <c r="M138" s="12" t="s">
        <v>2720</v>
      </c>
      <c r="N138" s="15"/>
      <c r="O138" s="12" t="s">
        <v>2720</v>
      </c>
      <c r="P138" s="15"/>
      <c r="Q138" s="12" t="s">
        <v>2720</v>
      </c>
      <c r="R138" s="15"/>
      <c r="S138" s="12" t="s">
        <v>2720</v>
      </c>
      <c r="T138" s="15"/>
      <c r="U138" s="12" t="s">
        <v>2720</v>
      </c>
      <c r="V138" s="15"/>
      <c r="W138" s="12" t="s">
        <v>2720</v>
      </c>
      <c r="X138" s="15"/>
      <c r="Y138" s="12" t="s">
        <v>2720</v>
      </c>
      <c r="Z138" s="15"/>
      <c r="AA138" s="12" t="s">
        <v>2720</v>
      </c>
      <c r="AB138" s="15"/>
      <c r="AC138" s="12" t="s">
        <v>2720</v>
      </c>
      <c r="AD138" s="15"/>
      <c r="AE138" s="12" t="s">
        <v>2720</v>
      </c>
      <c r="AF138" s="15"/>
      <c r="AG138" s="12" t="s">
        <v>2720</v>
      </c>
      <c r="AH138" s="15"/>
      <c r="AI138" s="12" t="s">
        <v>2720</v>
      </c>
      <c r="AJ138" s="15"/>
      <c r="AK138" s="12" t="s">
        <v>2720</v>
      </c>
      <c r="AL138" s="15"/>
      <c r="AM138" s="12" t="s">
        <v>2720</v>
      </c>
      <c r="AN138" s="15"/>
      <c r="AO138" s="12" t="s">
        <v>2720</v>
      </c>
      <c r="AP138" s="15"/>
      <c r="AQ138" s="12" t="s">
        <v>2720</v>
      </c>
      <c r="AR138" s="15"/>
      <c r="AS138" s="12" t="s">
        <v>2720</v>
      </c>
      <c r="AT138" s="15"/>
      <c r="AU138" s="12" t="s">
        <v>2720</v>
      </c>
      <c r="AV138" s="15"/>
      <c r="AW138" s="12" t="s">
        <v>2720</v>
      </c>
      <c r="AX138" s="15"/>
      <c r="AY138" s="12" t="s">
        <v>2720</v>
      </c>
      <c r="AZ138" s="15"/>
      <c r="BA138" s="12" t="s">
        <v>2720</v>
      </c>
      <c r="BB138" s="15"/>
      <c r="BC138" s="12" t="s">
        <v>2720</v>
      </c>
      <c r="BD138" s="15"/>
      <c r="BE138" s="12" t="s">
        <v>2720</v>
      </c>
      <c r="BF138" s="15"/>
      <c r="BG138" s="12" t="s">
        <v>2720</v>
      </c>
      <c r="BH138" s="15"/>
      <c r="BI138" s="12" t="s">
        <v>2720</v>
      </c>
    </row>
    <row r="139" spans="2:61">
      <c r="B139" s="15"/>
      <c r="C139" s="12" t="s">
        <v>2720</v>
      </c>
      <c r="D139" s="15"/>
      <c r="E139" s="12" t="s">
        <v>2720</v>
      </c>
      <c r="F139" s="15"/>
      <c r="G139" s="12" t="s">
        <v>2720</v>
      </c>
      <c r="H139" s="15"/>
      <c r="I139" s="12" t="s">
        <v>2720</v>
      </c>
      <c r="J139" s="15"/>
      <c r="K139" s="12" t="s">
        <v>2720</v>
      </c>
      <c r="L139" s="15"/>
      <c r="M139" s="12" t="s">
        <v>2720</v>
      </c>
      <c r="N139" s="15"/>
      <c r="O139" s="12" t="s">
        <v>2720</v>
      </c>
      <c r="P139" s="15"/>
      <c r="Q139" s="12" t="s">
        <v>2720</v>
      </c>
      <c r="R139" s="15"/>
      <c r="S139" s="12" t="s">
        <v>2720</v>
      </c>
      <c r="T139" s="15"/>
      <c r="U139" s="12" t="s">
        <v>2720</v>
      </c>
      <c r="V139" s="15"/>
      <c r="W139" s="12" t="s">
        <v>2720</v>
      </c>
      <c r="X139" s="15"/>
      <c r="Y139" s="12" t="s">
        <v>2720</v>
      </c>
      <c r="Z139" s="15"/>
      <c r="AA139" s="12" t="s">
        <v>2720</v>
      </c>
      <c r="AB139" s="15"/>
      <c r="AC139" s="12" t="s">
        <v>2720</v>
      </c>
      <c r="AD139" s="15"/>
      <c r="AE139" s="12" t="s">
        <v>2720</v>
      </c>
      <c r="AF139" s="15"/>
      <c r="AG139" s="12" t="s">
        <v>2720</v>
      </c>
      <c r="AH139" s="15"/>
      <c r="AI139" s="12" t="s">
        <v>2720</v>
      </c>
      <c r="AJ139" s="15"/>
      <c r="AK139" s="12" t="s">
        <v>2720</v>
      </c>
      <c r="AL139" s="15"/>
      <c r="AM139" s="12" t="s">
        <v>2720</v>
      </c>
      <c r="AN139" s="15"/>
      <c r="AO139" s="12" t="s">
        <v>2720</v>
      </c>
      <c r="AP139" s="15"/>
      <c r="AQ139" s="12" t="s">
        <v>2720</v>
      </c>
      <c r="AR139" s="15"/>
      <c r="AS139" s="12" t="s">
        <v>2720</v>
      </c>
      <c r="AT139" s="15"/>
      <c r="AU139" s="12" t="s">
        <v>2720</v>
      </c>
      <c r="AV139" s="15"/>
      <c r="AW139" s="12" t="s">
        <v>2720</v>
      </c>
      <c r="AX139" s="15"/>
      <c r="AY139" s="12" t="s">
        <v>2720</v>
      </c>
      <c r="AZ139" s="15"/>
      <c r="BA139" s="12" t="s">
        <v>2720</v>
      </c>
      <c r="BB139" s="15"/>
      <c r="BC139" s="12" t="s">
        <v>2720</v>
      </c>
      <c r="BD139" s="15"/>
      <c r="BE139" s="12" t="s">
        <v>2720</v>
      </c>
      <c r="BF139" s="15"/>
      <c r="BG139" s="12" t="s">
        <v>2720</v>
      </c>
      <c r="BH139" s="15"/>
      <c r="BI139" s="12" t="s">
        <v>2720</v>
      </c>
    </row>
    <row r="140" spans="2:61">
      <c r="B140" s="15"/>
      <c r="C140" s="12" t="s">
        <v>2720</v>
      </c>
      <c r="D140" s="15"/>
      <c r="E140" s="12" t="s">
        <v>2720</v>
      </c>
      <c r="F140" s="15"/>
      <c r="G140" s="12" t="s">
        <v>2720</v>
      </c>
      <c r="H140" s="15"/>
      <c r="I140" s="12" t="s">
        <v>2720</v>
      </c>
      <c r="J140" s="15"/>
      <c r="K140" s="12" t="s">
        <v>2720</v>
      </c>
      <c r="L140" s="15"/>
      <c r="M140" s="12" t="s">
        <v>2720</v>
      </c>
      <c r="N140" s="15"/>
      <c r="O140" s="12" t="s">
        <v>2720</v>
      </c>
      <c r="P140" s="15"/>
      <c r="Q140" s="12" t="s">
        <v>2720</v>
      </c>
      <c r="R140" s="15"/>
      <c r="S140" s="12" t="s">
        <v>2720</v>
      </c>
      <c r="T140" s="15"/>
      <c r="U140" s="12" t="s">
        <v>2720</v>
      </c>
      <c r="V140" s="15"/>
      <c r="W140" s="12" t="s">
        <v>2720</v>
      </c>
      <c r="X140" s="15"/>
      <c r="Y140" s="12" t="s">
        <v>2720</v>
      </c>
      <c r="Z140" s="15"/>
      <c r="AA140" s="12" t="s">
        <v>2720</v>
      </c>
      <c r="AB140" s="15"/>
      <c r="AC140" s="12" t="s">
        <v>2720</v>
      </c>
      <c r="AD140" s="15"/>
      <c r="AE140" s="12" t="s">
        <v>2720</v>
      </c>
      <c r="AF140" s="15"/>
      <c r="AG140" s="12" t="s">
        <v>2720</v>
      </c>
      <c r="AH140" s="15"/>
      <c r="AI140" s="12" t="s">
        <v>2720</v>
      </c>
      <c r="AJ140" s="15"/>
      <c r="AK140" s="12" t="s">
        <v>2720</v>
      </c>
      <c r="AL140" s="15"/>
      <c r="AM140" s="12" t="s">
        <v>2720</v>
      </c>
      <c r="AN140" s="15"/>
      <c r="AO140" s="12" t="s">
        <v>2720</v>
      </c>
      <c r="AP140" s="15"/>
      <c r="AQ140" s="12" t="s">
        <v>2720</v>
      </c>
      <c r="AR140" s="15"/>
      <c r="AS140" s="12" t="s">
        <v>2720</v>
      </c>
      <c r="AT140" s="15"/>
      <c r="AU140" s="12" t="s">
        <v>2720</v>
      </c>
      <c r="AV140" s="15"/>
      <c r="AW140" s="12" t="s">
        <v>2720</v>
      </c>
      <c r="AX140" s="15"/>
      <c r="AY140" s="12" t="s">
        <v>2720</v>
      </c>
      <c r="AZ140" s="15"/>
      <c r="BA140" s="12" t="s">
        <v>2720</v>
      </c>
      <c r="BB140" s="15"/>
      <c r="BC140" s="12" t="s">
        <v>2720</v>
      </c>
      <c r="BD140" s="15"/>
      <c r="BE140" s="12" t="s">
        <v>2720</v>
      </c>
      <c r="BF140" s="15"/>
      <c r="BG140" s="12" t="s">
        <v>2720</v>
      </c>
      <c r="BH140" s="15"/>
      <c r="BI140" s="12" t="s">
        <v>2720</v>
      </c>
    </row>
    <row r="141" spans="2:61">
      <c r="B141" s="15"/>
      <c r="C141" s="12" t="s">
        <v>2720</v>
      </c>
      <c r="D141" s="15"/>
      <c r="E141" s="12" t="s">
        <v>2720</v>
      </c>
      <c r="F141" s="15"/>
      <c r="G141" s="12" t="s">
        <v>2720</v>
      </c>
      <c r="H141" s="15"/>
      <c r="I141" s="12" t="s">
        <v>2720</v>
      </c>
      <c r="J141" s="15"/>
      <c r="K141" s="12" t="s">
        <v>2720</v>
      </c>
      <c r="L141" s="15"/>
      <c r="M141" s="12" t="s">
        <v>2720</v>
      </c>
      <c r="N141" s="15"/>
      <c r="O141" s="12" t="s">
        <v>2720</v>
      </c>
      <c r="P141" s="15"/>
      <c r="Q141" s="12" t="s">
        <v>2720</v>
      </c>
      <c r="R141" s="15"/>
      <c r="S141" s="12" t="s">
        <v>2720</v>
      </c>
      <c r="T141" s="15"/>
      <c r="U141" s="12" t="s">
        <v>2720</v>
      </c>
      <c r="V141" s="15"/>
      <c r="W141" s="12" t="s">
        <v>2720</v>
      </c>
      <c r="X141" s="15"/>
      <c r="Y141" s="12" t="s">
        <v>2720</v>
      </c>
      <c r="Z141" s="15"/>
      <c r="AA141" s="12" t="s">
        <v>2720</v>
      </c>
      <c r="AB141" s="15"/>
      <c r="AC141" s="12" t="s">
        <v>2720</v>
      </c>
      <c r="AD141" s="15"/>
      <c r="AE141" s="12" t="s">
        <v>2720</v>
      </c>
      <c r="AF141" s="15"/>
      <c r="AG141" s="12" t="s">
        <v>2720</v>
      </c>
      <c r="AH141" s="15"/>
      <c r="AI141" s="12" t="s">
        <v>2720</v>
      </c>
      <c r="AJ141" s="15"/>
      <c r="AK141" s="12" t="s">
        <v>2720</v>
      </c>
      <c r="AL141" s="15"/>
      <c r="AM141" s="12" t="s">
        <v>2720</v>
      </c>
      <c r="AN141" s="15"/>
      <c r="AO141" s="12" t="s">
        <v>2720</v>
      </c>
      <c r="AP141" s="15"/>
      <c r="AQ141" s="12" t="s">
        <v>2720</v>
      </c>
      <c r="AR141" s="15"/>
      <c r="AS141" s="12" t="s">
        <v>2720</v>
      </c>
      <c r="AT141" s="15"/>
      <c r="AU141" s="12" t="s">
        <v>2720</v>
      </c>
      <c r="AV141" s="15"/>
      <c r="AW141" s="12" t="s">
        <v>2720</v>
      </c>
      <c r="AX141" s="15"/>
      <c r="AY141" s="12" t="s">
        <v>2720</v>
      </c>
      <c r="AZ141" s="15"/>
      <c r="BA141" s="12" t="s">
        <v>2720</v>
      </c>
      <c r="BB141" s="15"/>
      <c r="BC141" s="12" t="s">
        <v>2720</v>
      </c>
      <c r="BD141" s="15"/>
      <c r="BE141" s="12" t="s">
        <v>2720</v>
      </c>
      <c r="BF141" s="15"/>
      <c r="BG141" s="12" t="s">
        <v>2720</v>
      </c>
      <c r="BH141" s="15"/>
      <c r="BI141" s="12" t="s">
        <v>2720</v>
      </c>
    </row>
    <row r="142" spans="2:61">
      <c r="B142" s="15"/>
      <c r="C142" s="12" t="s">
        <v>2720</v>
      </c>
      <c r="D142" s="15"/>
      <c r="E142" s="12" t="s">
        <v>2720</v>
      </c>
      <c r="F142" s="15"/>
      <c r="G142" s="12" t="s">
        <v>2720</v>
      </c>
      <c r="H142" s="15"/>
      <c r="I142" s="12" t="s">
        <v>2720</v>
      </c>
      <c r="J142" s="15"/>
      <c r="K142" s="12" t="s">
        <v>2720</v>
      </c>
      <c r="L142" s="15"/>
      <c r="M142" s="12" t="s">
        <v>2720</v>
      </c>
      <c r="N142" s="15"/>
      <c r="O142" s="12" t="s">
        <v>2720</v>
      </c>
      <c r="P142" s="15"/>
      <c r="Q142" s="12" t="s">
        <v>2720</v>
      </c>
      <c r="R142" s="15"/>
      <c r="S142" s="12" t="s">
        <v>2720</v>
      </c>
      <c r="T142" s="15"/>
      <c r="U142" s="12" t="s">
        <v>2720</v>
      </c>
      <c r="V142" s="15"/>
      <c r="W142" s="12" t="s">
        <v>2720</v>
      </c>
      <c r="X142" s="15"/>
      <c r="Y142" s="12" t="s">
        <v>2720</v>
      </c>
      <c r="Z142" s="15"/>
      <c r="AA142" s="12" t="s">
        <v>2720</v>
      </c>
      <c r="AB142" s="15"/>
      <c r="AC142" s="12" t="s">
        <v>2720</v>
      </c>
      <c r="AD142" s="15"/>
      <c r="AE142" s="12" t="s">
        <v>2720</v>
      </c>
      <c r="AF142" s="15"/>
      <c r="AG142" s="12" t="s">
        <v>2720</v>
      </c>
      <c r="AH142" s="15"/>
      <c r="AI142" s="12" t="s">
        <v>2720</v>
      </c>
      <c r="AJ142" s="15"/>
      <c r="AK142" s="12" t="s">
        <v>2720</v>
      </c>
      <c r="AL142" s="15"/>
      <c r="AM142" s="12" t="s">
        <v>2720</v>
      </c>
      <c r="AN142" s="15"/>
      <c r="AO142" s="12" t="s">
        <v>2720</v>
      </c>
      <c r="AP142" s="15"/>
      <c r="AQ142" s="12" t="s">
        <v>2720</v>
      </c>
      <c r="AR142" s="15"/>
      <c r="AS142" s="12" t="s">
        <v>2720</v>
      </c>
      <c r="AT142" s="15"/>
      <c r="AU142" s="12" t="s">
        <v>2720</v>
      </c>
      <c r="AV142" s="15"/>
      <c r="AW142" s="12" t="s">
        <v>2720</v>
      </c>
      <c r="AX142" s="15"/>
      <c r="AY142" s="12" t="s">
        <v>2720</v>
      </c>
      <c r="AZ142" s="15"/>
      <c r="BA142" s="12" t="s">
        <v>2720</v>
      </c>
      <c r="BB142" s="15"/>
      <c r="BC142" s="12" t="s">
        <v>2720</v>
      </c>
      <c r="BD142" s="15"/>
      <c r="BE142" s="12" t="s">
        <v>2720</v>
      </c>
      <c r="BF142" s="15"/>
      <c r="BG142" s="12" t="s">
        <v>2720</v>
      </c>
      <c r="BH142" s="15"/>
      <c r="BI142" s="12" t="s">
        <v>2720</v>
      </c>
    </row>
    <row r="143" spans="2:61">
      <c r="B143" s="15"/>
      <c r="C143" s="12" t="s">
        <v>2720</v>
      </c>
      <c r="D143" s="15"/>
      <c r="E143" s="12" t="s">
        <v>2720</v>
      </c>
      <c r="F143" s="15"/>
      <c r="G143" s="12" t="s">
        <v>2720</v>
      </c>
      <c r="H143" s="15"/>
      <c r="I143" s="12" t="s">
        <v>2720</v>
      </c>
      <c r="J143" s="15"/>
      <c r="K143" s="12" t="s">
        <v>2720</v>
      </c>
      <c r="L143" s="15"/>
      <c r="M143" s="12" t="s">
        <v>2720</v>
      </c>
      <c r="N143" s="15"/>
      <c r="O143" s="12" t="s">
        <v>2720</v>
      </c>
      <c r="P143" s="15"/>
      <c r="Q143" s="12" t="s">
        <v>2720</v>
      </c>
      <c r="R143" s="15"/>
      <c r="S143" s="12" t="s">
        <v>2720</v>
      </c>
      <c r="T143" s="15"/>
      <c r="U143" s="12" t="s">
        <v>2720</v>
      </c>
      <c r="V143" s="15"/>
      <c r="W143" s="12" t="s">
        <v>2720</v>
      </c>
      <c r="X143" s="15"/>
      <c r="Y143" s="12" t="s">
        <v>2720</v>
      </c>
      <c r="Z143" s="15"/>
      <c r="AA143" s="12" t="s">
        <v>2720</v>
      </c>
      <c r="AB143" s="15"/>
      <c r="AC143" s="12" t="s">
        <v>2720</v>
      </c>
      <c r="AD143" s="15"/>
      <c r="AE143" s="12" t="s">
        <v>2720</v>
      </c>
      <c r="AF143" s="15"/>
      <c r="AG143" s="12" t="s">
        <v>2720</v>
      </c>
      <c r="AH143" s="15"/>
      <c r="AI143" s="12" t="s">
        <v>2720</v>
      </c>
      <c r="AJ143" s="15"/>
      <c r="AK143" s="12" t="s">
        <v>2720</v>
      </c>
      <c r="AL143" s="15"/>
      <c r="AM143" s="12" t="s">
        <v>2720</v>
      </c>
      <c r="AN143" s="15"/>
      <c r="AO143" s="12" t="s">
        <v>2720</v>
      </c>
      <c r="AP143" s="15"/>
      <c r="AQ143" s="12" t="s">
        <v>2720</v>
      </c>
      <c r="AR143" s="15"/>
      <c r="AS143" s="12" t="s">
        <v>2720</v>
      </c>
      <c r="AT143" s="15"/>
      <c r="AU143" s="12" t="s">
        <v>2720</v>
      </c>
      <c r="AV143" s="15"/>
      <c r="AW143" s="12" t="s">
        <v>2720</v>
      </c>
      <c r="AX143" s="15"/>
      <c r="AY143" s="12" t="s">
        <v>2720</v>
      </c>
      <c r="AZ143" s="15"/>
      <c r="BA143" s="12" t="s">
        <v>2720</v>
      </c>
      <c r="BB143" s="15"/>
      <c r="BC143" s="12" t="s">
        <v>2720</v>
      </c>
      <c r="BD143" s="15"/>
      <c r="BE143" s="12" t="s">
        <v>2720</v>
      </c>
      <c r="BF143" s="15"/>
      <c r="BG143" s="12" t="s">
        <v>2720</v>
      </c>
      <c r="BH143" s="15"/>
      <c r="BI143" s="12" t="s">
        <v>2720</v>
      </c>
    </row>
    <row r="144" spans="2:61">
      <c r="B144" s="15"/>
      <c r="C144" s="12" t="s">
        <v>2720</v>
      </c>
      <c r="D144" s="15"/>
      <c r="E144" s="12" t="s">
        <v>2720</v>
      </c>
      <c r="F144" s="15"/>
      <c r="G144" s="12" t="s">
        <v>2720</v>
      </c>
      <c r="H144" s="15"/>
      <c r="I144" s="12" t="s">
        <v>2720</v>
      </c>
      <c r="J144" s="15"/>
      <c r="K144" s="12" t="s">
        <v>2720</v>
      </c>
      <c r="L144" s="15"/>
      <c r="M144" s="12" t="s">
        <v>2720</v>
      </c>
      <c r="N144" s="15"/>
      <c r="O144" s="12" t="s">
        <v>2720</v>
      </c>
      <c r="P144" s="15"/>
      <c r="Q144" s="12" t="s">
        <v>2720</v>
      </c>
      <c r="R144" s="15"/>
      <c r="S144" s="12" t="s">
        <v>2720</v>
      </c>
      <c r="T144" s="15"/>
      <c r="U144" s="12" t="s">
        <v>2720</v>
      </c>
      <c r="V144" s="15"/>
      <c r="W144" s="12" t="s">
        <v>2720</v>
      </c>
      <c r="X144" s="15"/>
      <c r="Y144" s="12" t="s">
        <v>2720</v>
      </c>
      <c r="Z144" s="15"/>
      <c r="AA144" s="12" t="s">
        <v>2720</v>
      </c>
      <c r="AB144" s="15"/>
      <c r="AC144" s="12" t="s">
        <v>2720</v>
      </c>
      <c r="AD144" s="15"/>
      <c r="AE144" s="12" t="s">
        <v>2720</v>
      </c>
      <c r="AF144" s="15"/>
      <c r="AG144" s="12" t="s">
        <v>2720</v>
      </c>
      <c r="AH144" s="15"/>
      <c r="AI144" s="12" t="s">
        <v>2720</v>
      </c>
      <c r="AJ144" s="15"/>
      <c r="AK144" s="12" t="s">
        <v>2720</v>
      </c>
      <c r="AL144" s="15"/>
      <c r="AM144" s="12" t="s">
        <v>2720</v>
      </c>
      <c r="AN144" s="15"/>
      <c r="AO144" s="12" t="s">
        <v>2720</v>
      </c>
      <c r="AP144" s="15"/>
      <c r="AQ144" s="12" t="s">
        <v>2720</v>
      </c>
      <c r="AR144" s="15"/>
      <c r="AS144" s="12" t="s">
        <v>2720</v>
      </c>
      <c r="AT144" s="15"/>
      <c r="AU144" s="12" t="s">
        <v>2720</v>
      </c>
      <c r="AV144" s="15"/>
      <c r="AW144" s="12" t="s">
        <v>2720</v>
      </c>
      <c r="AX144" s="15"/>
      <c r="AY144" s="12" t="s">
        <v>2720</v>
      </c>
      <c r="AZ144" s="15"/>
      <c r="BA144" s="12" t="s">
        <v>2720</v>
      </c>
      <c r="BB144" s="15"/>
      <c r="BC144" s="12" t="s">
        <v>2720</v>
      </c>
      <c r="BD144" s="15"/>
      <c r="BE144" s="12" t="s">
        <v>2720</v>
      </c>
      <c r="BF144" s="15"/>
      <c r="BG144" s="12" t="s">
        <v>2720</v>
      </c>
      <c r="BH144" s="15"/>
      <c r="BI144" s="12" t="s">
        <v>2720</v>
      </c>
    </row>
    <row r="145" spans="2:61">
      <c r="B145" s="15"/>
      <c r="C145" s="12" t="s">
        <v>2720</v>
      </c>
      <c r="D145" s="15"/>
      <c r="E145" s="12" t="s">
        <v>2720</v>
      </c>
      <c r="F145" s="15"/>
      <c r="G145" s="12" t="s">
        <v>2720</v>
      </c>
      <c r="H145" s="15"/>
      <c r="I145" s="12" t="s">
        <v>2720</v>
      </c>
      <c r="J145" s="15"/>
      <c r="K145" s="12" t="s">
        <v>2720</v>
      </c>
      <c r="L145" s="15"/>
      <c r="M145" s="12" t="s">
        <v>2720</v>
      </c>
      <c r="N145" s="15"/>
      <c r="O145" s="12" t="s">
        <v>2720</v>
      </c>
      <c r="P145" s="15"/>
      <c r="Q145" s="12" t="s">
        <v>2720</v>
      </c>
      <c r="R145" s="15"/>
      <c r="S145" s="12" t="s">
        <v>2720</v>
      </c>
      <c r="T145" s="15"/>
      <c r="U145" s="12" t="s">
        <v>2720</v>
      </c>
      <c r="V145" s="15"/>
      <c r="W145" s="12" t="s">
        <v>2720</v>
      </c>
      <c r="X145" s="15"/>
      <c r="Y145" s="12" t="s">
        <v>2720</v>
      </c>
      <c r="Z145" s="15"/>
      <c r="AA145" s="12" t="s">
        <v>2720</v>
      </c>
      <c r="AB145" s="15"/>
      <c r="AC145" s="12" t="s">
        <v>2720</v>
      </c>
      <c r="AD145" s="15"/>
      <c r="AE145" s="12" t="s">
        <v>2720</v>
      </c>
      <c r="AF145" s="15"/>
      <c r="AG145" s="12" t="s">
        <v>2720</v>
      </c>
      <c r="AH145" s="15"/>
      <c r="AI145" s="12" t="s">
        <v>2720</v>
      </c>
      <c r="AJ145" s="15"/>
      <c r="AK145" s="12" t="s">
        <v>2720</v>
      </c>
      <c r="AL145" s="15"/>
      <c r="AM145" s="12" t="s">
        <v>2720</v>
      </c>
      <c r="AN145" s="15"/>
      <c r="AO145" s="12" t="s">
        <v>2720</v>
      </c>
      <c r="AP145" s="15"/>
      <c r="AQ145" s="12" t="s">
        <v>2720</v>
      </c>
      <c r="AR145" s="15"/>
      <c r="AS145" s="12" t="s">
        <v>2720</v>
      </c>
      <c r="AT145" s="15"/>
      <c r="AU145" s="12" t="s">
        <v>2720</v>
      </c>
      <c r="AV145" s="15"/>
      <c r="AW145" s="12" t="s">
        <v>2720</v>
      </c>
      <c r="AX145" s="15"/>
      <c r="AY145" s="12" t="s">
        <v>2720</v>
      </c>
      <c r="AZ145" s="15"/>
      <c r="BA145" s="12" t="s">
        <v>2720</v>
      </c>
      <c r="BB145" s="15"/>
      <c r="BC145" s="12" t="s">
        <v>2720</v>
      </c>
      <c r="BD145" s="15"/>
      <c r="BE145" s="12" t="s">
        <v>2720</v>
      </c>
      <c r="BF145" s="15"/>
      <c r="BG145" s="12" t="s">
        <v>2720</v>
      </c>
      <c r="BH145" s="15"/>
      <c r="BI145" s="12" t="s">
        <v>2720</v>
      </c>
    </row>
    <row r="146" spans="2:61">
      <c r="B146" s="15"/>
      <c r="C146" s="12" t="s">
        <v>2720</v>
      </c>
      <c r="D146" s="15"/>
      <c r="E146" s="12" t="s">
        <v>2720</v>
      </c>
      <c r="F146" s="15"/>
      <c r="G146" s="12" t="s">
        <v>2720</v>
      </c>
      <c r="H146" s="15"/>
      <c r="I146" s="12" t="s">
        <v>2720</v>
      </c>
      <c r="J146" s="15"/>
      <c r="K146" s="12" t="s">
        <v>2720</v>
      </c>
      <c r="L146" s="15"/>
      <c r="M146" s="12" t="s">
        <v>2720</v>
      </c>
      <c r="N146" s="15"/>
      <c r="O146" s="12" t="s">
        <v>2720</v>
      </c>
      <c r="P146" s="15"/>
      <c r="Q146" s="12" t="s">
        <v>2720</v>
      </c>
      <c r="R146" s="15"/>
      <c r="S146" s="12" t="s">
        <v>2720</v>
      </c>
      <c r="T146" s="15"/>
      <c r="U146" s="12" t="s">
        <v>2720</v>
      </c>
      <c r="V146" s="15"/>
      <c r="W146" s="12" t="s">
        <v>2720</v>
      </c>
      <c r="X146" s="15"/>
      <c r="Y146" s="12" t="s">
        <v>2720</v>
      </c>
      <c r="Z146" s="15"/>
      <c r="AA146" s="12" t="s">
        <v>2720</v>
      </c>
      <c r="AB146" s="15"/>
      <c r="AC146" s="12" t="s">
        <v>2720</v>
      </c>
      <c r="AD146" s="15"/>
      <c r="AE146" s="12" t="s">
        <v>2720</v>
      </c>
      <c r="AF146" s="15"/>
      <c r="AG146" s="12" t="s">
        <v>2720</v>
      </c>
      <c r="AH146" s="15"/>
      <c r="AI146" s="12" t="s">
        <v>2720</v>
      </c>
      <c r="AJ146" s="15"/>
      <c r="AK146" s="12" t="s">
        <v>2720</v>
      </c>
      <c r="AL146" s="15"/>
      <c r="AM146" s="12" t="s">
        <v>2720</v>
      </c>
      <c r="AN146" s="15"/>
      <c r="AO146" s="12" t="s">
        <v>2720</v>
      </c>
      <c r="AP146" s="15"/>
      <c r="AQ146" s="12" t="s">
        <v>2720</v>
      </c>
      <c r="AR146" s="15"/>
      <c r="AS146" s="12" t="s">
        <v>2720</v>
      </c>
      <c r="AT146" s="15"/>
      <c r="AU146" s="12" t="s">
        <v>2720</v>
      </c>
      <c r="AV146" s="15"/>
      <c r="AW146" s="12" t="s">
        <v>2720</v>
      </c>
      <c r="AX146" s="15"/>
      <c r="AY146" s="12" t="s">
        <v>2720</v>
      </c>
      <c r="AZ146" s="15"/>
      <c r="BA146" s="12" t="s">
        <v>2720</v>
      </c>
      <c r="BB146" s="15"/>
      <c r="BC146" s="12" t="s">
        <v>2720</v>
      </c>
      <c r="BD146" s="15"/>
      <c r="BE146" s="12" t="s">
        <v>2720</v>
      </c>
      <c r="BF146" s="15"/>
      <c r="BG146" s="12" t="s">
        <v>2720</v>
      </c>
      <c r="BH146" s="15"/>
      <c r="BI146" s="12" t="s">
        <v>2720</v>
      </c>
    </row>
    <row r="147" spans="2:61">
      <c r="B147" s="15"/>
      <c r="C147" s="12" t="s">
        <v>2720</v>
      </c>
      <c r="D147" s="15"/>
      <c r="E147" s="12" t="s">
        <v>2720</v>
      </c>
      <c r="F147" s="15"/>
      <c r="G147" s="12" t="s">
        <v>2720</v>
      </c>
      <c r="H147" s="15"/>
      <c r="I147" s="12" t="s">
        <v>2720</v>
      </c>
      <c r="J147" s="15"/>
      <c r="K147" s="12" t="s">
        <v>2720</v>
      </c>
      <c r="L147" s="15"/>
      <c r="M147" s="12" t="s">
        <v>2720</v>
      </c>
      <c r="N147" s="15"/>
      <c r="O147" s="12" t="s">
        <v>2720</v>
      </c>
      <c r="P147" s="15"/>
      <c r="Q147" s="12" t="s">
        <v>2720</v>
      </c>
      <c r="R147" s="15"/>
      <c r="S147" s="12" t="s">
        <v>2720</v>
      </c>
      <c r="T147" s="15"/>
      <c r="U147" s="12" t="s">
        <v>2720</v>
      </c>
      <c r="V147" s="15"/>
      <c r="W147" s="12" t="s">
        <v>2720</v>
      </c>
      <c r="X147" s="15"/>
      <c r="Y147" s="12" t="s">
        <v>2720</v>
      </c>
      <c r="Z147" s="15"/>
      <c r="AA147" s="12" t="s">
        <v>2720</v>
      </c>
      <c r="AB147" s="15"/>
      <c r="AC147" s="12" t="s">
        <v>2720</v>
      </c>
      <c r="AD147" s="15"/>
      <c r="AE147" s="12" t="s">
        <v>2720</v>
      </c>
      <c r="AF147" s="15"/>
      <c r="AG147" s="12" t="s">
        <v>2720</v>
      </c>
      <c r="AH147" s="15"/>
      <c r="AI147" s="12" t="s">
        <v>2720</v>
      </c>
      <c r="AJ147" s="15"/>
      <c r="AK147" s="12" t="s">
        <v>2720</v>
      </c>
      <c r="AL147" s="15"/>
      <c r="AM147" s="12" t="s">
        <v>2720</v>
      </c>
      <c r="AN147" s="15"/>
      <c r="AO147" s="12" t="s">
        <v>2720</v>
      </c>
      <c r="AP147" s="15"/>
      <c r="AQ147" s="12" t="s">
        <v>2720</v>
      </c>
      <c r="AR147" s="15"/>
      <c r="AS147" s="12" t="s">
        <v>2720</v>
      </c>
      <c r="AT147" s="15"/>
      <c r="AU147" s="12" t="s">
        <v>2720</v>
      </c>
      <c r="AV147" s="15"/>
      <c r="AW147" s="12" t="s">
        <v>2720</v>
      </c>
      <c r="AX147" s="15"/>
      <c r="AY147" s="12" t="s">
        <v>2720</v>
      </c>
      <c r="AZ147" s="15"/>
      <c r="BA147" s="12" t="s">
        <v>2720</v>
      </c>
      <c r="BB147" s="15"/>
      <c r="BC147" s="12" t="s">
        <v>2720</v>
      </c>
      <c r="BD147" s="15"/>
      <c r="BE147" s="12" t="s">
        <v>2720</v>
      </c>
      <c r="BF147" s="15"/>
      <c r="BG147" s="12" t="s">
        <v>2720</v>
      </c>
      <c r="BH147" s="15"/>
      <c r="BI147" s="12" t="s">
        <v>2720</v>
      </c>
    </row>
    <row r="148" spans="2:61">
      <c r="B148" s="15"/>
      <c r="C148" s="12" t="s">
        <v>2720</v>
      </c>
      <c r="D148" s="15"/>
      <c r="E148" s="12" t="s">
        <v>2720</v>
      </c>
      <c r="F148" s="15"/>
      <c r="G148" s="12" t="s">
        <v>2720</v>
      </c>
      <c r="H148" s="15"/>
      <c r="I148" s="12" t="s">
        <v>2720</v>
      </c>
      <c r="J148" s="15"/>
      <c r="K148" s="12" t="s">
        <v>2720</v>
      </c>
      <c r="L148" s="15"/>
      <c r="M148" s="12" t="s">
        <v>2720</v>
      </c>
      <c r="N148" s="15"/>
      <c r="O148" s="12" t="s">
        <v>2720</v>
      </c>
      <c r="P148" s="15"/>
      <c r="Q148" s="12" t="s">
        <v>2720</v>
      </c>
      <c r="R148" s="15"/>
      <c r="S148" s="12" t="s">
        <v>2720</v>
      </c>
      <c r="T148" s="15"/>
      <c r="U148" s="12" t="s">
        <v>2720</v>
      </c>
      <c r="V148" s="15"/>
      <c r="W148" s="12" t="s">
        <v>2720</v>
      </c>
      <c r="X148" s="15"/>
      <c r="Y148" s="12" t="s">
        <v>2720</v>
      </c>
      <c r="Z148" s="15"/>
      <c r="AA148" s="12" t="s">
        <v>2720</v>
      </c>
      <c r="AB148" s="15"/>
      <c r="AC148" s="12" t="s">
        <v>2720</v>
      </c>
      <c r="AD148" s="15"/>
      <c r="AE148" s="12" t="s">
        <v>2720</v>
      </c>
      <c r="AF148" s="15"/>
      <c r="AG148" s="12" t="s">
        <v>2720</v>
      </c>
      <c r="AH148" s="15"/>
      <c r="AI148" s="12" t="s">
        <v>2720</v>
      </c>
      <c r="AJ148" s="15"/>
      <c r="AK148" s="12" t="s">
        <v>2720</v>
      </c>
      <c r="AL148" s="15"/>
      <c r="AM148" s="12" t="s">
        <v>2720</v>
      </c>
      <c r="AN148" s="15"/>
      <c r="AO148" s="12" t="s">
        <v>2720</v>
      </c>
      <c r="AP148" s="15"/>
      <c r="AQ148" s="12" t="s">
        <v>2720</v>
      </c>
      <c r="AR148" s="15"/>
      <c r="AS148" s="12" t="s">
        <v>2720</v>
      </c>
      <c r="AT148" s="15"/>
      <c r="AU148" s="12" t="s">
        <v>2720</v>
      </c>
      <c r="AV148" s="15"/>
      <c r="AW148" s="12" t="s">
        <v>2720</v>
      </c>
      <c r="AX148" s="15"/>
      <c r="AY148" s="12" t="s">
        <v>2720</v>
      </c>
      <c r="AZ148" s="15"/>
      <c r="BA148" s="12" t="s">
        <v>2720</v>
      </c>
      <c r="BB148" s="15"/>
      <c r="BC148" s="12" t="s">
        <v>2720</v>
      </c>
      <c r="BD148" s="15"/>
      <c r="BE148" s="12" t="s">
        <v>2720</v>
      </c>
      <c r="BF148" s="15"/>
      <c r="BG148" s="12" t="s">
        <v>2720</v>
      </c>
      <c r="BH148" s="15"/>
      <c r="BI148" s="12" t="s">
        <v>2720</v>
      </c>
    </row>
    <row r="149" spans="2:61">
      <c r="B149" s="15"/>
      <c r="C149" s="12" t="s">
        <v>2720</v>
      </c>
      <c r="D149" s="15"/>
      <c r="E149" s="12" t="s">
        <v>2720</v>
      </c>
      <c r="F149" s="15"/>
      <c r="G149" s="12" t="s">
        <v>2720</v>
      </c>
      <c r="H149" s="15"/>
      <c r="I149" s="12" t="s">
        <v>2720</v>
      </c>
      <c r="J149" s="15"/>
      <c r="K149" s="12" t="s">
        <v>2720</v>
      </c>
      <c r="L149" s="15"/>
      <c r="M149" s="12" t="s">
        <v>2720</v>
      </c>
      <c r="N149" s="15"/>
      <c r="O149" s="12" t="s">
        <v>2720</v>
      </c>
      <c r="P149" s="15"/>
      <c r="Q149" s="12" t="s">
        <v>2720</v>
      </c>
      <c r="R149" s="15"/>
      <c r="S149" s="12" t="s">
        <v>2720</v>
      </c>
      <c r="T149" s="15"/>
      <c r="U149" s="12" t="s">
        <v>2720</v>
      </c>
      <c r="V149" s="15"/>
      <c r="W149" s="12" t="s">
        <v>2720</v>
      </c>
      <c r="X149" s="15"/>
      <c r="Y149" s="12" t="s">
        <v>2720</v>
      </c>
      <c r="Z149" s="15"/>
      <c r="AA149" s="12" t="s">
        <v>2720</v>
      </c>
      <c r="AB149" s="15"/>
      <c r="AC149" s="12" t="s">
        <v>2720</v>
      </c>
      <c r="AD149" s="15"/>
      <c r="AE149" s="12" t="s">
        <v>2720</v>
      </c>
      <c r="AF149" s="15"/>
      <c r="AG149" s="12" t="s">
        <v>2720</v>
      </c>
      <c r="AH149" s="15"/>
      <c r="AI149" s="12" t="s">
        <v>2720</v>
      </c>
      <c r="AJ149" s="15"/>
      <c r="AK149" s="12" t="s">
        <v>2720</v>
      </c>
      <c r="AL149" s="15"/>
      <c r="AM149" s="12" t="s">
        <v>2720</v>
      </c>
      <c r="AN149" s="15"/>
      <c r="AO149" s="12" t="s">
        <v>2720</v>
      </c>
      <c r="AP149" s="15"/>
      <c r="AQ149" s="12" t="s">
        <v>2720</v>
      </c>
      <c r="AR149" s="15"/>
      <c r="AS149" s="12" t="s">
        <v>2720</v>
      </c>
      <c r="AT149" s="15"/>
      <c r="AU149" s="12" t="s">
        <v>2720</v>
      </c>
      <c r="AV149" s="15"/>
      <c r="AW149" s="12" t="s">
        <v>2720</v>
      </c>
      <c r="AX149" s="15"/>
      <c r="AY149" s="12" t="s">
        <v>2720</v>
      </c>
      <c r="AZ149" s="15"/>
      <c r="BA149" s="12" t="s">
        <v>2720</v>
      </c>
      <c r="BB149" s="15"/>
      <c r="BC149" s="12" t="s">
        <v>2720</v>
      </c>
      <c r="BD149" s="15"/>
      <c r="BE149" s="12" t="s">
        <v>2720</v>
      </c>
      <c r="BF149" s="15"/>
      <c r="BG149" s="12" t="s">
        <v>2720</v>
      </c>
      <c r="BH149" s="15"/>
      <c r="BI149" s="12" t="s">
        <v>2720</v>
      </c>
    </row>
    <row r="150" spans="2:61">
      <c r="B150" s="15"/>
      <c r="C150" s="12" t="s">
        <v>2720</v>
      </c>
      <c r="D150" s="15"/>
      <c r="E150" s="12" t="s">
        <v>2720</v>
      </c>
      <c r="F150" s="15"/>
      <c r="G150" s="12" t="s">
        <v>2720</v>
      </c>
      <c r="H150" s="15"/>
      <c r="I150" s="12" t="s">
        <v>2720</v>
      </c>
      <c r="J150" s="15"/>
      <c r="K150" s="12" t="s">
        <v>2720</v>
      </c>
      <c r="L150" s="15"/>
      <c r="M150" s="12" t="s">
        <v>2720</v>
      </c>
      <c r="N150" s="15"/>
      <c r="O150" s="12" t="s">
        <v>2720</v>
      </c>
      <c r="P150" s="15"/>
      <c r="Q150" s="12" t="s">
        <v>2720</v>
      </c>
      <c r="R150" s="15"/>
      <c r="S150" s="12" t="s">
        <v>2720</v>
      </c>
      <c r="T150" s="15"/>
      <c r="U150" s="12" t="s">
        <v>2720</v>
      </c>
      <c r="V150" s="15"/>
      <c r="W150" s="12" t="s">
        <v>2720</v>
      </c>
      <c r="X150" s="15"/>
      <c r="Y150" s="12" t="s">
        <v>2720</v>
      </c>
      <c r="Z150" s="15"/>
      <c r="AA150" s="12" t="s">
        <v>2720</v>
      </c>
      <c r="AB150" s="15"/>
      <c r="AC150" s="12" t="s">
        <v>2720</v>
      </c>
      <c r="AD150" s="15"/>
      <c r="AE150" s="12" t="s">
        <v>2720</v>
      </c>
      <c r="AF150" s="15"/>
      <c r="AG150" s="12" t="s">
        <v>2720</v>
      </c>
      <c r="AH150" s="15"/>
      <c r="AI150" s="12" t="s">
        <v>2720</v>
      </c>
      <c r="AJ150" s="15"/>
      <c r="AK150" s="12" t="s">
        <v>2720</v>
      </c>
      <c r="AL150" s="15"/>
      <c r="AM150" s="12" t="s">
        <v>2720</v>
      </c>
      <c r="AN150" s="15"/>
      <c r="AO150" s="12" t="s">
        <v>2720</v>
      </c>
      <c r="AP150" s="15"/>
      <c r="AQ150" s="12" t="s">
        <v>2720</v>
      </c>
      <c r="AR150" s="15"/>
      <c r="AS150" s="12" t="s">
        <v>2720</v>
      </c>
      <c r="AT150" s="15"/>
      <c r="AU150" s="12" t="s">
        <v>2720</v>
      </c>
      <c r="AV150" s="15"/>
      <c r="AW150" s="12" t="s">
        <v>2720</v>
      </c>
      <c r="AX150" s="15"/>
      <c r="AY150" s="12" t="s">
        <v>2720</v>
      </c>
      <c r="AZ150" s="15"/>
      <c r="BA150" s="12" t="s">
        <v>2720</v>
      </c>
      <c r="BB150" s="15"/>
      <c r="BC150" s="12" t="s">
        <v>2720</v>
      </c>
      <c r="BD150" s="15"/>
      <c r="BE150" s="12" t="s">
        <v>2720</v>
      </c>
      <c r="BF150" s="15"/>
      <c r="BG150" s="12" t="s">
        <v>2720</v>
      </c>
      <c r="BH150" s="15"/>
      <c r="BI150" s="12" t="s">
        <v>2720</v>
      </c>
    </row>
    <row r="151" spans="2:61">
      <c r="B151" s="15"/>
      <c r="C151" s="12" t="s">
        <v>2720</v>
      </c>
      <c r="D151" s="15"/>
      <c r="E151" s="12" t="s">
        <v>2720</v>
      </c>
      <c r="F151" s="15"/>
      <c r="G151" s="12" t="s">
        <v>2720</v>
      </c>
      <c r="H151" s="15"/>
      <c r="I151" s="12" t="s">
        <v>2720</v>
      </c>
      <c r="J151" s="15"/>
      <c r="K151" s="12" t="s">
        <v>2720</v>
      </c>
      <c r="L151" s="15"/>
      <c r="M151" s="12" t="s">
        <v>2720</v>
      </c>
      <c r="N151" s="15"/>
      <c r="O151" s="12" t="s">
        <v>2720</v>
      </c>
      <c r="P151" s="15"/>
      <c r="Q151" s="12" t="s">
        <v>2720</v>
      </c>
      <c r="R151" s="15"/>
      <c r="S151" s="12" t="s">
        <v>2720</v>
      </c>
      <c r="T151" s="15"/>
      <c r="U151" s="12" t="s">
        <v>2720</v>
      </c>
      <c r="V151" s="15"/>
      <c r="W151" s="12" t="s">
        <v>2720</v>
      </c>
      <c r="X151" s="15"/>
      <c r="Y151" s="12" t="s">
        <v>2720</v>
      </c>
      <c r="Z151" s="15"/>
      <c r="AA151" s="12" t="s">
        <v>2720</v>
      </c>
      <c r="AB151" s="15"/>
      <c r="AC151" s="12" t="s">
        <v>2720</v>
      </c>
      <c r="AD151" s="15"/>
      <c r="AE151" s="12" t="s">
        <v>2720</v>
      </c>
      <c r="AF151" s="15"/>
      <c r="AG151" s="12" t="s">
        <v>2720</v>
      </c>
      <c r="AH151" s="15"/>
      <c r="AI151" s="12" t="s">
        <v>2720</v>
      </c>
      <c r="AJ151" s="15"/>
      <c r="AK151" s="12" t="s">
        <v>2720</v>
      </c>
      <c r="AL151" s="15"/>
      <c r="AM151" s="12" t="s">
        <v>2720</v>
      </c>
      <c r="AN151" s="15"/>
      <c r="AO151" s="12" t="s">
        <v>2720</v>
      </c>
      <c r="AP151" s="15"/>
      <c r="AQ151" s="12" t="s">
        <v>2720</v>
      </c>
      <c r="AR151" s="15"/>
      <c r="AS151" s="12" t="s">
        <v>2720</v>
      </c>
      <c r="AT151" s="15"/>
      <c r="AU151" s="12" t="s">
        <v>2720</v>
      </c>
      <c r="AV151" s="15"/>
      <c r="AW151" s="12" t="s">
        <v>2720</v>
      </c>
      <c r="AX151" s="15"/>
      <c r="AY151" s="12" t="s">
        <v>2720</v>
      </c>
      <c r="AZ151" s="15"/>
      <c r="BA151" s="12" t="s">
        <v>2720</v>
      </c>
      <c r="BB151" s="15"/>
      <c r="BC151" s="12" t="s">
        <v>2720</v>
      </c>
      <c r="BD151" s="15"/>
      <c r="BE151" s="12" t="s">
        <v>2720</v>
      </c>
      <c r="BF151" s="15"/>
      <c r="BG151" s="12" t="s">
        <v>2720</v>
      </c>
      <c r="BH151" s="15"/>
      <c r="BI151" s="12" t="s">
        <v>2720</v>
      </c>
    </row>
    <row r="152" spans="2:61">
      <c r="B152" s="15"/>
      <c r="C152" s="12" t="s">
        <v>2720</v>
      </c>
      <c r="D152" s="15"/>
      <c r="E152" s="12" t="s">
        <v>2720</v>
      </c>
      <c r="F152" s="15"/>
      <c r="G152" s="12" t="s">
        <v>2720</v>
      </c>
      <c r="H152" s="15"/>
      <c r="I152" s="12" t="s">
        <v>2720</v>
      </c>
      <c r="J152" s="15"/>
      <c r="K152" s="12" t="s">
        <v>2720</v>
      </c>
      <c r="L152" s="15"/>
      <c r="M152" s="12" t="s">
        <v>2720</v>
      </c>
      <c r="N152" s="15"/>
      <c r="O152" s="12" t="s">
        <v>2720</v>
      </c>
      <c r="P152" s="15"/>
      <c r="Q152" s="12" t="s">
        <v>2720</v>
      </c>
      <c r="R152" s="15"/>
      <c r="S152" s="12" t="s">
        <v>2720</v>
      </c>
      <c r="T152" s="15"/>
      <c r="U152" s="12" t="s">
        <v>2720</v>
      </c>
      <c r="V152" s="15"/>
      <c r="W152" s="12" t="s">
        <v>2720</v>
      </c>
      <c r="X152" s="15"/>
      <c r="Y152" s="12" t="s">
        <v>2720</v>
      </c>
      <c r="Z152" s="15"/>
      <c r="AA152" s="12" t="s">
        <v>2720</v>
      </c>
      <c r="AB152" s="15"/>
      <c r="AC152" s="12" t="s">
        <v>2720</v>
      </c>
      <c r="AD152" s="15"/>
      <c r="AE152" s="12" t="s">
        <v>2720</v>
      </c>
      <c r="AF152" s="15"/>
      <c r="AG152" s="12" t="s">
        <v>2720</v>
      </c>
      <c r="AH152" s="15"/>
      <c r="AI152" s="12" t="s">
        <v>2720</v>
      </c>
      <c r="AJ152" s="15"/>
      <c r="AK152" s="12" t="s">
        <v>2720</v>
      </c>
      <c r="AL152" s="15"/>
      <c r="AM152" s="12" t="s">
        <v>2720</v>
      </c>
      <c r="AN152" s="15"/>
      <c r="AO152" s="12" t="s">
        <v>2720</v>
      </c>
      <c r="AP152" s="15"/>
      <c r="AQ152" s="12" t="s">
        <v>2720</v>
      </c>
      <c r="AR152" s="15"/>
      <c r="AS152" s="12" t="s">
        <v>2720</v>
      </c>
      <c r="AT152" s="15"/>
      <c r="AU152" s="12" t="s">
        <v>2720</v>
      </c>
      <c r="AV152" s="15"/>
      <c r="AW152" s="12" t="s">
        <v>2720</v>
      </c>
      <c r="AX152" s="15"/>
      <c r="AY152" s="12" t="s">
        <v>2720</v>
      </c>
      <c r="AZ152" s="15"/>
      <c r="BA152" s="12" t="s">
        <v>2720</v>
      </c>
      <c r="BB152" s="15"/>
      <c r="BC152" s="12" t="s">
        <v>2720</v>
      </c>
      <c r="BD152" s="15"/>
      <c r="BE152" s="12" t="s">
        <v>2720</v>
      </c>
      <c r="BF152" s="15"/>
      <c r="BG152" s="12" t="s">
        <v>2720</v>
      </c>
      <c r="BH152" s="15"/>
      <c r="BI152" s="12" t="s">
        <v>2720</v>
      </c>
    </row>
    <row r="153" spans="2:61">
      <c r="B153" s="15"/>
      <c r="C153" s="12" t="s">
        <v>2720</v>
      </c>
      <c r="D153" s="15"/>
      <c r="E153" s="12" t="s">
        <v>2720</v>
      </c>
      <c r="F153" s="15"/>
      <c r="G153" s="12" t="s">
        <v>2720</v>
      </c>
      <c r="H153" s="15"/>
      <c r="I153" s="12" t="s">
        <v>2720</v>
      </c>
      <c r="J153" s="15"/>
      <c r="K153" s="12" t="s">
        <v>2720</v>
      </c>
      <c r="L153" s="15"/>
      <c r="M153" s="12" t="s">
        <v>2720</v>
      </c>
      <c r="N153" s="15"/>
      <c r="O153" s="12" t="s">
        <v>2720</v>
      </c>
      <c r="P153" s="15"/>
      <c r="Q153" s="12" t="s">
        <v>2720</v>
      </c>
      <c r="R153" s="15"/>
      <c r="S153" s="12" t="s">
        <v>2720</v>
      </c>
      <c r="T153" s="15"/>
      <c r="U153" s="12" t="s">
        <v>2720</v>
      </c>
      <c r="V153" s="15"/>
      <c r="W153" s="12" t="s">
        <v>2720</v>
      </c>
      <c r="X153" s="15"/>
      <c r="Y153" s="12" t="s">
        <v>2720</v>
      </c>
      <c r="Z153" s="15"/>
      <c r="AA153" s="12" t="s">
        <v>2720</v>
      </c>
      <c r="AB153" s="15"/>
      <c r="AC153" s="12" t="s">
        <v>2720</v>
      </c>
      <c r="AD153" s="15"/>
      <c r="AE153" s="12" t="s">
        <v>2720</v>
      </c>
      <c r="AF153" s="15"/>
      <c r="AG153" s="12" t="s">
        <v>2720</v>
      </c>
      <c r="AH153" s="15"/>
      <c r="AI153" s="12" t="s">
        <v>2720</v>
      </c>
      <c r="AJ153" s="15"/>
      <c r="AK153" s="12" t="s">
        <v>2720</v>
      </c>
      <c r="AL153" s="15"/>
      <c r="AM153" s="12" t="s">
        <v>2720</v>
      </c>
      <c r="AN153" s="15"/>
      <c r="AO153" s="12" t="s">
        <v>2720</v>
      </c>
      <c r="AP153" s="15"/>
      <c r="AQ153" s="12" t="s">
        <v>2720</v>
      </c>
      <c r="AR153" s="15"/>
      <c r="AS153" s="12" t="s">
        <v>2720</v>
      </c>
      <c r="AT153" s="15"/>
      <c r="AU153" s="12" t="s">
        <v>2720</v>
      </c>
      <c r="AV153" s="15"/>
      <c r="AW153" s="12" t="s">
        <v>2720</v>
      </c>
      <c r="AX153" s="15"/>
      <c r="AY153" s="12" t="s">
        <v>2720</v>
      </c>
      <c r="AZ153" s="15"/>
      <c r="BA153" s="12" t="s">
        <v>2720</v>
      </c>
      <c r="BB153" s="15"/>
      <c r="BC153" s="12" t="s">
        <v>2720</v>
      </c>
      <c r="BD153" s="15"/>
      <c r="BE153" s="12" t="s">
        <v>2720</v>
      </c>
      <c r="BF153" s="15"/>
      <c r="BG153" s="12" t="s">
        <v>2720</v>
      </c>
      <c r="BH153" s="15"/>
      <c r="BI153" s="12" t="s">
        <v>2720</v>
      </c>
    </row>
    <row r="154" spans="2:61">
      <c r="B154" s="15"/>
      <c r="C154" s="12" t="s">
        <v>2720</v>
      </c>
      <c r="D154" s="15"/>
      <c r="E154" s="12" t="s">
        <v>2720</v>
      </c>
      <c r="F154" s="15"/>
      <c r="G154" s="12" t="s">
        <v>2720</v>
      </c>
      <c r="H154" s="15"/>
      <c r="I154" s="12" t="s">
        <v>2720</v>
      </c>
      <c r="J154" s="15"/>
      <c r="K154" s="12" t="s">
        <v>2720</v>
      </c>
      <c r="L154" s="15"/>
      <c r="M154" s="12" t="s">
        <v>2720</v>
      </c>
      <c r="N154" s="15"/>
      <c r="O154" s="12" t="s">
        <v>2720</v>
      </c>
      <c r="P154" s="15"/>
      <c r="Q154" s="12" t="s">
        <v>2720</v>
      </c>
      <c r="R154" s="15"/>
      <c r="S154" s="12" t="s">
        <v>2720</v>
      </c>
      <c r="T154" s="15"/>
      <c r="U154" s="12" t="s">
        <v>2720</v>
      </c>
      <c r="V154" s="15"/>
      <c r="W154" s="12" t="s">
        <v>2720</v>
      </c>
      <c r="X154" s="15"/>
      <c r="Y154" s="12" t="s">
        <v>2720</v>
      </c>
      <c r="Z154" s="15"/>
      <c r="AA154" s="12" t="s">
        <v>2720</v>
      </c>
      <c r="AB154" s="15"/>
      <c r="AC154" s="12" t="s">
        <v>2720</v>
      </c>
      <c r="AD154" s="15"/>
      <c r="AE154" s="12" t="s">
        <v>2720</v>
      </c>
      <c r="AF154" s="15"/>
      <c r="AG154" s="12" t="s">
        <v>2720</v>
      </c>
      <c r="AH154" s="15"/>
      <c r="AI154" s="12" t="s">
        <v>2720</v>
      </c>
      <c r="AJ154" s="15"/>
      <c r="AK154" s="12" t="s">
        <v>2720</v>
      </c>
      <c r="AL154" s="15"/>
      <c r="AM154" s="12" t="s">
        <v>2720</v>
      </c>
      <c r="AN154" s="15"/>
      <c r="AO154" s="12" t="s">
        <v>2720</v>
      </c>
      <c r="AP154" s="15"/>
      <c r="AQ154" s="12" t="s">
        <v>2720</v>
      </c>
      <c r="AR154" s="15"/>
      <c r="AS154" s="12" t="s">
        <v>2720</v>
      </c>
      <c r="AT154" s="15"/>
      <c r="AU154" s="12" t="s">
        <v>2720</v>
      </c>
      <c r="AV154" s="15"/>
      <c r="AW154" s="12" t="s">
        <v>2720</v>
      </c>
      <c r="AX154" s="15"/>
      <c r="AY154" s="12" t="s">
        <v>2720</v>
      </c>
      <c r="AZ154" s="15"/>
      <c r="BA154" s="12" t="s">
        <v>2720</v>
      </c>
      <c r="BB154" s="15"/>
      <c r="BC154" s="12" t="s">
        <v>2720</v>
      </c>
      <c r="BD154" s="15"/>
      <c r="BE154" s="12" t="s">
        <v>2720</v>
      </c>
      <c r="BF154" s="15"/>
      <c r="BG154" s="12" t="s">
        <v>2720</v>
      </c>
      <c r="BH154" s="15"/>
      <c r="BI154" s="12" t="s">
        <v>2720</v>
      </c>
    </row>
    <row r="155" spans="2:61">
      <c r="B155" s="15"/>
      <c r="C155" s="12" t="s">
        <v>2720</v>
      </c>
      <c r="D155" s="15"/>
      <c r="E155" s="12" t="s">
        <v>2720</v>
      </c>
      <c r="F155" s="15"/>
      <c r="G155" s="12" t="s">
        <v>2720</v>
      </c>
      <c r="H155" s="15"/>
      <c r="I155" s="12" t="s">
        <v>2720</v>
      </c>
      <c r="J155" s="15"/>
      <c r="K155" s="12" t="s">
        <v>2720</v>
      </c>
      <c r="L155" s="15"/>
      <c r="M155" s="12" t="s">
        <v>2720</v>
      </c>
      <c r="N155" s="15"/>
      <c r="O155" s="12" t="s">
        <v>2720</v>
      </c>
      <c r="P155" s="15"/>
      <c r="Q155" s="12" t="s">
        <v>2720</v>
      </c>
      <c r="R155" s="15"/>
      <c r="S155" s="12" t="s">
        <v>2720</v>
      </c>
      <c r="T155" s="15"/>
      <c r="U155" s="12" t="s">
        <v>2720</v>
      </c>
      <c r="V155" s="15"/>
      <c r="W155" s="12" t="s">
        <v>2720</v>
      </c>
      <c r="X155" s="15"/>
      <c r="Y155" s="12" t="s">
        <v>2720</v>
      </c>
      <c r="Z155" s="15"/>
      <c r="AA155" s="12" t="s">
        <v>2720</v>
      </c>
      <c r="AB155" s="15"/>
      <c r="AC155" s="12" t="s">
        <v>2720</v>
      </c>
      <c r="AD155" s="15"/>
      <c r="AE155" s="12" t="s">
        <v>2720</v>
      </c>
      <c r="AF155" s="15"/>
      <c r="AG155" s="12" t="s">
        <v>2720</v>
      </c>
      <c r="AH155" s="15"/>
      <c r="AI155" s="12" t="s">
        <v>2720</v>
      </c>
      <c r="AJ155" s="15"/>
      <c r="AK155" s="12" t="s">
        <v>2720</v>
      </c>
      <c r="AL155" s="15"/>
      <c r="AM155" s="12" t="s">
        <v>2720</v>
      </c>
      <c r="AN155" s="15"/>
      <c r="AO155" s="12" t="s">
        <v>2720</v>
      </c>
      <c r="AP155" s="15"/>
      <c r="AQ155" s="12" t="s">
        <v>2720</v>
      </c>
      <c r="AR155" s="15"/>
      <c r="AS155" s="12" t="s">
        <v>2720</v>
      </c>
      <c r="AT155" s="15"/>
      <c r="AU155" s="12" t="s">
        <v>2720</v>
      </c>
      <c r="AV155" s="15"/>
      <c r="AW155" s="12" t="s">
        <v>2720</v>
      </c>
      <c r="AX155" s="15"/>
      <c r="AY155" s="12" t="s">
        <v>2720</v>
      </c>
      <c r="AZ155" s="15"/>
      <c r="BA155" s="12" t="s">
        <v>2720</v>
      </c>
      <c r="BB155" s="15"/>
      <c r="BC155" s="12" t="s">
        <v>2720</v>
      </c>
      <c r="BD155" s="15"/>
      <c r="BE155" s="12" t="s">
        <v>2720</v>
      </c>
      <c r="BF155" s="15"/>
      <c r="BG155" s="12" t="s">
        <v>2720</v>
      </c>
      <c r="BH155" s="15"/>
      <c r="BI155" s="12" t="s">
        <v>2720</v>
      </c>
    </row>
    <row r="156" spans="2:61">
      <c r="B156" s="15"/>
      <c r="C156" s="12" t="s">
        <v>2720</v>
      </c>
      <c r="D156" s="15"/>
      <c r="E156" s="12" t="s">
        <v>2720</v>
      </c>
      <c r="F156" s="15"/>
      <c r="G156" s="12" t="s">
        <v>2720</v>
      </c>
      <c r="H156" s="15"/>
      <c r="I156" s="12" t="s">
        <v>2720</v>
      </c>
      <c r="J156" s="15"/>
      <c r="K156" s="12" t="s">
        <v>2720</v>
      </c>
      <c r="L156" s="15"/>
      <c r="M156" s="12" t="s">
        <v>2720</v>
      </c>
      <c r="N156" s="15"/>
      <c r="O156" s="12" t="s">
        <v>2720</v>
      </c>
      <c r="P156" s="15"/>
      <c r="Q156" s="12" t="s">
        <v>2720</v>
      </c>
      <c r="R156" s="15"/>
      <c r="S156" s="12" t="s">
        <v>2720</v>
      </c>
      <c r="T156" s="15"/>
      <c r="U156" s="12" t="s">
        <v>2720</v>
      </c>
      <c r="V156" s="15"/>
      <c r="W156" s="12" t="s">
        <v>2720</v>
      </c>
      <c r="X156" s="15"/>
      <c r="Y156" s="12" t="s">
        <v>2720</v>
      </c>
      <c r="Z156" s="15"/>
      <c r="AA156" s="12" t="s">
        <v>2720</v>
      </c>
      <c r="AB156" s="15"/>
      <c r="AC156" s="12" t="s">
        <v>2720</v>
      </c>
      <c r="AD156" s="15"/>
      <c r="AE156" s="12" t="s">
        <v>2720</v>
      </c>
      <c r="AF156" s="15"/>
      <c r="AG156" s="12" t="s">
        <v>2720</v>
      </c>
      <c r="AH156" s="15"/>
      <c r="AI156" s="12" t="s">
        <v>2720</v>
      </c>
      <c r="AJ156" s="15"/>
      <c r="AK156" s="12" t="s">
        <v>2720</v>
      </c>
      <c r="AL156" s="15"/>
      <c r="AM156" s="12" t="s">
        <v>2720</v>
      </c>
      <c r="AN156" s="15"/>
      <c r="AO156" s="12" t="s">
        <v>2720</v>
      </c>
      <c r="AP156" s="15"/>
      <c r="AQ156" s="12" t="s">
        <v>2720</v>
      </c>
      <c r="AR156" s="15"/>
      <c r="AS156" s="12" t="s">
        <v>2720</v>
      </c>
      <c r="AT156" s="15"/>
      <c r="AU156" s="12" t="s">
        <v>2720</v>
      </c>
      <c r="AV156" s="15"/>
      <c r="AW156" s="12" t="s">
        <v>2720</v>
      </c>
      <c r="AX156" s="15"/>
      <c r="AY156" s="12" t="s">
        <v>2720</v>
      </c>
      <c r="AZ156" s="15"/>
      <c r="BA156" s="12" t="s">
        <v>2720</v>
      </c>
      <c r="BB156" s="15"/>
      <c r="BC156" s="12" t="s">
        <v>2720</v>
      </c>
      <c r="BD156" s="15"/>
      <c r="BE156" s="12" t="s">
        <v>2720</v>
      </c>
      <c r="BF156" s="15"/>
      <c r="BG156" s="12" t="s">
        <v>2720</v>
      </c>
      <c r="BH156" s="15"/>
      <c r="BI156" s="12" t="s">
        <v>2720</v>
      </c>
    </row>
    <row r="157" spans="2:61">
      <c r="B157" s="15"/>
      <c r="C157" s="12" t="s">
        <v>2720</v>
      </c>
      <c r="D157" s="15"/>
      <c r="E157" s="12" t="s">
        <v>2720</v>
      </c>
      <c r="F157" s="15"/>
      <c r="G157" s="12" t="s">
        <v>2720</v>
      </c>
      <c r="H157" s="15"/>
      <c r="I157" s="12" t="s">
        <v>2720</v>
      </c>
      <c r="J157" s="15"/>
      <c r="K157" s="12" t="s">
        <v>2720</v>
      </c>
      <c r="L157" s="15"/>
      <c r="M157" s="12" t="s">
        <v>2720</v>
      </c>
      <c r="N157" s="15"/>
      <c r="O157" s="12" t="s">
        <v>2720</v>
      </c>
      <c r="P157" s="15"/>
      <c r="Q157" s="12" t="s">
        <v>2720</v>
      </c>
      <c r="R157" s="15"/>
      <c r="S157" s="12" t="s">
        <v>2720</v>
      </c>
      <c r="T157" s="15"/>
      <c r="U157" s="12" t="s">
        <v>2720</v>
      </c>
      <c r="V157" s="15"/>
      <c r="W157" s="12" t="s">
        <v>2720</v>
      </c>
      <c r="X157" s="15"/>
      <c r="Y157" s="12" t="s">
        <v>2720</v>
      </c>
      <c r="Z157" s="15"/>
      <c r="AA157" s="12" t="s">
        <v>2720</v>
      </c>
      <c r="AB157" s="15"/>
      <c r="AC157" s="12" t="s">
        <v>2720</v>
      </c>
      <c r="AD157" s="15"/>
      <c r="AE157" s="12" t="s">
        <v>2720</v>
      </c>
      <c r="AF157" s="15"/>
      <c r="AG157" s="12" t="s">
        <v>2720</v>
      </c>
      <c r="AH157" s="15"/>
      <c r="AI157" s="12" t="s">
        <v>2720</v>
      </c>
      <c r="AJ157" s="15"/>
      <c r="AK157" s="12" t="s">
        <v>2720</v>
      </c>
      <c r="AL157" s="15"/>
      <c r="AM157" s="12" t="s">
        <v>2720</v>
      </c>
      <c r="AN157" s="15"/>
      <c r="AO157" s="12" t="s">
        <v>2720</v>
      </c>
      <c r="AP157" s="15"/>
      <c r="AQ157" s="12" t="s">
        <v>2720</v>
      </c>
      <c r="AR157" s="15"/>
      <c r="AS157" s="12" t="s">
        <v>2720</v>
      </c>
      <c r="AT157" s="15"/>
      <c r="AU157" s="12" t="s">
        <v>2720</v>
      </c>
      <c r="AV157" s="15"/>
      <c r="AW157" s="12" t="s">
        <v>2720</v>
      </c>
      <c r="AX157" s="15"/>
      <c r="AY157" s="12" t="s">
        <v>2720</v>
      </c>
      <c r="AZ157" s="15"/>
      <c r="BA157" s="12" t="s">
        <v>2720</v>
      </c>
      <c r="BB157" s="15"/>
      <c r="BC157" s="12" t="s">
        <v>2720</v>
      </c>
      <c r="BD157" s="15"/>
      <c r="BE157" s="12" t="s">
        <v>2720</v>
      </c>
      <c r="BF157" s="15"/>
      <c r="BG157" s="12" t="s">
        <v>2720</v>
      </c>
      <c r="BH157" s="15"/>
      <c r="BI157" s="12" t="s">
        <v>2720</v>
      </c>
    </row>
    <row r="158" spans="2:61">
      <c r="B158" s="15"/>
      <c r="C158" s="12" t="s">
        <v>2720</v>
      </c>
      <c r="D158" s="15"/>
      <c r="E158" s="12" t="s">
        <v>2720</v>
      </c>
      <c r="F158" s="15"/>
      <c r="G158" s="12" t="s">
        <v>2720</v>
      </c>
      <c r="H158" s="15"/>
      <c r="I158" s="12" t="s">
        <v>2720</v>
      </c>
      <c r="J158" s="15"/>
      <c r="K158" s="12" t="s">
        <v>2720</v>
      </c>
      <c r="L158" s="15"/>
      <c r="M158" s="12" t="s">
        <v>2720</v>
      </c>
      <c r="N158" s="15"/>
      <c r="O158" s="12" t="s">
        <v>2720</v>
      </c>
      <c r="P158" s="15"/>
      <c r="Q158" s="12" t="s">
        <v>2720</v>
      </c>
      <c r="R158" s="15"/>
      <c r="S158" s="12" t="s">
        <v>2720</v>
      </c>
      <c r="T158" s="15"/>
      <c r="U158" s="12" t="s">
        <v>2720</v>
      </c>
      <c r="V158" s="15"/>
      <c r="W158" s="12" t="s">
        <v>2720</v>
      </c>
      <c r="X158" s="15"/>
      <c r="Y158" s="12" t="s">
        <v>2720</v>
      </c>
      <c r="Z158" s="15"/>
      <c r="AA158" s="12" t="s">
        <v>2720</v>
      </c>
      <c r="AB158" s="15"/>
      <c r="AC158" s="12" t="s">
        <v>2720</v>
      </c>
      <c r="AD158" s="15"/>
      <c r="AE158" s="12" t="s">
        <v>2720</v>
      </c>
      <c r="AF158" s="15"/>
      <c r="AG158" s="12" t="s">
        <v>2720</v>
      </c>
      <c r="AH158" s="15"/>
      <c r="AI158" s="12" t="s">
        <v>2720</v>
      </c>
      <c r="AJ158" s="15"/>
      <c r="AK158" s="12" t="s">
        <v>2720</v>
      </c>
      <c r="AL158" s="15"/>
      <c r="AM158" s="12" t="s">
        <v>2720</v>
      </c>
      <c r="AN158" s="15"/>
      <c r="AO158" s="12" t="s">
        <v>2720</v>
      </c>
      <c r="AP158" s="15"/>
      <c r="AQ158" s="12" t="s">
        <v>2720</v>
      </c>
      <c r="AR158" s="15"/>
      <c r="AS158" s="12" t="s">
        <v>2720</v>
      </c>
      <c r="AT158" s="15"/>
      <c r="AU158" s="12" t="s">
        <v>2720</v>
      </c>
      <c r="AV158" s="15"/>
      <c r="AW158" s="12" t="s">
        <v>2720</v>
      </c>
      <c r="AX158" s="15"/>
      <c r="AY158" s="12" t="s">
        <v>2720</v>
      </c>
      <c r="AZ158" s="15"/>
      <c r="BA158" s="12" t="s">
        <v>2720</v>
      </c>
      <c r="BB158" s="15"/>
      <c r="BC158" s="12" t="s">
        <v>2720</v>
      </c>
      <c r="BD158" s="15"/>
      <c r="BE158" s="12" t="s">
        <v>2720</v>
      </c>
      <c r="BF158" s="15"/>
      <c r="BG158" s="12" t="s">
        <v>2720</v>
      </c>
      <c r="BH158" s="15"/>
      <c r="BI158" s="12" t="s">
        <v>2720</v>
      </c>
    </row>
    <row r="159" spans="2:61">
      <c r="B159" s="15"/>
      <c r="C159" s="12" t="s">
        <v>2720</v>
      </c>
      <c r="D159" s="15"/>
      <c r="E159" s="12" t="s">
        <v>2720</v>
      </c>
      <c r="F159" s="15"/>
      <c r="G159" s="12" t="s">
        <v>2720</v>
      </c>
      <c r="H159" s="15"/>
      <c r="I159" s="12" t="s">
        <v>2720</v>
      </c>
      <c r="J159" s="15"/>
      <c r="K159" s="12" t="s">
        <v>2720</v>
      </c>
      <c r="L159" s="15"/>
      <c r="M159" s="12" t="s">
        <v>2720</v>
      </c>
      <c r="N159" s="15"/>
      <c r="O159" s="12" t="s">
        <v>2720</v>
      </c>
      <c r="P159" s="15"/>
      <c r="Q159" s="12" t="s">
        <v>2720</v>
      </c>
      <c r="R159" s="15"/>
      <c r="S159" s="12" t="s">
        <v>2720</v>
      </c>
      <c r="T159" s="15"/>
      <c r="U159" s="12" t="s">
        <v>2720</v>
      </c>
      <c r="V159" s="15"/>
      <c r="W159" s="12" t="s">
        <v>2720</v>
      </c>
      <c r="X159" s="15"/>
      <c r="Y159" s="12" t="s">
        <v>2720</v>
      </c>
      <c r="Z159" s="15"/>
      <c r="AA159" s="12" t="s">
        <v>2720</v>
      </c>
      <c r="AB159" s="15"/>
      <c r="AC159" s="12" t="s">
        <v>2720</v>
      </c>
      <c r="AD159" s="15"/>
      <c r="AE159" s="12" t="s">
        <v>2720</v>
      </c>
      <c r="AF159" s="15"/>
      <c r="AG159" s="12" t="s">
        <v>2720</v>
      </c>
      <c r="AH159" s="15"/>
      <c r="AI159" s="12" t="s">
        <v>2720</v>
      </c>
      <c r="AJ159" s="15"/>
      <c r="AK159" s="12" t="s">
        <v>2720</v>
      </c>
      <c r="AL159" s="15"/>
      <c r="AM159" s="12" t="s">
        <v>2720</v>
      </c>
      <c r="AN159" s="15"/>
      <c r="AO159" s="12" t="s">
        <v>2720</v>
      </c>
      <c r="AP159" s="15"/>
      <c r="AQ159" s="12" t="s">
        <v>2720</v>
      </c>
      <c r="AR159" s="15"/>
      <c r="AS159" s="12" t="s">
        <v>2720</v>
      </c>
      <c r="AT159" s="15"/>
      <c r="AU159" s="12" t="s">
        <v>2720</v>
      </c>
      <c r="AV159" s="15"/>
      <c r="AW159" s="12" t="s">
        <v>2720</v>
      </c>
      <c r="AX159" s="15"/>
      <c r="AY159" s="12" t="s">
        <v>2720</v>
      </c>
      <c r="AZ159" s="15"/>
      <c r="BA159" s="12" t="s">
        <v>2720</v>
      </c>
      <c r="BB159" s="15"/>
      <c r="BC159" s="12" t="s">
        <v>2720</v>
      </c>
      <c r="BD159" s="15"/>
      <c r="BE159" s="12" t="s">
        <v>2720</v>
      </c>
      <c r="BF159" s="15"/>
      <c r="BG159" s="12" t="s">
        <v>2720</v>
      </c>
      <c r="BH159" s="15"/>
      <c r="BI159" s="12" t="s">
        <v>2720</v>
      </c>
    </row>
    <row r="160" spans="2:61">
      <c r="B160" s="15"/>
      <c r="C160" s="12" t="s">
        <v>2720</v>
      </c>
      <c r="D160" s="15"/>
      <c r="E160" s="12" t="s">
        <v>2720</v>
      </c>
      <c r="F160" s="15"/>
      <c r="G160" s="12" t="s">
        <v>2720</v>
      </c>
      <c r="H160" s="15"/>
      <c r="I160" s="12" t="s">
        <v>2720</v>
      </c>
      <c r="J160" s="15"/>
      <c r="K160" s="12" t="s">
        <v>2720</v>
      </c>
      <c r="L160" s="15"/>
      <c r="M160" s="12" t="s">
        <v>2720</v>
      </c>
      <c r="N160" s="15"/>
      <c r="O160" s="12" t="s">
        <v>2720</v>
      </c>
      <c r="P160" s="15"/>
      <c r="Q160" s="12" t="s">
        <v>2720</v>
      </c>
      <c r="R160" s="15"/>
      <c r="S160" s="12" t="s">
        <v>2720</v>
      </c>
      <c r="T160" s="15"/>
      <c r="U160" s="12" t="s">
        <v>2720</v>
      </c>
      <c r="V160" s="15"/>
      <c r="W160" s="12" t="s">
        <v>2720</v>
      </c>
      <c r="X160" s="15"/>
      <c r="Y160" s="12" t="s">
        <v>2720</v>
      </c>
      <c r="Z160" s="15"/>
      <c r="AA160" s="12" t="s">
        <v>2720</v>
      </c>
      <c r="AB160" s="15"/>
      <c r="AC160" s="12" t="s">
        <v>2720</v>
      </c>
      <c r="AD160" s="15"/>
      <c r="AE160" s="12" t="s">
        <v>2720</v>
      </c>
      <c r="AF160" s="15"/>
      <c r="AG160" s="12" t="s">
        <v>2720</v>
      </c>
      <c r="AH160" s="15"/>
      <c r="AI160" s="12" t="s">
        <v>2720</v>
      </c>
      <c r="AJ160" s="15"/>
      <c r="AK160" s="12" t="s">
        <v>2720</v>
      </c>
      <c r="AL160" s="15"/>
      <c r="AM160" s="12" t="s">
        <v>2720</v>
      </c>
      <c r="AN160" s="15"/>
      <c r="AO160" s="12" t="s">
        <v>2720</v>
      </c>
      <c r="AP160" s="15"/>
      <c r="AQ160" s="12" t="s">
        <v>2720</v>
      </c>
      <c r="AR160" s="15"/>
      <c r="AS160" s="12" t="s">
        <v>2720</v>
      </c>
      <c r="AT160" s="15"/>
      <c r="AU160" s="12" t="s">
        <v>2720</v>
      </c>
      <c r="AV160" s="15"/>
      <c r="AW160" s="12" t="s">
        <v>2720</v>
      </c>
      <c r="AX160" s="15"/>
      <c r="AY160" s="12" t="s">
        <v>2720</v>
      </c>
      <c r="AZ160" s="15"/>
      <c r="BA160" s="12" t="s">
        <v>2720</v>
      </c>
      <c r="BB160" s="15"/>
      <c r="BC160" s="12" t="s">
        <v>2720</v>
      </c>
      <c r="BD160" s="15"/>
      <c r="BE160" s="12" t="s">
        <v>2720</v>
      </c>
      <c r="BF160" s="15"/>
      <c r="BG160" s="12" t="s">
        <v>2720</v>
      </c>
      <c r="BH160" s="15"/>
      <c r="BI160" s="12" t="s">
        <v>2720</v>
      </c>
    </row>
    <row r="161" spans="2:61">
      <c r="B161" s="15"/>
      <c r="C161" s="12" t="s">
        <v>2720</v>
      </c>
      <c r="D161" s="15"/>
      <c r="E161" s="12" t="s">
        <v>2720</v>
      </c>
      <c r="F161" s="15"/>
      <c r="G161" s="12" t="s">
        <v>2720</v>
      </c>
      <c r="H161" s="15"/>
      <c r="I161" s="12" t="s">
        <v>2720</v>
      </c>
      <c r="J161" s="15"/>
      <c r="K161" s="12" t="s">
        <v>2720</v>
      </c>
      <c r="L161" s="15"/>
      <c r="M161" s="12" t="s">
        <v>2720</v>
      </c>
      <c r="N161" s="15"/>
      <c r="O161" s="12" t="s">
        <v>2720</v>
      </c>
      <c r="P161" s="15"/>
      <c r="Q161" s="12" t="s">
        <v>2720</v>
      </c>
      <c r="R161" s="15"/>
      <c r="S161" s="12" t="s">
        <v>2720</v>
      </c>
      <c r="T161" s="15"/>
      <c r="U161" s="12" t="s">
        <v>2720</v>
      </c>
      <c r="V161" s="15"/>
      <c r="W161" s="12" t="s">
        <v>2720</v>
      </c>
      <c r="X161" s="15"/>
      <c r="Y161" s="12" t="s">
        <v>2720</v>
      </c>
      <c r="Z161" s="15"/>
      <c r="AA161" s="12" t="s">
        <v>2720</v>
      </c>
      <c r="AB161" s="15"/>
      <c r="AC161" s="12" t="s">
        <v>2720</v>
      </c>
      <c r="AD161" s="15"/>
      <c r="AE161" s="12" t="s">
        <v>2720</v>
      </c>
      <c r="AF161" s="15"/>
      <c r="AG161" s="12" t="s">
        <v>2720</v>
      </c>
      <c r="AH161" s="15"/>
      <c r="AI161" s="12" t="s">
        <v>2720</v>
      </c>
      <c r="AJ161" s="15"/>
      <c r="AK161" s="12" t="s">
        <v>2720</v>
      </c>
      <c r="AL161" s="15"/>
      <c r="AM161" s="12" t="s">
        <v>2720</v>
      </c>
      <c r="AN161" s="15"/>
      <c r="AO161" s="12" t="s">
        <v>2720</v>
      </c>
      <c r="AP161" s="15"/>
      <c r="AQ161" s="12" t="s">
        <v>2720</v>
      </c>
      <c r="AR161" s="15"/>
      <c r="AS161" s="12" t="s">
        <v>2720</v>
      </c>
      <c r="AT161" s="15"/>
      <c r="AU161" s="12" t="s">
        <v>2720</v>
      </c>
      <c r="AV161" s="15"/>
      <c r="AW161" s="12" t="s">
        <v>2720</v>
      </c>
      <c r="AX161" s="15"/>
      <c r="AY161" s="12" t="s">
        <v>2720</v>
      </c>
      <c r="AZ161" s="15"/>
      <c r="BA161" s="12" t="s">
        <v>2720</v>
      </c>
      <c r="BB161" s="15"/>
      <c r="BC161" s="12" t="s">
        <v>2720</v>
      </c>
      <c r="BD161" s="15"/>
      <c r="BE161" s="12" t="s">
        <v>2720</v>
      </c>
      <c r="BF161" s="15"/>
      <c r="BG161" s="12" t="s">
        <v>2720</v>
      </c>
      <c r="BH161" s="15"/>
      <c r="BI161" s="12" t="s">
        <v>2720</v>
      </c>
    </row>
    <row r="162" spans="2:61">
      <c r="B162" s="15"/>
      <c r="C162" s="12" t="s">
        <v>2720</v>
      </c>
      <c r="D162" s="15"/>
      <c r="E162" s="12" t="s">
        <v>2720</v>
      </c>
      <c r="F162" s="15"/>
      <c r="G162" s="12" t="s">
        <v>2720</v>
      </c>
      <c r="H162" s="15"/>
      <c r="I162" s="12" t="s">
        <v>2720</v>
      </c>
      <c r="J162" s="15"/>
      <c r="K162" s="12" t="s">
        <v>2720</v>
      </c>
      <c r="L162" s="15"/>
      <c r="M162" s="12" t="s">
        <v>2720</v>
      </c>
      <c r="N162" s="15"/>
      <c r="O162" s="12" t="s">
        <v>2720</v>
      </c>
      <c r="P162" s="15"/>
      <c r="Q162" s="12" t="s">
        <v>2720</v>
      </c>
      <c r="R162" s="15"/>
      <c r="S162" s="12" t="s">
        <v>2720</v>
      </c>
      <c r="T162" s="15"/>
      <c r="U162" s="12" t="s">
        <v>2720</v>
      </c>
      <c r="V162" s="15"/>
      <c r="W162" s="12" t="s">
        <v>2720</v>
      </c>
      <c r="X162" s="15"/>
      <c r="Y162" s="12" t="s">
        <v>2720</v>
      </c>
      <c r="Z162" s="15"/>
      <c r="AA162" s="12" t="s">
        <v>2720</v>
      </c>
      <c r="AB162" s="15"/>
      <c r="AC162" s="12" t="s">
        <v>2720</v>
      </c>
      <c r="AD162" s="15"/>
      <c r="AE162" s="12" t="s">
        <v>2720</v>
      </c>
      <c r="AF162" s="15"/>
      <c r="AG162" s="12" t="s">
        <v>2720</v>
      </c>
      <c r="AH162" s="15"/>
      <c r="AI162" s="12" t="s">
        <v>2720</v>
      </c>
      <c r="AJ162" s="15"/>
      <c r="AK162" s="12" t="s">
        <v>2720</v>
      </c>
      <c r="AL162" s="15"/>
      <c r="AM162" s="12" t="s">
        <v>2720</v>
      </c>
      <c r="AN162" s="15"/>
      <c r="AO162" s="12" t="s">
        <v>2720</v>
      </c>
      <c r="AP162" s="15"/>
      <c r="AQ162" s="12" t="s">
        <v>2720</v>
      </c>
      <c r="AR162" s="15"/>
      <c r="AS162" s="12" t="s">
        <v>2720</v>
      </c>
      <c r="AT162" s="15"/>
      <c r="AU162" s="12" t="s">
        <v>2720</v>
      </c>
      <c r="AV162" s="15"/>
      <c r="AW162" s="12" t="s">
        <v>2720</v>
      </c>
      <c r="AX162" s="15"/>
      <c r="AY162" s="12" t="s">
        <v>2720</v>
      </c>
      <c r="AZ162" s="15"/>
      <c r="BA162" s="12" t="s">
        <v>2720</v>
      </c>
      <c r="BB162" s="15"/>
      <c r="BC162" s="12" t="s">
        <v>2720</v>
      </c>
      <c r="BD162" s="15"/>
      <c r="BE162" s="12" t="s">
        <v>2720</v>
      </c>
      <c r="BF162" s="15"/>
      <c r="BG162" s="12" t="s">
        <v>2720</v>
      </c>
      <c r="BH162" s="15"/>
      <c r="BI162" s="12" t="s">
        <v>2720</v>
      </c>
    </row>
    <row r="163" spans="2:61">
      <c r="B163" s="15"/>
      <c r="C163" s="12" t="s">
        <v>2720</v>
      </c>
      <c r="D163" s="15"/>
      <c r="E163" s="12" t="s">
        <v>2720</v>
      </c>
      <c r="F163" s="15"/>
      <c r="G163" s="12" t="s">
        <v>2720</v>
      </c>
      <c r="H163" s="15"/>
      <c r="I163" s="12" t="s">
        <v>2720</v>
      </c>
      <c r="J163" s="15"/>
      <c r="K163" s="12" t="s">
        <v>2720</v>
      </c>
      <c r="L163" s="15"/>
      <c r="M163" s="12" t="s">
        <v>2720</v>
      </c>
      <c r="N163" s="15"/>
      <c r="O163" s="12" t="s">
        <v>2720</v>
      </c>
      <c r="P163" s="15"/>
      <c r="Q163" s="12" t="s">
        <v>2720</v>
      </c>
      <c r="R163" s="15"/>
      <c r="S163" s="12" t="s">
        <v>2720</v>
      </c>
      <c r="T163" s="15"/>
      <c r="U163" s="12" t="s">
        <v>2720</v>
      </c>
      <c r="V163" s="15"/>
      <c r="W163" s="12" t="s">
        <v>2720</v>
      </c>
      <c r="X163" s="15"/>
      <c r="Y163" s="12" t="s">
        <v>2720</v>
      </c>
      <c r="Z163" s="15"/>
      <c r="AA163" s="12" t="s">
        <v>2720</v>
      </c>
      <c r="AB163" s="15"/>
      <c r="AC163" s="12" t="s">
        <v>2720</v>
      </c>
      <c r="AD163" s="15"/>
      <c r="AE163" s="12" t="s">
        <v>2720</v>
      </c>
      <c r="AF163" s="15"/>
      <c r="AG163" s="12" t="s">
        <v>2720</v>
      </c>
      <c r="AH163" s="15"/>
      <c r="AI163" s="12" t="s">
        <v>2720</v>
      </c>
      <c r="AJ163" s="15"/>
      <c r="AK163" s="12" t="s">
        <v>2720</v>
      </c>
      <c r="AL163" s="15"/>
      <c r="AM163" s="12" t="s">
        <v>2720</v>
      </c>
      <c r="AN163" s="15"/>
      <c r="AO163" s="12" t="s">
        <v>2720</v>
      </c>
      <c r="AP163" s="15"/>
      <c r="AQ163" s="12" t="s">
        <v>2720</v>
      </c>
      <c r="AR163" s="15"/>
      <c r="AS163" s="12" t="s">
        <v>2720</v>
      </c>
      <c r="AT163" s="15"/>
      <c r="AU163" s="12" t="s">
        <v>2720</v>
      </c>
      <c r="AV163" s="15"/>
      <c r="AW163" s="12" t="s">
        <v>2720</v>
      </c>
      <c r="AX163" s="15"/>
      <c r="AY163" s="12" t="s">
        <v>2720</v>
      </c>
      <c r="AZ163" s="15"/>
      <c r="BA163" s="12" t="s">
        <v>2720</v>
      </c>
      <c r="BB163" s="15"/>
      <c r="BC163" s="12" t="s">
        <v>2720</v>
      </c>
      <c r="BD163" s="15"/>
      <c r="BE163" s="12" t="s">
        <v>2720</v>
      </c>
      <c r="BF163" s="15"/>
      <c r="BG163" s="12" t="s">
        <v>2720</v>
      </c>
      <c r="BH163" s="15"/>
      <c r="BI163" s="12" t="s">
        <v>2720</v>
      </c>
    </row>
    <row r="164" spans="2:61">
      <c r="B164" s="15"/>
      <c r="C164" s="12" t="s">
        <v>2720</v>
      </c>
      <c r="D164" s="15"/>
      <c r="E164" s="12" t="s">
        <v>2720</v>
      </c>
      <c r="F164" s="15"/>
      <c r="G164" s="12" t="s">
        <v>2720</v>
      </c>
      <c r="H164" s="15"/>
      <c r="I164" s="12" t="s">
        <v>2720</v>
      </c>
      <c r="J164" s="15"/>
      <c r="K164" s="12" t="s">
        <v>2720</v>
      </c>
      <c r="L164" s="15"/>
      <c r="M164" s="12" t="s">
        <v>2720</v>
      </c>
      <c r="N164" s="15"/>
      <c r="O164" s="12" t="s">
        <v>2720</v>
      </c>
      <c r="P164" s="15"/>
      <c r="Q164" s="12" t="s">
        <v>2720</v>
      </c>
      <c r="R164" s="15"/>
      <c r="S164" s="12" t="s">
        <v>2720</v>
      </c>
      <c r="T164" s="15"/>
      <c r="U164" s="12" t="s">
        <v>2720</v>
      </c>
      <c r="V164" s="15"/>
      <c r="W164" s="12" t="s">
        <v>2720</v>
      </c>
      <c r="X164" s="15"/>
      <c r="Y164" s="12" t="s">
        <v>2720</v>
      </c>
      <c r="Z164" s="15"/>
      <c r="AA164" s="12" t="s">
        <v>2720</v>
      </c>
      <c r="AB164" s="15"/>
      <c r="AC164" s="12" t="s">
        <v>2720</v>
      </c>
      <c r="AD164" s="15"/>
      <c r="AE164" s="12" t="s">
        <v>2720</v>
      </c>
      <c r="AF164" s="15"/>
      <c r="AG164" s="12" t="s">
        <v>2720</v>
      </c>
      <c r="AH164" s="15"/>
      <c r="AI164" s="12" t="s">
        <v>2720</v>
      </c>
      <c r="AJ164" s="15"/>
      <c r="AK164" s="12" t="s">
        <v>2720</v>
      </c>
      <c r="AL164" s="15"/>
      <c r="AM164" s="12" t="s">
        <v>2720</v>
      </c>
      <c r="AN164" s="15"/>
      <c r="AO164" s="12" t="s">
        <v>2720</v>
      </c>
      <c r="AP164" s="15"/>
      <c r="AQ164" s="12" t="s">
        <v>2720</v>
      </c>
      <c r="AR164" s="15"/>
      <c r="AS164" s="12" t="s">
        <v>2720</v>
      </c>
      <c r="AT164" s="15"/>
      <c r="AU164" s="12" t="s">
        <v>2720</v>
      </c>
      <c r="AV164" s="15"/>
      <c r="AW164" s="12" t="s">
        <v>2720</v>
      </c>
      <c r="AX164" s="15"/>
      <c r="AY164" s="12" t="s">
        <v>2720</v>
      </c>
      <c r="AZ164" s="15"/>
      <c r="BA164" s="12" t="s">
        <v>2720</v>
      </c>
      <c r="BB164" s="15"/>
      <c r="BC164" s="12" t="s">
        <v>2720</v>
      </c>
      <c r="BD164" s="15"/>
      <c r="BE164" s="12" t="s">
        <v>2720</v>
      </c>
      <c r="BF164" s="15"/>
      <c r="BG164" s="12" t="s">
        <v>2720</v>
      </c>
      <c r="BH164" s="15"/>
      <c r="BI164" s="12" t="s">
        <v>2720</v>
      </c>
    </row>
    <row r="165" spans="2:61">
      <c r="B165" s="15"/>
      <c r="C165" s="12" t="s">
        <v>2720</v>
      </c>
      <c r="D165" s="15"/>
      <c r="E165" s="12" t="s">
        <v>2720</v>
      </c>
      <c r="F165" s="15"/>
      <c r="G165" s="12" t="s">
        <v>2720</v>
      </c>
      <c r="H165" s="15"/>
      <c r="I165" s="12" t="s">
        <v>2720</v>
      </c>
      <c r="J165" s="15"/>
      <c r="K165" s="12" t="s">
        <v>2720</v>
      </c>
      <c r="L165" s="15"/>
      <c r="M165" s="12" t="s">
        <v>2720</v>
      </c>
      <c r="N165" s="15"/>
      <c r="O165" s="12" t="s">
        <v>2720</v>
      </c>
      <c r="P165" s="15"/>
      <c r="Q165" s="12" t="s">
        <v>2720</v>
      </c>
      <c r="R165" s="15"/>
      <c r="S165" s="12" t="s">
        <v>2720</v>
      </c>
      <c r="T165" s="15"/>
      <c r="U165" s="12" t="s">
        <v>2720</v>
      </c>
      <c r="V165" s="15"/>
      <c r="W165" s="12" t="s">
        <v>2720</v>
      </c>
      <c r="X165" s="15"/>
      <c r="Y165" s="12" t="s">
        <v>2720</v>
      </c>
      <c r="Z165" s="15"/>
      <c r="AA165" s="12" t="s">
        <v>2720</v>
      </c>
      <c r="AB165" s="15"/>
      <c r="AC165" s="12" t="s">
        <v>2720</v>
      </c>
      <c r="AD165" s="15"/>
      <c r="AE165" s="12" t="s">
        <v>2720</v>
      </c>
      <c r="AF165" s="15"/>
      <c r="AG165" s="12" t="s">
        <v>2720</v>
      </c>
      <c r="AH165" s="15"/>
      <c r="AI165" s="12" t="s">
        <v>2720</v>
      </c>
      <c r="AJ165" s="15"/>
      <c r="AK165" s="12" t="s">
        <v>2720</v>
      </c>
      <c r="AL165" s="15"/>
      <c r="AM165" s="12" t="s">
        <v>2720</v>
      </c>
      <c r="AN165" s="15"/>
      <c r="AO165" s="12" t="s">
        <v>2720</v>
      </c>
      <c r="AP165" s="15"/>
      <c r="AQ165" s="12" t="s">
        <v>2720</v>
      </c>
      <c r="AR165" s="15"/>
      <c r="AS165" s="12" t="s">
        <v>2720</v>
      </c>
      <c r="AT165" s="15"/>
      <c r="AU165" s="12" t="s">
        <v>2720</v>
      </c>
      <c r="AV165" s="15"/>
      <c r="AW165" s="12" t="s">
        <v>2720</v>
      </c>
      <c r="AX165" s="15"/>
      <c r="AY165" s="12" t="s">
        <v>2720</v>
      </c>
      <c r="AZ165" s="15"/>
      <c r="BA165" s="12" t="s">
        <v>2720</v>
      </c>
      <c r="BB165" s="15"/>
      <c r="BC165" s="12" t="s">
        <v>2720</v>
      </c>
      <c r="BD165" s="15"/>
      <c r="BE165" s="12" t="s">
        <v>2720</v>
      </c>
      <c r="BF165" s="15"/>
      <c r="BG165" s="12" t="s">
        <v>2720</v>
      </c>
      <c r="BH165" s="15"/>
      <c r="BI165" s="12" t="s">
        <v>2720</v>
      </c>
    </row>
    <row r="166" spans="2:61">
      <c r="B166" s="15"/>
      <c r="C166" s="12" t="s">
        <v>2720</v>
      </c>
      <c r="D166" s="15"/>
      <c r="E166" s="12" t="s">
        <v>2720</v>
      </c>
      <c r="F166" s="15"/>
      <c r="G166" s="12" t="s">
        <v>2720</v>
      </c>
      <c r="H166" s="15"/>
      <c r="I166" s="12" t="s">
        <v>2720</v>
      </c>
      <c r="J166" s="15"/>
      <c r="K166" s="12" t="s">
        <v>2720</v>
      </c>
      <c r="L166" s="15"/>
      <c r="M166" s="12" t="s">
        <v>2720</v>
      </c>
      <c r="N166" s="15"/>
      <c r="O166" s="12" t="s">
        <v>2720</v>
      </c>
      <c r="P166" s="15"/>
      <c r="Q166" s="12" t="s">
        <v>2720</v>
      </c>
      <c r="R166" s="15"/>
      <c r="S166" s="12" t="s">
        <v>2720</v>
      </c>
      <c r="T166" s="15"/>
      <c r="U166" s="12" t="s">
        <v>2720</v>
      </c>
      <c r="V166" s="15"/>
      <c r="W166" s="12" t="s">
        <v>2720</v>
      </c>
      <c r="X166" s="15"/>
      <c r="Y166" s="12" t="s">
        <v>2720</v>
      </c>
      <c r="Z166" s="15"/>
      <c r="AA166" s="12" t="s">
        <v>2720</v>
      </c>
      <c r="AB166" s="15"/>
      <c r="AC166" s="12" t="s">
        <v>2720</v>
      </c>
      <c r="AD166" s="15"/>
      <c r="AE166" s="12" t="s">
        <v>2720</v>
      </c>
      <c r="AF166" s="15"/>
      <c r="AG166" s="12" t="s">
        <v>2720</v>
      </c>
      <c r="AH166" s="15"/>
      <c r="AI166" s="12" t="s">
        <v>2720</v>
      </c>
      <c r="AJ166" s="15"/>
      <c r="AK166" s="12" t="s">
        <v>2720</v>
      </c>
      <c r="AL166" s="15"/>
      <c r="AM166" s="12" t="s">
        <v>2720</v>
      </c>
      <c r="AN166" s="15"/>
      <c r="AO166" s="12" t="s">
        <v>2720</v>
      </c>
      <c r="AP166" s="15"/>
      <c r="AQ166" s="12" t="s">
        <v>2720</v>
      </c>
      <c r="AR166" s="15"/>
      <c r="AS166" s="12" t="s">
        <v>2720</v>
      </c>
      <c r="AT166" s="15"/>
      <c r="AU166" s="12" t="s">
        <v>2720</v>
      </c>
      <c r="AV166" s="15"/>
      <c r="AW166" s="12" t="s">
        <v>2720</v>
      </c>
      <c r="AX166" s="15"/>
      <c r="AY166" s="12" t="s">
        <v>2720</v>
      </c>
      <c r="AZ166" s="15"/>
      <c r="BA166" s="12" t="s">
        <v>2720</v>
      </c>
      <c r="BB166" s="15"/>
      <c r="BC166" s="12" t="s">
        <v>2720</v>
      </c>
      <c r="BD166" s="15"/>
      <c r="BE166" s="12" t="s">
        <v>2720</v>
      </c>
      <c r="BF166" s="15"/>
      <c r="BG166" s="12" t="s">
        <v>2720</v>
      </c>
      <c r="BH166" s="15"/>
      <c r="BI166" s="12" t="s">
        <v>2720</v>
      </c>
    </row>
    <row r="167" spans="2:61">
      <c r="B167" s="15"/>
      <c r="C167" s="12" t="s">
        <v>2720</v>
      </c>
      <c r="D167" s="15"/>
      <c r="E167" s="12" t="s">
        <v>2720</v>
      </c>
      <c r="F167" s="15"/>
      <c r="G167" s="12" t="s">
        <v>2720</v>
      </c>
      <c r="H167" s="15"/>
      <c r="I167" s="12" t="s">
        <v>2720</v>
      </c>
      <c r="J167" s="15"/>
      <c r="K167" s="12" t="s">
        <v>2720</v>
      </c>
      <c r="L167" s="15"/>
      <c r="M167" s="12" t="s">
        <v>2720</v>
      </c>
      <c r="N167" s="15"/>
      <c r="O167" s="12" t="s">
        <v>2720</v>
      </c>
      <c r="P167" s="15"/>
      <c r="Q167" s="12" t="s">
        <v>2720</v>
      </c>
      <c r="R167" s="15"/>
      <c r="S167" s="12" t="s">
        <v>2720</v>
      </c>
      <c r="T167" s="15"/>
      <c r="U167" s="12" t="s">
        <v>2720</v>
      </c>
      <c r="V167" s="15"/>
      <c r="W167" s="12" t="s">
        <v>2720</v>
      </c>
      <c r="X167" s="15"/>
      <c r="Y167" s="12" t="s">
        <v>2720</v>
      </c>
      <c r="Z167" s="15"/>
      <c r="AA167" s="12" t="s">
        <v>2720</v>
      </c>
      <c r="AB167" s="15"/>
      <c r="AC167" s="12" t="s">
        <v>2720</v>
      </c>
      <c r="AD167" s="15"/>
      <c r="AE167" s="12" t="s">
        <v>2720</v>
      </c>
      <c r="AF167" s="15"/>
      <c r="AG167" s="12" t="s">
        <v>2720</v>
      </c>
      <c r="AH167" s="15"/>
      <c r="AI167" s="12" t="s">
        <v>2720</v>
      </c>
      <c r="AJ167" s="15"/>
      <c r="AK167" s="12" t="s">
        <v>2720</v>
      </c>
      <c r="AL167" s="15"/>
      <c r="AM167" s="12" t="s">
        <v>2720</v>
      </c>
      <c r="AN167" s="15"/>
      <c r="AO167" s="12" t="s">
        <v>2720</v>
      </c>
      <c r="AP167" s="15"/>
      <c r="AQ167" s="12" t="s">
        <v>2720</v>
      </c>
      <c r="AR167" s="15"/>
      <c r="AS167" s="12" t="s">
        <v>2720</v>
      </c>
      <c r="AT167" s="15"/>
      <c r="AU167" s="12" t="s">
        <v>2720</v>
      </c>
      <c r="AV167" s="15"/>
      <c r="AW167" s="12" t="s">
        <v>2720</v>
      </c>
      <c r="AX167" s="15"/>
      <c r="AY167" s="12" t="s">
        <v>2720</v>
      </c>
      <c r="AZ167" s="15"/>
      <c r="BA167" s="12" t="s">
        <v>2720</v>
      </c>
      <c r="BB167" s="15"/>
      <c r="BC167" s="12" t="s">
        <v>2720</v>
      </c>
      <c r="BD167" s="15"/>
      <c r="BE167" s="12" t="s">
        <v>2720</v>
      </c>
      <c r="BF167" s="15"/>
      <c r="BG167" s="12" t="s">
        <v>2720</v>
      </c>
      <c r="BH167" s="15"/>
      <c r="BI167" s="12" t="s">
        <v>2720</v>
      </c>
    </row>
    <row r="168" spans="2:61">
      <c r="B168" s="15"/>
      <c r="C168" s="12" t="s">
        <v>2720</v>
      </c>
      <c r="D168" s="15"/>
      <c r="E168" s="12" t="s">
        <v>2720</v>
      </c>
      <c r="F168" s="15"/>
      <c r="G168" s="12" t="s">
        <v>2720</v>
      </c>
      <c r="H168" s="15"/>
      <c r="I168" s="12" t="s">
        <v>2720</v>
      </c>
      <c r="J168" s="15"/>
      <c r="K168" s="12" t="s">
        <v>2720</v>
      </c>
      <c r="L168" s="15"/>
      <c r="M168" s="12" t="s">
        <v>2720</v>
      </c>
      <c r="N168" s="15"/>
      <c r="O168" s="12" t="s">
        <v>2720</v>
      </c>
      <c r="P168" s="15"/>
      <c r="Q168" s="12" t="s">
        <v>2720</v>
      </c>
      <c r="R168" s="15"/>
      <c r="S168" s="12" t="s">
        <v>2720</v>
      </c>
      <c r="T168" s="15"/>
      <c r="U168" s="12" t="s">
        <v>2720</v>
      </c>
      <c r="V168" s="15"/>
      <c r="W168" s="12" t="s">
        <v>2720</v>
      </c>
      <c r="X168" s="15"/>
      <c r="Y168" s="12" t="s">
        <v>2720</v>
      </c>
      <c r="Z168" s="15"/>
      <c r="AA168" s="12" t="s">
        <v>2720</v>
      </c>
      <c r="AB168" s="15"/>
      <c r="AC168" s="12" t="s">
        <v>2720</v>
      </c>
      <c r="AD168" s="15"/>
      <c r="AE168" s="12" t="s">
        <v>2720</v>
      </c>
      <c r="AF168" s="15"/>
      <c r="AG168" s="12" t="s">
        <v>2720</v>
      </c>
      <c r="AH168" s="15"/>
      <c r="AI168" s="12" t="s">
        <v>2720</v>
      </c>
      <c r="AJ168" s="15"/>
      <c r="AK168" s="12" t="s">
        <v>2720</v>
      </c>
      <c r="AL168" s="15"/>
      <c r="AM168" s="12" t="s">
        <v>2720</v>
      </c>
      <c r="AN168" s="15"/>
      <c r="AO168" s="12" t="s">
        <v>2720</v>
      </c>
      <c r="AP168" s="15"/>
      <c r="AQ168" s="12" t="s">
        <v>2720</v>
      </c>
      <c r="AR168" s="15"/>
      <c r="AS168" s="12" t="s">
        <v>2720</v>
      </c>
      <c r="AT168" s="15"/>
      <c r="AU168" s="12" t="s">
        <v>2720</v>
      </c>
      <c r="AV168" s="15"/>
      <c r="AW168" s="12" t="s">
        <v>2720</v>
      </c>
      <c r="AX168" s="15"/>
      <c r="AY168" s="12" t="s">
        <v>2720</v>
      </c>
      <c r="AZ168" s="15"/>
      <c r="BA168" s="12" t="s">
        <v>2720</v>
      </c>
      <c r="BB168" s="15"/>
      <c r="BC168" s="12" t="s">
        <v>2720</v>
      </c>
      <c r="BD168" s="15"/>
      <c r="BE168" s="12" t="s">
        <v>2720</v>
      </c>
      <c r="BF168" s="15"/>
      <c r="BG168" s="12" t="s">
        <v>2720</v>
      </c>
      <c r="BH168" s="15"/>
      <c r="BI168" s="12" t="s">
        <v>2720</v>
      </c>
    </row>
    <row r="169" spans="2:61">
      <c r="B169" s="15"/>
      <c r="C169" s="12" t="s">
        <v>2720</v>
      </c>
      <c r="D169" s="15"/>
      <c r="E169" s="12" t="s">
        <v>2720</v>
      </c>
      <c r="F169" s="15"/>
      <c r="G169" s="12" t="s">
        <v>2720</v>
      </c>
      <c r="H169" s="15"/>
      <c r="I169" s="12" t="s">
        <v>2720</v>
      </c>
      <c r="J169" s="15"/>
      <c r="K169" s="12" t="s">
        <v>2720</v>
      </c>
      <c r="L169" s="15"/>
      <c r="M169" s="12" t="s">
        <v>2720</v>
      </c>
      <c r="N169" s="15"/>
      <c r="O169" s="12" t="s">
        <v>2720</v>
      </c>
      <c r="P169" s="15"/>
      <c r="Q169" s="12" t="s">
        <v>2720</v>
      </c>
      <c r="R169" s="15"/>
      <c r="S169" s="12" t="s">
        <v>2720</v>
      </c>
      <c r="T169" s="15"/>
      <c r="U169" s="12" t="s">
        <v>2720</v>
      </c>
      <c r="V169" s="15"/>
      <c r="W169" s="12" t="s">
        <v>2720</v>
      </c>
      <c r="X169" s="15"/>
      <c r="Y169" s="12" t="s">
        <v>2720</v>
      </c>
      <c r="Z169" s="15"/>
      <c r="AA169" s="12" t="s">
        <v>2720</v>
      </c>
      <c r="AB169" s="15"/>
      <c r="AC169" s="12" t="s">
        <v>2720</v>
      </c>
      <c r="AD169" s="15"/>
      <c r="AE169" s="12" t="s">
        <v>2720</v>
      </c>
      <c r="AF169" s="15"/>
      <c r="AG169" s="12" t="s">
        <v>2720</v>
      </c>
      <c r="AH169" s="15"/>
      <c r="AI169" s="12" t="s">
        <v>2720</v>
      </c>
      <c r="AJ169" s="15"/>
      <c r="AK169" s="12" t="s">
        <v>2720</v>
      </c>
      <c r="AL169" s="15"/>
      <c r="AM169" s="12" t="s">
        <v>2720</v>
      </c>
      <c r="AN169" s="15"/>
      <c r="AO169" s="12" t="s">
        <v>2720</v>
      </c>
      <c r="AP169" s="15"/>
      <c r="AQ169" s="12" t="s">
        <v>2720</v>
      </c>
      <c r="AR169" s="15"/>
      <c r="AS169" s="12" t="s">
        <v>2720</v>
      </c>
      <c r="AT169" s="15"/>
      <c r="AU169" s="12" t="s">
        <v>2720</v>
      </c>
      <c r="AV169" s="15"/>
      <c r="AW169" s="12" t="s">
        <v>2720</v>
      </c>
      <c r="AX169" s="15"/>
      <c r="AY169" s="12" t="s">
        <v>2720</v>
      </c>
      <c r="AZ169" s="15"/>
      <c r="BA169" s="12" t="s">
        <v>2720</v>
      </c>
      <c r="BB169" s="15"/>
      <c r="BC169" s="12" t="s">
        <v>2720</v>
      </c>
      <c r="BD169" s="15"/>
      <c r="BE169" s="12" t="s">
        <v>2720</v>
      </c>
      <c r="BF169" s="15"/>
      <c r="BG169" s="12" t="s">
        <v>2720</v>
      </c>
      <c r="BH169" s="15"/>
      <c r="BI169" s="12" t="s">
        <v>2720</v>
      </c>
    </row>
    <row r="170" spans="2:61">
      <c r="B170" s="15"/>
      <c r="C170" s="12" t="s">
        <v>2720</v>
      </c>
      <c r="D170" s="15"/>
      <c r="E170" s="12" t="s">
        <v>2720</v>
      </c>
      <c r="F170" s="15"/>
      <c r="G170" s="12" t="s">
        <v>2720</v>
      </c>
      <c r="H170" s="15"/>
      <c r="I170" s="12" t="s">
        <v>2720</v>
      </c>
      <c r="J170" s="15"/>
      <c r="K170" s="12" t="s">
        <v>2720</v>
      </c>
      <c r="L170" s="15"/>
      <c r="M170" s="12" t="s">
        <v>2720</v>
      </c>
      <c r="N170" s="15"/>
      <c r="O170" s="12" t="s">
        <v>2720</v>
      </c>
      <c r="P170" s="15"/>
      <c r="Q170" s="12" t="s">
        <v>2720</v>
      </c>
      <c r="R170" s="15"/>
      <c r="S170" s="12" t="s">
        <v>2720</v>
      </c>
      <c r="T170" s="15"/>
      <c r="U170" s="12" t="s">
        <v>2720</v>
      </c>
      <c r="V170" s="15"/>
      <c r="W170" s="12" t="s">
        <v>2720</v>
      </c>
      <c r="X170" s="15"/>
      <c r="Y170" s="12" t="s">
        <v>2720</v>
      </c>
      <c r="Z170" s="15"/>
      <c r="AA170" s="12" t="s">
        <v>2720</v>
      </c>
      <c r="AB170" s="15"/>
      <c r="AC170" s="12" t="s">
        <v>2720</v>
      </c>
      <c r="AD170" s="15"/>
      <c r="AE170" s="12" t="s">
        <v>2720</v>
      </c>
      <c r="AF170" s="15"/>
      <c r="AG170" s="12" t="s">
        <v>2720</v>
      </c>
      <c r="AH170" s="15"/>
      <c r="AI170" s="12" t="s">
        <v>2720</v>
      </c>
      <c r="AJ170" s="15"/>
      <c r="AK170" s="12" t="s">
        <v>2720</v>
      </c>
      <c r="AL170" s="15"/>
      <c r="AM170" s="12" t="s">
        <v>2720</v>
      </c>
      <c r="AN170" s="15"/>
      <c r="AO170" s="12" t="s">
        <v>2720</v>
      </c>
      <c r="AP170" s="15"/>
      <c r="AQ170" s="12" t="s">
        <v>2720</v>
      </c>
      <c r="AR170" s="15"/>
      <c r="AS170" s="12" t="s">
        <v>2720</v>
      </c>
      <c r="AT170" s="15"/>
      <c r="AU170" s="12" t="s">
        <v>2720</v>
      </c>
      <c r="AV170" s="15"/>
      <c r="AW170" s="12" t="s">
        <v>2720</v>
      </c>
      <c r="AX170" s="15"/>
      <c r="AY170" s="12" t="s">
        <v>2720</v>
      </c>
      <c r="AZ170" s="15"/>
      <c r="BA170" s="12" t="s">
        <v>2720</v>
      </c>
      <c r="BB170" s="15"/>
      <c r="BC170" s="12" t="s">
        <v>2720</v>
      </c>
      <c r="BD170" s="15"/>
      <c r="BE170" s="12" t="s">
        <v>2720</v>
      </c>
      <c r="BF170" s="15"/>
      <c r="BG170" s="12" t="s">
        <v>2720</v>
      </c>
      <c r="BH170" s="15"/>
      <c r="BI170" s="12" t="s">
        <v>2720</v>
      </c>
    </row>
    <row r="171" spans="2:61">
      <c r="B171" s="15"/>
      <c r="C171" s="12" t="s">
        <v>2720</v>
      </c>
      <c r="D171" s="15"/>
      <c r="E171" s="12" t="s">
        <v>2720</v>
      </c>
      <c r="F171" s="15"/>
      <c r="G171" s="12" t="s">
        <v>2720</v>
      </c>
      <c r="H171" s="15"/>
      <c r="I171" s="12" t="s">
        <v>2720</v>
      </c>
      <c r="J171" s="15"/>
      <c r="K171" s="12" t="s">
        <v>2720</v>
      </c>
      <c r="L171" s="15"/>
      <c r="M171" s="12" t="s">
        <v>2720</v>
      </c>
      <c r="N171" s="15"/>
      <c r="O171" s="12" t="s">
        <v>2720</v>
      </c>
      <c r="P171" s="15"/>
      <c r="Q171" s="12" t="s">
        <v>2720</v>
      </c>
      <c r="R171" s="15"/>
      <c r="S171" s="12" t="s">
        <v>2720</v>
      </c>
      <c r="T171" s="15"/>
      <c r="U171" s="12" t="s">
        <v>2720</v>
      </c>
      <c r="V171" s="15"/>
      <c r="W171" s="12" t="s">
        <v>2720</v>
      </c>
      <c r="X171" s="15"/>
      <c r="Y171" s="12" t="s">
        <v>2720</v>
      </c>
      <c r="Z171" s="15"/>
      <c r="AA171" s="12" t="s">
        <v>2720</v>
      </c>
      <c r="AB171" s="15"/>
      <c r="AC171" s="12" t="s">
        <v>2720</v>
      </c>
      <c r="AD171" s="15"/>
      <c r="AE171" s="12" t="s">
        <v>2720</v>
      </c>
      <c r="AF171" s="15"/>
      <c r="AG171" s="12" t="s">
        <v>2720</v>
      </c>
      <c r="AH171" s="15"/>
      <c r="AI171" s="12" t="s">
        <v>2720</v>
      </c>
      <c r="AJ171" s="15"/>
      <c r="AK171" s="12" t="s">
        <v>2720</v>
      </c>
      <c r="AL171" s="15"/>
      <c r="AM171" s="12" t="s">
        <v>2720</v>
      </c>
      <c r="AN171" s="15"/>
      <c r="AO171" s="12" t="s">
        <v>2720</v>
      </c>
      <c r="AP171" s="15"/>
      <c r="AQ171" s="12" t="s">
        <v>2720</v>
      </c>
      <c r="AR171" s="15"/>
      <c r="AS171" s="12" t="s">
        <v>2720</v>
      </c>
      <c r="AT171" s="15"/>
      <c r="AU171" s="12" t="s">
        <v>2720</v>
      </c>
      <c r="AV171" s="15"/>
      <c r="AW171" s="12" t="s">
        <v>2720</v>
      </c>
      <c r="AX171" s="15"/>
      <c r="AY171" s="12" t="s">
        <v>2720</v>
      </c>
      <c r="AZ171" s="15"/>
      <c r="BA171" s="12" t="s">
        <v>2720</v>
      </c>
      <c r="BB171" s="15"/>
      <c r="BC171" s="12" t="s">
        <v>2720</v>
      </c>
      <c r="BD171" s="15"/>
      <c r="BE171" s="12" t="s">
        <v>2720</v>
      </c>
      <c r="BF171" s="15"/>
      <c r="BG171" s="12" t="s">
        <v>2720</v>
      </c>
      <c r="BH171" s="15"/>
      <c r="BI171" s="12" t="s">
        <v>2720</v>
      </c>
    </row>
    <row r="172" spans="2:61">
      <c r="B172" s="15"/>
      <c r="C172" s="12" t="s">
        <v>2720</v>
      </c>
      <c r="D172" s="15"/>
      <c r="E172" s="12" t="s">
        <v>2720</v>
      </c>
      <c r="F172" s="15"/>
      <c r="G172" s="12" t="s">
        <v>2720</v>
      </c>
      <c r="H172" s="15"/>
      <c r="I172" s="12" t="s">
        <v>2720</v>
      </c>
      <c r="J172" s="15"/>
      <c r="K172" s="12" t="s">
        <v>2720</v>
      </c>
      <c r="L172" s="15"/>
      <c r="M172" s="12" t="s">
        <v>2720</v>
      </c>
      <c r="N172" s="15"/>
      <c r="O172" s="12" t="s">
        <v>2720</v>
      </c>
      <c r="P172" s="15"/>
      <c r="Q172" s="12" t="s">
        <v>2720</v>
      </c>
      <c r="R172" s="15"/>
      <c r="S172" s="12" t="s">
        <v>2720</v>
      </c>
      <c r="T172" s="15"/>
      <c r="U172" s="12" t="s">
        <v>2720</v>
      </c>
      <c r="V172" s="15"/>
      <c r="W172" s="12" t="s">
        <v>2720</v>
      </c>
      <c r="X172" s="15"/>
      <c r="Y172" s="12" t="s">
        <v>2720</v>
      </c>
      <c r="Z172" s="15"/>
      <c r="AA172" s="12" t="s">
        <v>2720</v>
      </c>
      <c r="AB172" s="15"/>
      <c r="AC172" s="12" t="s">
        <v>2720</v>
      </c>
      <c r="AD172" s="15"/>
      <c r="AE172" s="12" t="s">
        <v>2720</v>
      </c>
      <c r="AF172" s="15"/>
      <c r="AG172" s="12" t="s">
        <v>2720</v>
      </c>
      <c r="AH172" s="15"/>
      <c r="AI172" s="12" t="s">
        <v>2720</v>
      </c>
      <c r="AJ172" s="15"/>
      <c r="AK172" s="12" t="s">
        <v>2720</v>
      </c>
      <c r="AL172" s="15"/>
      <c r="AM172" s="12" t="s">
        <v>2720</v>
      </c>
      <c r="AN172" s="15"/>
      <c r="AO172" s="12" t="s">
        <v>2720</v>
      </c>
      <c r="AP172" s="15"/>
      <c r="AQ172" s="12" t="s">
        <v>2720</v>
      </c>
      <c r="AR172" s="15"/>
      <c r="AS172" s="12" t="s">
        <v>2720</v>
      </c>
      <c r="AT172" s="15"/>
      <c r="AU172" s="12" t="s">
        <v>2720</v>
      </c>
      <c r="AV172" s="15"/>
      <c r="AW172" s="12" t="s">
        <v>2720</v>
      </c>
      <c r="AX172" s="15"/>
      <c r="AY172" s="12" t="s">
        <v>2720</v>
      </c>
      <c r="AZ172" s="15"/>
      <c r="BA172" s="12" t="s">
        <v>2720</v>
      </c>
      <c r="BB172" s="15"/>
      <c r="BC172" s="12" t="s">
        <v>2720</v>
      </c>
      <c r="BD172" s="15"/>
      <c r="BE172" s="12" t="s">
        <v>2720</v>
      </c>
      <c r="BF172" s="15"/>
      <c r="BG172" s="12" t="s">
        <v>2720</v>
      </c>
      <c r="BH172" s="15"/>
      <c r="BI172" s="12" t="s">
        <v>2720</v>
      </c>
    </row>
    <row r="173" spans="2:61">
      <c r="B173" s="15"/>
      <c r="C173" s="12" t="s">
        <v>2720</v>
      </c>
      <c r="D173" s="15"/>
      <c r="E173" s="12" t="s">
        <v>2720</v>
      </c>
      <c r="F173" s="15"/>
      <c r="G173" s="12" t="s">
        <v>2720</v>
      </c>
      <c r="H173" s="15"/>
      <c r="I173" s="12" t="s">
        <v>2720</v>
      </c>
      <c r="J173" s="15"/>
      <c r="K173" s="12" t="s">
        <v>2720</v>
      </c>
      <c r="L173" s="15"/>
      <c r="M173" s="12" t="s">
        <v>2720</v>
      </c>
      <c r="N173" s="15"/>
      <c r="O173" s="12" t="s">
        <v>2720</v>
      </c>
      <c r="P173" s="15"/>
      <c r="Q173" s="12" t="s">
        <v>2720</v>
      </c>
      <c r="R173" s="15"/>
      <c r="S173" s="12" t="s">
        <v>2720</v>
      </c>
      <c r="T173" s="15"/>
      <c r="U173" s="12" t="s">
        <v>2720</v>
      </c>
      <c r="V173" s="15"/>
      <c r="W173" s="12" t="s">
        <v>2720</v>
      </c>
      <c r="X173" s="15"/>
      <c r="Y173" s="12" t="s">
        <v>2720</v>
      </c>
      <c r="Z173" s="15"/>
      <c r="AA173" s="12" t="s">
        <v>2720</v>
      </c>
      <c r="AB173" s="15"/>
      <c r="AC173" s="12" t="s">
        <v>2720</v>
      </c>
      <c r="AD173" s="15"/>
      <c r="AE173" s="12" t="s">
        <v>2720</v>
      </c>
      <c r="AF173" s="15"/>
      <c r="AG173" s="12" t="s">
        <v>2720</v>
      </c>
      <c r="AH173" s="15"/>
      <c r="AI173" s="12" t="s">
        <v>2720</v>
      </c>
      <c r="AJ173" s="15"/>
      <c r="AK173" s="12" t="s">
        <v>2720</v>
      </c>
      <c r="AL173" s="15"/>
      <c r="AM173" s="12" t="s">
        <v>2720</v>
      </c>
      <c r="AN173" s="15"/>
      <c r="AO173" s="12" t="s">
        <v>2720</v>
      </c>
      <c r="AP173" s="15"/>
      <c r="AQ173" s="12" t="s">
        <v>2720</v>
      </c>
      <c r="AR173" s="15"/>
      <c r="AS173" s="12" t="s">
        <v>2720</v>
      </c>
      <c r="AT173" s="15"/>
      <c r="AU173" s="12" t="s">
        <v>2720</v>
      </c>
      <c r="AV173" s="15"/>
      <c r="AW173" s="12" t="s">
        <v>2720</v>
      </c>
      <c r="AX173" s="15"/>
      <c r="AY173" s="12" t="s">
        <v>2720</v>
      </c>
      <c r="AZ173" s="15"/>
      <c r="BA173" s="12" t="s">
        <v>2720</v>
      </c>
      <c r="BB173" s="15"/>
      <c r="BC173" s="12" t="s">
        <v>2720</v>
      </c>
      <c r="BD173" s="15"/>
      <c r="BE173" s="12" t="s">
        <v>2720</v>
      </c>
      <c r="BF173" s="15"/>
      <c r="BG173" s="12" t="s">
        <v>2720</v>
      </c>
      <c r="BH173" s="15"/>
      <c r="BI173" s="12" t="s">
        <v>2720</v>
      </c>
    </row>
    <row r="174" spans="2:61">
      <c r="B174" s="15"/>
      <c r="C174" s="12" t="s">
        <v>2720</v>
      </c>
      <c r="D174" s="15"/>
      <c r="E174" s="12" t="s">
        <v>2720</v>
      </c>
      <c r="F174" s="15"/>
      <c r="G174" s="12" t="s">
        <v>2720</v>
      </c>
      <c r="H174" s="15"/>
      <c r="I174" s="12" t="s">
        <v>2720</v>
      </c>
      <c r="J174" s="15"/>
      <c r="K174" s="12" t="s">
        <v>2720</v>
      </c>
      <c r="L174" s="15"/>
      <c r="M174" s="12" t="s">
        <v>2720</v>
      </c>
      <c r="N174" s="15"/>
      <c r="O174" s="12" t="s">
        <v>2720</v>
      </c>
      <c r="P174" s="15"/>
      <c r="Q174" s="12" t="s">
        <v>2720</v>
      </c>
      <c r="R174" s="15"/>
      <c r="S174" s="12" t="s">
        <v>2720</v>
      </c>
      <c r="T174" s="15"/>
      <c r="U174" s="12" t="s">
        <v>2720</v>
      </c>
      <c r="V174" s="15"/>
      <c r="W174" s="12" t="s">
        <v>2720</v>
      </c>
      <c r="X174" s="15"/>
      <c r="Y174" s="12" t="s">
        <v>2720</v>
      </c>
      <c r="Z174" s="15"/>
      <c r="AA174" s="12" t="s">
        <v>2720</v>
      </c>
      <c r="AB174" s="15"/>
      <c r="AC174" s="12" t="s">
        <v>2720</v>
      </c>
      <c r="AD174" s="15"/>
      <c r="AE174" s="12" t="s">
        <v>2720</v>
      </c>
      <c r="AF174" s="15"/>
      <c r="AG174" s="12" t="s">
        <v>2720</v>
      </c>
      <c r="AH174" s="15"/>
      <c r="AI174" s="12" t="s">
        <v>2720</v>
      </c>
      <c r="AJ174" s="15"/>
      <c r="AK174" s="12" t="s">
        <v>2720</v>
      </c>
      <c r="AL174" s="15"/>
      <c r="AM174" s="12" t="s">
        <v>2720</v>
      </c>
      <c r="AN174" s="15"/>
      <c r="AO174" s="12" t="s">
        <v>2720</v>
      </c>
      <c r="AP174" s="15"/>
      <c r="AQ174" s="12" t="s">
        <v>2720</v>
      </c>
      <c r="AR174" s="15"/>
      <c r="AS174" s="12" t="s">
        <v>2720</v>
      </c>
      <c r="AT174" s="15"/>
      <c r="AU174" s="12" t="s">
        <v>2720</v>
      </c>
      <c r="AV174" s="15"/>
      <c r="AW174" s="12" t="s">
        <v>2720</v>
      </c>
      <c r="AX174" s="15"/>
      <c r="AY174" s="12" t="s">
        <v>2720</v>
      </c>
      <c r="AZ174" s="15"/>
      <c r="BA174" s="12" t="s">
        <v>2720</v>
      </c>
      <c r="BB174" s="15"/>
      <c r="BC174" s="12" t="s">
        <v>2720</v>
      </c>
      <c r="BD174" s="15"/>
      <c r="BE174" s="12" t="s">
        <v>2720</v>
      </c>
      <c r="BF174" s="15"/>
      <c r="BG174" s="12" t="s">
        <v>2720</v>
      </c>
      <c r="BH174" s="15"/>
      <c r="BI174" s="12" t="s">
        <v>2720</v>
      </c>
    </row>
    <row r="175" spans="2:61">
      <c r="B175" s="15"/>
      <c r="C175" s="12" t="s">
        <v>2720</v>
      </c>
      <c r="D175" s="15"/>
      <c r="E175" s="12" t="s">
        <v>2720</v>
      </c>
      <c r="F175" s="15"/>
      <c r="G175" s="12" t="s">
        <v>2720</v>
      </c>
      <c r="H175" s="15"/>
      <c r="I175" s="12" t="s">
        <v>2720</v>
      </c>
      <c r="J175" s="15"/>
      <c r="K175" s="12" t="s">
        <v>2720</v>
      </c>
      <c r="L175" s="15"/>
      <c r="M175" s="12" t="s">
        <v>2720</v>
      </c>
      <c r="N175" s="15"/>
      <c r="O175" s="12" t="s">
        <v>2720</v>
      </c>
      <c r="P175" s="15"/>
      <c r="Q175" s="12" t="s">
        <v>2720</v>
      </c>
      <c r="R175" s="15"/>
      <c r="S175" s="12" t="s">
        <v>2720</v>
      </c>
      <c r="T175" s="15"/>
      <c r="U175" s="12" t="s">
        <v>2720</v>
      </c>
      <c r="V175" s="15"/>
      <c r="W175" s="12" t="s">
        <v>2720</v>
      </c>
      <c r="X175" s="15"/>
      <c r="Y175" s="12" t="s">
        <v>2720</v>
      </c>
      <c r="Z175" s="15"/>
      <c r="AA175" s="12" t="s">
        <v>2720</v>
      </c>
      <c r="AB175" s="15"/>
      <c r="AC175" s="12" t="s">
        <v>2720</v>
      </c>
      <c r="AD175" s="15"/>
      <c r="AE175" s="12" t="s">
        <v>2720</v>
      </c>
      <c r="AF175" s="15"/>
      <c r="AG175" s="12" t="s">
        <v>2720</v>
      </c>
      <c r="AH175" s="15"/>
      <c r="AI175" s="12" t="s">
        <v>2720</v>
      </c>
      <c r="AJ175" s="15"/>
      <c r="AK175" s="12" t="s">
        <v>2720</v>
      </c>
      <c r="AL175" s="15"/>
      <c r="AM175" s="12" t="s">
        <v>2720</v>
      </c>
      <c r="AN175" s="15"/>
      <c r="AO175" s="12" t="s">
        <v>2720</v>
      </c>
      <c r="AP175" s="15"/>
      <c r="AQ175" s="12" t="s">
        <v>2720</v>
      </c>
      <c r="AR175" s="15"/>
      <c r="AS175" s="12" t="s">
        <v>2720</v>
      </c>
      <c r="AT175" s="15"/>
      <c r="AU175" s="12" t="s">
        <v>2720</v>
      </c>
      <c r="AV175" s="15"/>
      <c r="AW175" s="12" t="s">
        <v>2720</v>
      </c>
      <c r="AX175" s="15"/>
      <c r="AY175" s="12" t="s">
        <v>2720</v>
      </c>
      <c r="AZ175" s="15"/>
      <c r="BA175" s="12" t="s">
        <v>2720</v>
      </c>
      <c r="BB175" s="15"/>
      <c r="BC175" s="12" t="s">
        <v>2720</v>
      </c>
      <c r="BD175" s="15"/>
      <c r="BE175" s="12" t="s">
        <v>2720</v>
      </c>
      <c r="BF175" s="15"/>
      <c r="BG175" s="12" t="s">
        <v>2720</v>
      </c>
      <c r="BH175" s="15"/>
      <c r="BI175" s="12" t="s">
        <v>2720</v>
      </c>
    </row>
    <row r="176" spans="2:61">
      <c r="B176" s="15"/>
      <c r="C176" s="12" t="s">
        <v>2720</v>
      </c>
      <c r="D176" s="15"/>
      <c r="E176" s="12" t="s">
        <v>2720</v>
      </c>
      <c r="F176" s="15"/>
      <c r="G176" s="12" t="s">
        <v>2720</v>
      </c>
      <c r="H176" s="15"/>
      <c r="I176" s="12" t="s">
        <v>2720</v>
      </c>
      <c r="J176" s="15"/>
      <c r="K176" s="12" t="s">
        <v>2720</v>
      </c>
      <c r="L176" s="15"/>
      <c r="M176" s="12" t="s">
        <v>2720</v>
      </c>
      <c r="N176" s="15"/>
      <c r="O176" s="12" t="s">
        <v>2720</v>
      </c>
      <c r="P176" s="15"/>
      <c r="Q176" s="12" t="s">
        <v>2720</v>
      </c>
      <c r="R176" s="15"/>
      <c r="S176" s="12" t="s">
        <v>2720</v>
      </c>
      <c r="T176" s="15"/>
      <c r="U176" s="12" t="s">
        <v>2720</v>
      </c>
      <c r="V176" s="15"/>
      <c r="W176" s="12" t="s">
        <v>2720</v>
      </c>
      <c r="X176" s="15"/>
      <c r="Y176" s="12" t="s">
        <v>2720</v>
      </c>
      <c r="Z176" s="15"/>
      <c r="AA176" s="12" t="s">
        <v>2720</v>
      </c>
      <c r="AB176" s="15"/>
      <c r="AC176" s="12" t="s">
        <v>2720</v>
      </c>
      <c r="AD176" s="15"/>
      <c r="AE176" s="12" t="s">
        <v>2720</v>
      </c>
      <c r="AF176" s="15"/>
      <c r="AG176" s="12" t="s">
        <v>2720</v>
      </c>
      <c r="AH176" s="15"/>
      <c r="AI176" s="12" t="s">
        <v>2720</v>
      </c>
      <c r="AJ176" s="15"/>
      <c r="AK176" s="12" t="s">
        <v>2720</v>
      </c>
      <c r="AL176" s="15"/>
      <c r="AM176" s="12" t="s">
        <v>2720</v>
      </c>
      <c r="AN176" s="15"/>
      <c r="AO176" s="12" t="s">
        <v>2720</v>
      </c>
      <c r="AP176" s="15"/>
      <c r="AQ176" s="12" t="s">
        <v>2720</v>
      </c>
      <c r="AR176" s="15"/>
      <c r="AS176" s="12" t="s">
        <v>2720</v>
      </c>
      <c r="AT176" s="15"/>
      <c r="AU176" s="12" t="s">
        <v>2720</v>
      </c>
      <c r="AV176" s="15"/>
      <c r="AW176" s="12" t="s">
        <v>2720</v>
      </c>
      <c r="AX176" s="15"/>
      <c r="AY176" s="12" t="s">
        <v>2720</v>
      </c>
      <c r="AZ176" s="15"/>
      <c r="BA176" s="12" t="s">
        <v>2720</v>
      </c>
      <c r="BB176" s="15"/>
      <c r="BC176" s="12" t="s">
        <v>2720</v>
      </c>
      <c r="BD176" s="15"/>
      <c r="BE176" s="12" t="s">
        <v>2720</v>
      </c>
      <c r="BF176" s="15"/>
      <c r="BG176" s="12" t="s">
        <v>2720</v>
      </c>
      <c r="BH176" s="15"/>
      <c r="BI176" s="12" t="s">
        <v>2720</v>
      </c>
    </row>
    <row r="177" spans="2:61">
      <c r="B177" s="15"/>
      <c r="C177" s="12" t="s">
        <v>2720</v>
      </c>
      <c r="D177" s="15"/>
      <c r="E177" s="12" t="s">
        <v>2720</v>
      </c>
      <c r="F177" s="15"/>
      <c r="G177" s="12" t="s">
        <v>2720</v>
      </c>
      <c r="H177" s="15"/>
      <c r="I177" s="12" t="s">
        <v>2720</v>
      </c>
      <c r="J177" s="15"/>
      <c r="K177" s="12" t="s">
        <v>2720</v>
      </c>
      <c r="L177" s="15"/>
      <c r="M177" s="12" t="s">
        <v>2720</v>
      </c>
      <c r="N177" s="15"/>
      <c r="O177" s="12" t="s">
        <v>2720</v>
      </c>
      <c r="P177" s="15"/>
      <c r="Q177" s="12" t="s">
        <v>2720</v>
      </c>
      <c r="R177" s="15"/>
      <c r="S177" s="12" t="s">
        <v>2720</v>
      </c>
      <c r="T177" s="15"/>
      <c r="U177" s="12" t="s">
        <v>2720</v>
      </c>
      <c r="V177" s="15"/>
      <c r="W177" s="12" t="s">
        <v>2720</v>
      </c>
      <c r="X177" s="15"/>
      <c r="Y177" s="12" t="s">
        <v>2720</v>
      </c>
      <c r="Z177" s="15"/>
      <c r="AA177" s="12" t="s">
        <v>2720</v>
      </c>
      <c r="AB177" s="15"/>
      <c r="AC177" s="12" t="s">
        <v>2720</v>
      </c>
      <c r="AD177" s="15"/>
      <c r="AE177" s="12" t="s">
        <v>2720</v>
      </c>
      <c r="AF177" s="15"/>
      <c r="AG177" s="12" t="s">
        <v>2720</v>
      </c>
      <c r="AH177" s="15"/>
      <c r="AI177" s="12" t="s">
        <v>2720</v>
      </c>
      <c r="AJ177" s="15"/>
      <c r="AK177" s="12" t="s">
        <v>2720</v>
      </c>
      <c r="AL177" s="15"/>
      <c r="AM177" s="12" t="s">
        <v>2720</v>
      </c>
      <c r="AN177" s="15"/>
      <c r="AO177" s="12" t="s">
        <v>2720</v>
      </c>
      <c r="AP177" s="15"/>
      <c r="AQ177" s="12" t="s">
        <v>2720</v>
      </c>
      <c r="AR177" s="15"/>
      <c r="AS177" s="12" t="s">
        <v>2720</v>
      </c>
      <c r="AT177" s="15"/>
      <c r="AU177" s="12" t="s">
        <v>2720</v>
      </c>
      <c r="AV177" s="15"/>
      <c r="AW177" s="12" t="s">
        <v>2720</v>
      </c>
      <c r="AX177" s="15"/>
      <c r="AY177" s="12" t="s">
        <v>2720</v>
      </c>
      <c r="AZ177" s="15"/>
      <c r="BA177" s="12" t="s">
        <v>2720</v>
      </c>
      <c r="BB177" s="15"/>
      <c r="BC177" s="12" t="s">
        <v>2720</v>
      </c>
      <c r="BD177" s="15"/>
      <c r="BE177" s="12" t="s">
        <v>2720</v>
      </c>
      <c r="BF177" s="15"/>
      <c r="BG177" s="12" t="s">
        <v>2720</v>
      </c>
      <c r="BH177" s="15"/>
      <c r="BI177" s="12" t="s">
        <v>2720</v>
      </c>
    </row>
    <row r="178" spans="2:61">
      <c r="B178" s="15"/>
      <c r="C178" s="12" t="s">
        <v>2720</v>
      </c>
      <c r="D178" s="15"/>
      <c r="E178" s="12" t="s">
        <v>2720</v>
      </c>
      <c r="F178" s="15"/>
      <c r="G178" s="12" t="s">
        <v>2720</v>
      </c>
      <c r="H178" s="15"/>
      <c r="I178" s="12" t="s">
        <v>2720</v>
      </c>
      <c r="J178" s="15"/>
      <c r="K178" s="12" t="s">
        <v>2720</v>
      </c>
      <c r="L178" s="15"/>
      <c r="M178" s="12" t="s">
        <v>2720</v>
      </c>
      <c r="N178" s="15"/>
      <c r="O178" s="12" t="s">
        <v>2720</v>
      </c>
      <c r="P178" s="15"/>
      <c r="Q178" s="12" t="s">
        <v>2720</v>
      </c>
      <c r="R178" s="15"/>
      <c r="S178" s="12" t="s">
        <v>2720</v>
      </c>
      <c r="T178" s="15"/>
      <c r="U178" s="12" t="s">
        <v>2720</v>
      </c>
      <c r="V178" s="15"/>
      <c r="W178" s="12" t="s">
        <v>2720</v>
      </c>
      <c r="X178" s="15"/>
      <c r="Y178" s="12" t="s">
        <v>2720</v>
      </c>
      <c r="Z178" s="15"/>
      <c r="AA178" s="12" t="s">
        <v>2720</v>
      </c>
      <c r="AB178" s="15"/>
      <c r="AC178" s="12" t="s">
        <v>2720</v>
      </c>
      <c r="AD178" s="15"/>
      <c r="AE178" s="12" t="s">
        <v>2720</v>
      </c>
      <c r="AF178" s="15"/>
      <c r="AG178" s="12" t="s">
        <v>2720</v>
      </c>
      <c r="AH178" s="15"/>
      <c r="AI178" s="12" t="s">
        <v>2720</v>
      </c>
      <c r="AJ178" s="15"/>
      <c r="AK178" s="12" t="s">
        <v>2720</v>
      </c>
      <c r="AL178" s="15"/>
      <c r="AM178" s="12" t="s">
        <v>2720</v>
      </c>
      <c r="AN178" s="15"/>
      <c r="AO178" s="12" t="s">
        <v>2720</v>
      </c>
      <c r="AP178" s="15"/>
      <c r="AQ178" s="12" t="s">
        <v>2720</v>
      </c>
      <c r="AR178" s="15"/>
      <c r="AS178" s="12" t="s">
        <v>2720</v>
      </c>
      <c r="AT178" s="15"/>
      <c r="AU178" s="12" t="s">
        <v>2720</v>
      </c>
      <c r="AV178" s="15"/>
      <c r="AW178" s="12" t="s">
        <v>2720</v>
      </c>
      <c r="AX178" s="15"/>
      <c r="AY178" s="12" t="s">
        <v>2720</v>
      </c>
      <c r="AZ178" s="15"/>
      <c r="BA178" s="12" t="s">
        <v>2720</v>
      </c>
      <c r="BB178" s="15"/>
      <c r="BC178" s="12" t="s">
        <v>2720</v>
      </c>
      <c r="BD178" s="15"/>
      <c r="BE178" s="12" t="s">
        <v>2720</v>
      </c>
      <c r="BF178" s="15"/>
      <c r="BG178" s="12" t="s">
        <v>2720</v>
      </c>
      <c r="BH178" s="15"/>
      <c r="BI178" s="12" t="s">
        <v>2720</v>
      </c>
    </row>
    <row r="179" spans="2:61">
      <c r="B179" s="15"/>
      <c r="C179" s="12" t="s">
        <v>2720</v>
      </c>
      <c r="D179" s="15"/>
      <c r="E179" s="12" t="s">
        <v>2720</v>
      </c>
      <c r="F179" s="15"/>
      <c r="G179" s="12" t="s">
        <v>2720</v>
      </c>
      <c r="H179" s="15"/>
      <c r="I179" s="12" t="s">
        <v>2720</v>
      </c>
      <c r="J179" s="15"/>
      <c r="K179" s="12" t="s">
        <v>2720</v>
      </c>
      <c r="L179" s="15"/>
      <c r="M179" s="12" t="s">
        <v>2720</v>
      </c>
      <c r="N179" s="15"/>
      <c r="O179" s="12" t="s">
        <v>2720</v>
      </c>
      <c r="P179" s="15"/>
      <c r="Q179" s="12" t="s">
        <v>2720</v>
      </c>
      <c r="R179" s="15"/>
      <c r="S179" s="12" t="s">
        <v>2720</v>
      </c>
      <c r="T179" s="15"/>
      <c r="U179" s="12" t="s">
        <v>2720</v>
      </c>
      <c r="V179" s="15"/>
      <c r="W179" s="12" t="s">
        <v>2720</v>
      </c>
      <c r="X179" s="15"/>
      <c r="Y179" s="12" t="s">
        <v>2720</v>
      </c>
      <c r="Z179" s="15"/>
      <c r="AA179" s="12" t="s">
        <v>2720</v>
      </c>
      <c r="AB179" s="15"/>
      <c r="AC179" s="12" t="s">
        <v>2720</v>
      </c>
      <c r="AD179" s="15"/>
      <c r="AE179" s="12" t="s">
        <v>2720</v>
      </c>
      <c r="AF179" s="15"/>
      <c r="AG179" s="12" t="s">
        <v>2720</v>
      </c>
      <c r="AH179" s="15"/>
      <c r="AI179" s="12" t="s">
        <v>2720</v>
      </c>
      <c r="AJ179" s="15"/>
      <c r="AK179" s="12" t="s">
        <v>2720</v>
      </c>
      <c r="AL179" s="15"/>
      <c r="AM179" s="12" t="s">
        <v>2720</v>
      </c>
      <c r="AN179" s="15"/>
      <c r="AO179" s="12" t="s">
        <v>2720</v>
      </c>
      <c r="AP179" s="15"/>
      <c r="AQ179" s="12" t="s">
        <v>2720</v>
      </c>
      <c r="AR179" s="15"/>
      <c r="AS179" s="12" t="s">
        <v>2720</v>
      </c>
      <c r="AT179" s="15"/>
      <c r="AU179" s="12" t="s">
        <v>2720</v>
      </c>
      <c r="AV179" s="15"/>
      <c r="AW179" s="12" t="s">
        <v>2720</v>
      </c>
      <c r="AX179" s="15"/>
      <c r="AY179" s="12" t="s">
        <v>2720</v>
      </c>
      <c r="AZ179" s="15"/>
      <c r="BA179" s="12" t="s">
        <v>2720</v>
      </c>
      <c r="BB179" s="15"/>
      <c r="BC179" s="12" t="s">
        <v>2720</v>
      </c>
      <c r="BD179" s="15"/>
      <c r="BE179" s="12" t="s">
        <v>2720</v>
      </c>
      <c r="BF179" s="15"/>
      <c r="BG179" s="12" t="s">
        <v>2720</v>
      </c>
      <c r="BH179" s="15"/>
      <c r="BI179" s="12" t="s">
        <v>2720</v>
      </c>
    </row>
    <row r="180" spans="2:61">
      <c r="B180" s="15"/>
      <c r="C180" s="12" t="s">
        <v>2720</v>
      </c>
      <c r="D180" s="15"/>
      <c r="E180" s="12" t="s">
        <v>2720</v>
      </c>
      <c r="F180" s="15"/>
      <c r="G180" s="12" t="s">
        <v>2720</v>
      </c>
      <c r="H180" s="15"/>
      <c r="I180" s="12" t="s">
        <v>2720</v>
      </c>
      <c r="J180" s="15"/>
      <c r="K180" s="12" t="s">
        <v>2720</v>
      </c>
      <c r="L180" s="15"/>
      <c r="M180" s="12" t="s">
        <v>2720</v>
      </c>
      <c r="N180" s="15"/>
      <c r="O180" s="12" t="s">
        <v>2720</v>
      </c>
      <c r="P180" s="15"/>
      <c r="Q180" s="12" t="s">
        <v>2720</v>
      </c>
      <c r="R180" s="15"/>
      <c r="S180" s="12" t="s">
        <v>2720</v>
      </c>
      <c r="T180" s="15"/>
      <c r="U180" s="12" t="s">
        <v>2720</v>
      </c>
      <c r="V180" s="15"/>
      <c r="W180" s="12" t="s">
        <v>2720</v>
      </c>
      <c r="X180" s="15"/>
      <c r="Y180" s="12" t="s">
        <v>2720</v>
      </c>
      <c r="Z180" s="15"/>
      <c r="AA180" s="12" t="s">
        <v>2720</v>
      </c>
      <c r="AB180" s="15"/>
      <c r="AC180" s="12" t="s">
        <v>2720</v>
      </c>
      <c r="AD180" s="15"/>
      <c r="AE180" s="12" t="s">
        <v>2720</v>
      </c>
      <c r="AF180" s="15"/>
      <c r="AG180" s="12" t="s">
        <v>2720</v>
      </c>
      <c r="AH180" s="15"/>
      <c r="AI180" s="12" t="s">
        <v>2720</v>
      </c>
      <c r="AJ180" s="15"/>
      <c r="AK180" s="12" t="s">
        <v>2720</v>
      </c>
      <c r="AL180" s="15"/>
      <c r="AM180" s="12" t="s">
        <v>2720</v>
      </c>
      <c r="AN180" s="15"/>
      <c r="AO180" s="12" t="s">
        <v>2720</v>
      </c>
      <c r="AP180" s="15"/>
      <c r="AQ180" s="12" t="s">
        <v>2720</v>
      </c>
      <c r="AR180" s="15"/>
      <c r="AS180" s="12" t="s">
        <v>2720</v>
      </c>
      <c r="AT180" s="15"/>
      <c r="AU180" s="12" t="s">
        <v>2720</v>
      </c>
      <c r="AV180" s="15"/>
      <c r="AW180" s="12" t="s">
        <v>2720</v>
      </c>
      <c r="AX180" s="15"/>
      <c r="AY180" s="12" t="s">
        <v>2720</v>
      </c>
      <c r="AZ180" s="15"/>
      <c r="BA180" s="12" t="s">
        <v>2720</v>
      </c>
      <c r="BB180" s="15"/>
      <c r="BC180" s="12" t="s">
        <v>2720</v>
      </c>
      <c r="BD180" s="15"/>
      <c r="BE180" s="12" t="s">
        <v>2720</v>
      </c>
      <c r="BF180" s="15"/>
      <c r="BG180" s="12" t="s">
        <v>2720</v>
      </c>
      <c r="BH180" s="15"/>
      <c r="BI180" s="12" t="s">
        <v>2720</v>
      </c>
    </row>
    <row r="181" spans="2:61">
      <c r="B181" s="15"/>
      <c r="C181" s="12" t="s">
        <v>2720</v>
      </c>
      <c r="D181" s="15"/>
      <c r="E181" s="12" t="s">
        <v>2720</v>
      </c>
      <c r="F181" s="15"/>
      <c r="G181" s="12" t="s">
        <v>2720</v>
      </c>
      <c r="H181" s="15"/>
      <c r="I181" s="12" t="s">
        <v>2720</v>
      </c>
      <c r="J181" s="15"/>
      <c r="K181" s="12" t="s">
        <v>2720</v>
      </c>
      <c r="L181" s="15"/>
      <c r="M181" s="12" t="s">
        <v>2720</v>
      </c>
      <c r="N181" s="15"/>
      <c r="O181" s="12" t="s">
        <v>2720</v>
      </c>
      <c r="P181" s="15"/>
      <c r="Q181" s="12" t="s">
        <v>2720</v>
      </c>
      <c r="R181" s="15"/>
      <c r="S181" s="12" t="s">
        <v>2720</v>
      </c>
      <c r="T181" s="15"/>
      <c r="U181" s="12" t="s">
        <v>2720</v>
      </c>
      <c r="V181" s="15"/>
      <c r="W181" s="12" t="s">
        <v>2720</v>
      </c>
      <c r="X181" s="15"/>
      <c r="Y181" s="12" t="s">
        <v>2720</v>
      </c>
      <c r="Z181" s="15"/>
      <c r="AA181" s="12" t="s">
        <v>2720</v>
      </c>
      <c r="AB181" s="15"/>
      <c r="AC181" s="12" t="s">
        <v>2720</v>
      </c>
      <c r="AD181" s="15"/>
      <c r="AE181" s="12" t="s">
        <v>2720</v>
      </c>
      <c r="AF181" s="15"/>
      <c r="AG181" s="12" t="s">
        <v>2720</v>
      </c>
      <c r="AH181" s="15"/>
      <c r="AI181" s="12" t="s">
        <v>2720</v>
      </c>
      <c r="AJ181" s="15"/>
      <c r="AK181" s="12" t="s">
        <v>2720</v>
      </c>
      <c r="AL181" s="15"/>
      <c r="AM181" s="12" t="s">
        <v>2720</v>
      </c>
      <c r="AN181" s="15"/>
      <c r="AO181" s="12" t="s">
        <v>2720</v>
      </c>
      <c r="AP181" s="15"/>
      <c r="AQ181" s="12" t="s">
        <v>2720</v>
      </c>
      <c r="AR181" s="15"/>
      <c r="AS181" s="12" t="s">
        <v>2720</v>
      </c>
      <c r="AT181" s="15"/>
      <c r="AU181" s="12" t="s">
        <v>2720</v>
      </c>
      <c r="AV181" s="15"/>
      <c r="AW181" s="12" t="s">
        <v>2720</v>
      </c>
      <c r="AX181" s="15"/>
      <c r="AY181" s="12" t="s">
        <v>2720</v>
      </c>
      <c r="AZ181" s="15"/>
      <c r="BA181" s="12" t="s">
        <v>2720</v>
      </c>
      <c r="BB181" s="15"/>
      <c r="BC181" s="12" t="s">
        <v>2720</v>
      </c>
      <c r="BD181" s="15"/>
      <c r="BE181" s="12" t="s">
        <v>2720</v>
      </c>
      <c r="BF181" s="15"/>
      <c r="BG181" s="12" t="s">
        <v>2720</v>
      </c>
      <c r="BH181" s="15"/>
      <c r="BI181" s="12" t="s">
        <v>2720</v>
      </c>
    </row>
    <row r="182" spans="2:61">
      <c r="B182" s="15"/>
      <c r="C182" s="12" t="s">
        <v>2720</v>
      </c>
      <c r="D182" s="15"/>
      <c r="E182" s="12" t="s">
        <v>2720</v>
      </c>
      <c r="F182" s="15"/>
      <c r="G182" s="12" t="s">
        <v>2720</v>
      </c>
      <c r="H182" s="15"/>
      <c r="I182" s="12" t="s">
        <v>2720</v>
      </c>
      <c r="J182" s="15"/>
      <c r="K182" s="12" t="s">
        <v>2720</v>
      </c>
      <c r="L182" s="15"/>
      <c r="M182" s="12" t="s">
        <v>2720</v>
      </c>
      <c r="N182" s="15"/>
      <c r="O182" s="12" t="s">
        <v>2720</v>
      </c>
      <c r="P182" s="15"/>
      <c r="Q182" s="12" t="s">
        <v>2720</v>
      </c>
      <c r="R182" s="15"/>
      <c r="S182" s="12" t="s">
        <v>2720</v>
      </c>
      <c r="T182" s="15"/>
      <c r="U182" s="12" t="s">
        <v>2720</v>
      </c>
      <c r="V182" s="15"/>
      <c r="W182" s="12" t="s">
        <v>2720</v>
      </c>
      <c r="X182" s="15"/>
      <c r="Y182" s="12" t="s">
        <v>2720</v>
      </c>
      <c r="Z182" s="15"/>
      <c r="AA182" s="12" t="s">
        <v>2720</v>
      </c>
      <c r="AB182" s="15"/>
      <c r="AC182" s="12" t="s">
        <v>2720</v>
      </c>
      <c r="AD182" s="15"/>
      <c r="AE182" s="12" t="s">
        <v>2720</v>
      </c>
      <c r="AF182" s="15"/>
      <c r="AG182" s="12" t="s">
        <v>2720</v>
      </c>
      <c r="AH182" s="15"/>
      <c r="AI182" s="12" t="s">
        <v>2720</v>
      </c>
      <c r="AJ182" s="15"/>
      <c r="AK182" s="12" t="s">
        <v>2720</v>
      </c>
      <c r="AL182" s="15"/>
      <c r="AM182" s="12" t="s">
        <v>2720</v>
      </c>
      <c r="AN182" s="15"/>
      <c r="AO182" s="12" t="s">
        <v>2720</v>
      </c>
      <c r="AP182" s="15"/>
      <c r="AQ182" s="12" t="s">
        <v>2720</v>
      </c>
      <c r="AR182" s="15"/>
      <c r="AS182" s="12" t="s">
        <v>2720</v>
      </c>
      <c r="AT182" s="15"/>
      <c r="AU182" s="12" t="s">
        <v>2720</v>
      </c>
      <c r="AV182" s="15"/>
      <c r="AW182" s="12" t="s">
        <v>2720</v>
      </c>
      <c r="AX182" s="15"/>
      <c r="AY182" s="12" t="s">
        <v>2720</v>
      </c>
      <c r="AZ182" s="15"/>
      <c r="BA182" s="12" t="s">
        <v>2720</v>
      </c>
      <c r="BB182" s="15"/>
      <c r="BC182" s="12" t="s">
        <v>2720</v>
      </c>
      <c r="BD182" s="15"/>
      <c r="BE182" s="12" t="s">
        <v>2720</v>
      </c>
      <c r="BF182" s="15"/>
      <c r="BG182" s="12" t="s">
        <v>2720</v>
      </c>
      <c r="BH182" s="15"/>
      <c r="BI182" s="12" t="s">
        <v>2720</v>
      </c>
    </row>
    <row r="183" spans="2:61">
      <c r="B183" s="15"/>
      <c r="C183" s="12" t="s">
        <v>2720</v>
      </c>
      <c r="D183" s="15"/>
      <c r="E183" s="12" t="s">
        <v>2720</v>
      </c>
      <c r="F183" s="15"/>
      <c r="G183" s="12" t="s">
        <v>2720</v>
      </c>
      <c r="H183" s="15"/>
      <c r="I183" s="12" t="s">
        <v>2720</v>
      </c>
      <c r="J183" s="15"/>
      <c r="K183" s="12" t="s">
        <v>2720</v>
      </c>
      <c r="L183" s="15"/>
      <c r="M183" s="12" t="s">
        <v>2720</v>
      </c>
      <c r="N183" s="15"/>
      <c r="O183" s="12" t="s">
        <v>2720</v>
      </c>
      <c r="P183" s="15"/>
      <c r="Q183" s="12" t="s">
        <v>2720</v>
      </c>
      <c r="R183" s="15"/>
      <c r="S183" s="12" t="s">
        <v>2720</v>
      </c>
      <c r="T183" s="15"/>
      <c r="U183" s="12" t="s">
        <v>2720</v>
      </c>
      <c r="V183" s="15"/>
      <c r="W183" s="12" t="s">
        <v>2720</v>
      </c>
      <c r="X183" s="15"/>
      <c r="Y183" s="12" t="s">
        <v>2720</v>
      </c>
      <c r="Z183" s="15"/>
      <c r="AA183" s="12" t="s">
        <v>2720</v>
      </c>
      <c r="AB183" s="15"/>
      <c r="AC183" s="12" t="s">
        <v>2720</v>
      </c>
      <c r="AD183" s="15"/>
      <c r="AE183" s="12" t="s">
        <v>2720</v>
      </c>
      <c r="AF183" s="15"/>
      <c r="AG183" s="12" t="s">
        <v>2720</v>
      </c>
      <c r="AH183" s="15"/>
      <c r="AI183" s="12" t="s">
        <v>2720</v>
      </c>
      <c r="AJ183" s="15"/>
      <c r="AK183" s="12" t="s">
        <v>2720</v>
      </c>
      <c r="AL183" s="15"/>
      <c r="AM183" s="12" t="s">
        <v>2720</v>
      </c>
      <c r="AN183" s="15"/>
      <c r="AO183" s="12" t="s">
        <v>2720</v>
      </c>
      <c r="AP183" s="15"/>
      <c r="AQ183" s="12" t="s">
        <v>2720</v>
      </c>
      <c r="AR183" s="15"/>
      <c r="AS183" s="12" t="s">
        <v>2720</v>
      </c>
      <c r="AT183" s="15"/>
      <c r="AU183" s="12" t="s">
        <v>2720</v>
      </c>
      <c r="AV183" s="15"/>
      <c r="AW183" s="12" t="s">
        <v>2720</v>
      </c>
      <c r="AX183" s="15"/>
      <c r="AY183" s="12" t="s">
        <v>2720</v>
      </c>
      <c r="AZ183" s="15"/>
      <c r="BA183" s="12" t="s">
        <v>2720</v>
      </c>
      <c r="BB183" s="15"/>
      <c r="BC183" s="12" t="s">
        <v>2720</v>
      </c>
      <c r="BD183" s="15"/>
      <c r="BE183" s="12" t="s">
        <v>2720</v>
      </c>
      <c r="BF183" s="15"/>
      <c r="BG183" s="12" t="s">
        <v>2720</v>
      </c>
      <c r="BH183" s="15"/>
      <c r="BI183" s="12" t="s">
        <v>2720</v>
      </c>
    </row>
    <row r="184" spans="2:61">
      <c r="B184" s="15"/>
      <c r="C184" s="12" t="s">
        <v>2720</v>
      </c>
      <c r="D184" s="15"/>
      <c r="E184" s="12" t="s">
        <v>2720</v>
      </c>
      <c r="F184" s="15"/>
      <c r="G184" s="12" t="s">
        <v>2720</v>
      </c>
      <c r="H184" s="15"/>
      <c r="I184" s="12" t="s">
        <v>2720</v>
      </c>
      <c r="J184" s="15"/>
      <c r="K184" s="12" t="s">
        <v>2720</v>
      </c>
      <c r="L184" s="15"/>
      <c r="M184" s="12" t="s">
        <v>2720</v>
      </c>
      <c r="N184" s="15"/>
      <c r="O184" s="12" t="s">
        <v>2720</v>
      </c>
      <c r="P184" s="15"/>
      <c r="Q184" s="12" t="s">
        <v>2720</v>
      </c>
      <c r="R184" s="15"/>
      <c r="S184" s="12" t="s">
        <v>2720</v>
      </c>
      <c r="T184" s="15"/>
      <c r="U184" s="12" t="s">
        <v>2720</v>
      </c>
      <c r="V184" s="15"/>
      <c r="W184" s="12" t="s">
        <v>2720</v>
      </c>
      <c r="X184" s="15"/>
      <c r="Y184" s="12" t="s">
        <v>2720</v>
      </c>
      <c r="Z184" s="15"/>
      <c r="AA184" s="12" t="s">
        <v>2720</v>
      </c>
      <c r="AB184" s="15"/>
      <c r="AC184" s="12" t="s">
        <v>2720</v>
      </c>
      <c r="AD184" s="15"/>
      <c r="AE184" s="12" t="s">
        <v>2720</v>
      </c>
      <c r="AF184" s="15"/>
      <c r="AG184" s="12" t="s">
        <v>2720</v>
      </c>
      <c r="AH184" s="15"/>
      <c r="AI184" s="12" t="s">
        <v>2720</v>
      </c>
      <c r="AJ184" s="15"/>
      <c r="AK184" s="12" t="s">
        <v>2720</v>
      </c>
      <c r="AL184" s="15"/>
      <c r="AM184" s="12" t="s">
        <v>2720</v>
      </c>
      <c r="AN184" s="15"/>
      <c r="AO184" s="12" t="s">
        <v>2720</v>
      </c>
      <c r="AP184" s="15"/>
      <c r="AQ184" s="12" t="s">
        <v>2720</v>
      </c>
      <c r="AR184" s="15"/>
      <c r="AS184" s="12" t="s">
        <v>2720</v>
      </c>
      <c r="AT184" s="15"/>
      <c r="AU184" s="12" t="s">
        <v>2720</v>
      </c>
      <c r="AV184" s="15"/>
      <c r="AW184" s="12" t="s">
        <v>2720</v>
      </c>
      <c r="AX184" s="15"/>
      <c r="AY184" s="12" t="s">
        <v>2720</v>
      </c>
      <c r="AZ184" s="15"/>
      <c r="BA184" s="12" t="s">
        <v>2720</v>
      </c>
      <c r="BB184" s="15"/>
      <c r="BC184" s="12" t="s">
        <v>2720</v>
      </c>
      <c r="BD184" s="15"/>
      <c r="BE184" s="12" t="s">
        <v>2720</v>
      </c>
      <c r="BF184" s="15"/>
      <c r="BG184" s="12" t="s">
        <v>2720</v>
      </c>
      <c r="BH184" s="15"/>
      <c r="BI184" s="12" t="s">
        <v>2720</v>
      </c>
    </row>
    <row r="185" spans="2:61">
      <c r="B185" s="15"/>
      <c r="C185" s="12" t="s">
        <v>2720</v>
      </c>
      <c r="D185" s="15"/>
      <c r="E185" s="12" t="s">
        <v>2720</v>
      </c>
      <c r="F185" s="15"/>
      <c r="G185" s="12" t="s">
        <v>2720</v>
      </c>
      <c r="H185" s="15"/>
      <c r="I185" s="12" t="s">
        <v>2720</v>
      </c>
      <c r="J185" s="15"/>
      <c r="K185" s="12" t="s">
        <v>2720</v>
      </c>
      <c r="L185" s="15"/>
      <c r="M185" s="12" t="s">
        <v>2720</v>
      </c>
      <c r="N185" s="15"/>
      <c r="O185" s="12" t="s">
        <v>2720</v>
      </c>
      <c r="P185" s="15"/>
      <c r="Q185" s="12" t="s">
        <v>2720</v>
      </c>
      <c r="R185" s="15"/>
      <c r="S185" s="12" t="s">
        <v>2720</v>
      </c>
      <c r="T185" s="15"/>
      <c r="U185" s="12" t="s">
        <v>2720</v>
      </c>
      <c r="V185" s="15"/>
      <c r="W185" s="12" t="s">
        <v>2720</v>
      </c>
      <c r="X185" s="15"/>
      <c r="Y185" s="12" t="s">
        <v>2720</v>
      </c>
      <c r="Z185" s="15"/>
      <c r="AA185" s="12" t="s">
        <v>2720</v>
      </c>
      <c r="AB185" s="15"/>
      <c r="AC185" s="12" t="s">
        <v>2720</v>
      </c>
      <c r="AD185" s="15"/>
      <c r="AE185" s="12" t="s">
        <v>2720</v>
      </c>
      <c r="AF185" s="15"/>
      <c r="AG185" s="12" t="s">
        <v>2720</v>
      </c>
      <c r="AH185" s="15"/>
      <c r="AI185" s="12" t="s">
        <v>2720</v>
      </c>
      <c r="AJ185" s="15"/>
      <c r="AK185" s="12" t="s">
        <v>2720</v>
      </c>
      <c r="AL185" s="15"/>
      <c r="AM185" s="12" t="s">
        <v>2720</v>
      </c>
      <c r="AN185" s="15"/>
      <c r="AO185" s="12" t="s">
        <v>2720</v>
      </c>
      <c r="AP185" s="15"/>
      <c r="AQ185" s="12" t="s">
        <v>2720</v>
      </c>
      <c r="AR185" s="15"/>
      <c r="AS185" s="12" t="s">
        <v>2720</v>
      </c>
      <c r="AT185" s="15"/>
      <c r="AU185" s="12" t="s">
        <v>2720</v>
      </c>
      <c r="AV185" s="15"/>
      <c r="AW185" s="12" t="s">
        <v>2720</v>
      </c>
      <c r="AX185" s="15"/>
      <c r="AY185" s="12" t="s">
        <v>2720</v>
      </c>
      <c r="AZ185" s="15"/>
      <c r="BA185" s="12" t="s">
        <v>2720</v>
      </c>
      <c r="BB185" s="15"/>
      <c r="BC185" s="12" t="s">
        <v>2720</v>
      </c>
      <c r="BD185" s="15"/>
      <c r="BE185" s="12" t="s">
        <v>2720</v>
      </c>
      <c r="BF185" s="15"/>
      <c r="BG185" s="12" t="s">
        <v>2720</v>
      </c>
      <c r="BH185" s="15"/>
      <c r="BI185" s="12" t="s">
        <v>2720</v>
      </c>
    </row>
    <row r="186" spans="2:61">
      <c r="B186" s="15"/>
      <c r="C186" s="12" t="s">
        <v>2720</v>
      </c>
      <c r="D186" s="15"/>
      <c r="E186" s="12" t="s">
        <v>2720</v>
      </c>
      <c r="F186" s="15"/>
      <c r="G186" s="12" t="s">
        <v>2720</v>
      </c>
      <c r="H186" s="15"/>
      <c r="I186" s="12" t="s">
        <v>2720</v>
      </c>
      <c r="J186" s="15"/>
      <c r="K186" s="12" t="s">
        <v>2720</v>
      </c>
      <c r="L186" s="15"/>
      <c r="M186" s="12" t="s">
        <v>2720</v>
      </c>
      <c r="N186" s="15"/>
      <c r="O186" s="12" t="s">
        <v>2720</v>
      </c>
      <c r="P186" s="15"/>
      <c r="Q186" s="12" t="s">
        <v>2720</v>
      </c>
      <c r="R186" s="15"/>
      <c r="S186" s="12" t="s">
        <v>2720</v>
      </c>
      <c r="T186" s="15"/>
      <c r="U186" s="12" t="s">
        <v>2720</v>
      </c>
      <c r="V186" s="15"/>
      <c r="W186" s="12" t="s">
        <v>2720</v>
      </c>
      <c r="X186" s="15"/>
      <c r="Y186" s="12" t="s">
        <v>2720</v>
      </c>
      <c r="Z186" s="15"/>
      <c r="AA186" s="12" t="s">
        <v>2720</v>
      </c>
      <c r="AB186" s="15"/>
      <c r="AC186" s="12" t="s">
        <v>2720</v>
      </c>
      <c r="AD186" s="15"/>
      <c r="AE186" s="12" t="s">
        <v>2720</v>
      </c>
      <c r="AF186" s="15"/>
      <c r="AG186" s="12" t="s">
        <v>2720</v>
      </c>
      <c r="AH186" s="15"/>
      <c r="AI186" s="12" t="s">
        <v>2720</v>
      </c>
      <c r="AJ186" s="15"/>
      <c r="AK186" s="12" t="s">
        <v>2720</v>
      </c>
      <c r="AL186" s="15"/>
      <c r="AM186" s="12" t="s">
        <v>2720</v>
      </c>
      <c r="AN186" s="15"/>
      <c r="AO186" s="12" t="s">
        <v>2720</v>
      </c>
      <c r="AP186" s="15"/>
      <c r="AQ186" s="12" t="s">
        <v>2720</v>
      </c>
      <c r="AR186" s="15"/>
      <c r="AS186" s="12" t="s">
        <v>2720</v>
      </c>
      <c r="AT186" s="15"/>
      <c r="AU186" s="12" t="s">
        <v>2720</v>
      </c>
      <c r="AV186" s="15"/>
      <c r="AW186" s="12" t="s">
        <v>2720</v>
      </c>
      <c r="AX186" s="15"/>
      <c r="AY186" s="12" t="s">
        <v>2720</v>
      </c>
      <c r="AZ186" s="15"/>
      <c r="BA186" s="12" t="s">
        <v>2720</v>
      </c>
      <c r="BB186" s="15"/>
      <c r="BC186" s="12" t="s">
        <v>2720</v>
      </c>
      <c r="BD186" s="15"/>
      <c r="BE186" s="12" t="s">
        <v>2720</v>
      </c>
      <c r="BF186" s="15"/>
      <c r="BG186" s="12" t="s">
        <v>2720</v>
      </c>
      <c r="BH186" s="15"/>
      <c r="BI186" s="12" t="s">
        <v>2720</v>
      </c>
    </row>
    <row r="187" spans="2:61">
      <c r="B187" s="15"/>
      <c r="C187" s="12" t="s">
        <v>2720</v>
      </c>
      <c r="D187" s="15"/>
      <c r="E187" s="12" t="s">
        <v>2720</v>
      </c>
      <c r="F187" s="15"/>
      <c r="G187" s="12" t="s">
        <v>2720</v>
      </c>
      <c r="H187" s="15"/>
      <c r="I187" s="12" t="s">
        <v>2720</v>
      </c>
      <c r="J187" s="15"/>
      <c r="K187" s="12" t="s">
        <v>2720</v>
      </c>
      <c r="L187" s="15"/>
      <c r="M187" s="12" t="s">
        <v>2720</v>
      </c>
      <c r="N187" s="15"/>
      <c r="O187" s="12" t="s">
        <v>2720</v>
      </c>
      <c r="P187" s="15"/>
      <c r="Q187" s="12" t="s">
        <v>2720</v>
      </c>
      <c r="R187" s="15"/>
      <c r="S187" s="12" t="s">
        <v>2720</v>
      </c>
      <c r="T187" s="15"/>
      <c r="U187" s="12" t="s">
        <v>2720</v>
      </c>
      <c r="V187" s="15"/>
      <c r="W187" s="12" t="s">
        <v>2720</v>
      </c>
      <c r="X187" s="15"/>
      <c r="Y187" s="12" t="s">
        <v>2720</v>
      </c>
      <c r="Z187" s="15"/>
      <c r="AA187" s="12" t="s">
        <v>2720</v>
      </c>
      <c r="AB187" s="15"/>
      <c r="AC187" s="12" t="s">
        <v>2720</v>
      </c>
      <c r="AD187" s="15"/>
      <c r="AE187" s="12" t="s">
        <v>2720</v>
      </c>
      <c r="AF187" s="15"/>
      <c r="AG187" s="12" t="s">
        <v>2720</v>
      </c>
      <c r="AH187" s="15"/>
      <c r="AI187" s="12" t="s">
        <v>2720</v>
      </c>
      <c r="AJ187" s="15"/>
      <c r="AK187" s="12" t="s">
        <v>2720</v>
      </c>
      <c r="AL187" s="15"/>
      <c r="AM187" s="12" t="s">
        <v>2720</v>
      </c>
      <c r="AN187" s="15"/>
      <c r="AO187" s="12" t="s">
        <v>2720</v>
      </c>
      <c r="AP187" s="15"/>
      <c r="AQ187" s="12" t="s">
        <v>2720</v>
      </c>
      <c r="AR187" s="15"/>
      <c r="AS187" s="12" t="s">
        <v>2720</v>
      </c>
      <c r="AT187" s="15"/>
      <c r="AU187" s="12" t="s">
        <v>2720</v>
      </c>
      <c r="AV187" s="15"/>
      <c r="AW187" s="12" t="s">
        <v>2720</v>
      </c>
      <c r="AX187" s="15"/>
      <c r="AY187" s="12" t="s">
        <v>2720</v>
      </c>
      <c r="AZ187" s="15"/>
      <c r="BA187" s="12" t="s">
        <v>2720</v>
      </c>
      <c r="BB187" s="15"/>
      <c r="BC187" s="12" t="s">
        <v>2720</v>
      </c>
      <c r="BD187" s="15"/>
      <c r="BE187" s="12" t="s">
        <v>2720</v>
      </c>
      <c r="BF187" s="15"/>
      <c r="BG187" s="12" t="s">
        <v>2720</v>
      </c>
      <c r="BH187" s="15"/>
      <c r="BI187" s="12" t="s">
        <v>2720</v>
      </c>
    </row>
    <row r="188" spans="2:61">
      <c r="B188" s="15"/>
      <c r="C188" s="12" t="s">
        <v>2720</v>
      </c>
      <c r="D188" s="15"/>
      <c r="E188" s="12" t="s">
        <v>2720</v>
      </c>
      <c r="F188" s="15"/>
      <c r="G188" s="12" t="s">
        <v>2720</v>
      </c>
      <c r="H188" s="15"/>
      <c r="I188" s="12" t="s">
        <v>2720</v>
      </c>
      <c r="J188" s="15"/>
      <c r="K188" s="12" t="s">
        <v>2720</v>
      </c>
      <c r="L188" s="15"/>
      <c r="M188" s="12" t="s">
        <v>2720</v>
      </c>
      <c r="N188" s="15"/>
      <c r="O188" s="12" t="s">
        <v>2720</v>
      </c>
      <c r="P188" s="15"/>
      <c r="Q188" s="12" t="s">
        <v>2720</v>
      </c>
      <c r="R188" s="15"/>
      <c r="S188" s="12" t="s">
        <v>2720</v>
      </c>
      <c r="T188" s="15"/>
      <c r="U188" s="12" t="s">
        <v>2720</v>
      </c>
      <c r="V188" s="15"/>
      <c r="W188" s="12" t="s">
        <v>2720</v>
      </c>
      <c r="X188" s="15"/>
      <c r="Y188" s="12" t="s">
        <v>2720</v>
      </c>
      <c r="Z188" s="15"/>
      <c r="AA188" s="12" t="s">
        <v>2720</v>
      </c>
      <c r="AB188" s="15"/>
      <c r="AC188" s="12" t="s">
        <v>2720</v>
      </c>
      <c r="AD188" s="15"/>
      <c r="AE188" s="12" t="s">
        <v>2720</v>
      </c>
      <c r="AF188" s="15"/>
      <c r="AG188" s="12" t="s">
        <v>2720</v>
      </c>
      <c r="AH188" s="15"/>
      <c r="AI188" s="12" t="s">
        <v>2720</v>
      </c>
      <c r="AJ188" s="15"/>
      <c r="AK188" s="12" t="s">
        <v>2720</v>
      </c>
      <c r="AL188" s="15"/>
      <c r="AM188" s="12" t="s">
        <v>2720</v>
      </c>
      <c r="AN188" s="15"/>
      <c r="AO188" s="12" t="s">
        <v>2720</v>
      </c>
      <c r="AP188" s="15"/>
      <c r="AQ188" s="12" t="s">
        <v>2720</v>
      </c>
      <c r="AR188" s="15"/>
      <c r="AS188" s="12" t="s">
        <v>2720</v>
      </c>
      <c r="AT188" s="15"/>
      <c r="AU188" s="12" t="s">
        <v>2720</v>
      </c>
      <c r="AV188" s="15"/>
      <c r="AW188" s="12" t="s">
        <v>2720</v>
      </c>
      <c r="AX188" s="15"/>
      <c r="AY188" s="12" t="s">
        <v>2720</v>
      </c>
      <c r="AZ188" s="15"/>
      <c r="BA188" s="12" t="s">
        <v>2720</v>
      </c>
      <c r="BB188" s="15"/>
      <c r="BC188" s="12" t="s">
        <v>2720</v>
      </c>
      <c r="BD188" s="15"/>
      <c r="BE188" s="12" t="s">
        <v>2720</v>
      </c>
      <c r="BF188" s="15"/>
      <c r="BG188" s="12" t="s">
        <v>2720</v>
      </c>
      <c r="BH188" s="15"/>
      <c r="BI188" s="12" t="s">
        <v>2720</v>
      </c>
    </row>
    <row r="189" spans="2:61">
      <c r="B189" s="15"/>
      <c r="C189" s="12" t="s">
        <v>2720</v>
      </c>
      <c r="D189" s="15"/>
      <c r="E189" s="12" t="s">
        <v>2720</v>
      </c>
      <c r="F189" s="15"/>
      <c r="G189" s="12" t="s">
        <v>2720</v>
      </c>
      <c r="H189" s="15"/>
      <c r="I189" s="12" t="s">
        <v>2720</v>
      </c>
      <c r="J189" s="15"/>
      <c r="K189" s="12" t="s">
        <v>2720</v>
      </c>
      <c r="L189" s="15"/>
      <c r="M189" s="12" t="s">
        <v>2720</v>
      </c>
      <c r="N189" s="15"/>
      <c r="O189" s="12" t="s">
        <v>2720</v>
      </c>
      <c r="P189" s="15"/>
      <c r="Q189" s="12" t="s">
        <v>2720</v>
      </c>
      <c r="R189" s="15"/>
      <c r="S189" s="12" t="s">
        <v>2720</v>
      </c>
      <c r="T189" s="15"/>
      <c r="U189" s="12" t="s">
        <v>2720</v>
      </c>
      <c r="V189" s="15"/>
      <c r="W189" s="12" t="s">
        <v>2720</v>
      </c>
      <c r="X189" s="15"/>
      <c r="Y189" s="12" t="s">
        <v>2720</v>
      </c>
      <c r="Z189" s="15"/>
      <c r="AA189" s="12" t="s">
        <v>2720</v>
      </c>
      <c r="AB189" s="15"/>
      <c r="AC189" s="12" t="s">
        <v>2720</v>
      </c>
      <c r="AD189" s="15"/>
      <c r="AE189" s="12" t="s">
        <v>2720</v>
      </c>
      <c r="AF189" s="15"/>
      <c r="AG189" s="12" t="s">
        <v>2720</v>
      </c>
      <c r="AH189" s="15"/>
      <c r="AI189" s="12" t="s">
        <v>2720</v>
      </c>
      <c r="AJ189" s="15"/>
      <c r="AK189" s="12" t="s">
        <v>2720</v>
      </c>
      <c r="AL189" s="15"/>
      <c r="AM189" s="12" t="s">
        <v>2720</v>
      </c>
      <c r="AN189" s="15"/>
      <c r="AO189" s="12" t="s">
        <v>2720</v>
      </c>
      <c r="AP189" s="15"/>
      <c r="AQ189" s="12" t="s">
        <v>2720</v>
      </c>
      <c r="AR189" s="15"/>
      <c r="AS189" s="12" t="s">
        <v>2720</v>
      </c>
      <c r="AT189" s="15"/>
      <c r="AU189" s="12" t="s">
        <v>2720</v>
      </c>
      <c r="AV189" s="15"/>
      <c r="AW189" s="12" t="s">
        <v>2720</v>
      </c>
      <c r="AX189" s="15"/>
      <c r="AY189" s="12" t="s">
        <v>2720</v>
      </c>
      <c r="AZ189" s="15"/>
      <c r="BA189" s="12" t="s">
        <v>2720</v>
      </c>
      <c r="BB189" s="15"/>
      <c r="BC189" s="12" t="s">
        <v>2720</v>
      </c>
      <c r="BD189" s="15"/>
      <c r="BE189" s="12" t="s">
        <v>2720</v>
      </c>
      <c r="BF189" s="15"/>
      <c r="BG189" s="12" t="s">
        <v>2720</v>
      </c>
      <c r="BH189" s="15"/>
      <c r="BI189" s="12" t="s">
        <v>2720</v>
      </c>
    </row>
    <row r="190" spans="2:61">
      <c r="B190" s="15"/>
      <c r="C190" s="12" t="s">
        <v>2720</v>
      </c>
      <c r="D190" s="15"/>
      <c r="E190" s="12" t="s">
        <v>2720</v>
      </c>
      <c r="F190" s="15"/>
      <c r="G190" s="12" t="s">
        <v>2720</v>
      </c>
      <c r="H190" s="15"/>
      <c r="I190" s="12" t="s">
        <v>2720</v>
      </c>
      <c r="J190" s="15"/>
      <c r="K190" s="12" t="s">
        <v>2720</v>
      </c>
      <c r="L190" s="15"/>
      <c r="M190" s="12" t="s">
        <v>2720</v>
      </c>
      <c r="N190" s="15"/>
      <c r="O190" s="12" t="s">
        <v>2720</v>
      </c>
      <c r="P190" s="15"/>
      <c r="Q190" s="12" t="s">
        <v>2720</v>
      </c>
      <c r="R190" s="15"/>
      <c r="S190" s="12" t="s">
        <v>2720</v>
      </c>
      <c r="T190" s="15"/>
      <c r="U190" s="12" t="s">
        <v>2720</v>
      </c>
      <c r="V190" s="15"/>
      <c r="W190" s="12" t="s">
        <v>2720</v>
      </c>
      <c r="X190" s="15"/>
      <c r="Y190" s="12" t="s">
        <v>2720</v>
      </c>
      <c r="Z190" s="15"/>
      <c r="AA190" s="12" t="s">
        <v>2720</v>
      </c>
      <c r="AB190" s="15"/>
      <c r="AC190" s="12" t="s">
        <v>2720</v>
      </c>
      <c r="AD190" s="15"/>
      <c r="AE190" s="12" t="s">
        <v>2720</v>
      </c>
      <c r="AF190" s="15"/>
      <c r="AG190" s="12" t="s">
        <v>2720</v>
      </c>
      <c r="AH190" s="15"/>
      <c r="AI190" s="12" t="s">
        <v>2720</v>
      </c>
      <c r="AJ190" s="15"/>
      <c r="AK190" s="12" t="s">
        <v>2720</v>
      </c>
      <c r="AL190" s="15"/>
      <c r="AM190" s="12" t="s">
        <v>2720</v>
      </c>
      <c r="AN190" s="15"/>
      <c r="AO190" s="12" t="s">
        <v>2720</v>
      </c>
      <c r="AP190" s="15"/>
      <c r="AQ190" s="12" t="s">
        <v>2720</v>
      </c>
      <c r="AR190" s="15"/>
      <c r="AS190" s="12" t="s">
        <v>2720</v>
      </c>
      <c r="AT190" s="15"/>
      <c r="AU190" s="12" t="s">
        <v>2720</v>
      </c>
      <c r="AV190" s="15"/>
      <c r="AW190" s="12" t="s">
        <v>2720</v>
      </c>
      <c r="AX190" s="15"/>
      <c r="AY190" s="12" t="s">
        <v>2720</v>
      </c>
      <c r="AZ190" s="15"/>
      <c r="BA190" s="12" t="s">
        <v>2720</v>
      </c>
      <c r="BB190" s="15"/>
      <c r="BC190" s="12" t="s">
        <v>2720</v>
      </c>
      <c r="BD190" s="15"/>
      <c r="BE190" s="12" t="s">
        <v>2720</v>
      </c>
      <c r="BF190" s="15"/>
      <c r="BG190" s="12" t="s">
        <v>2720</v>
      </c>
      <c r="BH190" s="15"/>
      <c r="BI190" s="12" t="s">
        <v>2720</v>
      </c>
    </row>
    <row r="191" spans="2:61">
      <c r="B191" s="15"/>
      <c r="C191" s="12" t="s">
        <v>2720</v>
      </c>
      <c r="D191" s="15"/>
      <c r="E191" s="12" t="s">
        <v>2720</v>
      </c>
      <c r="F191" s="15"/>
      <c r="G191" s="12" t="s">
        <v>2720</v>
      </c>
      <c r="H191" s="15"/>
      <c r="I191" s="12" t="s">
        <v>2720</v>
      </c>
      <c r="J191" s="15"/>
      <c r="K191" s="12" t="s">
        <v>2720</v>
      </c>
      <c r="L191" s="15"/>
      <c r="M191" s="12" t="s">
        <v>2720</v>
      </c>
      <c r="N191" s="15"/>
      <c r="O191" s="12" t="s">
        <v>2720</v>
      </c>
      <c r="P191" s="15"/>
      <c r="Q191" s="12" t="s">
        <v>2720</v>
      </c>
      <c r="R191" s="15"/>
      <c r="S191" s="12" t="s">
        <v>2720</v>
      </c>
      <c r="T191" s="15"/>
      <c r="U191" s="12" t="s">
        <v>2720</v>
      </c>
      <c r="V191" s="15"/>
      <c r="W191" s="12" t="s">
        <v>2720</v>
      </c>
      <c r="X191" s="15"/>
      <c r="Y191" s="12" t="s">
        <v>2720</v>
      </c>
      <c r="Z191" s="15"/>
      <c r="AA191" s="12" t="s">
        <v>2720</v>
      </c>
      <c r="AB191" s="15"/>
      <c r="AC191" s="12" t="s">
        <v>2720</v>
      </c>
      <c r="AD191" s="15"/>
      <c r="AE191" s="12" t="s">
        <v>2720</v>
      </c>
      <c r="AF191" s="15"/>
      <c r="AG191" s="12" t="s">
        <v>2720</v>
      </c>
      <c r="AH191" s="15"/>
      <c r="AI191" s="12" t="s">
        <v>2720</v>
      </c>
      <c r="AJ191" s="15"/>
      <c r="AK191" s="12" t="s">
        <v>2720</v>
      </c>
      <c r="AL191" s="15"/>
      <c r="AM191" s="12" t="s">
        <v>2720</v>
      </c>
      <c r="AN191" s="15"/>
      <c r="AO191" s="12" t="s">
        <v>2720</v>
      </c>
      <c r="AP191" s="15"/>
      <c r="AQ191" s="12" t="s">
        <v>2720</v>
      </c>
      <c r="AR191" s="15"/>
      <c r="AS191" s="12" t="s">
        <v>2720</v>
      </c>
      <c r="AT191" s="15"/>
      <c r="AU191" s="12" t="s">
        <v>2720</v>
      </c>
      <c r="AV191" s="15"/>
      <c r="AW191" s="12" t="s">
        <v>2720</v>
      </c>
      <c r="AX191" s="15"/>
      <c r="AY191" s="12" t="s">
        <v>2720</v>
      </c>
      <c r="AZ191" s="15"/>
      <c r="BA191" s="12" t="s">
        <v>2720</v>
      </c>
      <c r="BB191" s="15"/>
      <c r="BC191" s="12" t="s">
        <v>2720</v>
      </c>
      <c r="BD191" s="15"/>
      <c r="BE191" s="12" t="s">
        <v>2720</v>
      </c>
      <c r="BF191" s="15"/>
      <c r="BG191" s="12" t="s">
        <v>2720</v>
      </c>
      <c r="BH191" s="15"/>
      <c r="BI191" s="12" t="s">
        <v>2720</v>
      </c>
    </row>
    <row r="192" spans="2:61">
      <c r="B192" s="15"/>
      <c r="C192" s="12" t="s">
        <v>2720</v>
      </c>
      <c r="D192" s="15"/>
      <c r="E192" s="12" t="s">
        <v>2720</v>
      </c>
      <c r="F192" s="15"/>
      <c r="G192" s="12" t="s">
        <v>2720</v>
      </c>
      <c r="H192" s="15"/>
      <c r="I192" s="12" t="s">
        <v>2720</v>
      </c>
      <c r="J192" s="15"/>
      <c r="K192" s="12" t="s">
        <v>2720</v>
      </c>
      <c r="L192" s="15"/>
      <c r="M192" s="12" t="s">
        <v>2720</v>
      </c>
      <c r="N192" s="15"/>
      <c r="O192" s="12" t="s">
        <v>2720</v>
      </c>
      <c r="P192" s="15"/>
      <c r="Q192" s="12" t="s">
        <v>2720</v>
      </c>
      <c r="R192" s="15"/>
      <c r="S192" s="12" t="s">
        <v>2720</v>
      </c>
      <c r="T192" s="15"/>
      <c r="U192" s="12" t="s">
        <v>2720</v>
      </c>
      <c r="V192" s="15"/>
      <c r="W192" s="12" t="s">
        <v>2720</v>
      </c>
      <c r="X192" s="15"/>
      <c r="Y192" s="12" t="s">
        <v>2720</v>
      </c>
      <c r="Z192" s="15"/>
      <c r="AA192" s="12" t="s">
        <v>2720</v>
      </c>
      <c r="AB192" s="15"/>
      <c r="AC192" s="12" t="s">
        <v>2720</v>
      </c>
      <c r="AD192" s="15"/>
      <c r="AE192" s="12" t="s">
        <v>2720</v>
      </c>
      <c r="AF192" s="15"/>
      <c r="AG192" s="12" t="s">
        <v>2720</v>
      </c>
      <c r="AH192" s="15"/>
      <c r="AI192" s="12" t="s">
        <v>2720</v>
      </c>
      <c r="AJ192" s="15"/>
      <c r="AK192" s="12" t="s">
        <v>2720</v>
      </c>
      <c r="AL192" s="15"/>
      <c r="AM192" s="12" t="s">
        <v>2720</v>
      </c>
      <c r="AN192" s="15"/>
      <c r="AO192" s="12" t="s">
        <v>2720</v>
      </c>
      <c r="AP192" s="15"/>
      <c r="AQ192" s="12" t="s">
        <v>2720</v>
      </c>
      <c r="AR192" s="15"/>
      <c r="AS192" s="12" t="s">
        <v>2720</v>
      </c>
      <c r="AT192" s="15"/>
      <c r="AU192" s="12" t="s">
        <v>2720</v>
      </c>
      <c r="AV192" s="15"/>
      <c r="AW192" s="12" t="s">
        <v>2720</v>
      </c>
      <c r="AX192" s="15"/>
      <c r="AY192" s="12" t="s">
        <v>2720</v>
      </c>
      <c r="AZ192" s="15"/>
      <c r="BA192" s="12" t="s">
        <v>2720</v>
      </c>
      <c r="BB192" s="15"/>
      <c r="BC192" s="12" t="s">
        <v>2720</v>
      </c>
      <c r="BD192" s="15"/>
      <c r="BE192" s="12" t="s">
        <v>2720</v>
      </c>
      <c r="BF192" s="15"/>
      <c r="BG192" s="12" t="s">
        <v>2720</v>
      </c>
      <c r="BH192" s="15"/>
      <c r="BI192" s="12" t="s">
        <v>2720</v>
      </c>
    </row>
    <row r="193" spans="2:61">
      <c r="B193" s="15"/>
      <c r="C193" s="12" t="s">
        <v>2720</v>
      </c>
      <c r="D193" s="15"/>
      <c r="E193" s="12" t="s">
        <v>2720</v>
      </c>
      <c r="F193" s="15"/>
      <c r="G193" s="12" t="s">
        <v>2720</v>
      </c>
      <c r="H193" s="15"/>
      <c r="I193" s="12" t="s">
        <v>2720</v>
      </c>
      <c r="J193" s="15"/>
      <c r="K193" s="12" t="s">
        <v>2720</v>
      </c>
      <c r="L193" s="15"/>
      <c r="M193" s="12" t="s">
        <v>2720</v>
      </c>
      <c r="N193" s="15"/>
      <c r="O193" s="12" t="s">
        <v>2720</v>
      </c>
      <c r="P193" s="15"/>
      <c r="Q193" s="12" t="s">
        <v>2720</v>
      </c>
      <c r="R193" s="15"/>
      <c r="S193" s="12" t="s">
        <v>2720</v>
      </c>
      <c r="T193" s="15"/>
      <c r="U193" s="12" t="s">
        <v>2720</v>
      </c>
      <c r="V193" s="15"/>
      <c r="W193" s="12" t="s">
        <v>2720</v>
      </c>
      <c r="X193" s="15"/>
      <c r="Y193" s="12" t="s">
        <v>2720</v>
      </c>
      <c r="Z193" s="15"/>
      <c r="AA193" s="12" t="s">
        <v>2720</v>
      </c>
      <c r="AB193" s="15"/>
      <c r="AC193" s="12" t="s">
        <v>2720</v>
      </c>
      <c r="AD193" s="15"/>
      <c r="AE193" s="12" t="s">
        <v>2720</v>
      </c>
      <c r="AF193" s="15"/>
      <c r="AG193" s="12" t="s">
        <v>2720</v>
      </c>
      <c r="AH193" s="15"/>
      <c r="AI193" s="12" t="s">
        <v>2720</v>
      </c>
      <c r="AJ193" s="15"/>
      <c r="AK193" s="12" t="s">
        <v>2720</v>
      </c>
      <c r="AL193" s="15"/>
      <c r="AM193" s="12" t="s">
        <v>2720</v>
      </c>
      <c r="AN193" s="15"/>
      <c r="AO193" s="12" t="s">
        <v>2720</v>
      </c>
      <c r="AP193" s="15"/>
      <c r="AQ193" s="12" t="s">
        <v>2720</v>
      </c>
      <c r="AR193" s="15"/>
      <c r="AS193" s="12" t="s">
        <v>2720</v>
      </c>
      <c r="AT193" s="15"/>
      <c r="AU193" s="12" t="s">
        <v>2720</v>
      </c>
      <c r="AV193" s="15"/>
      <c r="AW193" s="12" t="s">
        <v>2720</v>
      </c>
      <c r="AX193" s="15"/>
      <c r="AY193" s="12" t="s">
        <v>2720</v>
      </c>
      <c r="AZ193" s="15"/>
      <c r="BA193" s="12" t="s">
        <v>2720</v>
      </c>
      <c r="BB193" s="15"/>
      <c r="BC193" s="12" t="s">
        <v>2720</v>
      </c>
      <c r="BD193" s="15"/>
      <c r="BE193" s="12" t="s">
        <v>2720</v>
      </c>
      <c r="BF193" s="15"/>
      <c r="BG193" s="12" t="s">
        <v>2720</v>
      </c>
      <c r="BH193" s="15"/>
      <c r="BI193" s="12" t="s">
        <v>2720</v>
      </c>
    </row>
    <row r="194" spans="2:61">
      <c r="B194" s="15"/>
      <c r="C194" s="12" t="s">
        <v>2720</v>
      </c>
      <c r="D194" s="15"/>
      <c r="E194" s="12" t="s">
        <v>2720</v>
      </c>
      <c r="F194" s="15"/>
      <c r="G194" s="12" t="s">
        <v>2720</v>
      </c>
      <c r="H194" s="15"/>
      <c r="I194" s="12" t="s">
        <v>2720</v>
      </c>
      <c r="J194" s="15"/>
      <c r="K194" s="12" t="s">
        <v>2720</v>
      </c>
      <c r="L194" s="15"/>
      <c r="M194" s="12" t="s">
        <v>2720</v>
      </c>
      <c r="N194" s="15"/>
      <c r="O194" s="12" t="s">
        <v>2720</v>
      </c>
      <c r="P194" s="15"/>
      <c r="Q194" s="12" t="s">
        <v>2720</v>
      </c>
      <c r="R194" s="15"/>
      <c r="S194" s="12" t="s">
        <v>2720</v>
      </c>
      <c r="T194" s="15"/>
      <c r="U194" s="12" t="s">
        <v>2720</v>
      </c>
      <c r="V194" s="15"/>
      <c r="W194" s="12" t="s">
        <v>2720</v>
      </c>
      <c r="X194" s="15"/>
      <c r="Y194" s="12" t="s">
        <v>2720</v>
      </c>
      <c r="Z194" s="15"/>
      <c r="AA194" s="12" t="s">
        <v>2720</v>
      </c>
      <c r="AB194" s="15"/>
      <c r="AC194" s="12" t="s">
        <v>2720</v>
      </c>
      <c r="AD194" s="15"/>
      <c r="AE194" s="12" t="s">
        <v>2720</v>
      </c>
      <c r="AF194" s="15"/>
      <c r="AG194" s="12" t="s">
        <v>2720</v>
      </c>
      <c r="AH194" s="15"/>
      <c r="AI194" s="12" t="s">
        <v>2720</v>
      </c>
      <c r="AJ194" s="15"/>
      <c r="AK194" s="12" t="s">
        <v>2720</v>
      </c>
      <c r="AL194" s="15"/>
      <c r="AM194" s="12" t="s">
        <v>2720</v>
      </c>
      <c r="AN194" s="15"/>
      <c r="AO194" s="12" t="s">
        <v>2720</v>
      </c>
      <c r="AP194" s="15"/>
      <c r="AQ194" s="12" t="s">
        <v>2720</v>
      </c>
      <c r="AR194" s="15"/>
      <c r="AS194" s="12" t="s">
        <v>2720</v>
      </c>
      <c r="AT194" s="15"/>
      <c r="AU194" s="12" t="s">
        <v>2720</v>
      </c>
      <c r="AV194" s="15"/>
      <c r="AW194" s="12" t="s">
        <v>2720</v>
      </c>
      <c r="AX194" s="15"/>
      <c r="AY194" s="12" t="s">
        <v>2720</v>
      </c>
      <c r="AZ194" s="15"/>
      <c r="BA194" s="12" t="s">
        <v>2720</v>
      </c>
      <c r="BB194" s="15"/>
      <c r="BC194" s="12" t="s">
        <v>2720</v>
      </c>
      <c r="BD194" s="15"/>
      <c r="BE194" s="12" t="s">
        <v>2720</v>
      </c>
      <c r="BF194" s="15"/>
      <c r="BG194" s="12" t="s">
        <v>2720</v>
      </c>
      <c r="BH194" s="15"/>
      <c r="BI194" s="12" t="s">
        <v>2720</v>
      </c>
    </row>
    <row r="195" spans="2:61">
      <c r="B195" s="15"/>
      <c r="C195" s="12" t="s">
        <v>2720</v>
      </c>
      <c r="D195" s="15"/>
      <c r="E195" s="12" t="s">
        <v>2720</v>
      </c>
      <c r="F195" s="15"/>
      <c r="G195" s="12" t="s">
        <v>2720</v>
      </c>
      <c r="H195" s="15"/>
      <c r="I195" s="12" t="s">
        <v>2720</v>
      </c>
      <c r="J195" s="15"/>
      <c r="K195" s="12" t="s">
        <v>2720</v>
      </c>
      <c r="L195" s="15"/>
      <c r="M195" s="12" t="s">
        <v>2720</v>
      </c>
      <c r="N195" s="15"/>
      <c r="O195" s="12" t="s">
        <v>2720</v>
      </c>
      <c r="P195" s="15"/>
      <c r="Q195" s="12" t="s">
        <v>2720</v>
      </c>
      <c r="R195" s="15"/>
      <c r="S195" s="12" t="s">
        <v>2720</v>
      </c>
      <c r="T195" s="15"/>
      <c r="U195" s="12" t="s">
        <v>2720</v>
      </c>
      <c r="V195" s="15"/>
      <c r="W195" s="12" t="s">
        <v>2720</v>
      </c>
      <c r="X195" s="15"/>
      <c r="Y195" s="12" t="s">
        <v>2720</v>
      </c>
      <c r="Z195" s="15"/>
      <c r="AA195" s="12" t="s">
        <v>2720</v>
      </c>
      <c r="AB195" s="15"/>
      <c r="AC195" s="12" t="s">
        <v>2720</v>
      </c>
      <c r="AD195" s="15"/>
      <c r="AE195" s="12" t="s">
        <v>2720</v>
      </c>
      <c r="AF195" s="15"/>
      <c r="AG195" s="12" t="s">
        <v>2720</v>
      </c>
      <c r="AH195" s="15"/>
      <c r="AI195" s="12" t="s">
        <v>2720</v>
      </c>
      <c r="AJ195" s="15"/>
      <c r="AK195" s="12" t="s">
        <v>2720</v>
      </c>
      <c r="AL195" s="15"/>
      <c r="AM195" s="12" t="s">
        <v>2720</v>
      </c>
      <c r="AN195" s="15"/>
      <c r="AO195" s="12" t="s">
        <v>2720</v>
      </c>
      <c r="AP195" s="15"/>
      <c r="AQ195" s="12" t="s">
        <v>2720</v>
      </c>
      <c r="AR195" s="15"/>
      <c r="AS195" s="12" t="s">
        <v>2720</v>
      </c>
      <c r="AT195" s="15"/>
      <c r="AU195" s="12" t="s">
        <v>2720</v>
      </c>
      <c r="AV195" s="15"/>
      <c r="AW195" s="12" t="s">
        <v>2720</v>
      </c>
      <c r="AX195" s="15"/>
      <c r="AY195" s="12" t="s">
        <v>2720</v>
      </c>
      <c r="AZ195" s="15"/>
      <c r="BA195" s="12" t="s">
        <v>2720</v>
      </c>
      <c r="BB195" s="15"/>
      <c r="BC195" s="12" t="s">
        <v>2720</v>
      </c>
      <c r="BD195" s="15"/>
      <c r="BE195" s="12" t="s">
        <v>2720</v>
      </c>
      <c r="BF195" s="15"/>
      <c r="BG195" s="12" t="s">
        <v>2720</v>
      </c>
      <c r="BH195" s="15"/>
      <c r="BI195" s="12" t="s">
        <v>2720</v>
      </c>
    </row>
    <row r="196" spans="2:61">
      <c r="B196" s="15"/>
      <c r="C196" s="12" t="s">
        <v>2720</v>
      </c>
      <c r="D196" s="15"/>
      <c r="E196" s="12" t="s">
        <v>2720</v>
      </c>
      <c r="F196" s="15"/>
      <c r="G196" s="12" t="s">
        <v>2720</v>
      </c>
      <c r="H196" s="15"/>
      <c r="I196" s="12" t="s">
        <v>2720</v>
      </c>
      <c r="J196" s="15"/>
      <c r="K196" s="12" t="s">
        <v>2720</v>
      </c>
      <c r="L196" s="15"/>
      <c r="M196" s="12" t="s">
        <v>2720</v>
      </c>
      <c r="N196" s="15"/>
      <c r="O196" s="12" t="s">
        <v>2720</v>
      </c>
      <c r="P196" s="15"/>
      <c r="Q196" s="12" t="s">
        <v>2720</v>
      </c>
      <c r="R196" s="15"/>
      <c r="S196" s="12" t="s">
        <v>2720</v>
      </c>
      <c r="T196" s="15"/>
      <c r="U196" s="12" t="s">
        <v>2720</v>
      </c>
      <c r="V196" s="15"/>
      <c r="W196" s="12" t="s">
        <v>2720</v>
      </c>
      <c r="X196" s="15"/>
      <c r="Y196" s="12" t="s">
        <v>2720</v>
      </c>
      <c r="Z196" s="15"/>
      <c r="AA196" s="12" t="s">
        <v>2720</v>
      </c>
      <c r="AB196" s="15"/>
      <c r="AC196" s="12" t="s">
        <v>2720</v>
      </c>
      <c r="AD196" s="15"/>
      <c r="AE196" s="12" t="s">
        <v>2720</v>
      </c>
      <c r="AF196" s="15"/>
      <c r="AG196" s="12" t="s">
        <v>2720</v>
      </c>
      <c r="AH196" s="15"/>
      <c r="AI196" s="12" t="s">
        <v>2720</v>
      </c>
      <c r="AJ196" s="15"/>
      <c r="AK196" s="12" t="s">
        <v>2720</v>
      </c>
      <c r="AL196" s="15"/>
      <c r="AM196" s="12" t="s">
        <v>2720</v>
      </c>
      <c r="AN196" s="15"/>
      <c r="AO196" s="12" t="s">
        <v>2720</v>
      </c>
      <c r="AP196" s="15"/>
      <c r="AQ196" s="12" t="s">
        <v>2720</v>
      </c>
      <c r="AR196" s="15"/>
      <c r="AS196" s="12" t="s">
        <v>2720</v>
      </c>
      <c r="AT196" s="15"/>
      <c r="AU196" s="12" t="s">
        <v>2720</v>
      </c>
      <c r="AV196" s="15"/>
      <c r="AW196" s="12" t="s">
        <v>2720</v>
      </c>
      <c r="AX196" s="15"/>
      <c r="AY196" s="12" t="s">
        <v>2720</v>
      </c>
      <c r="AZ196" s="15"/>
      <c r="BA196" s="12" t="s">
        <v>2720</v>
      </c>
      <c r="BB196" s="15"/>
      <c r="BC196" s="12" t="s">
        <v>2720</v>
      </c>
      <c r="BD196" s="15"/>
      <c r="BE196" s="12" t="s">
        <v>2720</v>
      </c>
      <c r="BF196" s="15"/>
      <c r="BG196" s="12" t="s">
        <v>2720</v>
      </c>
      <c r="BH196" s="15"/>
      <c r="BI196" s="12" t="s">
        <v>2720</v>
      </c>
    </row>
    <row r="197" spans="2:61">
      <c r="B197" s="15"/>
      <c r="C197" s="12" t="s">
        <v>2720</v>
      </c>
      <c r="D197" s="15"/>
      <c r="E197" s="12" t="s">
        <v>2720</v>
      </c>
      <c r="F197" s="15"/>
      <c r="G197" s="12" t="s">
        <v>2720</v>
      </c>
      <c r="H197" s="15"/>
      <c r="I197" s="12" t="s">
        <v>2720</v>
      </c>
      <c r="J197" s="15"/>
      <c r="K197" s="12" t="s">
        <v>2720</v>
      </c>
      <c r="L197" s="15"/>
      <c r="M197" s="12" t="s">
        <v>2720</v>
      </c>
      <c r="N197" s="15"/>
      <c r="O197" s="12" t="s">
        <v>2720</v>
      </c>
      <c r="P197" s="15"/>
      <c r="Q197" s="12" t="s">
        <v>2720</v>
      </c>
      <c r="R197" s="15"/>
      <c r="S197" s="12" t="s">
        <v>2720</v>
      </c>
      <c r="T197" s="15"/>
      <c r="U197" s="12" t="s">
        <v>2720</v>
      </c>
      <c r="V197" s="15"/>
      <c r="W197" s="12" t="s">
        <v>2720</v>
      </c>
      <c r="X197" s="15"/>
      <c r="Y197" s="12" t="s">
        <v>2720</v>
      </c>
      <c r="Z197" s="15"/>
      <c r="AA197" s="12" t="s">
        <v>2720</v>
      </c>
      <c r="AB197" s="15"/>
      <c r="AC197" s="12" t="s">
        <v>2720</v>
      </c>
      <c r="AD197" s="15"/>
      <c r="AE197" s="12" t="s">
        <v>2720</v>
      </c>
      <c r="AF197" s="15"/>
      <c r="AG197" s="12" t="s">
        <v>2720</v>
      </c>
      <c r="AH197" s="15"/>
      <c r="AI197" s="12" t="s">
        <v>2720</v>
      </c>
      <c r="AJ197" s="15"/>
      <c r="AK197" s="12" t="s">
        <v>2720</v>
      </c>
      <c r="AL197" s="15"/>
      <c r="AM197" s="12" t="s">
        <v>2720</v>
      </c>
      <c r="AN197" s="15"/>
      <c r="AO197" s="12" t="s">
        <v>2720</v>
      </c>
      <c r="AP197" s="15"/>
      <c r="AQ197" s="12" t="s">
        <v>2720</v>
      </c>
      <c r="AR197" s="15"/>
      <c r="AS197" s="12" t="s">
        <v>2720</v>
      </c>
      <c r="AT197" s="15"/>
      <c r="AU197" s="12" t="s">
        <v>2720</v>
      </c>
      <c r="AV197" s="15"/>
      <c r="AW197" s="12" t="s">
        <v>2720</v>
      </c>
      <c r="AX197" s="15"/>
      <c r="AY197" s="12" t="s">
        <v>2720</v>
      </c>
      <c r="AZ197" s="15"/>
      <c r="BA197" s="12" t="s">
        <v>2720</v>
      </c>
      <c r="BB197" s="15"/>
      <c r="BC197" s="12" t="s">
        <v>2720</v>
      </c>
      <c r="BD197" s="15"/>
      <c r="BE197" s="12" t="s">
        <v>2720</v>
      </c>
      <c r="BF197" s="15"/>
      <c r="BG197" s="12" t="s">
        <v>2720</v>
      </c>
      <c r="BH197" s="15"/>
      <c r="BI197" s="12" t="s">
        <v>2720</v>
      </c>
    </row>
    <row r="198" spans="2:61">
      <c r="B198" s="15"/>
      <c r="C198" s="12" t="s">
        <v>2720</v>
      </c>
      <c r="D198" s="15"/>
      <c r="E198" s="12" t="s">
        <v>2720</v>
      </c>
      <c r="F198" s="15"/>
      <c r="G198" s="12" t="s">
        <v>2720</v>
      </c>
      <c r="H198" s="15"/>
      <c r="I198" s="12" t="s">
        <v>2720</v>
      </c>
      <c r="J198" s="15"/>
      <c r="K198" s="12" t="s">
        <v>2720</v>
      </c>
      <c r="L198" s="15"/>
      <c r="M198" s="12" t="s">
        <v>2720</v>
      </c>
      <c r="N198" s="15"/>
      <c r="O198" s="12" t="s">
        <v>2720</v>
      </c>
      <c r="P198" s="15"/>
      <c r="Q198" s="12" t="s">
        <v>2720</v>
      </c>
      <c r="R198" s="15"/>
      <c r="S198" s="12" t="s">
        <v>2720</v>
      </c>
      <c r="T198" s="15"/>
      <c r="U198" s="12" t="s">
        <v>2720</v>
      </c>
      <c r="V198" s="15"/>
      <c r="W198" s="12" t="s">
        <v>2720</v>
      </c>
      <c r="X198" s="15"/>
      <c r="Y198" s="12" t="s">
        <v>2720</v>
      </c>
      <c r="Z198" s="15"/>
      <c r="AA198" s="12" t="s">
        <v>2720</v>
      </c>
      <c r="AB198" s="15"/>
      <c r="AC198" s="12" t="s">
        <v>2720</v>
      </c>
      <c r="AD198" s="15"/>
      <c r="AE198" s="12" t="s">
        <v>2720</v>
      </c>
      <c r="AF198" s="15"/>
      <c r="AG198" s="12" t="s">
        <v>2720</v>
      </c>
      <c r="AH198" s="15"/>
      <c r="AI198" s="12" t="s">
        <v>2720</v>
      </c>
      <c r="AJ198" s="15"/>
      <c r="AK198" s="12" t="s">
        <v>2720</v>
      </c>
      <c r="AL198" s="15"/>
      <c r="AM198" s="12" t="s">
        <v>2720</v>
      </c>
      <c r="AN198" s="15"/>
      <c r="AO198" s="12" t="s">
        <v>2720</v>
      </c>
      <c r="AP198" s="15"/>
      <c r="AQ198" s="12" t="s">
        <v>2720</v>
      </c>
      <c r="AR198" s="15"/>
      <c r="AS198" s="12" t="s">
        <v>2720</v>
      </c>
      <c r="AT198" s="15"/>
      <c r="AU198" s="12" t="s">
        <v>2720</v>
      </c>
      <c r="AV198" s="15"/>
      <c r="AW198" s="12" t="s">
        <v>2720</v>
      </c>
      <c r="AX198" s="15"/>
      <c r="AY198" s="12" t="s">
        <v>2720</v>
      </c>
      <c r="AZ198" s="15"/>
      <c r="BA198" s="12" t="s">
        <v>2720</v>
      </c>
      <c r="BB198" s="15"/>
      <c r="BC198" s="12" t="s">
        <v>2720</v>
      </c>
      <c r="BD198" s="15"/>
      <c r="BE198" s="12" t="s">
        <v>2720</v>
      </c>
      <c r="BF198" s="15"/>
      <c r="BG198" s="12" t="s">
        <v>2720</v>
      </c>
      <c r="BH198" s="15"/>
      <c r="BI198" s="12" t="s">
        <v>2720</v>
      </c>
    </row>
    <row r="199" spans="2:61">
      <c r="B199" s="15"/>
      <c r="C199" s="12" t="s">
        <v>2720</v>
      </c>
      <c r="D199" s="15"/>
      <c r="E199" s="12" t="s">
        <v>2720</v>
      </c>
      <c r="F199" s="15"/>
      <c r="G199" s="12" t="s">
        <v>2720</v>
      </c>
      <c r="H199" s="15"/>
      <c r="I199" s="12" t="s">
        <v>2720</v>
      </c>
      <c r="J199" s="15"/>
      <c r="K199" s="12" t="s">
        <v>2720</v>
      </c>
      <c r="L199" s="15"/>
      <c r="M199" s="12" t="s">
        <v>2720</v>
      </c>
      <c r="N199" s="15"/>
      <c r="O199" s="12" t="s">
        <v>2720</v>
      </c>
      <c r="P199" s="15"/>
      <c r="Q199" s="12" t="s">
        <v>2720</v>
      </c>
      <c r="R199" s="15"/>
      <c r="S199" s="12" t="s">
        <v>2720</v>
      </c>
      <c r="T199" s="15"/>
      <c r="U199" s="12" t="s">
        <v>2720</v>
      </c>
      <c r="V199" s="15"/>
      <c r="W199" s="12" t="s">
        <v>2720</v>
      </c>
      <c r="X199" s="15"/>
      <c r="Y199" s="12" t="s">
        <v>2720</v>
      </c>
      <c r="Z199" s="15"/>
      <c r="AA199" s="12" t="s">
        <v>2720</v>
      </c>
      <c r="AB199" s="15"/>
      <c r="AC199" s="12" t="s">
        <v>2720</v>
      </c>
      <c r="AD199" s="15"/>
      <c r="AE199" s="12" t="s">
        <v>2720</v>
      </c>
      <c r="AF199" s="15"/>
      <c r="AG199" s="12" t="s">
        <v>2720</v>
      </c>
      <c r="AH199" s="15"/>
      <c r="AI199" s="12" t="s">
        <v>2720</v>
      </c>
      <c r="AJ199" s="15"/>
      <c r="AK199" s="12" t="s">
        <v>2720</v>
      </c>
      <c r="AL199" s="15"/>
      <c r="AM199" s="12" t="s">
        <v>2720</v>
      </c>
      <c r="AN199" s="15"/>
      <c r="AO199" s="12" t="s">
        <v>2720</v>
      </c>
      <c r="AP199" s="15"/>
      <c r="AQ199" s="12" t="s">
        <v>2720</v>
      </c>
      <c r="AR199" s="15"/>
      <c r="AS199" s="12" t="s">
        <v>2720</v>
      </c>
      <c r="AT199" s="15"/>
      <c r="AU199" s="12" t="s">
        <v>2720</v>
      </c>
      <c r="AV199" s="15"/>
      <c r="AW199" s="12" t="s">
        <v>2720</v>
      </c>
      <c r="AX199" s="15"/>
      <c r="AY199" s="12" t="s">
        <v>2720</v>
      </c>
      <c r="AZ199" s="15"/>
      <c r="BA199" s="12" t="s">
        <v>2720</v>
      </c>
      <c r="BB199" s="15"/>
      <c r="BC199" s="12" t="s">
        <v>2720</v>
      </c>
      <c r="BD199" s="15"/>
      <c r="BE199" s="12" t="s">
        <v>2720</v>
      </c>
      <c r="BF199" s="15"/>
      <c r="BG199" s="12" t="s">
        <v>2720</v>
      </c>
      <c r="BH199" s="15"/>
      <c r="BI199" s="12" t="s">
        <v>2720</v>
      </c>
    </row>
    <row r="200" spans="2:61">
      <c r="B200" s="15"/>
      <c r="C200" s="12" t="s">
        <v>2720</v>
      </c>
      <c r="D200" s="15"/>
      <c r="E200" s="12" t="s">
        <v>2720</v>
      </c>
      <c r="F200" s="15"/>
      <c r="G200" s="12" t="s">
        <v>2720</v>
      </c>
      <c r="H200" s="15"/>
      <c r="I200" s="12" t="s">
        <v>2720</v>
      </c>
      <c r="J200" s="15"/>
      <c r="K200" s="12" t="s">
        <v>2720</v>
      </c>
      <c r="L200" s="15"/>
      <c r="M200" s="12" t="s">
        <v>2720</v>
      </c>
      <c r="N200" s="15"/>
      <c r="O200" s="12" t="s">
        <v>2720</v>
      </c>
      <c r="P200" s="15"/>
      <c r="Q200" s="12" t="s">
        <v>2720</v>
      </c>
      <c r="R200" s="15"/>
      <c r="S200" s="12" t="s">
        <v>2720</v>
      </c>
      <c r="T200" s="15"/>
      <c r="U200" s="12" t="s">
        <v>2720</v>
      </c>
      <c r="V200" s="15"/>
      <c r="W200" s="12" t="s">
        <v>2720</v>
      </c>
      <c r="X200" s="15"/>
      <c r="Y200" s="12" t="s">
        <v>2720</v>
      </c>
      <c r="Z200" s="15"/>
      <c r="AA200" s="12" t="s">
        <v>2720</v>
      </c>
      <c r="AB200" s="15"/>
      <c r="AC200" s="12" t="s">
        <v>2720</v>
      </c>
      <c r="AD200" s="15"/>
      <c r="AE200" s="12" t="s">
        <v>2720</v>
      </c>
      <c r="AF200" s="15"/>
      <c r="AG200" s="12" t="s">
        <v>2720</v>
      </c>
      <c r="AH200" s="15"/>
      <c r="AI200" s="12" t="s">
        <v>2720</v>
      </c>
      <c r="AJ200" s="15"/>
      <c r="AK200" s="12" t="s">
        <v>2720</v>
      </c>
      <c r="AL200" s="15"/>
      <c r="AM200" s="12" t="s">
        <v>2720</v>
      </c>
      <c r="AN200" s="15"/>
      <c r="AO200" s="12" t="s">
        <v>2720</v>
      </c>
      <c r="AP200" s="15"/>
      <c r="AQ200" s="12" t="s">
        <v>2720</v>
      </c>
      <c r="AR200" s="15"/>
      <c r="AS200" s="12" t="s">
        <v>2720</v>
      </c>
      <c r="AT200" s="15"/>
      <c r="AU200" s="12" t="s">
        <v>2720</v>
      </c>
      <c r="AV200" s="15"/>
      <c r="AW200" s="12" t="s">
        <v>2720</v>
      </c>
      <c r="AX200" s="15"/>
      <c r="AY200" s="12" t="s">
        <v>2720</v>
      </c>
      <c r="AZ200" s="15"/>
      <c r="BA200" s="12" t="s">
        <v>2720</v>
      </c>
      <c r="BB200" s="15"/>
      <c r="BC200" s="12" t="s">
        <v>2720</v>
      </c>
      <c r="BD200" s="15"/>
      <c r="BE200" s="12" t="s">
        <v>2720</v>
      </c>
      <c r="BF200" s="15"/>
      <c r="BG200" s="12" t="s">
        <v>2720</v>
      </c>
      <c r="BH200" s="15"/>
      <c r="BI200" s="12" t="s">
        <v>2720</v>
      </c>
    </row>
    <row r="201" spans="2:61">
      <c r="B201" s="15"/>
      <c r="C201" s="12" t="s">
        <v>2720</v>
      </c>
      <c r="D201" s="15"/>
      <c r="E201" s="12" t="s">
        <v>2720</v>
      </c>
      <c r="F201" s="15"/>
      <c r="G201" s="12" t="s">
        <v>2720</v>
      </c>
      <c r="H201" s="15"/>
      <c r="I201" s="12" t="s">
        <v>2720</v>
      </c>
      <c r="J201" s="15"/>
      <c r="K201" s="12" t="s">
        <v>2720</v>
      </c>
      <c r="L201" s="15"/>
      <c r="M201" s="12" t="s">
        <v>2720</v>
      </c>
      <c r="N201" s="15"/>
      <c r="O201" s="12" t="s">
        <v>2720</v>
      </c>
      <c r="P201" s="15"/>
      <c r="Q201" s="12" t="s">
        <v>2720</v>
      </c>
      <c r="R201" s="15"/>
      <c r="S201" s="12" t="s">
        <v>2720</v>
      </c>
      <c r="T201" s="15"/>
      <c r="U201" s="12" t="s">
        <v>2720</v>
      </c>
      <c r="V201" s="15"/>
      <c r="W201" s="12" t="s">
        <v>2720</v>
      </c>
      <c r="X201" s="15"/>
      <c r="Y201" s="12" t="s">
        <v>2720</v>
      </c>
      <c r="Z201" s="15"/>
      <c r="AA201" s="12" t="s">
        <v>2720</v>
      </c>
      <c r="AB201" s="15"/>
      <c r="AC201" s="12" t="s">
        <v>2720</v>
      </c>
      <c r="AD201" s="15"/>
      <c r="AE201" s="12" t="s">
        <v>2720</v>
      </c>
      <c r="AF201" s="15"/>
      <c r="AG201" s="12" t="s">
        <v>2720</v>
      </c>
      <c r="AH201" s="15"/>
      <c r="AI201" s="12" t="s">
        <v>2720</v>
      </c>
      <c r="AJ201" s="15"/>
      <c r="AK201" s="12" t="s">
        <v>2720</v>
      </c>
      <c r="AL201" s="15"/>
      <c r="AM201" s="12" t="s">
        <v>2720</v>
      </c>
      <c r="AN201" s="15"/>
      <c r="AO201" s="12" t="s">
        <v>2720</v>
      </c>
      <c r="AP201" s="15"/>
      <c r="AQ201" s="12" t="s">
        <v>2720</v>
      </c>
      <c r="AR201" s="15"/>
      <c r="AS201" s="12" t="s">
        <v>2720</v>
      </c>
      <c r="AT201" s="15"/>
      <c r="AU201" s="12" t="s">
        <v>2720</v>
      </c>
      <c r="AV201" s="15"/>
      <c r="AW201" s="12" t="s">
        <v>2720</v>
      </c>
      <c r="AX201" s="15"/>
      <c r="AY201" s="12" t="s">
        <v>2720</v>
      </c>
      <c r="AZ201" s="15"/>
      <c r="BA201" s="12" t="s">
        <v>2720</v>
      </c>
      <c r="BB201" s="15"/>
      <c r="BC201" s="12" t="s">
        <v>2720</v>
      </c>
      <c r="BD201" s="15"/>
      <c r="BE201" s="12" t="s">
        <v>2720</v>
      </c>
      <c r="BF201" s="15"/>
      <c r="BG201" s="12" t="s">
        <v>2720</v>
      </c>
      <c r="BH201" s="15"/>
      <c r="BI201" s="12" t="s">
        <v>2720</v>
      </c>
    </row>
    <row r="202" spans="2:61">
      <c r="B202" s="15"/>
      <c r="C202" s="12" t="s">
        <v>2720</v>
      </c>
      <c r="D202" s="15"/>
      <c r="E202" s="12" t="s">
        <v>2720</v>
      </c>
      <c r="F202" s="15"/>
      <c r="G202" s="12" t="s">
        <v>2720</v>
      </c>
      <c r="H202" s="15"/>
      <c r="I202" s="12" t="s">
        <v>2720</v>
      </c>
      <c r="J202" s="15"/>
      <c r="K202" s="12" t="s">
        <v>2720</v>
      </c>
      <c r="L202" s="15"/>
      <c r="M202" s="12" t="s">
        <v>2720</v>
      </c>
      <c r="N202" s="15"/>
      <c r="O202" s="12" t="s">
        <v>2720</v>
      </c>
      <c r="P202" s="15"/>
      <c r="Q202" s="12" t="s">
        <v>2720</v>
      </c>
      <c r="R202" s="15"/>
      <c r="S202" s="12" t="s">
        <v>2720</v>
      </c>
      <c r="T202" s="15"/>
      <c r="U202" s="12" t="s">
        <v>2720</v>
      </c>
      <c r="V202" s="15"/>
      <c r="W202" s="12" t="s">
        <v>2720</v>
      </c>
      <c r="X202" s="15"/>
      <c r="Y202" s="12" t="s">
        <v>2720</v>
      </c>
      <c r="Z202" s="15"/>
      <c r="AA202" s="12" t="s">
        <v>2720</v>
      </c>
      <c r="AB202" s="15"/>
      <c r="AC202" s="12" t="s">
        <v>2720</v>
      </c>
      <c r="AD202" s="15"/>
      <c r="AE202" s="12" t="s">
        <v>2720</v>
      </c>
      <c r="AF202" s="15"/>
      <c r="AG202" s="12" t="s">
        <v>2720</v>
      </c>
      <c r="AH202" s="15"/>
      <c r="AI202" s="12" t="s">
        <v>2720</v>
      </c>
      <c r="AJ202" s="15"/>
      <c r="AK202" s="12" t="s">
        <v>2720</v>
      </c>
      <c r="AL202" s="15"/>
      <c r="AM202" s="12" t="s">
        <v>2720</v>
      </c>
      <c r="AN202" s="15"/>
      <c r="AO202" s="12" t="s">
        <v>2720</v>
      </c>
      <c r="AP202" s="15"/>
      <c r="AQ202" s="12" t="s">
        <v>2720</v>
      </c>
      <c r="AR202" s="15"/>
      <c r="AS202" s="12" t="s">
        <v>2720</v>
      </c>
      <c r="AT202" s="15"/>
      <c r="AU202" s="12" t="s">
        <v>2720</v>
      </c>
      <c r="AV202" s="15"/>
      <c r="AW202" s="12" t="s">
        <v>2720</v>
      </c>
      <c r="AX202" s="15"/>
      <c r="AY202" s="12" t="s">
        <v>2720</v>
      </c>
      <c r="AZ202" s="15"/>
      <c r="BA202" s="12" t="s">
        <v>2720</v>
      </c>
      <c r="BB202" s="15"/>
      <c r="BC202" s="12" t="s">
        <v>2720</v>
      </c>
      <c r="BD202" s="15"/>
      <c r="BE202" s="12" t="s">
        <v>2720</v>
      </c>
      <c r="BF202" s="15"/>
      <c r="BG202" s="12" t="s">
        <v>2720</v>
      </c>
      <c r="BH202" s="15"/>
      <c r="BI202" s="12" t="s">
        <v>2720</v>
      </c>
    </row>
    <row r="203" spans="2:61">
      <c r="B203" s="15"/>
      <c r="C203" s="12" t="s">
        <v>2720</v>
      </c>
      <c r="D203" s="15"/>
      <c r="E203" s="12" t="s">
        <v>2720</v>
      </c>
      <c r="F203" s="15"/>
      <c r="G203" s="12" t="s">
        <v>2720</v>
      </c>
      <c r="H203" s="15"/>
      <c r="I203" s="12" t="s">
        <v>2720</v>
      </c>
      <c r="J203" s="15"/>
      <c r="K203" s="12" t="s">
        <v>2720</v>
      </c>
      <c r="L203" s="15"/>
      <c r="M203" s="12" t="s">
        <v>2720</v>
      </c>
      <c r="N203" s="15"/>
      <c r="O203" s="12" t="s">
        <v>2720</v>
      </c>
      <c r="P203" s="15"/>
      <c r="Q203" s="12" t="s">
        <v>2720</v>
      </c>
      <c r="R203" s="15"/>
      <c r="S203" s="12" t="s">
        <v>2720</v>
      </c>
      <c r="T203" s="15"/>
      <c r="U203" s="12" t="s">
        <v>2720</v>
      </c>
      <c r="V203" s="15"/>
      <c r="W203" s="12" t="s">
        <v>2720</v>
      </c>
      <c r="X203" s="15"/>
      <c r="Y203" s="12" t="s">
        <v>2720</v>
      </c>
      <c r="Z203" s="15"/>
      <c r="AA203" s="12" t="s">
        <v>2720</v>
      </c>
      <c r="AB203" s="15"/>
      <c r="AC203" s="12" t="s">
        <v>2720</v>
      </c>
      <c r="AD203" s="15"/>
      <c r="AE203" s="12" t="s">
        <v>2720</v>
      </c>
      <c r="AF203" s="15"/>
      <c r="AG203" s="12" t="s">
        <v>2720</v>
      </c>
      <c r="AH203" s="15"/>
      <c r="AI203" s="12" t="s">
        <v>2720</v>
      </c>
      <c r="AJ203" s="15"/>
      <c r="AK203" s="12" t="s">
        <v>2720</v>
      </c>
      <c r="AL203" s="15"/>
      <c r="AM203" s="12" t="s">
        <v>2720</v>
      </c>
      <c r="AN203" s="15"/>
      <c r="AO203" s="12" t="s">
        <v>2720</v>
      </c>
      <c r="AP203" s="15"/>
      <c r="AQ203" s="12" t="s">
        <v>2720</v>
      </c>
      <c r="AR203" s="15"/>
      <c r="AS203" s="12" t="s">
        <v>2720</v>
      </c>
      <c r="AT203" s="15"/>
      <c r="AU203" s="12" t="s">
        <v>2720</v>
      </c>
      <c r="AV203" s="15"/>
      <c r="AW203" s="12" t="s">
        <v>2720</v>
      </c>
      <c r="AX203" s="15"/>
      <c r="AY203" s="12" t="s">
        <v>2720</v>
      </c>
      <c r="AZ203" s="15"/>
      <c r="BA203" s="12" t="s">
        <v>2720</v>
      </c>
      <c r="BB203" s="15"/>
      <c r="BC203" s="12" t="s">
        <v>2720</v>
      </c>
      <c r="BD203" s="15"/>
      <c r="BE203" s="12" t="s">
        <v>2720</v>
      </c>
      <c r="BF203" s="15"/>
      <c r="BG203" s="12" t="s">
        <v>2720</v>
      </c>
      <c r="BH203" s="15"/>
      <c r="BI203" s="12" t="s">
        <v>2720</v>
      </c>
    </row>
    <row r="204" spans="2:61">
      <c r="B204" s="15"/>
      <c r="C204" s="12" t="s">
        <v>2720</v>
      </c>
      <c r="D204" s="15"/>
      <c r="E204" s="12" t="s">
        <v>2720</v>
      </c>
      <c r="F204" s="15"/>
      <c r="G204" s="12" t="s">
        <v>2720</v>
      </c>
      <c r="H204" s="15"/>
      <c r="I204" s="12" t="s">
        <v>2720</v>
      </c>
      <c r="J204" s="15"/>
      <c r="K204" s="12" t="s">
        <v>2720</v>
      </c>
      <c r="L204" s="15"/>
      <c r="M204" s="12" t="s">
        <v>2720</v>
      </c>
      <c r="N204" s="15"/>
      <c r="O204" s="12" t="s">
        <v>2720</v>
      </c>
      <c r="P204" s="15"/>
      <c r="Q204" s="12" t="s">
        <v>2720</v>
      </c>
      <c r="R204" s="15"/>
      <c r="S204" s="12" t="s">
        <v>2720</v>
      </c>
      <c r="T204" s="15"/>
      <c r="U204" s="12" t="s">
        <v>2720</v>
      </c>
      <c r="V204" s="15"/>
      <c r="W204" s="12" t="s">
        <v>2720</v>
      </c>
      <c r="X204" s="15"/>
      <c r="Y204" s="12" t="s">
        <v>2720</v>
      </c>
      <c r="Z204" s="15"/>
      <c r="AA204" s="12" t="s">
        <v>2720</v>
      </c>
      <c r="AB204" s="15"/>
      <c r="AC204" s="12" t="s">
        <v>2720</v>
      </c>
      <c r="AD204" s="15"/>
      <c r="AE204" s="12" t="s">
        <v>2720</v>
      </c>
      <c r="AF204" s="15"/>
      <c r="AG204" s="12" t="s">
        <v>2720</v>
      </c>
      <c r="AH204" s="15"/>
      <c r="AI204" s="12" t="s">
        <v>2720</v>
      </c>
      <c r="AJ204" s="15"/>
      <c r="AK204" s="12" t="s">
        <v>2720</v>
      </c>
      <c r="AL204" s="15"/>
      <c r="AM204" s="12" t="s">
        <v>2720</v>
      </c>
      <c r="AN204" s="15"/>
      <c r="AO204" s="12" t="s">
        <v>2720</v>
      </c>
      <c r="AP204" s="15"/>
      <c r="AQ204" s="12" t="s">
        <v>2720</v>
      </c>
      <c r="AR204" s="15"/>
      <c r="AS204" s="12" t="s">
        <v>2720</v>
      </c>
      <c r="AT204" s="15"/>
      <c r="AU204" s="12" t="s">
        <v>2720</v>
      </c>
      <c r="AV204" s="15"/>
      <c r="AW204" s="12" t="s">
        <v>2720</v>
      </c>
      <c r="AX204" s="15"/>
      <c r="AY204" s="12" t="s">
        <v>2720</v>
      </c>
      <c r="AZ204" s="15"/>
      <c r="BA204" s="12" t="s">
        <v>2720</v>
      </c>
      <c r="BB204" s="15"/>
      <c r="BC204" s="12" t="s">
        <v>2720</v>
      </c>
      <c r="BD204" s="15"/>
      <c r="BE204" s="12" t="s">
        <v>2720</v>
      </c>
      <c r="BF204" s="15"/>
      <c r="BG204" s="12" t="s">
        <v>2720</v>
      </c>
      <c r="BH204" s="15"/>
      <c r="BI204" s="12" t="s">
        <v>2720</v>
      </c>
    </row>
  </sheetData>
  <autoFilter ref="A1:BI204" xr:uid="{45D38AC1-E69E-489D-97A9-5ADE883B3D60}"/>
  <conditionalFormatting sqref="N1:N28 N31:N1048576">
    <cfRule type="duplicateValues" dxfId="131" priority="152"/>
  </conditionalFormatting>
  <conditionalFormatting sqref="T1:T1048576">
    <cfRule type="duplicateValues" dxfId="130" priority="127"/>
    <cfRule type="duplicateValues" dxfId="129" priority="143"/>
    <cfRule type="duplicateValues" dxfId="128" priority="151"/>
  </conditionalFormatting>
  <conditionalFormatting sqref="J1:J114 J116:J1048576">
    <cfRule type="duplicateValues" dxfId="127" priority="150"/>
  </conditionalFormatting>
  <conditionalFormatting sqref="T62:T67">
    <cfRule type="duplicateValues" dxfId="126" priority="149"/>
  </conditionalFormatting>
  <conditionalFormatting sqref="P2">
    <cfRule type="duplicateValues" dxfId="125" priority="148"/>
  </conditionalFormatting>
  <conditionalFormatting sqref="T63:T68">
    <cfRule type="duplicateValues" dxfId="124" priority="146"/>
  </conditionalFormatting>
  <conditionalFormatting sqref="T62:T66">
    <cfRule type="duplicateValues" dxfId="123" priority="145"/>
  </conditionalFormatting>
  <conditionalFormatting sqref="T62:T67">
    <cfRule type="duplicateValues" dxfId="122" priority="144"/>
  </conditionalFormatting>
  <conditionalFormatting sqref="T62:T63">
    <cfRule type="duplicateValues" dxfId="121" priority="142"/>
  </conditionalFormatting>
  <conditionalFormatting sqref="T60:T64">
    <cfRule type="duplicateValues" dxfId="120" priority="141"/>
  </conditionalFormatting>
  <conditionalFormatting sqref="T61:T62">
    <cfRule type="duplicateValues" dxfId="119" priority="140"/>
  </conditionalFormatting>
  <conditionalFormatting sqref="T62:T63">
    <cfRule type="duplicateValues" dxfId="118" priority="139"/>
  </conditionalFormatting>
  <conditionalFormatting sqref="T62:T66">
    <cfRule type="duplicateValues" dxfId="117" priority="138"/>
  </conditionalFormatting>
  <conditionalFormatting sqref="T62:T67">
    <cfRule type="duplicateValues" dxfId="116" priority="137"/>
  </conditionalFormatting>
  <conditionalFormatting sqref="T61:T65">
    <cfRule type="duplicateValues" dxfId="115" priority="136"/>
  </conditionalFormatting>
  <conditionalFormatting sqref="T62:T66">
    <cfRule type="duplicateValues" dxfId="114" priority="135"/>
  </conditionalFormatting>
  <conditionalFormatting sqref="T61:T62">
    <cfRule type="duplicateValues" dxfId="113" priority="134"/>
  </conditionalFormatting>
  <conditionalFormatting sqref="T62:T63">
    <cfRule type="duplicateValues" dxfId="112" priority="133"/>
  </conditionalFormatting>
  <conditionalFormatting sqref="T60:T61">
    <cfRule type="duplicateValues" dxfId="111" priority="132"/>
  </conditionalFormatting>
  <conditionalFormatting sqref="T61:T62">
    <cfRule type="duplicateValues" dxfId="110" priority="131"/>
  </conditionalFormatting>
  <conditionalFormatting sqref="P1:P9 P32:P1048576">
    <cfRule type="duplicateValues" dxfId="109" priority="129"/>
  </conditionalFormatting>
  <conditionalFormatting sqref="R1:R1048576">
    <cfRule type="duplicateValues" dxfId="108" priority="128"/>
  </conditionalFormatting>
  <conditionalFormatting sqref="V1:V14 V18 V36:V1048576">
    <cfRule type="duplicateValues" dxfId="107" priority="126"/>
  </conditionalFormatting>
  <conditionalFormatting sqref="X1:X1048576">
    <cfRule type="duplicateValues" dxfId="106" priority="125"/>
  </conditionalFormatting>
  <conditionalFormatting sqref="Z1:Z1048576">
    <cfRule type="duplicateValues" dxfId="105" priority="124"/>
  </conditionalFormatting>
  <conditionalFormatting sqref="AD1 AD3:AD4 AD6:AD1048576">
    <cfRule type="duplicateValues" dxfId="104" priority="123"/>
  </conditionalFormatting>
  <conditionalFormatting sqref="AF3:AF4 AF27:AF1048576">
    <cfRule type="duplicateValues" dxfId="103" priority="122"/>
  </conditionalFormatting>
  <conditionalFormatting sqref="AH1 AH3:AH4 AH7:AH1048576">
    <cfRule type="duplicateValues" dxfId="102" priority="121"/>
  </conditionalFormatting>
  <conditionalFormatting sqref="AL1:AL1048576">
    <cfRule type="duplicateValues" dxfId="101" priority="120"/>
  </conditionalFormatting>
  <conditionalFormatting sqref="AN2 AN4:AN1048576">
    <cfRule type="duplicateValues" dxfId="100" priority="119"/>
  </conditionalFormatting>
  <conditionalFormatting sqref="N1:N1048576">
    <cfRule type="duplicateValues" dxfId="99" priority="118"/>
  </conditionalFormatting>
  <conditionalFormatting sqref="L1:L1048576">
    <cfRule type="duplicateValues" dxfId="98" priority="117"/>
  </conditionalFormatting>
  <conditionalFormatting sqref="J1:J1048576">
    <cfRule type="duplicateValues" dxfId="97" priority="116"/>
  </conditionalFormatting>
  <conditionalFormatting sqref="H1:H1048576">
    <cfRule type="duplicateValues" dxfId="96" priority="115"/>
  </conditionalFormatting>
  <conditionalFormatting sqref="F1:F1048576">
    <cfRule type="duplicateValues" dxfId="95" priority="114"/>
  </conditionalFormatting>
  <conditionalFormatting sqref="D1:D1048576">
    <cfRule type="duplicateValues" dxfId="94" priority="113"/>
  </conditionalFormatting>
  <conditionalFormatting sqref="B1:B1048576">
    <cfRule type="duplicateValues" dxfId="93" priority="112"/>
  </conditionalFormatting>
  <conditionalFormatting sqref="P10:P28">
    <cfRule type="duplicateValues" dxfId="92" priority="111"/>
  </conditionalFormatting>
  <conditionalFormatting sqref="P10:P31">
    <cfRule type="duplicateValues" dxfId="91" priority="110"/>
  </conditionalFormatting>
  <conditionalFormatting sqref="V14">
    <cfRule type="duplicateValues" dxfId="90" priority="107"/>
    <cfRule type="duplicateValues" dxfId="89" priority="108"/>
    <cfRule type="duplicateValues" dxfId="88" priority="109"/>
  </conditionalFormatting>
  <conditionalFormatting sqref="AB2">
    <cfRule type="duplicateValues" dxfId="87" priority="106"/>
  </conditionalFormatting>
  <conditionalFormatting sqref="AB10 AB5:AB6">
    <cfRule type="duplicateValues" dxfId="86" priority="105"/>
  </conditionalFormatting>
  <conditionalFormatting sqref="AD2">
    <cfRule type="duplicateValues" dxfId="85" priority="100"/>
  </conditionalFormatting>
  <conditionalFormatting sqref="AD5:AD11">
    <cfRule type="duplicateValues" dxfId="84" priority="99"/>
  </conditionalFormatting>
  <conditionalFormatting sqref="AF1">
    <cfRule type="duplicateValues" dxfId="83" priority="98"/>
  </conditionalFormatting>
  <conditionalFormatting sqref="AH2">
    <cfRule type="duplicateValues" dxfId="82" priority="97"/>
  </conditionalFormatting>
  <conditionalFormatting sqref="AH5:AH6">
    <cfRule type="duplicateValues" dxfId="81" priority="96"/>
  </conditionalFormatting>
  <conditionalFormatting sqref="AF2">
    <cfRule type="duplicateValues" dxfId="80" priority="95"/>
  </conditionalFormatting>
  <conditionalFormatting sqref="AF5:AF26">
    <cfRule type="duplicateValues" dxfId="79" priority="94"/>
  </conditionalFormatting>
  <conditionalFormatting sqref="V15">
    <cfRule type="duplicateValues" dxfId="78" priority="92"/>
  </conditionalFormatting>
  <conditionalFormatting sqref="V16">
    <cfRule type="duplicateValues" dxfId="77" priority="91"/>
  </conditionalFormatting>
  <conditionalFormatting sqref="V17">
    <cfRule type="duplicateValues" dxfId="76" priority="90"/>
  </conditionalFormatting>
  <conditionalFormatting sqref="X11">
    <cfRule type="duplicateValues" dxfId="75" priority="89"/>
  </conditionalFormatting>
  <conditionalFormatting sqref="X12">
    <cfRule type="duplicateValues" dxfId="74" priority="83"/>
    <cfRule type="duplicateValues" dxfId="73" priority="87"/>
    <cfRule type="duplicateValues" dxfId="72" priority="88"/>
  </conditionalFormatting>
  <conditionalFormatting sqref="X12">
    <cfRule type="duplicateValues" dxfId="71" priority="86"/>
  </conditionalFormatting>
  <conditionalFormatting sqref="X12">
    <cfRule type="duplicateValues" dxfId="70" priority="85"/>
  </conditionalFormatting>
  <conditionalFormatting sqref="X12">
    <cfRule type="duplicateValues" dxfId="69" priority="84"/>
  </conditionalFormatting>
  <conditionalFormatting sqref="T60:T61">
    <cfRule type="duplicateValues" dxfId="68" priority="69"/>
  </conditionalFormatting>
  <conditionalFormatting sqref="T59:T60">
    <cfRule type="duplicateValues" dxfId="67" priority="68"/>
  </conditionalFormatting>
  <conditionalFormatting sqref="T60:T61">
    <cfRule type="duplicateValues" dxfId="66" priority="67"/>
  </conditionalFormatting>
  <conditionalFormatting sqref="T59:T60">
    <cfRule type="duplicateValues" dxfId="65" priority="66"/>
  </conditionalFormatting>
  <conditionalFormatting sqref="T60:T61">
    <cfRule type="duplicateValues" dxfId="64" priority="65"/>
  </conditionalFormatting>
  <conditionalFormatting sqref="T58:T59">
    <cfRule type="duplicateValues" dxfId="63" priority="64"/>
  </conditionalFormatting>
  <conditionalFormatting sqref="T59:T60">
    <cfRule type="duplicateValues" dxfId="62" priority="63"/>
  </conditionalFormatting>
  <conditionalFormatting sqref="V19">
    <cfRule type="duplicateValues" dxfId="61" priority="62"/>
  </conditionalFormatting>
  <conditionalFormatting sqref="V20">
    <cfRule type="duplicateValues" dxfId="60" priority="61"/>
  </conditionalFormatting>
  <conditionalFormatting sqref="V21">
    <cfRule type="duplicateValues" dxfId="59" priority="60"/>
  </conditionalFormatting>
  <conditionalFormatting sqref="V22">
    <cfRule type="duplicateValues" dxfId="58" priority="59"/>
  </conditionalFormatting>
  <conditionalFormatting sqref="V23">
    <cfRule type="duplicateValues" dxfId="57" priority="58"/>
  </conditionalFormatting>
  <conditionalFormatting sqref="V24">
    <cfRule type="duplicateValues" dxfId="56" priority="57"/>
  </conditionalFormatting>
  <conditionalFormatting sqref="X7">
    <cfRule type="duplicateValues" dxfId="55" priority="56"/>
  </conditionalFormatting>
  <conditionalFormatting sqref="X8">
    <cfRule type="duplicateValues" dxfId="54" priority="50"/>
    <cfRule type="duplicateValues" dxfId="53" priority="54"/>
    <cfRule type="duplicateValues" dxfId="52" priority="55"/>
  </conditionalFormatting>
  <conditionalFormatting sqref="X8">
    <cfRule type="duplicateValues" dxfId="51" priority="53"/>
  </conditionalFormatting>
  <conditionalFormatting sqref="X8">
    <cfRule type="duplicateValues" dxfId="50" priority="52"/>
  </conditionalFormatting>
  <conditionalFormatting sqref="X8">
    <cfRule type="duplicateValues" dxfId="49" priority="51"/>
  </conditionalFormatting>
  <conditionalFormatting sqref="X9">
    <cfRule type="duplicateValues" dxfId="48" priority="47"/>
    <cfRule type="duplicateValues" dxfId="47" priority="48"/>
    <cfRule type="duplicateValues" dxfId="46" priority="49"/>
  </conditionalFormatting>
  <conditionalFormatting sqref="X8:X11">
    <cfRule type="duplicateValues" dxfId="45" priority="44"/>
    <cfRule type="duplicateValues" dxfId="44" priority="45"/>
    <cfRule type="duplicateValues" dxfId="43" priority="46"/>
  </conditionalFormatting>
  <conditionalFormatting sqref="X12">
    <cfRule type="duplicateValues" dxfId="42" priority="37"/>
    <cfRule type="duplicateValues" dxfId="41" priority="41"/>
    <cfRule type="duplicateValues" dxfId="40" priority="43"/>
  </conditionalFormatting>
  <conditionalFormatting sqref="X12">
    <cfRule type="duplicateValues" dxfId="39" priority="42"/>
  </conditionalFormatting>
  <conditionalFormatting sqref="X12">
    <cfRule type="duplicateValues" dxfId="38" priority="40"/>
  </conditionalFormatting>
  <conditionalFormatting sqref="X12">
    <cfRule type="duplicateValues" dxfId="37" priority="39"/>
  </conditionalFormatting>
  <conditionalFormatting sqref="X12">
    <cfRule type="duplicateValues" dxfId="36" priority="38"/>
  </conditionalFormatting>
  <conditionalFormatting sqref="V25">
    <cfRule type="duplicateValues" dxfId="35" priority="36"/>
  </conditionalFormatting>
  <conditionalFormatting sqref="V26">
    <cfRule type="duplicateValues" dxfId="34" priority="35"/>
  </conditionalFormatting>
  <conditionalFormatting sqref="V27">
    <cfRule type="duplicateValues" dxfId="33" priority="34"/>
  </conditionalFormatting>
  <conditionalFormatting sqref="V28">
    <cfRule type="duplicateValues" dxfId="32" priority="33"/>
  </conditionalFormatting>
  <conditionalFormatting sqref="V29">
    <cfRule type="duplicateValues" dxfId="31" priority="32"/>
  </conditionalFormatting>
  <conditionalFormatting sqref="V30">
    <cfRule type="duplicateValues" dxfId="30" priority="31"/>
  </conditionalFormatting>
  <conditionalFormatting sqref="V31">
    <cfRule type="duplicateValues" dxfId="29" priority="30"/>
  </conditionalFormatting>
  <conditionalFormatting sqref="V32">
    <cfRule type="duplicateValues" dxfId="28" priority="29"/>
  </conditionalFormatting>
  <conditionalFormatting sqref="V33">
    <cfRule type="duplicateValues" dxfId="27" priority="28"/>
  </conditionalFormatting>
  <conditionalFormatting sqref="V34">
    <cfRule type="duplicateValues" dxfId="26" priority="27"/>
  </conditionalFormatting>
  <conditionalFormatting sqref="V35">
    <cfRule type="duplicateValues" dxfId="25" priority="26"/>
  </conditionalFormatting>
  <conditionalFormatting sqref="X9">
    <cfRule type="duplicateValues" dxfId="24" priority="25"/>
  </conditionalFormatting>
  <conditionalFormatting sqref="X10">
    <cfRule type="duplicateValues" dxfId="23" priority="19"/>
    <cfRule type="duplicateValues" dxfId="22" priority="23"/>
    <cfRule type="duplicateValues" dxfId="21" priority="24"/>
  </conditionalFormatting>
  <conditionalFormatting sqref="X10">
    <cfRule type="duplicateValues" dxfId="20" priority="22"/>
  </conditionalFormatting>
  <conditionalFormatting sqref="X10">
    <cfRule type="duplicateValues" dxfId="19" priority="21"/>
  </conditionalFormatting>
  <conditionalFormatting sqref="X10">
    <cfRule type="duplicateValues" dxfId="18" priority="20"/>
  </conditionalFormatting>
  <conditionalFormatting sqref="X5">
    <cfRule type="duplicateValues" dxfId="17" priority="18"/>
  </conditionalFormatting>
  <conditionalFormatting sqref="X6">
    <cfRule type="duplicateValues" dxfId="16" priority="12"/>
    <cfRule type="duplicateValues" dxfId="15" priority="16"/>
    <cfRule type="duplicateValues" dxfId="14" priority="17"/>
  </conditionalFormatting>
  <conditionalFormatting sqref="X6">
    <cfRule type="duplicateValues" dxfId="13" priority="15"/>
  </conditionalFormatting>
  <conditionalFormatting sqref="X6">
    <cfRule type="duplicateValues" dxfId="12" priority="14"/>
  </conditionalFormatting>
  <conditionalFormatting sqref="X6">
    <cfRule type="duplicateValues" dxfId="11" priority="13"/>
  </conditionalFormatting>
  <conditionalFormatting sqref="X7">
    <cfRule type="duplicateValues" dxfId="10" priority="9"/>
    <cfRule type="duplicateValues" dxfId="9" priority="10"/>
    <cfRule type="duplicateValues" dxfId="8" priority="11"/>
  </conditionalFormatting>
  <conditionalFormatting sqref="X10">
    <cfRule type="duplicateValues" dxfId="7" priority="2"/>
    <cfRule type="duplicateValues" dxfId="6" priority="6"/>
    <cfRule type="duplicateValues" dxfId="5" priority="8"/>
  </conditionalFormatting>
  <conditionalFormatting sqref="X10">
    <cfRule type="duplicateValues" dxfId="4" priority="7"/>
  </conditionalFormatting>
  <conditionalFormatting sqref="X10">
    <cfRule type="duplicateValues" dxfId="3" priority="5"/>
  </conditionalFormatting>
  <conditionalFormatting sqref="X10">
    <cfRule type="duplicateValues" dxfId="2" priority="4"/>
  </conditionalFormatting>
  <conditionalFormatting sqref="X10">
    <cfRule type="duplicateValues" dxfId="1" priority="3"/>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405" id="{5918D6C0-0542-4903-8D36-C762FFC6FC37}">
            <xm:f>ISERROR(IF(TRIM(B5)="","", MATCH(B5,Codes!$B:$B,0)))</xm:f>
            <x14:dxf>
              <fill>
                <patternFill>
                  <bgColor rgb="FFFF0000"/>
                </patternFill>
              </fill>
            </x14:dxf>
          </x14:cfRule>
          <xm:sqref>D5:D204 B5:B204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88DBD4B-BE47-4ACA-89EE-661977A90F62}">
          <x14:formula1>
            <xm:f>'C:\Users\carolina.triguis\Desktop\[Copy of Master Client List.xlsx]Codes'!#REF!</xm:f>
          </x14:formula1>
          <xm:sqref>T59</xm:sqref>
        </x14:dataValidation>
        <x14:dataValidation type="list" allowBlank="1" showInputMessage="1" showErrorMessage="1" xr:uid="{A5A65143-1582-43D5-B5EE-72F56FCB96BF}">
          <x14:formula1>
            <xm:f>Codes!$B:$B</xm:f>
          </x14:formula1>
          <xm:sqref>F5:F204 AF5:AF204 Z5:Z204 AL5:AL204 T5:T58 BF5:BF204 B5:B204 H5:H204 BD5:BD204 D5:D204 V27:V204 AH5:AH204 AN5:AN204 J5:J204 AD5:AD204 L5:L204 R5:R204 BH5:BH204 T60:T204 AB5:AB204 AP5:AP204 AR5:AR204 N5:N204 P5:P204 AT5:AT204 AJ5:AJ204 AZ5:AZ204 BB5:BB204 AX5:AX204 AV5:AV204 V5:V24 X5:X204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S H q b 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E h 6 m 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e p t P K I p H u A 4 A A A A R A A A A E w A c A E Z v c m 1 1 b G F z L 1 N l Y 3 R p b 2 4 x L m 0 g o h g A K K A U A A A A A A A A A A A A A A A A A A A A A A A A A A A A K 0 5 N L s n M z 1 M I h t C G 1 g B Q S w E C L Q A U A A I A C A B I e p t P f M L S 3 K g A A A D 5 A A A A E g A A A A A A A A A A A A A A A A A A A A A A Q 2 9 u Z m l n L 1 B h Y 2 t h Z 2 U u e G 1 s U E s B A i 0 A F A A C A A g A S H q b T w / K 6 a u k A A A A 6 Q A A A B M A A A A A A A A A A A A A A A A A 9 A A A A F t D b 2 5 0 Z W 5 0 X 1 R 5 c G V z X S 5 4 b W x Q S w E C L Q A U A A I A C A B I e p t 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i M F x N 0 A y X 0 C 3 a T s W O t + l x w A A A A A C A A A A A A A D Z g A A w A A A A B A A A A A / d V M y p M T P f r N l N K V b 6 p P g A A A A A A S A A A C g A A A A E A A A A K s l U W E j 4 S b T v 6 o h H n y W o y 5 Q A A A A W Z n / d e 2 o P 4 9 z k S K y Q g L f F I I b c G P c 0 g U A O 6 R e U K L H X a c A b h O T c B l s V c j r Z J B 1 2 s J S p F 2 H g p 3 a p w 8 M g J G O e z d Q h n I S m 2 m p 8 3 c y Y Q y t L W O s I N g U A A A A i 4 C 8 r 0 t y s N d d P p n v b I M C R R 4 + o / A = < / D a t a M a s h u p > 
</file>

<file path=customXml/itemProps1.xml><?xml version="1.0" encoding="utf-8"?>
<ds:datastoreItem xmlns:ds="http://schemas.openxmlformats.org/officeDocument/2006/customXml" ds:itemID="{1AAB2CC6-CB79-4013-8E60-3C00CA979FA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Carolina Triguis</dc:creator>
  <cp:keywords/>
  <dc:description/>
  <cp:lastModifiedBy>Harshad Deshmukh</cp:lastModifiedBy>
  <cp:revision/>
  <dcterms:created xsi:type="dcterms:W3CDTF">2019-10-23T19:51:39Z</dcterms:created>
  <dcterms:modified xsi:type="dcterms:W3CDTF">2023-03-02T08:20:50Z</dcterms:modified>
  <cp:category/>
  <cp:contentStatus/>
</cp:coreProperties>
</file>