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li\OneDrive\Documents\academique\M2_ens_ulm\S2_stage\repository_updated\data\Senegal\inputs\processed_grid_data\done\"/>
    </mc:Choice>
  </mc:AlternateContent>
  <xr:revisionPtr revIDLastSave="0" documentId="13_ncr:1_{43409D81-6FD6-4910-964F-FF1C50335CB0}" xr6:coauthVersionLast="47" xr6:coauthVersionMax="47" xr10:uidLastSave="{00000000-0000-0000-0000-000000000000}"/>
  <bookViews>
    <workbookView xWindow="-110" yWindow="-110" windowWidth="22780" windowHeight="14540" xr2:uid="{F7139626-769F-4016-BB68-E02D3A50750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0" i="1" l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69" i="1"/>
  <c r="P61" i="1"/>
  <c r="P59" i="1"/>
  <c r="P58" i="1"/>
  <c r="P57" i="1"/>
  <c r="P56" i="1"/>
  <c r="P55" i="1"/>
  <c r="P54" i="1"/>
  <c r="P53" i="1"/>
  <c r="P52" i="1"/>
  <c r="P51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61" i="1"/>
  <c r="O59" i="1"/>
  <c r="O58" i="1"/>
  <c r="O57" i="1"/>
  <c r="O56" i="1"/>
  <c r="O55" i="1"/>
  <c r="O54" i="1"/>
  <c r="O53" i="1"/>
  <c r="O52" i="1"/>
  <c r="O51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61" i="1"/>
  <c r="N59" i="1"/>
  <c r="N58" i="1"/>
  <c r="N57" i="1"/>
  <c r="N56" i="1"/>
  <c r="N55" i="1"/>
  <c r="N54" i="1"/>
  <c r="N53" i="1"/>
  <c r="N52" i="1"/>
  <c r="N51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61" i="1"/>
  <c r="M59" i="1"/>
  <c r="M58" i="1"/>
  <c r="M57" i="1"/>
  <c r="M56" i="1"/>
  <c r="M55" i="1"/>
  <c r="M54" i="1"/>
  <c r="M53" i="1"/>
  <c r="M52" i="1"/>
  <c r="M51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61" i="1"/>
  <c r="L59" i="1"/>
  <c r="L58" i="1"/>
  <c r="L57" i="1"/>
  <c r="L56" i="1"/>
  <c r="L55" i="1"/>
  <c r="L54" i="1"/>
  <c r="L53" i="1"/>
  <c r="L52" i="1"/>
  <c r="L51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61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61" i="1"/>
  <c r="J59" i="1"/>
  <c r="J58" i="1"/>
  <c r="J57" i="1"/>
  <c r="J56" i="1"/>
  <c r="J55" i="1"/>
  <c r="J54" i="1"/>
  <c r="J53" i="1"/>
  <c r="J52" i="1"/>
  <c r="J51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61" i="1"/>
  <c r="I59" i="1"/>
  <c r="I58" i="1"/>
  <c r="I57" i="1"/>
  <c r="I56" i="1"/>
  <c r="I55" i="1"/>
  <c r="I54" i="1"/>
  <c r="I53" i="1"/>
  <c r="I52" i="1"/>
  <c r="I51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/>
  <c r="H61" i="1"/>
  <c r="H59" i="1"/>
  <c r="H58" i="1"/>
  <c r="H57" i="1"/>
  <c r="H56" i="1"/>
  <c r="H55" i="1"/>
  <c r="H54" i="1"/>
  <c r="H53" i="1"/>
  <c r="H52" i="1"/>
  <c r="H51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61" i="1"/>
  <c r="G59" i="1"/>
  <c r="G58" i="1"/>
  <c r="G57" i="1"/>
  <c r="G56" i="1"/>
  <c r="G55" i="1"/>
  <c r="G54" i="1"/>
  <c r="G53" i="1"/>
  <c r="G52" i="1"/>
  <c r="G51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61" i="1"/>
  <c r="F59" i="1"/>
  <c r="F58" i="1"/>
  <c r="F57" i="1"/>
  <c r="F56" i="1"/>
  <c r="F55" i="1"/>
  <c r="F54" i="1"/>
  <c r="F53" i="1"/>
  <c r="F52" i="1"/>
  <c r="F51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61" i="1"/>
  <c r="E59" i="1"/>
  <c r="E58" i="1"/>
  <c r="E57" i="1"/>
  <c r="E56" i="1"/>
  <c r="E55" i="1"/>
  <c r="E54" i="1"/>
  <c r="E53" i="1"/>
  <c r="E52" i="1"/>
  <c r="E51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61" i="1"/>
  <c r="D59" i="1"/>
  <c r="D58" i="1"/>
  <c r="D57" i="1"/>
  <c r="D56" i="1"/>
  <c r="D55" i="1"/>
  <c r="D54" i="1"/>
  <c r="D53" i="1"/>
  <c r="D52" i="1"/>
  <c r="D51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61" i="1"/>
  <c r="C59" i="1"/>
  <c r="C58" i="1"/>
  <c r="C57" i="1"/>
  <c r="C56" i="1"/>
  <c r="C55" i="1"/>
  <c r="C54" i="1"/>
  <c r="C53" i="1"/>
  <c r="C52" i="1"/>
  <c r="C51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P2" i="1"/>
  <c r="O2" i="1"/>
  <c r="N2" i="1"/>
  <c r="M2" i="1"/>
  <c r="L2" i="1"/>
  <c r="J2" i="1"/>
  <c r="I2" i="1"/>
  <c r="H2" i="1"/>
  <c r="G2" i="1"/>
  <c r="F2" i="1"/>
  <c r="E2" i="1"/>
  <c r="D2" i="1"/>
  <c r="C2" i="1"/>
  <c r="AJ6" i="1"/>
  <c r="X6" i="1"/>
  <c r="W6" i="1"/>
  <c r="Y6" i="1"/>
  <c r="Z6" i="1"/>
  <c r="AA6" i="1"/>
  <c r="AB6" i="1"/>
  <c r="AC6" i="1"/>
  <c r="AD6" i="1"/>
  <c r="AE6" i="1"/>
  <c r="AF6" i="1"/>
  <c r="AG6" i="1"/>
  <c r="AH6" i="1"/>
  <c r="AI6" i="1"/>
  <c r="V6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AJ4" i="1"/>
  <c r="V2" i="1"/>
  <c r="AJ2" i="1" s="1"/>
  <c r="AI3" i="1"/>
  <c r="AH3" i="1"/>
  <c r="AG3" i="1"/>
  <c r="AF3" i="1"/>
  <c r="AE3" i="1"/>
  <c r="AD3" i="1"/>
  <c r="AC3" i="1"/>
  <c r="AJ3" i="1" s="1"/>
  <c r="AB3" i="1"/>
  <c r="AA3" i="1"/>
  <c r="Z3" i="1"/>
  <c r="Y3" i="1"/>
  <c r="X3" i="1"/>
  <c r="W3" i="1"/>
  <c r="V3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AJ5" i="1" l="1"/>
  <c r="AI4" i="1"/>
  <c r="AA4" i="1"/>
  <c r="AH4" i="1"/>
  <c r="Z4" i="1"/>
  <c r="AG4" i="1"/>
  <c r="Y4" i="1"/>
  <c r="AF4" i="1"/>
  <c r="X4" i="1"/>
  <c r="AE4" i="1"/>
  <c r="W4" i="1"/>
  <c r="AD4" i="1"/>
  <c r="V4" i="1"/>
  <c r="AC4" i="1"/>
  <c r="A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Emilie Dupré</author>
  </authors>
  <commentList>
    <comment ref="P50" authorId="0" shapeId="0" xr:uid="{48187AE7-AC71-4BBA-AAA3-04FDACD070C3}">
      <text>
        <r>
          <rPr>
            <b/>
            <sz val="9"/>
            <color indexed="81"/>
            <rFont val="Tahoma"/>
            <charset val="1"/>
          </rPr>
          <t>Anem:
data from GLW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60" authorId="0" shapeId="0" xr:uid="{0C304436-24EF-4001-BAB4-0F9519C7500B}">
      <text>
        <r>
          <rPr>
            <b/>
            <sz val="9"/>
            <color indexed="81"/>
            <rFont val="Tahoma"/>
            <charset val="1"/>
          </rPr>
          <t xml:space="preserve">Anem:
data from GLW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<sst xmlns="http://schemas.openxmlformats.org/spreadsheetml/2006/main" count="37" uniqueCount="37">
  <si>
    <t>liv</t>
  </si>
  <si>
    <t>year</t>
  </si>
  <si>
    <t>liv_Dakar</t>
  </si>
  <si>
    <t>liv_Diourbel</t>
  </si>
  <si>
    <t>liv_Fatick</t>
  </si>
  <si>
    <t>liv_Kaffrine</t>
  </si>
  <si>
    <t>liv_Kaolack</t>
  </si>
  <si>
    <t>liv_Kedougou</t>
  </si>
  <si>
    <t>liv_Kolda</t>
  </si>
  <si>
    <t>liv_Louga</t>
  </si>
  <si>
    <t>liv_Matam</t>
  </si>
  <si>
    <t>liv_Saint-Louis</t>
  </si>
  <si>
    <t>liv_Sedhiou</t>
  </si>
  <si>
    <t>liv_Tambacounda</t>
  </si>
  <si>
    <t>liv_Thies</t>
  </si>
  <si>
    <t>liv_Ziguinchor</t>
  </si>
  <si>
    <t>proportion 2009</t>
  </si>
  <si>
    <t>Dakar</t>
  </si>
  <si>
    <t>Diourbel</t>
  </si>
  <si>
    <t>Fatick</t>
  </si>
  <si>
    <t>Kaffrine</t>
  </si>
  <si>
    <t>Kaolack</t>
  </si>
  <si>
    <t>Kedougou</t>
  </si>
  <si>
    <t>Kolda</t>
  </si>
  <si>
    <t>Louga</t>
  </si>
  <si>
    <t>Matam</t>
  </si>
  <si>
    <t>Saint-Louis</t>
  </si>
  <si>
    <t>Sedhiou</t>
  </si>
  <si>
    <t>Tambacounda</t>
  </si>
  <si>
    <t>Thies</t>
  </si>
  <si>
    <t>Ziguinchor</t>
  </si>
  <si>
    <t>proportion2019</t>
  </si>
  <si>
    <t>Total</t>
  </si>
  <si>
    <t>proportion 2009 normalisée</t>
  </si>
  <si>
    <t>proportion 2019 normalisée</t>
  </si>
  <si>
    <t>moyenne</t>
  </si>
  <si>
    <t>liv_Kaffrine_Kaolack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</si>
</sst>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0" borderId="2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A681-E58C-42B8-9F1A-9B06CD283057}">
  <dimension ref="A1:AJ128"/>
  <sheetViews>
    <sheetView tabSelected="1" topLeftCell="A67" zoomScale="49" workbookViewId="0">
      <selection activeCell="K128" sqref="K69:K128"/>
    </sheetView>
  </sheetViews>
  <sheetFormatPr baseColWidth="10" defaultRowHeight="14.5" x14ac:dyDescent="0.35"/>
  <cols>
    <col min="2" max="2" width="17.26953125" customWidth="1"/>
    <col min="3" max="3" width="15.7265625" customWidth="1"/>
    <col min="4" max="4" width="16.1796875" customWidth="1"/>
    <col min="5" max="5" width="14.36328125" customWidth="1"/>
    <col min="6" max="6" width="21.6328125" customWidth="1"/>
    <col min="7" max="7" width="24.1796875" customWidth="1"/>
    <col min="8" max="8" width="15.36328125" customWidth="1"/>
    <col min="9" max="9" width="14.81640625" customWidth="1"/>
    <col min="10" max="10" width="17.7265625" customWidth="1"/>
    <col min="11" max="11" width="16.6328125" customWidth="1"/>
    <col min="12" max="12" width="16.81640625" customWidth="1"/>
    <col min="13" max="13" width="19" customWidth="1"/>
    <col min="14" max="14" width="17.7265625" customWidth="1"/>
    <col min="15" max="15" width="16" customWidth="1"/>
    <col min="16" max="16" width="19.26953125" customWidth="1"/>
    <col min="21" max="21" width="26.26953125" customWidth="1"/>
  </cols>
  <sheetData>
    <row r="1" spans="1:36" x14ac:dyDescent="0.35">
      <c r="A1" s="6" t="s">
        <v>1</v>
      </c>
      <c r="B1" s="6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5" t="s">
        <v>32</v>
      </c>
    </row>
    <row r="2" spans="1:36" x14ac:dyDescent="0.35">
      <c r="A2">
        <v>1961</v>
      </c>
      <c r="B2" s="1">
        <v>2269800</v>
      </c>
      <c r="C2">
        <f>V6*B2</f>
        <v>4574.732482093581</v>
      </c>
      <c r="D2">
        <f>W6*B2</f>
        <v>139421.35768557264</v>
      </c>
      <c r="E2">
        <f>X6*B2</f>
        <v>169773.1716132744</v>
      </c>
      <c r="F2">
        <f>Y6*B2</f>
        <v>129878.02038774635</v>
      </c>
      <c r="G2">
        <f>B2*Z6</f>
        <v>177781.47167600019</v>
      </c>
      <c r="H2">
        <f>AA6*B2</f>
        <v>50251.047413365523</v>
      </c>
      <c r="I2">
        <f>B2*AB6</f>
        <v>249275.50301573635</v>
      </c>
      <c r="J2">
        <f>B2*AC6</f>
        <v>310348.63829655549</v>
      </c>
      <c r="K2">
        <f>B2*AD6</f>
        <v>135859.39736223422</v>
      </c>
      <c r="L2">
        <f>AE6*B2</f>
        <v>186236.78519557809</v>
      </c>
      <c r="M2">
        <f>B2*AF6</f>
        <v>90599.524373887252</v>
      </c>
      <c r="N2">
        <f>B2*AG6</f>
        <v>420682.75339501142</v>
      </c>
      <c r="O2">
        <f>B2*AH6</f>
        <v>147115.91951266149</v>
      </c>
      <c r="P2">
        <f>B2*AI6</f>
        <v>58001.677590283347</v>
      </c>
      <c r="U2" t="s">
        <v>16</v>
      </c>
      <c r="V2">
        <f>C50/B50</f>
        <v>2.5791220218741007E-3</v>
      </c>
      <c r="W2">
        <f>D50/B50</f>
        <v>5.8727823679626714E-2</v>
      </c>
      <c r="X2">
        <f>E50/B50</f>
        <v>6.9618409833245978E-2</v>
      </c>
      <c r="Y2">
        <f>F50/B50</f>
        <v>5.8529522791370359E-2</v>
      </c>
      <c r="Z2">
        <f>G50/B50</f>
        <v>8.2382452588053448E-2</v>
      </c>
      <c r="AA2">
        <f>H50/B50</f>
        <v>2.7434422060254489E-2</v>
      </c>
      <c r="AB2">
        <f>I50/B50</f>
        <v>0.11954166258948862</v>
      </c>
      <c r="AC2">
        <f>J50/B50</f>
        <v>0.13622781204603313</v>
      </c>
      <c r="AD2">
        <f>K50/B50</f>
        <v>6.0191358335356999E-2</v>
      </c>
      <c r="AE2">
        <f>L50/B50</f>
        <v>8.1762710678074196E-2</v>
      </c>
      <c r="AF2">
        <f>M50/B50</f>
        <v>3.946500472401706E-2</v>
      </c>
      <c r="AG2">
        <f>N50/B50</f>
        <v>0.19339782825221696</v>
      </c>
      <c r="AH2">
        <f>O50/B50</f>
        <v>6.3851583867355372E-2</v>
      </c>
      <c r="AI2">
        <f>P50/B50</f>
        <v>2.5450582111066499E-2</v>
      </c>
      <c r="AJ2">
        <f>SUM(V2:AI2)</f>
        <v>1.0191602955780339</v>
      </c>
    </row>
    <row r="3" spans="1:36" x14ac:dyDescent="0.35">
      <c r="A3">
        <v>1962</v>
      </c>
      <c r="B3" s="1">
        <v>2156700</v>
      </c>
      <c r="C3">
        <f>V6*B3</f>
        <v>4346.7818944978526</v>
      </c>
      <c r="D3">
        <f>W6*B3</f>
        <v>132474.2453610338</v>
      </c>
      <c r="E3">
        <f>X6*B3</f>
        <v>161313.68368065421</v>
      </c>
      <c r="F3">
        <f>Y6*B3</f>
        <v>123406.43517942222</v>
      </c>
      <c r="G3">
        <f>B3*Z6</f>
        <v>168922.94473681806</v>
      </c>
      <c r="H3">
        <f>AA6*B3</f>
        <v>47747.129243283736</v>
      </c>
      <c r="I3">
        <f>B3*AB6</f>
        <v>236854.55870739211</v>
      </c>
      <c r="J3">
        <f>B3*AC6</f>
        <v>294884.53089002613</v>
      </c>
      <c r="K3">
        <f>B3*AD6</f>
        <v>129089.77103318818</v>
      </c>
      <c r="L3">
        <f>AE6*B3</f>
        <v>176956.94538342729</v>
      </c>
      <c r="M3">
        <f>B3*AF6</f>
        <v>86085.11508377947</v>
      </c>
      <c r="N3">
        <f>B3*AG6</f>
        <v>399720.89798529434</v>
      </c>
      <c r="O3">
        <f>B3*AH6</f>
        <v>139785.40118642923</v>
      </c>
      <c r="P3">
        <f>B3*AI6</f>
        <v>55111.559634753765</v>
      </c>
      <c r="U3" t="s">
        <v>31</v>
      </c>
      <c r="V3">
        <f>C60/B60</f>
        <v>1.3971098646468848E-3</v>
      </c>
      <c r="W3">
        <f>D60/B60</f>
        <v>6.0738218629050156E-2</v>
      </c>
      <c r="X3">
        <f>E60/B60</f>
        <v>7.5691720645285135E-2</v>
      </c>
      <c r="Y3">
        <f>F60/B60</f>
        <v>5.308892007348541E-2</v>
      </c>
      <c r="Z3">
        <f>G60/B60</f>
        <v>7.0600176292036507E-2</v>
      </c>
      <c r="AA3">
        <f>H60/B60</f>
        <v>1.6165093687341116E-2</v>
      </c>
      <c r="AB3">
        <f>I60/B60</f>
        <v>9.5309996916324538E-2</v>
      </c>
      <c r="AC3">
        <f>J60/B60</f>
        <v>0.13017551020905968</v>
      </c>
      <c r="AD3">
        <f>K60/B60</f>
        <v>5.6478332452529437E-2</v>
      </c>
      <c r="AE3">
        <f>L60/B60</f>
        <v>7.8104176636875147E-2</v>
      </c>
      <c r="AF3">
        <f>M60/B60</f>
        <v>3.8279429336549313E-2</v>
      </c>
      <c r="AG3">
        <f>N60/B60</f>
        <v>0.16847047283314129</v>
      </c>
      <c r="AH3">
        <f>O60/B60</f>
        <v>6.2370171123182334E-2</v>
      </c>
      <c r="AI3">
        <f>P60/B60</f>
        <v>2.4337264373578291E-2</v>
      </c>
      <c r="AJ3">
        <f>SUM(V3:AI3)</f>
        <v>0.93120659307308518</v>
      </c>
    </row>
    <row r="4" spans="1:36" x14ac:dyDescent="0.35">
      <c r="A4">
        <v>1963</v>
      </c>
      <c r="B4" s="1">
        <v>2265500</v>
      </c>
      <c r="C4">
        <f>V6*B4</f>
        <v>4566.0659257128418</v>
      </c>
      <c r="D4">
        <f>W6*B4</f>
        <v>139157.23228331344</v>
      </c>
      <c r="E4">
        <f>X6*B4</f>
        <v>169451.54651946126</v>
      </c>
      <c r="F4">
        <f>Y6*B4</f>
        <v>129631.97426576763</v>
      </c>
      <c r="G4">
        <f>B4*Z6</f>
        <v>177444.67533790573</v>
      </c>
      <c r="H4">
        <f>AA6*B4</f>
        <v>50155.849817155518</v>
      </c>
      <c r="I4">
        <f>B4*AB6</f>
        <v>248803.26552213883</v>
      </c>
      <c r="J4">
        <f>B4*AC6</f>
        <v>309760.70141018881</v>
      </c>
      <c r="K4">
        <f>B4*AD6</f>
        <v>135602.01988022806</v>
      </c>
      <c r="L4">
        <f>AE6*B4</f>
        <v>185883.9707730118</v>
      </c>
      <c r="M4">
        <f>B4*AF6</f>
        <v>90427.889007419857</v>
      </c>
      <c r="N4">
        <f>B4*AG6</f>
        <v>419885.79514335992</v>
      </c>
      <c r="O4">
        <f>B4*AH6</f>
        <v>146837.21722439624</v>
      </c>
      <c r="P4">
        <f>B4*AI6</f>
        <v>57891.796889940488</v>
      </c>
      <c r="U4" t="s">
        <v>33</v>
      </c>
      <c r="V4">
        <f>0.0025791220218741/AJ2</f>
        <v>2.5306343202972869E-3</v>
      </c>
      <c r="W4">
        <f>0.0587278236796267/AJ2</f>
        <v>5.7623735868083663E-2</v>
      </c>
      <c r="X4">
        <f>0.069618409833246/AJ2</f>
        <v>6.8309578125549678E-2</v>
      </c>
      <c r="Y4">
        <f>0.0585295227913704/AJ2</f>
        <v>5.7429163052485674E-2</v>
      </c>
      <c r="Z4">
        <f>0.0823824525880534/AJ2</f>
        <v>8.0833655849327224E-2</v>
      </c>
      <c r="AA4">
        <f>0.0274344220602545/AJ2</f>
        <v>2.6918652717622407E-2</v>
      </c>
      <c r="AB4">
        <f>0.119541662589489/AJ2</f>
        <v>0.11729426971219374</v>
      </c>
      <c r="AC4">
        <f>0.136227812046033/AJ2</f>
        <v>0.13366671821606738</v>
      </c>
      <c r="AD4">
        <f>0.060191358335357/AJ2</f>
        <v>5.9059755954502191E-2</v>
      </c>
      <c r="AE4">
        <f>0.0817627106780742/AJ2</f>
        <v>8.0225565137131943E-2</v>
      </c>
      <c r="AF4">
        <f>0.0394650047240171/AJ2</f>
        <v>3.8723059459095058E-2</v>
      </c>
      <c r="AG4">
        <f>0.193397828252217/AJ2</f>
        <v>0.18976193351658011</v>
      </c>
      <c r="AH4">
        <f>0.0638515838673554/AJ2</f>
        <v>6.2651168951927141E-2</v>
      </c>
      <c r="AI4">
        <f>0.0254505821110665/AJ2</f>
        <v>2.4972109119136922E-2</v>
      </c>
      <c r="AJ4">
        <f>SUM(V4:AI4)</f>
        <v>1.0000000000000004</v>
      </c>
    </row>
    <row r="5" spans="1:36" x14ac:dyDescent="0.35">
      <c r="A5">
        <v>1964</v>
      </c>
      <c r="B5" s="1">
        <v>2403200</v>
      </c>
      <c r="C5">
        <f>V6*B5</f>
        <v>4843.5972777193119</v>
      </c>
      <c r="D5">
        <f>W6*B5</f>
        <v>147615.38760682358</v>
      </c>
      <c r="E5">
        <f>X6*B5</f>
        <v>179751.02917482646</v>
      </c>
      <c r="F5">
        <f>Y6*B5</f>
        <v>137511.17217192354</v>
      </c>
      <c r="G5">
        <f>B5*Z6</f>
        <v>188229.99062990732</v>
      </c>
      <c r="H5">
        <f>AA6*B5</f>
        <v>53204.386793461992</v>
      </c>
      <c r="I5">
        <f>B5*AB6</f>
        <v>263925.84758455266</v>
      </c>
      <c r="J5">
        <f>B5*AC6</f>
        <v>328588.35472476966</v>
      </c>
      <c r="K5">
        <f>B5*AD6</f>
        <v>143844.08482726288</v>
      </c>
      <c r="L5">
        <f>AE6*B5</f>
        <v>197182.23728170467</v>
      </c>
      <c r="M5">
        <f>B5*AF6</f>
        <v>95924.212254527214</v>
      </c>
      <c r="N5">
        <f>B5*AG6</f>
        <v>445406.99310903664</v>
      </c>
      <c r="O5">
        <f>B5*AH6</f>
        <v>155762.17189744828</v>
      </c>
      <c r="P5">
        <f>B5*AI6</f>
        <v>61410.53466603619</v>
      </c>
      <c r="U5" t="s">
        <v>34</v>
      </c>
      <c r="V5">
        <f>0.00139710986464688/AJ3</f>
        <v>1.5003221358605959E-3</v>
      </c>
      <c r="W5">
        <f>0.0607382186290502/AJ3</f>
        <v>6.5225288438527193E-2</v>
      </c>
      <c r="X5">
        <f>0.0756917206452851/AJ3</f>
        <v>8.1283488764285927E-2</v>
      </c>
      <c r="Y5">
        <f>0.0530889200734854/AJ3</f>
        <v>5.7010893681804883E-2</v>
      </c>
      <c r="Z5">
        <f>0.0706001762920365/AJ3</f>
        <v>7.5815803729490455E-2</v>
      </c>
      <c r="AA5">
        <f>0.0161650936873411/AJ3</f>
        <v>1.7359299007961803E-2</v>
      </c>
      <c r="AB5">
        <f>0.0953099969163245/AJ3</f>
        <v>0.10235107614712104</v>
      </c>
      <c r="AC5">
        <f>0.13017551020906/AJ3</f>
        <v>0.13979229869868767</v>
      </c>
      <c r="AD5">
        <f>0.0564783324525294/AJ3</f>
        <v>6.0650700792554135E-2</v>
      </c>
      <c r="AE5">
        <f>0.0781041766368751/AJ3</f>
        <v>8.3874166289053698E-2</v>
      </c>
      <c r="AF5">
        <f>0.0382794293365493/AJ3</f>
        <v>4.1107343549000155E-2</v>
      </c>
      <c r="AG5">
        <f>0.168470472833141/AJ3</f>
        <v>0.18091632306550767</v>
      </c>
      <c r="AH5">
        <f>0.0623701711231823/AJ3</f>
        <v>6.6977802334231562E-2</v>
      </c>
      <c r="AI5">
        <f>0.0243372643735783/AJ3</f>
        <v>2.6135193365913169E-2</v>
      </c>
      <c r="AJ5">
        <f>SUM(V5:AI5)</f>
        <v>0.99999999999999978</v>
      </c>
    </row>
    <row r="6" spans="1:36" x14ac:dyDescent="0.35">
      <c r="A6">
        <v>1965</v>
      </c>
      <c r="B6" s="1">
        <v>2675400</v>
      </c>
      <c r="C6">
        <f>V6*B6</f>
        <v>5392.2104514023995</v>
      </c>
      <c r="D6">
        <f>W6*B6</f>
        <v>164335.13981495332</v>
      </c>
      <c r="E6">
        <f>X6*B6</f>
        <v>200110.64557853306</v>
      </c>
      <c r="F6">
        <f>Y6*B6</f>
        <v>153086.46389346049</v>
      </c>
      <c r="G6">
        <f>B6*Z6</f>
        <v>209549.98207858441</v>
      </c>
      <c r="H6">
        <f>AA6*B6</f>
        <v>59230.616023314004</v>
      </c>
      <c r="I6">
        <f>B6*AB6</f>
        <v>293819.57915600541</v>
      </c>
      <c r="J6">
        <f>B6*AC6</f>
        <v>365806.12692686782</v>
      </c>
      <c r="K6">
        <f>B6*AD6</f>
        <v>160136.67799053725</v>
      </c>
      <c r="L6">
        <f>AE6*B6</f>
        <v>219516.21072880854</v>
      </c>
      <c r="M6">
        <f>B6*AF6</f>
        <v>106789.13010392897</v>
      </c>
      <c r="N6">
        <f>B6*AG6</f>
        <v>495856.30382985878</v>
      </c>
      <c r="O6">
        <f>B6*AH6</f>
        <v>173404.67488949449</v>
      </c>
      <c r="P6">
        <f>B6*AI6</f>
        <v>68366.238534251504</v>
      </c>
      <c r="U6" t="s">
        <v>35</v>
      </c>
      <c r="V6">
        <f>(V4+V5)/2</f>
        <v>2.0154782280789414E-3</v>
      </c>
      <c r="W6">
        <f>(W4+W5)/2</f>
        <v>6.1424512153305424E-2</v>
      </c>
      <c r="X6">
        <f>(X4+X5)/2</f>
        <v>7.4796533444917795E-2</v>
      </c>
      <c r="Y6">
        <f t="shared" ref="Y6:AI6" si="0">(Y4+Y5)/2</f>
        <v>5.7220028367145279E-2</v>
      </c>
      <c r="Z6">
        <f t="shared" si="0"/>
        <v>7.832472978940884E-2</v>
      </c>
      <c r="AA6">
        <f t="shared" si="0"/>
        <v>2.2138975862792107E-2</v>
      </c>
      <c r="AB6">
        <f t="shared" si="0"/>
        <v>0.10982267292965739</v>
      </c>
      <c r="AC6">
        <f t="shared" si="0"/>
        <v>0.13672950845737752</v>
      </c>
      <c r="AD6">
        <f t="shared" si="0"/>
        <v>5.9855228373528163E-2</v>
      </c>
      <c r="AE6">
        <f t="shared" si="0"/>
        <v>8.2049865713092821E-2</v>
      </c>
      <c r="AF6">
        <f t="shared" si="0"/>
        <v>3.9915201504047607E-2</v>
      </c>
      <c r="AG6">
        <f t="shared" si="0"/>
        <v>0.18533912829104388</v>
      </c>
      <c r="AH6">
        <f t="shared" si="0"/>
        <v>6.4814485643079345E-2</v>
      </c>
      <c r="AI6">
        <f t="shared" si="0"/>
        <v>2.5553651242525045E-2</v>
      </c>
      <c r="AJ6">
        <f>SUM(V6:AI6)</f>
        <v>1.0000000000000002</v>
      </c>
    </row>
    <row r="7" spans="1:36" x14ac:dyDescent="0.35">
      <c r="A7">
        <v>1966</v>
      </c>
      <c r="B7" s="1">
        <v>2910400</v>
      </c>
      <c r="C7">
        <f>V6*B7</f>
        <v>5865.8478350009509</v>
      </c>
      <c r="D7">
        <f>W6*B7</f>
        <v>178769.90017098011</v>
      </c>
      <c r="E7">
        <f>X6*B7</f>
        <v>217687.83093808877</v>
      </c>
      <c r="F7">
        <f>Y6*B7</f>
        <v>166533.17055973961</v>
      </c>
      <c r="G7">
        <f>B7*Z6</f>
        <v>227956.29357909548</v>
      </c>
      <c r="H7">
        <f>AA6*B7</f>
        <v>64433.275351070144</v>
      </c>
      <c r="I7">
        <f>B7*AB6</f>
        <v>319627.90729447489</v>
      </c>
      <c r="J7">
        <f>B7*AC6</f>
        <v>397937.56141435157</v>
      </c>
      <c r="K7">
        <f>B7*AD6</f>
        <v>174202.65665831638</v>
      </c>
      <c r="L7">
        <f>AE6*B7</f>
        <v>238797.92917138533</v>
      </c>
      <c r="M7">
        <f>B7*AF6</f>
        <v>116169.20245738016</v>
      </c>
      <c r="N7">
        <f>B7*AG6</f>
        <v>539410.99897825415</v>
      </c>
      <c r="O7">
        <f>B7*AH6</f>
        <v>188636.07901561813</v>
      </c>
      <c r="P7">
        <f>B7*AI6</f>
        <v>74371.34657624489</v>
      </c>
    </row>
    <row r="8" spans="1:36" x14ac:dyDescent="0.35">
      <c r="A8">
        <v>1967</v>
      </c>
      <c r="B8" s="1">
        <v>2946060</v>
      </c>
      <c r="C8">
        <f>V6*B8</f>
        <v>5937.7197886142458</v>
      </c>
      <c r="D8">
        <f>W6*B8</f>
        <v>180960.29827436697</v>
      </c>
      <c r="E8">
        <f>X6*B8</f>
        <v>220355.07532073453</v>
      </c>
      <c r="F8">
        <f>Y6*B8</f>
        <v>168573.63677131201</v>
      </c>
      <c r="G8">
        <f>B8*Z6</f>
        <v>230749.3534433858</v>
      </c>
      <c r="H8">
        <f>AA6*B8</f>
        <v>65222.751230337315</v>
      </c>
      <c r="I8">
        <f>B8*AB6</f>
        <v>323544.18381114647</v>
      </c>
      <c r="J8">
        <f>B8*AC6</f>
        <v>402813.33568594162</v>
      </c>
      <c r="K8">
        <f>B8*AD6</f>
        <v>176337.09410211639</v>
      </c>
      <c r="L8">
        <f>AE6*B8</f>
        <v>241723.82738271423</v>
      </c>
      <c r="M8">
        <f>B8*AF6</f>
        <v>117592.57854301449</v>
      </c>
      <c r="N8">
        <f>B8*AG6</f>
        <v>546020.19229311275</v>
      </c>
      <c r="O8">
        <f>B8*AH6</f>
        <v>190947.36357365033</v>
      </c>
      <c r="P8">
        <f>B8*AI6</f>
        <v>75282.589779553338</v>
      </c>
    </row>
    <row r="9" spans="1:36" x14ac:dyDescent="0.35">
      <c r="A9">
        <v>1968</v>
      </c>
      <c r="B9" s="1">
        <v>3005560</v>
      </c>
      <c r="C9">
        <f>V6*B9</f>
        <v>6057.6407431849429</v>
      </c>
      <c r="D9">
        <f>W6*B9</f>
        <v>184615.05674748865</v>
      </c>
      <c r="E9">
        <f>X6*B9</f>
        <v>224805.46906070714</v>
      </c>
      <c r="F9">
        <f>Y6*B9</f>
        <v>171978.22845915717</v>
      </c>
      <c r="G9">
        <f>B9*Z6</f>
        <v>235409.67486585563</v>
      </c>
      <c r="H9">
        <f>AA6*B9</f>
        <v>66540.020294173446</v>
      </c>
      <c r="I9">
        <f>B9*AB6</f>
        <v>330078.63285046106</v>
      </c>
      <c r="J9">
        <f>B9*AC6</f>
        <v>410948.74143915559</v>
      </c>
      <c r="K9">
        <f>B9*AD6</f>
        <v>179898.4801903413</v>
      </c>
      <c r="L9">
        <f>AE6*B9</f>
        <v>246605.79439264326</v>
      </c>
      <c r="M9">
        <f>B9*AF6</f>
        <v>119967.53303250532</v>
      </c>
      <c r="N9">
        <f>B9*AG6</f>
        <v>557047.87042642978</v>
      </c>
      <c r="O9">
        <f>B9*AH6</f>
        <v>194803.82546941357</v>
      </c>
      <c r="P9">
        <f>B9*AI6</f>
        <v>76803.032028483576</v>
      </c>
    </row>
    <row r="10" spans="1:36" x14ac:dyDescent="0.35">
      <c r="A10">
        <v>1969</v>
      </c>
      <c r="B10" s="1">
        <v>3045400</v>
      </c>
      <c r="C10">
        <f>V6*B10</f>
        <v>6137.9373957916077</v>
      </c>
      <c r="D10">
        <f>W6*B10</f>
        <v>187062.20931167633</v>
      </c>
      <c r="E10">
        <f>X6*B10</f>
        <v>227785.36295315265</v>
      </c>
      <c r="F10">
        <f>Y6*B10</f>
        <v>174257.87438930423</v>
      </c>
      <c r="G10">
        <f>B10*Z6</f>
        <v>238530.13210066568</v>
      </c>
      <c r="H10">
        <f>AA6*B10</f>
        <v>67422.037092547078</v>
      </c>
      <c r="I10">
        <f>B10*AB6</f>
        <v>334453.96813997859</v>
      </c>
      <c r="J10">
        <f>B10*AC6</f>
        <v>416396.0450560975</v>
      </c>
      <c r="K10">
        <f>B10*AD6</f>
        <v>182283.11248874266</v>
      </c>
      <c r="L10">
        <f>AE6*B10</f>
        <v>249874.66104265288</v>
      </c>
      <c r="M10">
        <f>B10*AF6</f>
        <v>121557.75466042658</v>
      </c>
      <c r="N10">
        <f>B10*AG6</f>
        <v>564431.78129754507</v>
      </c>
      <c r="O10">
        <f>B10*AH6</f>
        <v>197386.03457743383</v>
      </c>
      <c r="P10">
        <f>B10*AI6</f>
        <v>77821.089493985768</v>
      </c>
    </row>
    <row r="11" spans="1:36" x14ac:dyDescent="0.35">
      <c r="A11">
        <v>1970</v>
      </c>
      <c r="B11" s="1">
        <v>3119000</v>
      </c>
      <c r="C11">
        <f>V6*B11</f>
        <v>6286.2765933782184</v>
      </c>
      <c r="D11">
        <f>W6*B11</f>
        <v>191583.05340615963</v>
      </c>
      <c r="E11">
        <f>X6*B11</f>
        <v>233290.3878146986</v>
      </c>
      <c r="F11">
        <f>Y6*B11</f>
        <v>178469.26847712611</v>
      </c>
      <c r="G11">
        <f>B11*Z6</f>
        <v>244294.83221316617</v>
      </c>
      <c r="H11">
        <f>AA6*B11</f>
        <v>69051.46571604858</v>
      </c>
      <c r="I11">
        <f>B11*AB6</f>
        <v>342536.91686760139</v>
      </c>
      <c r="J11">
        <f>B11*AC6</f>
        <v>426459.33687856048</v>
      </c>
      <c r="K11">
        <f>B11*AD6</f>
        <v>186688.45729703433</v>
      </c>
      <c r="L11">
        <f>AE6*B11</f>
        <v>255913.5311591365</v>
      </c>
      <c r="M11">
        <f>B11*AF6</f>
        <v>124495.51349112448</v>
      </c>
      <c r="N11">
        <f>B11*AG6</f>
        <v>578072.74113976583</v>
      </c>
      <c r="O11">
        <f>B11*AH6</f>
        <v>202156.38072076449</v>
      </c>
      <c r="P11">
        <f>B11*AI6</f>
        <v>79701.838225435611</v>
      </c>
    </row>
    <row r="12" spans="1:36" x14ac:dyDescent="0.35">
      <c r="A12">
        <v>1971</v>
      </c>
      <c r="B12" s="1">
        <v>3194000</v>
      </c>
      <c r="C12">
        <f>V6*B12</f>
        <v>6437.4374604841387</v>
      </c>
      <c r="D12">
        <f>W6*B12</f>
        <v>196189.89181765754</v>
      </c>
      <c r="E12">
        <f>X6*B12</f>
        <v>238900.12782306745</v>
      </c>
      <c r="F12">
        <f>Y6*B12</f>
        <v>182760.77060466202</v>
      </c>
      <c r="G12">
        <f>B12*Z6</f>
        <v>250169.18694737184</v>
      </c>
      <c r="H12">
        <f>AA6*B12</f>
        <v>70711.888905757995</v>
      </c>
      <c r="I12">
        <f>B12*AB6</f>
        <v>350773.6173373257</v>
      </c>
      <c r="J12">
        <f>B12*AC6</f>
        <v>436714.05001286382</v>
      </c>
      <c r="K12">
        <f>B12*AD6</f>
        <v>191177.59942504895</v>
      </c>
      <c r="L12">
        <f>AE6*B12</f>
        <v>262067.27108761846</v>
      </c>
      <c r="M12">
        <f>B12*AF6</f>
        <v>127489.15360392806</v>
      </c>
      <c r="N12">
        <f>B12*AG6</f>
        <v>591973.17576159409</v>
      </c>
      <c r="O12">
        <f>B12*AH6</f>
        <v>207017.46714399543</v>
      </c>
      <c r="P12">
        <f>B12*AI6</f>
        <v>81618.362068624992</v>
      </c>
    </row>
    <row r="13" spans="1:36" x14ac:dyDescent="0.35">
      <c r="A13">
        <v>1972</v>
      </c>
      <c r="B13" s="1">
        <v>3036700</v>
      </c>
      <c r="C13">
        <f>V6*B13</f>
        <v>6120.4027352073217</v>
      </c>
      <c r="D13">
        <f>W6*B13</f>
        <v>186527.81605594259</v>
      </c>
      <c r="E13">
        <f>X6*B13</f>
        <v>227134.63311218188</v>
      </c>
      <c r="F13">
        <f>Y6*B13</f>
        <v>173760.06014251008</v>
      </c>
      <c r="G13">
        <f>B13*Z6</f>
        <v>237848.70695149782</v>
      </c>
      <c r="H13">
        <f>AA6*B13</f>
        <v>67229.428002540793</v>
      </c>
      <c r="I13">
        <f>B13*AB6</f>
        <v>333498.51088549057</v>
      </c>
      <c r="J13">
        <f>B13*AC6</f>
        <v>415206.49833251833</v>
      </c>
      <c r="K13">
        <f>B13*AD6</f>
        <v>181762.37200189297</v>
      </c>
      <c r="L13">
        <f>AE6*B13</f>
        <v>249160.82721094898</v>
      </c>
      <c r="M13">
        <f>B13*AF6</f>
        <v>121210.49240734137</v>
      </c>
      <c r="N13">
        <f>B13*AG6</f>
        <v>562819.33088141296</v>
      </c>
      <c r="O13">
        <f>B13*AH6</f>
        <v>196822.14855233906</v>
      </c>
      <c r="P13">
        <f>B13*AI6</f>
        <v>77598.772728175798</v>
      </c>
    </row>
    <row r="14" spans="1:36" x14ac:dyDescent="0.35">
      <c r="A14">
        <v>1973</v>
      </c>
      <c r="B14" s="1">
        <v>2762700</v>
      </c>
      <c r="C14">
        <f>V6*B14</f>
        <v>5568.1617007136911</v>
      </c>
      <c r="D14">
        <f>W6*B14</f>
        <v>169697.49972593688</v>
      </c>
      <c r="E14">
        <f>X6*B14</f>
        <v>206640.3829482744</v>
      </c>
      <c r="F14">
        <f>Y6*B14</f>
        <v>158081.77236991227</v>
      </c>
      <c r="G14">
        <f>B14*Z6</f>
        <v>216387.7309891998</v>
      </c>
      <c r="H14">
        <f>AA6*B14</f>
        <v>61163.34861613575</v>
      </c>
      <c r="I14">
        <f>B14*AB6</f>
        <v>303407.09850276448</v>
      </c>
      <c r="J14">
        <f>B14*AC6</f>
        <v>377742.61301519687</v>
      </c>
      <c r="K14">
        <f>B14*AD6</f>
        <v>165362.03942754626</v>
      </c>
      <c r="L14">
        <f>AE6*B14</f>
        <v>226679.16400556153</v>
      </c>
      <c r="M14">
        <f>B14*AF6</f>
        <v>110273.72719523232</v>
      </c>
      <c r="N14">
        <f>B14*AG6</f>
        <v>512036.40972966689</v>
      </c>
      <c r="O14">
        <f>B14*AH6</f>
        <v>179062.9794861353</v>
      </c>
      <c r="P14">
        <f>B14*AI6</f>
        <v>70597.072287723946</v>
      </c>
    </row>
    <row r="15" spans="1:36" x14ac:dyDescent="0.35">
      <c r="A15">
        <v>1974</v>
      </c>
      <c r="B15" s="1">
        <v>2807100</v>
      </c>
      <c r="C15">
        <f>V6*B15</f>
        <v>5657.6489340403959</v>
      </c>
      <c r="D15">
        <f>W6*B15</f>
        <v>172424.74806554365</v>
      </c>
      <c r="E15">
        <f>X6*B15</f>
        <v>209961.34903322873</v>
      </c>
      <c r="F15">
        <f>Y6*B15</f>
        <v>160622.34162941351</v>
      </c>
      <c r="G15">
        <f>B15*Z6</f>
        <v>219865.34899184955</v>
      </c>
      <c r="H15">
        <f>AA6*B15</f>
        <v>62146.319144443725</v>
      </c>
      <c r="I15">
        <f>B15*AB6</f>
        <v>308283.22518084128</v>
      </c>
      <c r="J15">
        <f>B15*AC6</f>
        <v>383813.40319070447</v>
      </c>
      <c r="K15">
        <f>B15*AD6</f>
        <v>168019.6115673309</v>
      </c>
      <c r="L15">
        <f>AE6*B15</f>
        <v>230322.17804322287</v>
      </c>
      <c r="M15">
        <f>B15*AF6</f>
        <v>112045.96214201204</v>
      </c>
      <c r="N15">
        <f>B15*AG6</f>
        <v>520265.46702578926</v>
      </c>
      <c r="O15">
        <f>B15*AH6</f>
        <v>181940.74264868803</v>
      </c>
      <c r="P15">
        <f>B15*AI6</f>
        <v>71731.654402892062</v>
      </c>
    </row>
    <row r="16" spans="1:36" x14ac:dyDescent="0.35">
      <c r="A16">
        <v>1975</v>
      </c>
      <c r="B16" s="1">
        <v>2888500</v>
      </c>
      <c r="C16">
        <f>V6*B16</f>
        <v>5821.7088618060225</v>
      </c>
      <c r="D16">
        <f>W6*B16</f>
        <v>177424.7033548227</v>
      </c>
      <c r="E16">
        <f>X6*B16</f>
        <v>216049.78685564504</v>
      </c>
      <c r="F16">
        <f>Y6*B16</f>
        <v>165280.05193849915</v>
      </c>
      <c r="G16">
        <f>B16*Z6</f>
        <v>226240.98199670744</v>
      </c>
      <c r="H16">
        <f>AA6*B16</f>
        <v>63948.431779675004</v>
      </c>
      <c r="I16">
        <f>B16*AB6</f>
        <v>317222.79075731535</v>
      </c>
      <c r="J16">
        <f>B16*AC6</f>
        <v>394943.18517913501</v>
      </c>
      <c r="K16">
        <f>B16*AD6</f>
        <v>172891.82715693611</v>
      </c>
      <c r="L16">
        <f>AE6*B16</f>
        <v>237001.03711226862</v>
      </c>
      <c r="M16">
        <f>B16*AF6</f>
        <v>115295.05954444151</v>
      </c>
      <c r="N16">
        <f>B16*AG6</f>
        <v>535352.07206868019</v>
      </c>
      <c r="O16">
        <f>B16*AH6</f>
        <v>187216.6417800347</v>
      </c>
      <c r="P16">
        <f>B16*AI6</f>
        <v>73811.721614033595</v>
      </c>
    </row>
    <row r="17" spans="1:16" x14ac:dyDescent="0.35">
      <c r="A17">
        <v>1976</v>
      </c>
      <c r="B17" s="1">
        <v>2975200</v>
      </c>
      <c r="C17">
        <f>V6*B17</f>
        <v>5996.450824180466</v>
      </c>
      <c r="D17">
        <f>W6*B17</f>
        <v>182750.20855851431</v>
      </c>
      <c r="E17">
        <f>X6*B17</f>
        <v>222534.64630531942</v>
      </c>
      <c r="F17">
        <f>Y6*B17</f>
        <v>170241.02839793064</v>
      </c>
      <c r="G17">
        <f>B17*Z6</f>
        <v>233031.73606944917</v>
      </c>
      <c r="H17">
        <f>AA6*B17</f>
        <v>65867.880986979071</v>
      </c>
      <c r="I17">
        <f>B17*AB6</f>
        <v>326744.41650031664</v>
      </c>
      <c r="J17">
        <f>B17*AC6</f>
        <v>406797.63356238959</v>
      </c>
      <c r="K17">
        <f>B17*AD6</f>
        <v>178081.27545692099</v>
      </c>
      <c r="L17">
        <f>AE6*B17</f>
        <v>244114.76046959375</v>
      </c>
      <c r="M17">
        <f>B17*AF6</f>
        <v>118755.70751484243</v>
      </c>
      <c r="N17">
        <f>B17*AG6</f>
        <v>551420.97449151368</v>
      </c>
      <c r="O17">
        <f>B17*AH6</f>
        <v>192836.05768528968</v>
      </c>
      <c r="P17">
        <f>B17*AI6</f>
        <v>76027.223176760512</v>
      </c>
    </row>
    <row r="18" spans="1:16" x14ac:dyDescent="0.35">
      <c r="A18">
        <v>1977</v>
      </c>
      <c r="B18" s="1">
        <v>3059000</v>
      </c>
      <c r="C18">
        <f>V6*B18</f>
        <v>6165.3478996934818</v>
      </c>
      <c r="D18">
        <f>W6*B18</f>
        <v>187897.58267696129</v>
      </c>
      <c r="E18">
        <f>X6*B18</f>
        <v>228802.59580800353</v>
      </c>
      <c r="F18">
        <f>Y6*B18</f>
        <v>175036.0667750974</v>
      </c>
      <c r="G18">
        <f>B18*Z6</f>
        <v>239595.34842580164</v>
      </c>
      <c r="H18">
        <f>AA6*B18</f>
        <v>67723.127164281061</v>
      </c>
      <c r="I18">
        <f>B18*AB6</f>
        <v>335947.55649182195</v>
      </c>
      <c r="J18">
        <f>B18*AC6</f>
        <v>418255.56637111783</v>
      </c>
      <c r="K18">
        <f>B18*AD6</f>
        <v>183097.14359462264</v>
      </c>
      <c r="L18">
        <f>AE6*B18</f>
        <v>250990.53921635094</v>
      </c>
      <c r="M18">
        <f>B18*AF6</f>
        <v>122100.60140088163</v>
      </c>
      <c r="N18">
        <f>B18*AG6</f>
        <v>566952.39344230318</v>
      </c>
      <c r="O18">
        <f>B18*AH6</f>
        <v>198267.51158217972</v>
      </c>
      <c r="P18">
        <f>B18*AI6</f>
        <v>78168.619150884115</v>
      </c>
    </row>
    <row r="19" spans="1:16" x14ac:dyDescent="0.35">
      <c r="A19">
        <v>1978</v>
      </c>
      <c r="B19" s="1">
        <v>3107100</v>
      </c>
      <c r="C19">
        <f>V6*B19</f>
        <v>6262.2924024640788</v>
      </c>
      <c r="D19">
        <f>W6*B19</f>
        <v>190852.10171153527</v>
      </c>
      <c r="E19">
        <f>X6*B19</f>
        <v>232400.3090667041</v>
      </c>
      <c r="F19">
        <f>Y6*B19</f>
        <v>177788.35013955709</v>
      </c>
      <c r="G19">
        <f>B19*Z6</f>
        <v>243362.7679286722</v>
      </c>
      <c r="H19">
        <f>AA6*B19</f>
        <v>68788.011903281353</v>
      </c>
      <c r="I19">
        <f>B19*AB6</f>
        <v>341230.02705973847</v>
      </c>
      <c r="J19">
        <f>B19*AC6</f>
        <v>424832.25572791771</v>
      </c>
      <c r="K19">
        <f>B19*AD6</f>
        <v>185976.18007938936</v>
      </c>
      <c r="L19">
        <f>AE6*B19</f>
        <v>254937.13775715069</v>
      </c>
      <c r="M19">
        <f>B19*AF6</f>
        <v>124020.52259322631</v>
      </c>
      <c r="N19">
        <f>B19*AG6</f>
        <v>575867.20551310247</v>
      </c>
      <c r="O19">
        <f>B19*AH6</f>
        <v>201385.08834161184</v>
      </c>
      <c r="P19">
        <f>B19*AI6</f>
        <v>79397.749775649572</v>
      </c>
    </row>
    <row r="20" spans="1:16" x14ac:dyDescent="0.35">
      <c r="A20">
        <v>1979</v>
      </c>
      <c r="B20" s="1">
        <v>3060300</v>
      </c>
      <c r="C20">
        <f>V6*B20</f>
        <v>6167.9680213899846</v>
      </c>
      <c r="D20">
        <f>W6*B20</f>
        <v>187977.4345427606</v>
      </c>
      <c r="E20">
        <f>X6*B20</f>
        <v>228899.83130148193</v>
      </c>
      <c r="F20">
        <f>Y6*B20</f>
        <v>175110.45281197468</v>
      </c>
      <c r="G20">
        <f>B20*Z6</f>
        <v>239697.17057452787</v>
      </c>
      <c r="H20">
        <f>AA6*B20</f>
        <v>67751.907832902682</v>
      </c>
      <c r="I20">
        <f>B20*AB6</f>
        <v>336090.32596663048</v>
      </c>
      <c r="J20">
        <f>B20*AC6</f>
        <v>418433.31473211246</v>
      </c>
      <c r="K20">
        <f>B20*AD6</f>
        <v>183174.95539150824</v>
      </c>
      <c r="L20">
        <f>AE6*B20</f>
        <v>251097.20404177796</v>
      </c>
      <c r="M20">
        <f>B20*AF6</f>
        <v>122152.49116283689</v>
      </c>
      <c r="N20">
        <f>B20*AG6</f>
        <v>567193.33430908155</v>
      </c>
      <c r="O20">
        <f>B20*AH6</f>
        <v>198351.77041351571</v>
      </c>
      <c r="P20">
        <f>B20*AI6</f>
        <v>78201.838897499401</v>
      </c>
    </row>
    <row r="21" spans="1:16" x14ac:dyDescent="0.35">
      <c r="A21">
        <v>1980</v>
      </c>
      <c r="B21" s="1">
        <v>2783600</v>
      </c>
      <c r="C21">
        <f>V6*B21</f>
        <v>5610.2851956805416</v>
      </c>
      <c r="D21">
        <f>W6*B21</f>
        <v>170981.27202994097</v>
      </c>
      <c r="E21">
        <f>X6*B21</f>
        <v>208203.63049727317</v>
      </c>
      <c r="F21">
        <f>Y6*B21</f>
        <v>159277.6709627856</v>
      </c>
      <c r="G21">
        <f>B21*Z6</f>
        <v>218024.71784179844</v>
      </c>
      <c r="H21">
        <f>AA6*B21</f>
        <v>61626.053211668106</v>
      </c>
      <c r="I21">
        <f>B21*AB6</f>
        <v>305702.39236699429</v>
      </c>
      <c r="J21">
        <f>B21*AC6</f>
        <v>380600.25974195608</v>
      </c>
      <c r="K21">
        <f>B21*AD6</f>
        <v>166613.01370055298</v>
      </c>
      <c r="L21">
        <f>AE6*B21</f>
        <v>228394.00619896519</v>
      </c>
      <c r="M21">
        <f>B21*AF6</f>
        <v>111107.95490666691</v>
      </c>
      <c r="N21">
        <f>B21*AG6</f>
        <v>515909.99751094973</v>
      </c>
      <c r="O21">
        <f>B21*AH6</f>
        <v>180417.60223607568</v>
      </c>
      <c r="P21">
        <f>B21*AI6</f>
        <v>71131.14359869271</v>
      </c>
    </row>
    <row r="22" spans="1:16" x14ac:dyDescent="0.35">
      <c r="A22">
        <v>1981</v>
      </c>
      <c r="B22" s="1">
        <v>2819900</v>
      </c>
      <c r="C22">
        <f>V6*B22</f>
        <v>5683.4470553598067</v>
      </c>
      <c r="D22">
        <f>W6*B22</f>
        <v>173210.98182110596</v>
      </c>
      <c r="E22">
        <f>X6*B22</f>
        <v>210918.7446613237</v>
      </c>
      <c r="F22">
        <f>Y6*B22</f>
        <v>161354.75799251298</v>
      </c>
      <c r="G22">
        <f>B22*Z6</f>
        <v>220867.905533154</v>
      </c>
      <c r="H22">
        <f>AA6*B22</f>
        <v>62429.698035487461</v>
      </c>
      <c r="I22">
        <f>B22*AB6</f>
        <v>309688.95539434085</v>
      </c>
      <c r="J22">
        <f>B22*AC6</f>
        <v>385563.54089895886</v>
      </c>
      <c r="K22">
        <f>B22*AD6</f>
        <v>168785.75849051206</v>
      </c>
      <c r="L22">
        <f>AE6*B22</f>
        <v>231372.41632435046</v>
      </c>
      <c r="M22">
        <f>B22*AF6</f>
        <v>112556.87672126385</v>
      </c>
      <c r="N22">
        <f>B22*AG6</f>
        <v>522637.80786791461</v>
      </c>
      <c r="O22">
        <f>B22*AH6</f>
        <v>182770.36806491946</v>
      </c>
      <c r="P22">
        <f>B22*AI6</f>
        <v>72058.74113879638</v>
      </c>
    </row>
    <row r="23" spans="1:16" x14ac:dyDescent="0.35">
      <c r="A23">
        <v>1982</v>
      </c>
      <c r="B23" s="1">
        <v>2916800</v>
      </c>
      <c r="C23">
        <f>V6*B23</f>
        <v>5878.7468956606563</v>
      </c>
      <c r="D23">
        <f>W6*B23</f>
        <v>179163.01704876125</v>
      </c>
      <c r="E23">
        <f>X6*B23</f>
        <v>218166.52875213622</v>
      </c>
      <c r="F23">
        <f>Y6*B23</f>
        <v>166899.37874128934</v>
      </c>
      <c r="G23">
        <f>B23*Z6</f>
        <v>228457.57184974771</v>
      </c>
      <c r="H23">
        <f>AA6*B23</f>
        <v>64574.964796592016</v>
      </c>
      <c r="I23">
        <f>B23*AB6</f>
        <v>320330.77240122465</v>
      </c>
      <c r="J23">
        <f>B23*AC6</f>
        <v>398812.63026847877</v>
      </c>
      <c r="K23">
        <f>B23*AD6</f>
        <v>174585.73011990695</v>
      </c>
      <c r="L23">
        <f>AE6*B23</f>
        <v>239323.04831194913</v>
      </c>
      <c r="M23">
        <f>B23*AF6</f>
        <v>116424.65974700607</v>
      </c>
      <c r="N23">
        <f>B23*AG6</f>
        <v>540597.16939931677</v>
      </c>
      <c r="O23">
        <f>B23*AH6</f>
        <v>189050.89172373383</v>
      </c>
      <c r="P23">
        <f>B23*AI6</f>
        <v>74534.889944197057</v>
      </c>
    </row>
    <row r="24" spans="1:16" x14ac:dyDescent="0.35">
      <c r="A24">
        <v>1983</v>
      </c>
      <c r="B24" s="1">
        <v>2755600</v>
      </c>
      <c r="C24">
        <f>V6*B24</f>
        <v>5553.8518052943309</v>
      </c>
      <c r="D24">
        <f>W6*B24</f>
        <v>169261.38568964842</v>
      </c>
      <c r="E24">
        <f>X6*B24</f>
        <v>206109.32756081547</v>
      </c>
      <c r="F24">
        <f>Y6*B24</f>
        <v>157675.51016850554</v>
      </c>
      <c r="G24">
        <f>B24*Z6</f>
        <v>215831.62540769498</v>
      </c>
      <c r="H24">
        <f>AA6*B24</f>
        <v>61006.16188750993</v>
      </c>
      <c r="I24">
        <f>B24*AB6</f>
        <v>302627.35752496391</v>
      </c>
      <c r="J24">
        <f>B24*AC6</f>
        <v>376771.83350514952</v>
      </c>
      <c r="K24">
        <f>B24*AD6</f>
        <v>164937.06730609422</v>
      </c>
      <c r="L24">
        <f>AE6*B24</f>
        <v>226096.60995899857</v>
      </c>
      <c r="M24">
        <f>B24*AF6</f>
        <v>109990.32926455358</v>
      </c>
      <c r="N24">
        <f>B24*AG6</f>
        <v>510720.50191880052</v>
      </c>
      <c r="O24">
        <f>B24*AH6</f>
        <v>178602.79663806944</v>
      </c>
      <c r="P24">
        <f>B24*AI6</f>
        <v>70415.641363902017</v>
      </c>
    </row>
    <row r="25" spans="1:16" x14ac:dyDescent="0.35">
      <c r="A25">
        <v>1984</v>
      </c>
      <c r="B25" s="1">
        <v>2755800</v>
      </c>
      <c r="C25">
        <f>V6*B25</f>
        <v>5554.2549009399463</v>
      </c>
      <c r="D25">
        <f>W6*B25</f>
        <v>169273.67059207908</v>
      </c>
      <c r="E25">
        <f>X6*B25</f>
        <v>206124.28686750447</v>
      </c>
      <c r="F25">
        <f>Y6*B25</f>
        <v>157686.95417417897</v>
      </c>
      <c r="G25">
        <f>B25*Z6</f>
        <v>215847.29035365288</v>
      </c>
      <c r="H25">
        <f>AA6*B25</f>
        <v>61010.58968268249</v>
      </c>
      <c r="I25">
        <f>B25*AB6</f>
        <v>302649.32205954986</v>
      </c>
      <c r="J25">
        <f>B25*AC6</f>
        <v>376799.17940684099</v>
      </c>
      <c r="K25">
        <f>B25*AD6</f>
        <v>164949.03835176892</v>
      </c>
      <c r="L25">
        <f>AE6*B25</f>
        <v>226113.01993214121</v>
      </c>
      <c r="M25">
        <f>B25*AF6</f>
        <v>109998.31230485439</v>
      </c>
      <c r="N25">
        <f>B25*AG6</f>
        <v>510757.56974445871</v>
      </c>
      <c r="O25">
        <f>B25*AH6</f>
        <v>178615.75953519807</v>
      </c>
      <c r="P25">
        <f>B25*AI6</f>
        <v>70420.752094150521</v>
      </c>
    </row>
    <row r="26" spans="1:16" x14ac:dyDescent="0.35">
      <c r="A26">
        <v>1985</v>
      </c>
      <c r="B26" s="1">
        <v>2969400</v>
      </c>
      <c r="C26">
        <f>V6*B26</f>
        <v>5984.7610504576087</v>
      </c>
      <c r="D26">
        <f>W6*B26</f>
        <v>182393.94638802513</v>
      </c>
      <c r="E26">
        <f>X6*B26</f>
        <v>222100.8264113389</v>
      </c>
      <c r="F26">
        <f>Y6*B26</f>
        <v>169909.1522334012</v>
      </c>
      <c r="G26">
        <f>B26*Z6</f>
        <v>232577.45263667061</v>
      </c>
      <c r="H26">
        <f>AA6*B26</f>
        <v>65739.474926974886</v>
      </c>
      <c r="I26">
        <f>B26*AB6</f>
        <v>326107.44499732467</v>
      </c>
      <c r="J26">
        <f>B26*AC6</f>
        <v>406004.6024133368</v>
      </c>
      <c r="K26">
        <f>B26*AD6</f>
        <v>177734.11513235452</v>
      </c>
      <c r="L26">
        <f>AE6*B26</f>
        <v>243638.87124845781</v>
      </c>
      <c r="M26">
        <f>B26*AF6</f>
        <v>118524.19934611896</v>
      </c>
      <c r="N26">
        <f>B26*AG6</f>
        <v>550346.00754742569</v>
      </c>
      <c r="O26">
        <f>B26*AH6</f>
        <v>192460.13366855981</v>
      </c>
      <c r="P26">
        <f>B26*AI6</f>
        <v>75879.01199955387</v>
      </c>
    </row>
    <row r="27" spans="1:16" x14ac:dyDescent="0.35">
      <c r="A27">
        <v>1986</v>
      </c>
      <c r="B27" s="1">
        <v>3188200</v>
      </c>
      <c r="C27">
        <f>V6*B27</f>
        <v>6425.7476867612813</v>
      </c>
      <c r="D27">
        <f>W6*B27</f>
        <v>195833.62964716836</v>
      </c>
      <c r="E27">
        <f>X6*B27</f>
        <v>238466.30792908691</v>
      </c>
      <c r="F27">
        <f>Y6*B27</f>
        <v>182428.89444013257</v>
      </c>
      <c r="G27">
        <f>B27*Z6</f>
        <v>249714.90351459326</v>
      </c>
      <c r="H27">
        <f>AA6*B27</f>
        <v>70583.482845753795</v>
      </c>
      <c r="I27">
        <f>B27*AB6</f>
        <v>350136.64583433367</v>
      </c>
      <c r="J27">
        <f>B27*AC6</f>
        <v>435921.01886381104</v>
      </c>
      <c r="K27">
        <f>B27*AD6</f>
        <v>190830.4391004825</v>
      </c>
      <c r="L27">
        <f>AE6*B27</f>
        <v>261591.38186648252</v>
      </c>
      <c r="M27">
        <f>B27*AF6</f>
        <v>127257.64543520458</v>
      </c>
      <c r="N27">
        <f>B27*AG6</f>
        <v>590898.20881750609</v>
      </c>
      <c r="O27">
        <f>B27*AH6</f>
        <v>206641.54312726556</v>
      </c>
      <c r="P27">
        <f>B27*AI6</f>
        <v>81470.150891418351</v>
      </c>
    </row>
    <row r="28" spans="1:16" x14ac:dyDescent="0.35">
      <c r="A28">
        <v>1987</v>
      </c>
      <c r="B28" s="1">
        <v>3439300</v>
      </c>
      <c r="C28">
        <f>V6*B28</f>
        <v>6931.8342698319029</v>
      </c>
      <c r="D28">
        <f>W6*B28</f>
        <v>211257.32464886334</v>
      </c>
      <c r="E28">
        <f>X6*B28</f>
        <v>257247.71747710576</v>
      </c>
      <c r="F28">
        <f>Y6*B28</f>
        <v>196796.84356312276</v>
      </c>
      <c r="G28">
        <f>B28*Z6</f>
        <v>269382.24316471384</v>
      </c>
      <c r="H28">
        <f>AA6*B28</f>
        <v>76142.579684900891</v>
      </c>
      <c r="I28">
        <f>B28*AB6</f>
        <v>377713.11900697066</v>
      </c>
      <c r="J28">
        <f>B28*AC6</f>
        <v>470253.79843745852</v>
      </c>
      <c r="K28">
        <f>B28*AD6</f>
        <v>205860.08694507543</v>
      </c>
      <c r="L28">
        <f>AE6*B28</f>
        <v>282194.10314704012</v>
      </c>
      <c r="M28">
        <f>B28*AF6</f>
        <v>137280.35253287092</v>
      </c>
      <c r="N28">
        <f>B28*AG6</f>
        <v>637436.8639313872</v>
      </c>
      <c r="O28">
        <f>B28*AH6</f>
        <v>222916.46047224279</v>
      </c>
      <c r="P28">
        <f>B28*AI6</f>
        <v>87886.67271841639</v>
      </c>
    </row>
    <row r="29" spans="1:16" x14ac:dyDescent="0.35">
      <c r="A29">
        <v>1988</v>
      </c>
      <c r="B29" s="1">
        <v>3437200</v>
      </c>
      <c r="C29">
        <f>V6*B29</f>
        <v>6927.6017655529376</v>
      </c>
      <c r="D29">
        <f>W6*B29</f>
        <v>211128.33317334141</v>
      </c>
      <c r="E29">
        <f>X6*B29</f>
        <v>257090.64475687145</v>
      </c>
      <c r="F29">
        <f>Y6*B29</f>
        <v>196676.68150355175</v>
      </c>
      <c r="G29">
        <f>B29*Z6</f>
        <v>269217.76123215607</v>
      </c>
      <c r="H29">
        <f>AA6*B29</f>
        <v>76096.087835589031</v>
      </c>
      <c r="I29">
        <f>B29*AB6</f>
        <v>377482.4913938184</v>
      </c>
      <c r="J29">
        <f>B29*AC6</f>
        <v>469966.66646969802</v>
      </c>
      <c r="K29">
        <f>B29*AD6</f>
        <v>205734.39096549101</v>
      </c>
      <c r="L29">
        <f>AE6*B29</f>
        <v>282021.79842904262</v>
      </c>
      <c r="M29">
        <f>B29*AF6</f>
        <v>137196.53060971244</v>
      </c>
      <c r="N29">
        <f>B29*AG6</f>
        <v>637047.65176197595</v>
      </c>
      <c r="O29">
        <f>B29*AH6</f>
        <v>222780.35005239231</v>
      </c>
      <c r="P29">
        <f>B29*AI6</f>
        <v>87833.01005080709</v>
      </c>
    </row>
    <row r="30" spans="1:16" x14ac:dyDescent="0.35">
      <c r="A30">
        <v>1989</v>
      </c>
      <c r="B30" s="1">
        <v>3549000</v>
      </c>
      <c r="C30">
        <f>V6*B30</f>
        <v>7152.9322314521633</v>
      </c>
      <c r="D30">
        <f>W6*B30</f>
        <v>217995.59363208094</v>
      </c>
      <c r="E30">
        <f>X6*B30</f>
        <v>265452.89719601325</v>
      </c>
      <c r="F30">
        <f>Y6*B30</f>
        <v>203073.8806749986</v>
      </c>
      <c r="G30">
        <f>B30*Z6</f>
        <v>277974.46602261194</v>
      </c>
      <c r="H30">
        <f>AA6*B30</f>
        <v>78571.225337049182</v>
      </c>
      <c r="I30">
        <f>B30*AB6</f>
        <v>389760.66622735409</v>
      </c>
      <c r="J30">
        <f>B30*AC6</f>
        <v>485253.02551523282</v>
      </c>
      <c r="K30">
        <f>B30*AD6</f>
        <v>212426.20549765145</v>
      </c>
      <c r="L30">
        <f>AE6*B30</f>
        <v>291194.97341576644</v>
      </c>
      <c r="M30">
        <f>B30*AF6</f>
        <v>141659.05013786495</v>
      </c>
      <c r="N30">
        <f>B30*AG6</f>
        <v>657768.56630491477</v>
      </c>
      <c r="O30">
        <f>B30*AH6</f>
        <v>230026.60954728859</v>
      </c>
      <c r="P30">
        <f>B30*AI6</f>
        <v>90689.908259721386</v>
      </c>
    </row>
    <row r="31" spans="1:16" x14ac:dyDescent="0.35">
      <c r="A31">
        <v>1990</v>
      </c>
      <c r="B31" s="1">
        <v>3560180</v>
      </c>
      <c r="C31">
        <f>V6*B31</f>
        <v>7175.4652780420856</v>
      </c>
      <c r="D31">
        <f>W6*B31</f>
        <v>218682.31967795492</v>
      </c>
      <c r="E31">
        <f>X6*B31</f>
        <v>266289.12243992742</v>
      </c>
      <c r="F31">
        <f>Y6*B31</f>
        <v>203713.60059214328</v>
      </c>
      <c r="G31">
        <f>B31*Z6</f>
        <v>278850.13650165754</v>
      </c>
      <c r="H31">
        <f>AA6*B31</f>
        <v>78818.739087195208</v>
      </c>
      <c r="I31">
        <f>B31*AB6</f>
        <v>390988.48371070763</v>
      </c>
      <c r="J31">
        <f>B31*AC6</f>
        <v>486781.66141978634</v>
      </c>
      <c r="K31">
        <f>B31*AD6</f>
        <v>213095.38695086748</v>
      </c>
      <c r="L31">
        <f>AE6*B31</f>
        <v>292112.29091443878</v>
      </c>
      <c r="M31">
        <f>B31*AF6</f>
        <v>142105.3020906802</v>
      </c>
      <c r="N31">
        <f>B31*AG6</f>
        <v>659840.65775920858</v>
      </c>
      <c r="O31">
        <f>B31*AH6</f>
        <v>230751.23549677822</v>
      </c>
      <c r="P31">
        <f>B31*AI6</f>
        <v>90975.598080612821</v>
      </c>
    </row>
    <row r="32" spans="1:16" x14ac:dyDescent="0.35">
      <c r="A32">
        <v>1991</v>
      </c>
      <c r="B32" s="1">
        <v>3683100</v>
      </c>
      <c r="C32">
        <f>V6*B32</f>
        <v>7423.207861837549</v>
      </c>
      <c r="D32">
        <f>W6*B32</f>
        <v>226232.6207118392</v>
      </c>
      <c r="E32">
        <f>X6*B32</f>
        <v>275483.11233097676</v>
      </c>
      <c r="F32">
        <f>Y6*B32</f>
        <v>210747.08647903276</v>
      </c>
      <c r="G32">
        <f>B32*Z6</f>
        <v>288477.81228737172</v>
      </c>
      <c r="H32">
        <f>AA6*B32</f>
        <v>81540.062000249614</v>
      </c>
      <c r="I32">
        <f>B32*AB6</f>
        <v>404487.88666722114</v>
      </c>
      <c r="J32">
        <f>B32*AC6</f>
        <v>503588.45259936719</v>
      </c>
      <c r="K32">
        <f>B32*AD6</f>
        <v>220452.79162254158</v>
      </c>
      <c r="L32">
        <f>AE6*B32</f>
        <v>302197.86040789215</v>
      </c>
      <c r="M32">
        <f>B32*AF6</f>
        <v>147011.67865955774</v>
      </c>
      <c r="N32">
        <f>B32*AG6</f>
        <v>682622.54340874369</v>
      </c>
      <c r="O32">
        <f>B32*AH6</f>
        <v>238718.23207202554</v>
      </c>
      <c r="P32">
        <f>B32*AI6</f>
        <v>94116.652891343998</v>
      </c>
    </row>
    <row r="33" spans="1:16" x14ac:dyDescent="0.35">
      <c r="A33">
        <v>1992</v>
      </c>
      <c r="B33" s="1">
        <v>3754500</v>
      </c>
      <c r="C33">
        <f>V6*B33</f>
        <v>7567.1130073223858</v>
      </c>
      <c r="D33">
        <f>W6*B33</f>
        <v>230618.33087958521</v>
      </c>
      <c r="E33">
        <f>X6*B33</f>
        <v>280823.58481894387</v>
      </c>
      <c r="F33">
        <f>Y6*B33</f>
        <v>214832.59650444696</v>
      </c>
      <c r="G33">
        <f>B33*Z6</f>
        <v>294070.1979943355</v>
      </c>
      <c r="H33">
        <f>AA6*B33</f>
        <v>83120.784876852966</v>
      </c>
      <c r="I33">
        <f>B33*AB6</f>
        <v>412329.22551439865</v>
      </c>
      <c r="J33">
        <f>B33*AC6</f>
        <v>513350.93950322393</v>
      </c>
      <c r="K33">
        <f>B33*AD6</f>
        <v>224726.45492841149</v>
      </c>
      <c r="L33">
        <f>AE6*B33</f>
        <v>308056.22081980697</v>
      </c>
      <c r="M33">
        <f>B33*AF6</f>
        <v>149861.62404694673</v>
      </c>
      <c r="N33">
        <f>B33*AG6</f>
        <v>695855.7571687242</v>
      </c>
      <c r="O33">
        <f>B33*AH6</f>
        <v>243345.98634694141</v>
      </c>
      <c r="P33">
        <f>B33*AI6</f>
        <v>95941.183590060289</v>
      </c>
    </row>
    <row r="34" spans="1:16" x14ac:dyDescent="0.35">
      <c r="A34">
        <v>1993</v>
      </c>
      <c r="B34" s="1">
        <v>3877500</v>
      </c>
      <c r="C34">
        <f>V6*B34</f>
        <v>7815.0168293760953</v>
      </c>
      <c r="D34">
        <f>W6*B34</f>
        <v>238173.54587444177</v>
      </c>
      <c r="E34">
        <f>X6*B34</f>
        <v>290023.55843266874</v>
      </c>
      <c r="F34">
        <f>Y6*B34</f>
        <v>221870.6599936058</v>
      </c>
      <c r="G34">
        <f>B34*Z6</f>
        <v>303704.13975843275</v>
      </c>
      <c r="H34">
        <f>AA6*B34</f>
        <v>85843.878907976396</v>
      </c>
      <c r="I34">
        <f>B34*AB6</f>
        <v>425837.41428474651</v>
      </c>
      <c r="J34">
        <f>B34*AC6</f>
        <v>530168.66904348135</v>
      </c>
      <c r="K34">
        <f>B34*AD6</f>
        <v>232088.64801835545</v>
      </c>
      <c r="L34">
        <f>AE6*B34</f>
        <v>318148.35430251743</v>
      </c>
      <c r="M34">
        <f>B34*AF6</f>
        <v>154771.19383194461</v>
      </c>
      <c r="N34">
        <f>B34*AG6</f>
        <v>718652.46994852263</v>
      </c>
      <c r="O34">
        <f>B34*AH6</f>
        <v>251318.16808104014</v>
      </c>
      <c r="P34">
        <f>B34*AI6</f>
        <v>99084.282692890862</v>
      </c>
    </row>
    <row r="35" spans="1:16" x14ac:dyDescent="0.35">
      <c r="A35">
        <v>1994</v>
      </c>
      <c r="B35" s="1">
        <v>3975600</v>
      </c>
      <c r="C35">
        <f>V6*B35</f>
        <v>8012.7352435506391</v>
      </c>
      <c r="D35">
        <f>W6*B35</f>
        <v>244199.29051668104</v>
      </c>
      <c r="E35">
        <f>X6*B35</f>
        <v>297361.09836361516</v>
      </c>
      <c r="F35">
        <f>Y6*B35</f>
        <v>227483.94477642278</v>
      </c>
      <c r="G35">
        <f>B35*Z6</f>
        <v>311387.7957507738</v>
      </c>
      <c r="H35">
        <f>AA6*B35</f>
        <v>88015.712440116302</v>
      </c>
      <c r="I35">
        <f>B35*AB6</f>
        <v>436611.01849914592</v>
      </c>
      <c r="J35">
        <f>B35*AC6</f>
        <v>543581.83382315014</v>
      </c>
      <c r="K35">
        <f>B35*AD6</f>
        <v>237960.44592179856</v>
      </c>
      <c r="L35">
        <f>AE6*B35</f>
        <v>326197.44612897182</v>
      </c>
      <c r="M35">
        <f>B35*AF6</f>
        <v>158686.87509949168</v>
      </c>
      <c r="N35">
        <f>B35*AG6</f>
        <v>736834.23843387398</v>
      </c>
      <c r="O35">
        <f>B35*AH6</f>
        <v>257676.46912262624</v>
      </c>
      <c r="P35">
        <f>B35*AI6</f>
        <v>101591.09587978257</v>
      </c>
    </row>
    <row r="36" spans="1:16" x14ac:dyDescent="0.35">
      <c r="A36">
        <v>1995</v>
      </c>
      <c r="B36" s="1">
        <v>4030500</v>
      </c>
      <c r="C36">
        <f>V6*B36</f>
        <v>8123.3849982721731</v>
      </c>
      <c r="D36">
        <f>W6*B36</f>
        <v>247571.49623389752</v>
      </c>
      <c r="E36">
        <f>X6*B36</f>
        <v>301467.4280497412</v>
      </c>
      <c r="F36">
        <f>Y6*B36</f>
        <v>230625.32433377905</v>
      </c>
      <c r="G36">
        <f>B36*Z6</f>
        <v>315687.82341621234</v>
      </c>
      <c r="H36">
        <f>AA6*B36</f>
        <v>89231.142214983585</v>
      </c>
      <c r="I36">
        <f>B36*AB6</f>
        <v>442640.28324298409</v>
      </c>
      <c r="J36">
        <f>B36*AC6</f>
        <v>551088.2838374601</v>
      </c>
      <c r="K36">
        <f>B36*AD6</f>
        <v>241246.49795950527</v>
      </c>
      <c r="L36">
        <f>AE6*B36</f>
        <v>330701.98375662061</v>
      </c>
      <c r="M36">
        <f>B36*AF6</f>
        <v>160878.21966206387</v>
      </c>
      <c r="N36">
        <f>B36*AG6</f>
        <v>747009.35657705239</v>
      </c>
      <c r="O36">
        <f>B36*AH6</f>
        <v>261234.78438443129</v>
      </c>
      <c r="P36">
        <f>B36*AI6</f>
        <v>102993.99133299719</v>
      </c>
    </row>
    <row r="37" spans="1:16" x14ac:dyDescent="0.35">
      <c r="A37">
        <v>1996</v>
      </c>
      <c r="B37" s="1">
        <v>4132900</v>
      </c>
      <c r="C37">
        <f>V6*B37</f>
        <v>8329.769968827457</v>
      </c>
      <c r="D37">
        <f>W6*B37</f>
        <v>253861.36627839599</v>
      </c>
      <c r="E37">
        <f>X6*B37</f>
        <v>309126.59307450074</v>
      </c>
      <c r="F37">
        <f>Y6*B37</f>
        <v>236484.65523857472</v>
      </c>
      <c r="G37">
        <f>B37*Z6</f>
        <v>323708.27574664779</v>
      </c>
      <c r="H37">
        <f>AA6*B37</f>
        <v>91498.173343333503</v>
      </c>
      <c r="I37">
        <f>B37*AB6</f>
        <v>453886.124950981</v>
      </c>
      <c r="J37">
        <f>B37*AC6</f>
        <v>565089.38550349558</v>
      </c>
      <c r="K37">
        <f>B37*AD6</f>
        <v>247375.67334495456</v>
      </c>
      <c r="L37">
        <f>AE6*B37</f>
        <v>339103.89000564133</v>
      </c>
      <c r="M37">
        <f>B37*AF6</f>
        <v>164965.53629607835</v>
      </c>
      <c r="N37">
        <f>B37*AG6</f>
        <v>765988.08331405523</v>
      </c>
      <c r="O37">
        <f>B37*AH6</f>
        <v>267871.78771428263</v>
      </c>
      <c r="P37">
        <f>B37*AI6</f>
        <v>105610.68522023175</v>
      </c>
    </row>
    <row r="38" spans="1:16" x14ac:dyDescent="0.35">
      <c r="A38">
        <v>1997</v>
      </c>
      <c r="B38" s="1">
        <v>4198600</v>
      </c>
      <c r="C38">
        <f>V6*B38</f>
        <v>8462.1868884122432</v>
      </c>
      <c r="D38">
        <f>W6*B38</f>
        <v>257896.95672686814</v>
      </c>
      <c r="E38">
        <f>X6*B38</f>
        <v>314040.72532183188</v>
      </c>
      <c r="F38">
        <f>Y6*B38</f>
        <v>240244.01110229618</v>
      </c>
      <c r="G38">
        <f>B38*Z6</f>
        <v>328854.21049381193</v>
      </c>
      <c r="H38">
        <f>AA6*B38</f>
        <v>92952.704057518946</v>
      </c>
      <c r="I38">
        <f>B38*AB6</f>
        <v>461101.47456245951</v>
      </c>
      <c r="J38">
        <f>B38*AC6</f>
        <v>574072.51420914533</v>
      </c>
      <c r="K38">
        <f>B38*AD6</f>
        <v>251308.16184909534</v>
      </c>
      <c r="L38">
        <f>AE6*B38</f>
        <v>344494.56618299149</v>
      </c>
      <c r="M38">
        <f>B38*AF6</f>
        <v>167587.96503489427</v>
      </c>
      <c r="N38">
        <f>B38*AG6</f>
        <v>778164.86404277687</v>
      </c>
      <c r="O38">
        <f>B38*AH6</f>
        <v>272130.09942103294</v>
      </c>
      <c r="P38">
        <f>B38*AI6</f>
        <v>107289.56010686565</v>
      </c>
    </row>
    <row r="39" spans="1:16" x14ac:dyDescent="0.35">
      <c r="A39">
        <v>1998</v>
      </c>
      <c r="B39" s="1">
        <v>4241000</v>
      </c>
      <c r="C39">
        <f>V6*B39</f>
        <v>8547.6431652827905</v>
      </c>
      <c r="D39">
        <f>W6*B39</f>
        <v>260501.35604216831</v>
      </c>
      <c r="E39">
        <f>X6*B39</f>
        <v>317212.09833989636</v>
      </c>
      <c r="F39">
        <f>Y6*B39</f>
        <v>242670.14030506313</v>
      </c>
      <c r="G39">
        <f>B39*Z6</f>
        <v>332175.17903688288</v>
      </c>
      <c r="H39">
        <f>AA6*B39</f>
        <v>93891.396634101329</v>
      </c>
      <c r="I39">
        <f>B39*AB6</f>
        <v>465757.95589467697</v>
      </c>
      <c r="J39">
        <f>B39*AC6</f>
        <v>579869.84536773805</v>
      </c>
      <c r="K39">
        <f>B39*AD6</f>
        <v>253846.02353213294</v>
      </c>
      <c r="L39">
        <f>AE6*B39</f>
        <v>347973.48048922664</v>
      </c>
      <c r="M39">
        <f>B39*AF6</f>
        <v>169280.36957866591</v>
      </c>
      <c r="N39">
        <f>B39*AG6</f>
        <v>786023.24308231706</v>
      </c>
      <c r="O39">
        <f>B39*AH6</f>
        <v>274878.23361229949</v>
      </c>
      <c r="P39">
        <f>B39*AI6</f>
        <v>108373.03491954872</v>
      </c>
    </row>
    <row r="40" spans="1:16" x14ac:dyDescent="0.35">
      <c r="A40">
        <v>1999</v>
      </c>
      <c r="B40" s="1">
        <v>4285300</v>
      </c>
      <c r="C40">
        <f>V6*B40</f>
        <v>8636.9288507866877</v>
      </c>
      <c r="D40">
        <f>W6*B40</f>
        <v>263222.46193055972</v>
      </c>
      <c r="E40">
        <f>X6*B40</f>
        <v>320525.58477150626</v>
      </c>
      <c r="F40">
        <f>Y6*B40</f>
        <v>245204.98756172767</v>
      </c>
      <c r="G40">
        <f>B40*Z6</f>
        <v>335644.96456655371</v>
      </c>
      <c r="H40">
        <f>AA6*B40</f>
        <v>94872.15326482302</v>
      </c>
      <c r="I40">
        <f>B40*AB6</f>
        <v>470623.1003054608</v>
      </c>
      <c r="J40">
        <f>B40*AC6</f>
        <v>585926.96259239991</v>
      </c>
      <c r="K40">
        <f>B40*AD6</f>
        <v>256497.61014908022</v>
      </c>
      <c r="L40">
        <f>AE6*B40</f>
        <v>351608.28954031668</v>
      </c>
      <c r="M40">
        <f>B40*AF6</f>
        <v>171048.61300529522</v>
      </c>
      <c r="N40">
        <f>B40*AG6</f>
        <v>794233.76646561036</v>
      </c>
      <c r="O40">
        <f>B40*AH6</f>
        <v>277749.51532628789</v>
      </c>
      <c r="P40">
        <f>B40*AI6</f>
        <v>109505.06166959257</v>
      </c>
    </row>
    <row r="41" spans="1:16" x14ac:dyDescent="0.35">
      <c r="A41">
        <v>2000</v>
      </c>
      <c r="B41" s="1">
        <v>4382900</v>
      </c>
      <c r="C41">
        <f>V6*B41</f>
        <v>8833.639525847193</v>
      </c>
      <c r="D41">
        <f>W6*B41</f>
        <v>269217.49431672232</v>
      </c>
      <c r="E41">
        <f>X6*B41</f>
        <v>327825.72643573023</v>
      </c>
      <c r="F41">
        <f>Y6*B41</f>
        <v>250789.66233036105</v>
      </c>
      <c r="G41">
        <f>B41*Z6</f>
        <v>343289.45819400001</v>
      </c>
      <c r="H41">
        <f>AA6*B41</f>
        <v>97032.917309031531</v>
      </c>
      <c r="I41">
        <f>B41*AB6</f>
        <v>481341.79318339535</v>
      </c>
      <c r="J41">
        <f>B41*AC6</f>
        <v>599271.76261783997</v>
      </c>
      <c r="K41">
        <f>B41*AD6</f>
        <v>262339.48043833661</v>
      </c>
      <c r="L41">
        <f>AE6*B41</f>
        <v>359616.35643391451</v>
      </c>
      <c r="M41">
        <f>B41*AF6</f>
        <v>174944.33667209026</v>
      </c>
      <c r="N41">
        <f>B41*AG6</f>
        <v>812322.86538681621</v>
      </c>
      <c r="O41">
        <f>B41*AH6</f>
        <v>284075.40912505245</v>
      </c>
      <c r="P41">
        <f>B41*AI6</f>
        <v>111999.09803086302</v>
      </c>
    </row>
    <row r="42" spans="1:16" x14ac:dyDescent="0.35">
      <c r="A42">
        <v>2001</v>
      </c>
      <c r="B42" s="1">
        <v>4505700</v>
      </c>
      <c r="C42">
        <f>V6*B42</f>
        <v>9081.1402522552853</v>
      </c>
      <c r="D42">
        <f>W6*B42</f>
        <v>276760.42440914823</v>
      </c>
      <c r="E42">
        <f>X6*B42</f>
        <v>337010.74074276612</v>
      </c>
      <c r="F42">
        <f>Y6*B42</f>
        <v>257816.28181384649</v>
      </c>
      <c r="G42">
        <f>B42*Z6</f>
        <v>352907.73501213943</v>
      </c>
      <c r="H42">
        <f>AA6*B42</f>
        <v>99751.583544982394</v>
      </c>
      <c r="I42">
        <f>B42*AB6</f>
        <v>494828.01741915732</v>
      </c>
      <c r="J42">
        <f>B42*AC6</f>
        <v>616062.14625640586</v>
      </c>
      <c r="K42">
        <f>B42*AD6</f>
        <v>269689.70248260582</v>
      </c>
      <c r="L42">
        <f>AE6*B42</f>
        <v>369692.0799434823</v>
      </c>
      <c r="M42">
        <f>B42*AF6</f>
        <v>179845.92341678729</v>
      </c>
      <c r="N42">
        <f>B42*AG6</f>
        <v>835082.51034095639</v>
      </c>
      <c r="O42">
        <f>B42*AH6</f>
        <v>292034.62796202261</v>
      </c>
      <c r="P42">
        <f>B42*AI6</f>
        <v>115137.08640344509</v>
      </c>
    </row>
    <row r="43" spans="1:16" x14ac:dyDescent="0.35">
      <c r="A43">
        <v>2002</v>
      </c>
      <c r="B43" s="1">
        <v>4420976.5999999996</v>
      </c>
      <c r="C43">
        <f>V6*B43</f>
        <v>8910.3820841464621</v>
      </c>
      <c r="D43">
        <f>W6*B43</f>
        <v>271556.33089617884</v>
      </c>
      <c r="E43">
        <f>X6*B43</f>
        <v>330673.72412109893</v>
      </c>
      <c r="F43">
        <f>Y6*B43</f>
        <v>252968.40646248547</v>
      </c>
      <c r="G43">
        <f>B43*Z6</f>
        <v>346271.79760029935</v>
      </c>
      <c r="H43">
        <f>AA6*B43</f>
        <v>97875.894237368702</v>
      </c>
      <c r="I43">
        <f>B43*AB6</f>
        <v>485523.46717146871</v>
      </c>
      <c r="J43">
        <f>B43*AC6</f>
        <v>604477.95741956809</v>
      </c>
      <c r="K43">
        <f>B43*AD6</f>
        <v>264618.56402702403</v>
      </c>
      <c r="L43">
        <f>AE6*B43</f>
        <v>362740.53635072563</v>
      </c>
      <c r="M43">
        <f>B43*AF6</f>
        <v>176464.17183367925</v>
      </c>
      <c r="N43">
        <f>B43*AG6</f>
        <v>819379.94923910289</v>
      </c>
      <c r="O43">
        <f>B43*AH6</f>
        <v>286543.32436908974</v>
      </c>
      <c r="P43">
        <f>B43*AI6</f>
        <v>112972.09418776415</v>
      </c>
    </row>
    <row r="44" spans="1:16" x14ac:dyDescent="0.35">
      <c r="A44">
        <v>2003</v>
      </c>
      <c r="B44" s="1">
        <v>4459879.8</v>
      </c>
      <c r="C44">
        <f>V6*B44</f>
        <v>8988.7906367490632</v>
      </c>
      <c r="D44">
        <f>W6*B44</f>
        <v>273945.94097738137</v>
      </c>
      <c r="E44">
        <f>X6*B44</f>
        <v>333583.54862101329</v>
      </c>
      <c r="F44">
        <f>Y6*B44</f>
        <v>255194.44867005819</v>
      </c>
      <c r="G44">
        <f>B44*Z6</f>
        <v>349318.88022824272</v>
      </c>
      <c r="H44">
        <f>AA6*B44</f>
        <v>98737.17124315408</v>
      </c>
      <c r="I44">
        <f>B44*AB6</f>
        <v>489795.92058098578</v>
      </c>
      <c r="J44">
        <f>B44*AC6</f>
        <v>609797.17283298715</v>
      </c>
      <c r="K44">
        <f>B44*AD6</f>
        <v>266947.12394748512</v>
      </c>
      <c r="L44">
        <f>AE6*B44</f>
        <v>365932.53868653526</v>
      </c>
      <c r="M44">
        <f>B44*AF6</f>
        <v>178017.00090083154</v>
      </c>
      <c r="N44">
        <f>B44*AG6</f>
        <v>826590.23441483511</v>
      </c>
      <c r="O44">
        <f>B44*AH6</f>
        <v>289064.81526695954</v>
      </c>
      <c r="P44">
        <f>B44*AI6</f>
        <v>113966.21299278234</v>
      </c>
    </row>
    <row r="45" spans="1:16" x14ac:dyDescent="0.35">
      <c r="A45">
        <v>2004</v>
      </c>
      <c r="B45" s="1">
        <v>4506248.4000000004</v>
      </c>
      <c r="C45">
        <f>V6*B45</f>
        <v>9082.2455405155652</v>
      </c>
      <c r="D45">
        <f>W6*B45</f>
        <v>276794.10961161315</v>
      </c>
      <c r="E45">
        <f>X6*B45</f>
        <v>337051.7591617073</v>
      </c>
      <c r="F45">
        <f>Y6*B45</f>
        <v>257847.66127740304</v>
      </c>
      <c r="G45">
        <f>B45*Z6</f>
        <v>352950.68829395593</v>
      </c>
      <c r="H45">
        <f>AA6*B45</f>
        <v>99763.724559345559</v>
      </c>
      <c r="I45">
        <f>B45*AB6</f>
        <v>494888.24417299195</v>
      </c>
      <c r="J45">
        <f>B45*AC6</f>
        <v>616137.12871884403</v>
      </c>
      <c r="K45">
        <f>B45*AD6</f>
        <v>269722.52708984591</v>
      </c>
      <c r="L45">
        <f>AE6*B45</f>
        <v>369737.07608983939</v>
      </c>
      <c r="M45">
        <f>B45*AF6</f>
        <v>179867.81291329215</v>
      </c>
      <c r="N45">
        <f>B45*AG6</f>
        <v>835184.1503189113</v>
      </c>
      <c r="O45">
        <f>B45*AH6</f>
        <v>292070.1722259493</v>
      </c>
      <c r="P45">
        <f>B45*AI6</f>
        <v>115151.10002578651</v>
      </c>
    </row>
    <row r="46" spans="1:16" x14ac:dyDescent="0.35">
      <c r="A46">
        <v>2005</v>
      </c>
      <c r="B46" s="1">
        <v>4591910</v>
      </c>
      <c r="C46">
        <f>V6*B46</f>
        <v>9254.8946302979712</v>
      </c>
      <c r="D46">
        <f>W6*B46</f>
        <v>282055.83160188474</v>
      </c>
      <c r="E46">
        <f>X6*B46</f>
        <v>343458.9498910525</v>
      </c>
      <c r="F46">
        <f>Y6*B46</f>
        <v>262749.22045937809</v>
      </c>
      <c r="G46">
        <f>B46*Z6</f>
        <v>359660.10996728437</v>
      </c>
      <c r="H46">
        <f>AA6*B46</f>
        <v>101660.18465411371</v>
      </c>
      <c r="I46">
        <f>B46*AB6</f>
        <v>504295.83005242306</v>
      </c>
      <c r="J46">
        <f>B46*AC6</f>
        <v>627849.59718051646</v>
      </c>
      <c r="K46">
        <f>B46*AD6</f>
        <v>274849.82172068773</v>
      </c>
      <c r="L46">
        <f>AE6*B46</f>
        <v>376765.59886660805</v>
      </c>
      <c r="M46">
        <f>B46*AF6</f>
        <v>183287.01293845125</v>
      </c>
      <c r="N46">
        <f>B46*AG6</f>
        <v>851060.59659092734</v>
      </c>
      <c r="O46">
        <f>B46*AH6</f>
        <v>297622.28476931248</v>
      </c>
      <c r="P46">
        <f>B46*AI6</f>
        <v>117340.06667706318</v>
      </c>
    </row>
    <row r="47" spans="1:16" x14ac:dyDescent="0.35">
      <c r="A47">
        <v>2006</v>
      </c>
      <c r="B47" s="1">
        <v>4667668.2</v>
      </c>
      <c r="C47">
        <f>V6*B47</f>
        <v>9407.5836329964222</v>
      </c>
      <c r="D47">
        <f>W6*B47</f>
        <v>286709.24207849725</v>
      </c>
      <c r="E47">
        <f>X6*B47</f>
        <v>349125.40063107928</v>
      </c>
      <c r="F47">
        <f>Y6*B47</f>
        <v>267084.10681242193</v>
      </c>
      <c r="G47">
        <f>B47*Z6</f>
        <v>365593.85051161633</v>
      </c>
      <c r="H47">
        <f>AA6*B47</f>
        <v>103337.39361532229</v>
      </c>
      <c r="I47">
        <f>B47*AB6</f>
        <v>512615.79807276267</v>
      </c>
      <c r="J47">
        <f>B47*AC6</f>
        <v>638207.97862813214</v>
      </c>
      <c r="K47">
        <f>B47*AD6</f>
        <v>279384.34608285513</v>
      </c>
      <c r="L47">
        <f>AE6*B47</f>
        <v>382981.54900327371</v>
      </c>
      <c r="M47">
        <f>B47*AF6</f>
        <v>186310.91675703519</v>
      </c>
      <c r="N47">
        <f>B47*AG6</f>
        <v>865101.55533982592</v>
      </c>
      <c r="O47">
        <f>B47*AH6</f>
        <v>302532.51353555801</v>
      </c>
      <c r="P47">
        <f>B47*AI6</f>
        <v>119275.96529862465</v>
      </c>
    </row>
    <row r="48" spans="1:16" x14ac:dyDescent="0.35">
      <c r="A48">
        <v>2007</v>
      </c>
      <c r="B48" s="1">
        <v>4720030</v>
      </c>
      <c r="C48">
        <f>V6*B48</f>
        <v>9513.1177008794457</v>
      </c>
      <c r="D48">
        <f>W6*B48</f>
        <v>289925.54009896622</v>
      </c>
      <c r="E48">
        <f>X6*B48</f>
        <v>353041.88175601535</v>
      </c>
      <c r="F48">
        <f>Y6*B48</f>
        <v>270080.25049377675</v>
      </c>
      <c r="G48">
        <f>B48*Z6</f>
        <v>369695.07434790343</v>
      </c>
      <c r="H48">
        <f>AA6*B48</f>
        <v>104496.63024165462</v>
      </c>
      <c r="I48">
        <f>B48*AB6</f>
        <v>518366.31090817077</v>
      </c>
      <c r="J48">
        <f>B48*AC6</f>
        <v>645367.38180407567</v>
      </c>
      <c r="K48">
        <f>B48*AD6</f>
        <v>282518.47357990412</v>
      </c>
      <c r="L48">
        <f>AE6*B48</f>
        <v>387277.82766176952</v>
      </c>
      <c r="M48">
        <f>B48*AF6</f>
        <v>188400.94855514984</v>
      </c>
      <c r="N48">
        <f>B48*AG6</f>
        <v>874806.24570757581</v>
      </c>
      <c r="O48">
        <f>B48*AH6</f>
        <v>305926.31666990381</v>
      </c>
      <c r="P48">
        <f>B48*AI6</f>
        <v>120614.00047425549</v>
      </c>
    </row>
    <row r="49" spans="1:16" x14ac:dyDescent="0.35">
      <c r="A49">
        <v>2008</v>
      </c>
      <c r="B49" s="1">
        <v>4799706</v>
      </c>
      <c r="C49">
        <f>V6*B49</f>
        <v>9673.7029441798641</v>
      </c>
      <c r="D49">
        <f>W6*B49</f>
        <v>294819.59952929296</v>
      </c>
      <c r="E49">
        <f>X6*B49</f>
        <v>359001.3703547726</v>
      </c>
      <c r="F49">
        <f>Y6*B49</f>
        <v>274639.31347395742</v>
      </c>
      <c r="G49">
        <f>B49*Z6</f>
        <v>375935.67551860434</v>
      </c>
      <c r="H49">
        <f>AA6*B49</f>
        <v>106260.57528249845</v>
      </c>
      <c r="I49">
        <f>B49*AB6</f>
        <v>527116.5421965142</v>
      </c>
      <c r="J49">
        <f>B49*AC6</f>
        <v>656261.44211992563</v>
      </c>
      <c r="K49">
        <f>B49*AD6</f>
        <v>287287.49875579338</v>
      </c>
      <c r="L49">
        <f>AE6*B49</f>
        <v>393815.2327623259</v>
      </c>
      <c r="M49">
        <f>B49*AF6</f>
        <v>191581.23215018632</v>
      </c>
      <c r="N49">
        <f>B49*AG6</f>
        <v>889573.32609329303</v>
      </c>
      <c r="O49">
        <f>B49*AH6</f>
        <v>311090.47562800179</v>
      </c>
      <c r="P49">
        <f>B49*AI6</f>
        <v>122650.01319065492</v>
      </c>
    </row>
    <row r="50" spans="1:16" s="3" customFormat="1" x14ac:dyDescent="0.35">
      <c r="A50" s="3">
        <v>2009</v>
      </c>
      <c r="B50" s="4">
        <v>4870714.5</v>
      </c>
      <c r="C50" s="3">
        <v>12562.1670292115</v>
      </c>
      <c r="D50" s="3">
        <v>286046.46234980121</v>
      </c>
      <c r="E50" s="3">
        <v>339091.39824173378</v>
      </c>
      <c r="F50" s="3">
        <v>285080.59533800808</v>
      </c>
      <c r="G50" s="3">
        <v>401261.40636619442</v>
      </c>
      <c r="H50" s="3">
        <v>133625.23732800141</v>
      </c>
      <c r="I50" s="3">
        <v>582253.30932872975</v>
      </c>
      <c r="J50" s="3">
        <v>663526.77943588817</v>
      </c>
      <c r="K50" s="3">
        <v>293174.92181871919</v>
      </c>
      <c r="L50" s="3">
        <v>398242.82045900082</v>
      </c>
      <c r="M50" s="3">
        <v>192222.7707518384</v>
      </c>
      <c r="N50" s="3">
        <v>941985.6063365828</v>
      </c>
      <c r="O50" s="3">
        <v>311002.83539069392</v>
      </c>
      <c r="P50" s="3">
        <v>123962.5193218122</v>
      </c>
    </row>
    <row r="51" spans="1:16" x14ac:dyDescent="0.35">
      <c r="A51">
        <v>2010</v>
      </c>
      <c r="B51" s="1">
        <v>4963318.5999999996</v>
      </c>
      <c r="C51">
        <f>V6*B51</f>
        <v>10003.460577319251</v>
      </c>
      <c r="D51">
        <f>W6*B51</f>
        <v>304869.42366642685</v>
      </c>
      <c r="E51">
        <f>X6*B51</f>
        <v>371239.02566268254</v>
      </c>
      <c r="F51">
        <f>Y6*B51</f>
        <v>284001.2310871798</v>
      </c>
      <c r="G51">
        <f>B51*Z6</f>
        <v>388750.58820374694</v>
      </c>
      <c r="H51">
        <f>AA6*B51</f>
        <v>109882.7906847471</v>
      </c>
      <c r="I51">
        <f>B51*AB6</f>
        <v>545084.91525348497</v>
      </c>
      <c r="J51">
        <f>B51*AC6</f>
        <v>678632.11249535915</v>
      </c>
      <c r="K51">
        <f>B51*AD6</f>
        <v>297080.56829358003</v>
      </c>
      <c r="L51">
        <f>AE6*B51</f>
        <v>407239.62462129584</v>
      </c>
      <c r="M51">
        <f>B51*AF6</f>
        <v>198111.86204778744</v>
      </c>
      <c r="N51">
        <f>B51*AG6</f>
        <v>919897.14275472425</v>
      </c>
      <c r="O51">
        <f>B51*AH6</f>
        <v>321694.94214172865</v>
      </c>
      <c r="P51">
        <f>B51*AI6</f>
        <v>126830.91250993765</v>
      </c>
    </row>
    <row r="52" spans="1:16" x14ac:dyDescent="0.35">
      <c r="A52">
        <v>2011</v>
      </c>
      <c r="B52" s="1">
        <v>5001450.4000000004</v>
      </c>
      <c r="C52">
        <f>V6*B52</f>
        <v>10080.314390016714</v>
      </c>
      <c r="D52">
        <f>W6*B52</f>
        <v>307211.65087895427</v>
      </c>
      <c r="E52">
        <f>X6*B52</f>
        <v>374091.15211669751</v>
      </c>
      <c r="F52">
        <f>Y6*B52</f>
        <v>286183.13376487012</v>
      </c>
      <c r="G52">
        <f>B52*Z6</f>
        <v>391737.25113513076</v>
      </c>
      <c r="H52">
        <f>AA6*B52</f>
        <v>110726.98968455194</v>
      </c>
      <c r="I52">
        <f>B52*AB6</f>
        <v>549272.6514531041</v>
      </c>
      <c r="J52">
        <f>B52*AC6</f>
        <v>683845.85476595431</v>
      </c>
      <c r="K52">
        <f>B52*AD6</f>
        <v>299362.9558908738</v>
      </c>
      <c r="L52">
        <f>AE6*B52</f>
        <v>410368.33369069442</v>
      </c>
      <c r="M52">
        <f>B52*AF6</f>
        <v>199633.90052849951</v>
      </c>
      <c r="N52">
        <f>B52*AG6</f>
        <v>926964.45732689276</v>
      </c>
      <c r="O52">
        <f>B52*AH6</f>
        <v>324166.43514537346</v>
      </c>
      <c r="P52">
        <f>B52*AI6</f>
        <v>127805.31922838739</v>
      </c>
    </row>
    <row r="53" spans="1:16" x14ac:dyDescent="0.35">
      <c r="A53">
        <v>2012</v>
      </c>
      <c r="B53" s="1">
        <v>5101492.0999999996</v>
      </c>
      <c r="C53">
        <f>V6*B53</f>
        <v>10281.946258266717</v>
      </c>
      <c r="D53">
        <f>W6*B53</f>
        <v>313356.66349644162</v>
      </c>
      <c r="E53">
        <f>X6*B53</f>
        <v>381573.9244766339</v>
      </c>
      <c r="F53">
        <f>Y6*B53</f>
        <v>291907.52267676749</v>
      </c>
      <c r="G53">
        <f>B53*Z6</f>
        <v>399572.99025530386</v>
      </c>
      <c r="H53">
        <f>AA6*B53</f>
        <v>112941.8104661246</v>
      </c>
      <c r="I53">
        <f>B53*AB6</f>
        <v>560259.49835153099</v>
      </c>
      <c r="J53">
        <f>B53*AC6</f>
        <v>697524.50723219453</v>
      </c>
      <c r="K53">
        <f>B53*AD6</f>
        <v>305350.97469124978</v>
      </c>
      <c r="L53">
        <f>AE6*B53</f>
        <v>418576.74174140388</v>
      </c>
      <c r="M53">
        <f>B53*AF6</f>
        <v>203627.08514280696</v>
      </c>
      <c r="N53">
        <f>B53*AG6</f>
        <v>945506.09879764682</v>
      </c>
      <c r="O53">
        <f>B53*AH6</f>
        <v>330650.58647373266</v>
      </c>
      <c r="P53">
        <f>B53*AI6</f>
        <v>130361.74993989669</v>
      </c>
    </row>
    <row r="54" spans="1:16" x14ac:dyDescent="0.35">
      <c r="A54">
        <v>2013</v>
      </c>
      <c r="B54" s="1">
        <v>5193613</v>
      </c>
      <c r="C54">
        <f>V6*B54</f>
        <v>10467.613926567756</v>
      </c>
      <c r="D54">
        <f>W6*B54</f>
        <v>319015.14483806503</v>
      </c>
      <c r="E54">
        <f>X6*B54</f>
        <v>388464.24845445983</v>
      </c>
      <c r="F54">
        <f>Y6*B54</f>
        <v>297178.6831879745</v>
      </c>
      <c r="G54">
        <f>B54*Z6</f>
        <v>406788.33485576103</v>
      </c>
      <c r="H54">
        <f>AA6*B54</f>
        <v>114981.2728476833</v>
      </c>
      <c r="I54">
        <f>B54*AB6</f>
        <v>570376.46182221675</v>
      </c>
      <c r="J54">
        <f>B54*AC6</f>
        <v>710120.15260784584</v>
      </c>
      <c r="K54">
        <f>B54*AD6</f>
        <v>310864.89219872473</v>
      </c>
      <c r="L54">
        <f>AE6*B54</f>
        <v>426135.24921577313</v>
      </c>
      <c r="M54">
        <f>B54*AF6</f>
        <v>207304.10942904121</v>
      </c>
      <c r="N54">
        <f>B54*AG6</f>
        <v>962579.70610103325</v>
      </c>
      <c r="O54">
        <f>B54*AH6</f>
        <v>336621.35522421025</v>
      </c>
      <c r="P54">
        <f>B54*AI6</f>
        <v>132715.77529064423</v>
      </c>
    </row>
    <row r="55" spans="1:16" x14ac:dyDescent="0.35">
      <c r="A55">
        <v>2014</v>
      </c>
      <c r="B55" s="1">
        <v>5200128.2</v>
      </c>
      <c r="C55">
        <f>V6*B55</f>
        <v>10480.745170319335</v>
      </c>
      <c r="D55">
        <f>W6*B55</f>
        <v>319415.33781964629</v>
      </c>
      <c r="E55">
        <f>X6*B55</f>
        <v>388951.56282916019</v>
      </c>
      <c r="F55">
        <f>Y6*B55</f>
        <v>297551.48311679211</v>
      </c>
      <c r="G55">
        <f>B55*Z6</f>
        <v>407298.63613528496</v>
      </c>
      <c r="H55">
        <f>AA6*B55</f>
        <v>115125.51270322457</v>
      </c>
      <c r="I55">
        <f>B55*AB6</f>
        <v>571091.97850088798</v>
      </c>
      <c r="J55">
        <f>B55*AC6</f>
        <v>711010.97270134743</v>
      </c>
      <c r="K55">
        <f>B55*AD6</f>
        <v>311254.86098262394</v>
      </c>
      <c r="L55">
        <f>AE6*B55</f>
        <v>426669.82050086709</v>
      </c>
      <c r="M55">
        <f>B55*AF6</f>
        <v>207564.16494988039</v>
      </c>
      <c r="N55">
        <f>B55*AG6</f>
        <v>963787.22758967511</v>
      </c>
      <c r="O55">
        <f>B55*AH6</f>
        <v>337043.63456107205</v>
      </c>
      <c r="P55">
        <f>B55*AI6</f>
        <v>132882.26243921954</v>
      </c>
    </row>
    <row r="56" spans="1:16" x14ac:dyDescent="0.35">
      <c r="A56">
        <v>2015</v>
      </c>
      <c r="B56" s="1">
        <v>5321600.4000000004</v>
      </c>
      <c r="C56">
        <f>V6*B56</f>
        <v>10725.569744736187</v>
      </c>
      <c r="D56">
        <f>W6*B56</f>
        <v>326876.70844483504</v>
      </c>
      <c r="E56">
        <f>X6*B56</f>
        <v>398037.26229908795</v>
      </c>
      <c r="F56">
        <f>Y6*B56</f>
        <v>304502.12584661169</v>
      </c>
      <c r="G56">
        <f>B56*Z6</f>
        <v>416812.91337721003</v>
      </c>
      <c r="H56">
        <f>AA6*B56</f>
        <v>117814.78280702484</v>
      </c>
      <c r="I56">
        <f>B56*AB6</f>
        <v>584432.38019153394</v>
      </c>
      <c r="J56">
        <f>B56*AC6</f>
        <v>727619.80689858366</v>
      </c>
      <c r="K56">
        <f>B56*AD6</f>
        <v>318525.60725465883</v>
      </c>
      <c r="L56">
        <f>AE6*B56</f>
        <v>436636.59819874109</v>
      </c>
      <c r="M56">
        <f>B56*AF6</f>
        <v>212412.75229002035</v>
      </c>
      <c r="N56">
        <f>B56*AG6</f>
        <v>986300.77924927045</v>
      </c>
      <c r="O56">
        <f>B56*AH6</f>
        <v>344916.7927240053</v>
      </c>
      <c r="P56">
        <f>B56*AI6</f>
        <v>135986.3206736818</v>
      </c>
    </row>
    <row r="57" spans="1:16" x14ac:dyDescent="0.35">
      <c r="A57">
        <v>2016</v>
      </c>
      <c r="B57" s="1">
        <v>5423447.3999999901</v>
      </c>
      <c r="C57">
        <f>V6*B57</f>
        <v>10930.840155831322</v>
      </c>
      <c r="D57">
        <f>W6*B57</f>
        <v>333132.6107341121</v>
      </c>
      <c r="E57">
        <f>X6*B57</f>
        <v>405655.0648408517</v>
      </c>
      <c r="F57">
        <f>Y6*B57</f>
        <v>310329.81407571974</v>
      </c>
      <c r="G57">
        <f>B57*Z6</f>
        <v>424790.05213207117</v>
      </c>
      <c r="H57">
        <f>AA6*B57</f>
        <v>120069.57108172239</v>
      </c>
      <c r="I57">
        <f>B57*AB6</f>
        <v>595617.4899613997</v>
      </c>
      <c r="J57">
        <f>B57*AC6</f>
        <v>741545.29714644083</v>
      </c>
      <c r="K57">
        <f>B57*AD6</f>
        <v>324621.68269881693</v>
      </c>
      <c r="L57">
        <f>AE6*B57</f>
        <v>444993.1308720216</v>
      </c>
      <c r="M57">
        <f>B57*AF6</f>
        <v>216477.9958176027</v>
      </c>
      <c r="N57">
        <f>B57*AG6</f>
        <v>1005177.0134483265</v>
      </c>
      <c r="O57">
        <f>B57*AH6</f>
        <v>351517.95364329533</v>
      </c>
      <c r="P57">
        <f>B57*AI6</f>
        <v>138588.88339177897</v>
      </c>
    </row>
    <row r="58" spans="1:16" x14ac:dyDescent="0.35">
      <c r="A58">
        <v>2017</v>
      </c>
      <c r="B58" s="1">
        <v>5530900</v>
      </c>
      <c r="C58">
        <f>V6*B58</f>
        <v>11147.408531681816</v>
      </c>
      <c r="D58">
        <f>W6*B58</f>
        <v>339732.83426871698</v>
      </c>
      <c r="E58">
        <f>X6*B58</f>
        <v>413692.14683049585</v>
      </c>
      <c r="F58">
        <f>Y6*B58</f>
        <v>316478.2548958438</v>
      </c>
      <c r="G58">
        <f>B58*Z6</f>
        <v>433206.24799224135</v>
      </c>
      <c r="H58">
        <f>AA6*B58</f>
        <v>122448.46159951686</v>
      </c>
      <c r="I58">
        <f>B58*AB6</f>
        <v>607418.22170664207</v>
      </c>
      <c r="J58">
        <f>B58*AC6</f>
        <v>756237.23832690937</v>
      </c>
      <c r="K58">
        <f>B58*AD6</f>
        <v>331053.28261114692</v>
      </c>
      <c r="L58">
        <f>AE6*B58</f>
        <v>453809.6022725451</v>
      </c>
      <c r="M58">
        <f>B58*AF6</f>
        <v>220766.98799873691</v>
      </c>
      <c r="N58">
        <f>B58*AG6</f>
        <v>1025092.1846649345</v>
      </c>
      <c r="O58">
        <f>B58*AH6</f>
        <v>358482.43864330754</v>
      </c>
      <c r="P58">
        <f>B58*AI6</f>
        <v>141334.68965728176</v>
      </c>
    </row>
    <row r="59" spans="1:16" x14ac:dyDescent="0.35">
      <c r="A59">
        <v>2018</v>
      </c>
      <c r="B59" s="1">
        <v>5615096.5999999996</v>
      </c>
      <c r="C59">
        <f>V6*B59</f>
        <v>11317.104945860088</v>
      </c>
      <c r="D59">
        <f>W6*B59</f>
        <v>344904.56934868393</v>
      </c>
      <c r="E59">
        <f>X6*B59</f>
        <v>419989.76063834416</v>
      </c>
      <c r="F59">
        <f>Y6*B59</f>
        <v>321295.98673626099</v>
      </c>
      <c r="G59">
        <f>B59*Z6</f>
        <v>439800.92393642827</v>
      </c>
      <c r="H59">
        <f>AA6*B59</f>
        <v>124312.48809464602</v>
      </c>
      <c r="I59">
        <f>B59*AB6</f>
        <v>616664.91737023124</v>
      </c>
      <c r="J59">
        <f>B59*AC6</f>
        <v>767749.39805869176</v>
      </c>
      <c r="K59">
        <f>B59*AD6</f>
        <v>336092.88933242147</v>
      </c>
      <c r="L59">
        <f>AE6*B59</f>
        <v>460717.92199604405</v>
      </c>
      <c r="M59">
        <f>B59*AF6</f>
        <v>224127.71225369259</v>
      </c>
      <c r="N59">
        <f>B59*AG6</f>
        <v>1040697.1091140042</v>
      </c>
      <c r="O59">
        <f>B59*AH6</f>
        <v>363939.59796520363</v>
      </c>
      <c r="P59">
        <f>B59*AI6</f>
        <v>143486.22020948815</v>
      </c>
    </row>
    <row r="60" spans="1:16" s="3" customFormat="1" x14ac:dyDescent="0.35">
      <c r="A60" s="3">
        <v>2019</v>
      </c>
      <c r="B60" s="4">
        <v>5602147.7999999998</v>
      </c>
      <c r="C60" s="3">
        <v>7826.8159545898434</v>
      </c>
      <c r="D60" s="3">
        <v>340264.47786865232</v>
      </c>
      <c r="E60" s="3">
        <v>424036.20629119867</v>
      </c>
      <c r="F60" s="3">
        <v>297411.97679405211</v>
      </c>
      <c r="G60" s="3">
        <v>395512.62229404447</v>
      </c>
      <c r="H60" s="3">
        <v>90559.244037331911</v>
      </c>
      <c r="I60" s="3">
        <v>533940.68954279425</v>
      </c>
      <c r="J60" s="3">
        <v>729262.44813156128</v>
      </c>
      <c r="K60" s="3">
        <v>316399.96589660639</v>
      </c>
      <c r="L60" s="3">
        <v>437551.14131708152</v>
      </c>
      <c r="M60" s="3">
        <v>214447.02084300519</v>
      </c>
      <c r="N60" s="3">
        <v>943796.48874714226</v>
      </c>
      <c r="O60" s="3">
        <v>349406.91694335942</v>
      </c>
      <c r="P60" s="3">
        <v>136340.95206846</v>
      </c>
    </row>
    <row r="61" spans="1:16" x14ac:dyDescent="0.35">
      <c r="A61">
        <v>2020</v>
      </c>
      <c r="B61" s="1">
        <v>5752144.8999999901</v>
      </c>
      <c r="C61">
        <f>V6*B61</f>
        <v>11593.3228107053</v>
      </c>
      <c r="D61">
        <f>W6*B61</f>
        <v>353322.69431762322</v>
      </c>
      <c r="E61">
        <f>X6*B61</f>
        <v>430240.49839286262</v>
      </c>
      <c r="F61">
        <f>Y6*B61</f>
        <v>329137.89434992947</v>
      </c>
      <c r="G61">
        <f>B61*Z6</f>
        <v>450535.19500202534</v>
      </c>
      <c r="H61">
        <f>AA6*B61</f>
        <v>127346.5971003825</v>
      </c>
      <c r="I61">
        <f>B61*AB6</f>
        <v>631715.92799669574</v>
      </c>
      <c r="J61">
        <f>B61*AC6</f>
        <v>786487.94475260959</v>
      </c>
      <c r="K61">
        <f>B61*AD6</f>
        <v>344295.94662712474</v>
      </c>
      <c r="L61">
        <f>AE6*B61</f>
        <v>471962.71660725091</v>
      </c>
      <c r="M61">
        <f>B61*AF6</f>
        <v>229598.02276397939</v>
      </c>
      <c r="N61">
        <f>B61*AG6</f>
        <v>1066097.5215697719</v>
      </c>
      <c r="O61">
        <f>B61*AH6</f>
        <v>372822.31303796143</v>
      </c>
      <c r="P61">
        <f>B61*AI6</f>
        <v>146988.30467106885</v>
      </c>
    </row>
    <row r="68" spans="11:11" x14ac:dyDescent="0.35">
      <c r="K68" t="s">
        <v>36</v>
      </c>
    </row>
    <row r="69" spans="11:11" x14ac:dyDescent="0.35">
      <c r="K69">
        <f>F2+G2</f>
        <v>307659.49206374655</v>
      </c>
    </row>
    <row r="70" spans="11:11" x14ac:dyDescent="0.35">
      <c r="K70">
        <f t="shared" ref="K70:K133" si="1">F3+G3</f>
        <v>292329.37991624029</v>
      </c>
    </row>
    <row r="71" spans="11:11" x14ac:dyDescent="0.35">
      <c r="K71">
        <f t="shared" si="1"/>
        <v>307076.64960367337</v>
      </c>
    </row>
    <row r="72" spans="11:11" x14ac:dyDescent="0.35">
      <c r="K72">
        <f t="shared" si="1"/>
        <v>325741.16280183085</v>
      </c>
    </row>
    <row r="73" spans="11:11" x14ac:dyDescent="0.35">
      <c r="K73">
        <f t="shared" si="1"/>
        <v>362636.44597204489</v>
      </c>
    </row>
    <row r="74" spans="11:11" x14ac:dyDescent="0.35">
      <c r="K74">
        <f t="shared" si="1"/>
        <v>394489.46413883509</v>
      </c>
    </row>
    <row r="75" spans="11:11" x14ac:dyDescent="0.35">
      <c r="K75">
        <f t="shared" si="1"/>
        <v>399322.99021469778</v>
      </c>
    </row>
    <row r="76" spans="11:11" x14ac:dyDescent="0.35">
      <c r="K76">
        <f t="shared" si="1"/>
        <v>407387.90332501277</v>
      </c>
    </row>
    <row r="77" spans="11:11" x14ac:dyDescent="0.35">
      <c r="K77">
        <f t="shared" si="1"/>
        <v>412788.00648996991</v>
      </c>
    </row>
    <row r="78" spans="11:11" x14ac:dyDescent="0.35">
      <c r="K78">
        <f t="shared" si="1"/>
        <v>422764.10069029231</v>
      </c>
    </row>
    <row r="79" spans="11:11" x14ac:dyDescent="0.35">
      <c r="K79">
        <f t="shared" si="1"/>
        <v>432929.95755203383</v>
      </c>
    </row>
    <row r="80" spans="11:11" x14ac:dyDescent="0.35">
      <c r="K80">
        <f t="shared" si="1"/>
        <v>411608.76709400793</v>
      </c>
    </row>
    <row r="81" spans="11:11" x14ac:dyDescent="0.35">
      <c r="K81">
        <f t="shared" si="1"/>
        <v>374469.50335911207</v>
      </c>
    </row>
    <row r="82" spans="11:11" x14ac:dyDescent="0.35">
      <c r="K82">
        <f t="shared" si="1"/>
        <v>380487.69062126306</v>
      </c>
    </row>
    <row r="83" spans="11:11" x14ac:dyDescent="0.35">
      <c r="K83">
        <f t="shared" si="1"/>
        <v>391521.03393520659</v>
      </c>
    </row>
    <row r="84" spans="11:11" x14ac:dyDescent="0.35">
      <c r="K84">
        <f t="shared" si="1"/>
        <v>403272.76446737978</v>
      </c>
    </row>
    <row r="85" spans="11:11" x14ac:dyDescent="0.35">
      <c r="K85">
        <f t="shared" si="1"/>
        <v>414631.41520089901</v>
      </c>
    </row>
    <row r="86" spans="11:11" x14ac:dyDescent="0.35">
      <c r="K86">
        <f t="shared" si="1"/>
        <v>421151.11806822929</v>
      </c>
    </row>
    <row r="87" spans="11:11" x14ac:dyDescent="0.35">
      <c r="K87">
        <f t="shared" si="1"/>
        <v>414807.62338650256</v>
      </c>
    </row>
    <row r="88" spans="11:11" x14ac:dyDescent="0.35">
      <c r="K88">
        <f t="shared" si="1"/>
        <v>377302.38880458404</v>
      </c>
    </row>
    <row r="89" spans="11:11" x14ac:dyDescent="0.35">
      <c r="K89">
        <f t="shared" si="1"/>
        <v>382222.66352566698</v>
      </c>
    </row>
    <row r="90" spans="11:11" x14ac:dyDescent="0.35">
      <c r="K90">
        <f t="shared" si="1"/>
        <v>395356.95059103705</v>
      </c>
    </row>
    <row r="91" spans="11:11" x14ac:dyDescent="0.35">
      <c r="K91">
        <f t="shared" si="1"/>
        <v>373507.13557620056</v>
      </c>
    </row>
    <row r="92" spans="11:11" x14ac:dyDescent="0.35">
      <c r="K92">
        <f t="shared" si="1"/>
        <v>373534.24452783185</v>
      </c>
    </row>
    <row r="93" spans="11:11" x14ac:dyDescent="0.35">
      <c r="K93">
        <f t="shared" si="1"/>
        <v>402486.60487007181</v>
      </c>
    </row>
    <row r="94" spans="11:11" x14ac:dyDescent="0.35">
      <c r="K94">
        <f t="shared" si="1"/>
        <v>432143.7979547258</v>
      </c>
    </row>
    <row r="95" spans="11:11" x14ac:dyDescent="0.35">
      <c r="K95">
        <f t="shared" si="1"/>
        <v>466179.08672783663</v>
      </c>
    </row>
    <row r="96" spans="11:11" x14ac:dyDescent="0.35">
      <c r="K96">
        <f t="shared" si="1"/>
        <v>465894.44273570785</v>
      </c>
    </row>
    <row r="97" spans="11:11" x14ac:dyDescent="0.35">
      <c r="K97">
        <f t="shared" si="1"/>
        <v>481048.34669761057</v>
      </c>
    </row>
    <row r="98" spans="11:11" x14ac:dyDescent="0.35">
      <c r="K98">
        <f t="shared" si="1"/>
        <v>482563.7370938008</v>
      </c>
    </row>
    <row r="99" spans="11:11" x14ac:dyDescent="0.35">
      <c r="K99">
        <f t="shared" si="1"/>
        <v>499224.89876640448</v>
      </c>
    </row>
    <row r="100" spans="11:11" x14ac:dyDescent="0.35">
      <c r="K100">
        <f t="shared" si="1"/>
        <v>508902.79449878249</v>
      </c>
    </row>
    <row r="101" spans="11:11" x14ac:dyDescent="0.35">
      <c r="K101">
        <f t="shared" si="1"/>
        <v>525574.79975203855</v>
      </c>
    </row>
    <row r="102" spans="11:11" x14ac:dyDescent="0.35">
      <c r="K102">
        <f t="shared" si="1"/>
        <v>538871.74052719655</v>
      </c>
    </row>
    <row r="103" spans="11:11" x14ac:dyDescent="0.35">
      <c r="K103">
        <f t="shared" si="1"/>
        <v>546313.14774999139</v>
      </c>
    </row>
    <row r="104" spans="11:11" x14ac:dyDescent="0.35">
      <c r="K104">
        <f t="shared" si="1"/>
        <v>560192.93098522257</v>
      </c>
    </row>
    <row r="105" spans="11:11" x14ac:dyDescent="0.35">
      <c r="K105">
        <f t="shared" si="1"/>
        <v>569098.22159610805</v>
      </c>
    </row>
    <row r="106" spans="11:11" x14ac:dyDescent="0.35">
      <c r="K106">
        <f t="shared" si="1"/>
        <v>574845.31934194604</v>
      </c>
    </row>
    <row r="107" spans="11:11" x14ac:dyDescent="0.35">
      <c r="K107">
        <f t="shared" si="1"/>
        <v>580849.95212828135</v>
      </c>
    </row>
    <row r="108" spans="11:11" x14ac:dyDescent="0.35">
      <c r="K108">
        <f t="shared" si="1"/>
        <v>594079.12052436103</v>
      </c>
    </row>
    <row r="109" spans="11:11" x14ac:dyDescent="0.35">
      <c r="K109">
        <f t="shared" si="1"/>
        <v>610724.01682598586</v>
      </c>
    </row>
    <row r="110" spans="11:11" x14ac:dyDescent="0.35">
      <c r="K110">
        <f t="shared" si="1"/>
        <v>599240.20406278479</v>
      </c>
    </row>
    <row r="111" spans="11:11" x14ac:dyDescent="0.35">
      <c r="K111">
        <f t="shared" si="1"/>
        <v>604513.32889830088</v>
      </c>
    </row>
    <row r="112" spans="11:11" x14ac:dyDescent="0.35">
      <c r="K112">
        <f t="shared" si="1"/>
        <v>610798.34957135899</v>
      </c>
    </row>
    <row r="113" spans="11:11" x14ac:dyDescent="0.35">
      <c r="K113">
        <f t="shared" si="1"/>
        <v>622409.33042666246</v>
      </c>
    </row>
    <row r="114" spans="11:11" x14ac:dyDescent="0.35">
      <c r="K114">
        <f t="shared" si="1"/>
        <v>632677.95732403826</v>
      </c>
    </row>
    <row r="115" spans="11:11" x14ac:dyDescent="0.35">
      <c r="K115">
        <f t="shared" si="1"/>
        <v>639775.32484168024</v>
      </c>
    </row>
    <row r="116" spans="11:11" x14ac:dyDescent="0.35">
      <c r="K116">
        <f t="shared" si="1"/>
        <v>650574.98899256182</v>
      </c>
    </row>
    <row r="117" spans="11:11" x14ac:dyDescent="0.35">
      <c r="K117">
        <f t="shared" si="1"/>
        <v>686342.0017042025</v>
      </c>
    </row>
    <row r="118" spans="11:11" x14ac:dyDescent="0.35">
      <c r="K118">
        <f t="shared" si="1"/>
        <v>672751.81929092668</v>
      </c>
    </row>
    <row r="119" spans="11:11" x14ac:dyDescent="0.35">
      <c r="K119">
        <f t="shared" si="1"/>
        <v>677920.38490000088</v>
      </c>
    </row>
    <row r="120" spans="11:11" x14ac:dyDescent="0.35">
      <c r="K120">
        <f t="shared" si="1"/>
        <v>691480.51293207135</v>
      </c>
    </row>
    <row r="121" spans="11:11" x14ac:dyDescent="0.35">
      <c r="K121">
        <f t="shared" si="1"/>
        <v>703967.01804373553</v>
      </c>
    </row>
    <row r="122" spans="11:11" x14ac:dyDescent="0.35">
      <c r="K122">
        <f t="shared" si="1"/>
        <v>704850.11925207707</v>
      </c>
    </row>
    <row r="123" spans="11:11" x14ac:dyDescent="0.35">
      <c r="K123">
        <f t="shared" si="1"/>
        <v>721315.03922382172</v>
      </c>
    </row>
    <row r="124" spans="11:11" x14ac:dyDescent="0.35">
      <c r="K124">
        <f t="shared" si="1"/>
        <v>735119.86620779091</v>
      </c>
    </row>
    <row r="125" spans="11:11" x14ac:dyDescent="0.35">
      <c r="K125">
        <f t="shared" si="1"/>
        <v>749684.50288808509</v>
      </c>
    </row>
    <row r="126" spans="11:11" x14ac:dyDescent="0.35">
      <c r="K126">
        <f t="shared" si="1"/>
        <v>761096.91067268932</v>
      </c>
    </row>
    <row r="127" spans="11:11" x14ac:dyDescent="0.35">
      <c r="K127">
        <f t="shared" si="1"/>
        <v>692924.59908809653</v>
      </c>
    </row>
    <row r="128" spans="11:11" x14ac:dyDescent="0.35">
      <c r="K128">
        <f t="shared" si="1"/>
        <v>779673.08935195487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Anem Dupré</dc:creator>
  <cp:lastModifiedBy>Anem Dupré</cp:lastModifiedBy>
  <dcterms:created xsi:type="dcterms:W3CDTF">2024-07-05T12:51:14Z</dcterms:created>
  <dcterms:modified xsi:type="dcterms:W3CDTF">2024-07-12T09:20:51Z</dcterms:modified>
</cp:coreProperties>
</file>