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mili\OneDrive\Documents\academique\M2_ens_ulm\S2_stage\repository_updated\data\Senegal\inputs\processed_grid_data\"/>
    </mc:Choice>
  </mc:AlternateContent>
  <xr:revisionPtr revIDLastSave="0" documentId="13_ncr:1_{8527E5B3-CF47-40F1-A314-EF22013E1FE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8" i="1" l="1"/>
  <c r="AB48" i="1"/>
  <c r="AC48" i="1"/>
  <c r="AD48" i="1"/>
  <c r="AE48" i="1"/>
  <c r="AA49" i="1"/>
  <c r="AB49" i="1"/>
  <c r="AC49" i="1"/>
  <c r="AD49" i="1"/>
  <c r="AE49" i="1"/>
  <c r="AA50" i="1"/>
  <c r="AB50" i="1"/>
  <c r="AC50" i="1"/>
  <c r="AD50" i="1"/>
  <c r="AE50" i="1"/>
  <c r="AA51" i="1"/>
  <c r="AB51" i="1"/>
  <c r="AC51" i="1"/>
  <c r="AD51" i="1"/>
  <c r="AE51" i="1"/>
  <c r="AA52" i="1"/>
  <c r="AB52" i="1"/>
  <c r="AC52" i="1"/>
  <c r="AD52" i="1"/>
  <c r="AE52" i="1"/>
  <c r="AA53" i="1"/>
  <c r="AB53" i="1"/>
  <c r="AC53" i="1"/>
  <c r="AD53" i="1"/>
  <c r="AE53" i="1"/>
  <c r="AA54" i="1"/>
  <c r="AB54" i="1"/>
  <c r="AC54" i="1"/>
  <c r="AD54" i="1"/>
  <c r="AE54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78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13" i="1"/>
  <c r="AE55" i="1" l="1"/>
  <c r="AE56" i="1"/>
  <c r="AE57" i="1"/>
  <c r="AE58" i="1"/>
  <c r="X52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Y52" i="1"/>
  <c r="Z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F49" i="1"/>
  <c r="F50" i="1"/>
  <c r="F51" i="1"/>
  <c r="F52" i="1"/>
  <c r="F53" i="1"/>
  <c r="F54" i="1"/>
  <c r="F55" i="1"/>
  <c r="F56" i="1"/>
  <c r="F57" i="1"/>
  <c r="F58" i="1"/>
  <c r="E49" i="1"/>
  <c r="E50" i="1"/>
  <c r="E51" i="1"/>
  <c r="E52" i="1"/>
  <c r="E53" i="1"/>
  <c r="E54" i="1"/>
  <c r="E55" i="1"/>
  <c r="E56" i="1"/>
  <c r="E57" i="1"/>
  <c r="E58" i="1"/>
  <c r="E48" i="1"/>
  <c r="D49" i="1"/>
  <c r="D50" i="1"/>
  <c r="D51" i="1"/>
  <c r="D52" i="1"/>
  <c r="D53" i="1"/>
  <c r="D54" i="1"/>
  <c r="D55" i="1"/>
  <c r="D56" i="1"/>
  <c r="D57" i="1"/>
  <c r="D58" i="1"/>
  <c r="C49" i="1"/>
  <c r="C50" i="1"/>
  <c r="C51" i="1"/>
  <c r="C52" i="1"/>
  <c r="C53" i="1"/>
  <c r="C54" i="1"/>
  <c r="C55" i="1"/>
  <c r="C56" i="1"/>
  <c r="C57" i="1"/>
  <c r="C5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D48" i="1"/>
  <c r="C48" i="1"/>
  <c r="AE30" i="1"/>
  <c r="AE31" i="1"/>
  <c r="AE32" i="1"/>
  <c r="AE33" i="1"/>
  <c r="AE34" i="1"/>
  <c r="AE35" i="1"/>
  <c r="AE36" i="1"/>
  <c r="AE37" i="1"/>
  <c r="AE38" i="1"/>
  <c r="AE39" i="1"/>
  <c r="A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Emilie Dupré</author>
    <author>tc={E477C7A3-EA29-48E6-9614-F2AAC00FF935}</author>
  </authors>
  <commentList>
    <comment ref="A2" authorId="0" shapeId="0" xr:uid="{FE778BD9-A7F6-4198-B365-D9DF1DCD6118}">
      <text>
        <r>
          <rPr>
            <b/>
            <sz val="9"/>
            <color indexed="81"/>
            <rFont val="Tahoma"/>
            <charset val="1"/>
          </rPr>
          <t>Anem:
population from gridded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7" authorId="0" shapeId="0" xr:uid="{253E4F24-63C4-408A-A86B-D4E9E1F420D5}">
      <text>
        <r>
          <rPr>
            <b/>
            <sz val="8"/>
            <color indexed="81"/>
            <rFont val="Tahoma"/>
            <family val="2"/>
          </rPr>
          <t>Anem:
ANSD data (https://www.ansd.sn/Indicateur/donnees-de-population)</t>
        </r>
      </text>
    </comment>
    <comment ref="A109" authorId="1" shapeId="0" xr:uid="{E477C7A3-EA29-48E6-9614-F2AAC00FF93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Estimation des populations des années précédentes</t>
      </text>
    </comment>
  </commentList>
</comments>
</file>

<file path=xl/sharedStrings.xml><?xml version="1.0" encoding="utf-8"?>
<sst xmlns="http://schemas.openxmlformats.org/spreadsheetml/2006/main" count="124" uniqueCount="83">
  <si>
    <t>year</t>
  </si>
  <si>
    <t>pop_rur_Dakar</t>
  </si>
  <si>
    <t>pop_urb_Dakar</t>
  </si>
  <si>
    <t>pop_rur_Diourbel</t>
  </si>
  <si>
    <t>pop_urb_Diourbel</t>
  </si>
  <si>
    <t>pop_rur_Fatick</t>
  </si>
  <si>
    <t>pop_urb_Fatick</t>
  </si>
  <si>
    <t>pop_rur_Kaffrine</t>
  </si>
  <si>
    <t>pop_urb_Kaffrine</t>
  </si>
  <si>
    <t>pop_rur_Kaolack</t>
  </si>
  <si>
    <t>pop_urb_Kaolack</t>
  </si>
  <si>
    <t>pop_rur_Kedougou</t>
  </si>
  <si>
    <t>pop_urb_Kedougou</t>
  </si>
  <si>
    <t>pop_rur_Kolda</t>
  </si>
  <si>
    <t>pop_urb_Kolda</t>
  </si>
  <si>
    <t>pop_rur_Louga</t>
  </si>
  <si>
    <t>pop_urb_Louga</t>
  </si>
  <si>
    <t>pop_rur_Matam</t>
  </si>
  <si>
    <t>pop_urb_Matam</t>
  </si>
  <si>
    <t>pop_rur_Saint-Louis</t>
  </si>
  <si>
    <t>pop_urb_Saint-Louis</t>
  </si>
  <si>
    <t>pop_rur_Sedhiou</t>
  </si>
  <si>
    <t>pop_urb_Sedhiou</t>
  </si>
  <si>
    <t>pop_rur_Tambacounda</t>
  </si>
  <si>
    <t>pop_urb_Tambacounda</t>
  </si>
  <si>
    <t>pop_rur_Thies</t>
  </si>
  <si>
    <t>pop_urb_Thies</t>
  </si>
  <si>
    <t>pop_rur_Ziguinchor</t>
  </si>
  <si>
    <t>pop_urb_Ziguinchor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</si>
  <si>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</si>
  <si>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</si>
  <si>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</si>
  <si>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</si>
  <si>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</si>
  <si>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</si>
  <si>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</si>
  <si>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</si>
  <si>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</si>
  <si>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</si>
  <si>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</si>
  <si>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</si>
  <si>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</si>
  <si>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</si>
  <si>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</si>
  <si>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</si>
  <si>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</si>
  <si>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</si>
  <si>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</si>
  <si>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</si>
  <si>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</si>
  <si>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pop_totale</t>
  </si>
  <si>
    <t>prop_rur_Dakar</t>
  </si>
  <si>
    <t>prop_urb_Dakar</t>
  </si>
  <si>
    <t>prop_rur_Diourbel</t>
  </si>
  <si>
    <t>prop_urb_Diourbel</t>
  </si>
  <si>
    <t>prop_rur_Fatick</t>
  </si>
  <si>
    <t>prop_urb_Fatick</t>
  </si>
  <si>
    <t>prop_rur_Kaffrine</t>
  </si>
  <si>
    <t>prop_urb_Kaffrine</t>
  </si>
  <si>
    <t>prop_rur_Kaolack</t>
  </si>
  <si>
    <t>prop_urb_Kaolack</t>
  </si>
  <si>
    <t>prop_rur_Kedougou</t>
  </si>
  <si>
    <t>prop_urb_Kedougou</t>
  </si>
  <si>
    <t>prop_rur_Kolda</t>
  </si>
  <si>
    <t>prop_urb_Kolda</t>
  </si>
  <si>
    <t>prop_rur_Louga</t>
  </si>
  <si>
    <t>prop_urb_Louga</t>
  </si>
  <si>
    <t>prop_rur_Matam</t>
  </si>
  <si>
    <t>prop_urb_Matam</t>
  </si>
  <si>
    <t>prop_rur_Saint-Louis</t>
  </si>
  <si>
    <t>prop_urb_Saint-Louis</t>
  </si>
  <si>
    <t>prop_rur_Sedhiou</t>
  </si>
  <si>
    <t>prop_urb_Sedhiou</t>
  </si>
  <si>
    <t>prop_rur_Tambacounda</t>
  </si>
  <si>
    <t>prop_urb_Tambacounda</t>
  </si>
  <si>
    <t>prop_rur_Thies</t>
  </si>
  <si>
    <t>prop_urb_Thies</t>
  </si>
  <si>
    <t>prop_rur_Ziguinchor</t>
  </si>
  <si>
    <t>prop_urb_Ziguinchor</t>
  </si>
  <si>
    <t>prop_totale</t>
  </si>
  <si>
    <t>pop_rur_fao</t>
  </si>
  <si>
    <t>pop_urb_fao</t>
  </si>
  <si>
    <t>pop_totale_fao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</si>
</sst>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3" fontId="0" fillId="2" borderId="0" xfId="0" applyNumberFormat="1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rur Diourbel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Sheet1!$B$48:$B$58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Sheet1!$E$48:$E$58</c:f>
              <c:numCache>
                <c:formatCode>General</c:formatCode>
                <c:ptCount val="11"/>
                <c:pt idx="0">
                  <c:v>9.3094346871630651E-2</c:v>
                </c:pt>
                <c:pt idx="1">
                  <c:v>9.2998434037116648E-2</c:v>
                </c:pt>
                <c:pt idx="2">
                  <c:v>9.3012917783606319E-2</c:v>
                </c:pt>
                <c:pt idx="3">
                  <c:v>9.293662563908453E-2</c:v>
                </c:pt>
                <c:pt idx="4">
                  <c:v>9.2991119769066807E-2</c:v>
                </c:pt>
                <c:pt idx="5">
                  <c:v>9.3066119057441998E-2</c:v>
                </c:pt>
                <c:pt idx="6">
                  <c:v>9.3161679255574226E-2</c:v>
                </c:pt>
                <c:pt idx="7">
                  <c:v>9.3277944285592079E-2</c:v>
                </c:pt>
                <c:pt idx="8">
                  <c:v>9.3304611037888688E-2</c:v>
                </c:pt>
                <c:pt idx="9">
                  <c:v>9.3464659244392886E-2</c:v>
                </c:pt>
                <c:pt idx="10">
                  <c:v>9.3647439038776925E-2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F-4C37-9299-A49616BA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3551"/>
        <c:axId val="84311711"/>
      </c:scatterChart>
      <c:valAx>
        <c:axId val="843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11711"/>
        <c:crosses val="autoZero"/>
        <c:crossBetween val="midCat"/>
      </c:valAx>
      <c:valAx>
        <c:axId val="843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urb thies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Sheet1!$B$48:$B$58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Sheet1!$AB$48:$AB$58</c:f>
              <c:numCache>
                <c:formatCode>General</c:formatCode>
                <c:ptCount val="11"/>
                <c:pt idx="0">
                  <c:v>6.4559212330706509E-2</c:v>
                </c:pt>
                <c:pt idx="1">
                  <c:v>6.5343549623100419E-2</c:v>
                </c:pt>
                <c:pt idx="2">
                  <c:v>6.5931509382641321E-2</c:v>
                </c:pt>
                <c:pt idx="3">
                  <c:v>6.6380533735372602E-2</c:v>
                </c:pt>
                <c:pt idx="4">
                  <c:v>6.6952995340959442E-2</c:v>
                </c:pt>
                <c:pt idx="5">
                  <c:v>6.7386762453344948E-2</c:v>
                </c:pt>
                <c:pt idx="6">
                  <c:v>6.7812417349723875E-2</c:v>
                </c:pt>
                <c:pt idx="7">
                  <c:v>6.8358858822637147E-2</c:v>
                </c:pt>
                <c:pt idx="8">
                  <c:v>6.8766449632684162E-2</c:v>
                </c:pt>
                <c:pt idx="9">
                  <c:v>6.9292688799318602E-2</c:v>
                </c:pt>
                <c:pt idx="10">
                  <c:v>6.9679021057232449E-2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5-4994-8A50-85231770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1151"/>
        <c:axId val="84301631"/>
      </c:scatterChart>
      <c:valAx>
        <c:axId val="843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1631"/>
        <c:crosses val="autoZero"/>
        <c:crossBetween val="midCat"/>
      </c:valAx>
      <c:valAx>
        <c:axId val="843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urb diourbel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Sheet1!$B$48:$B$58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Sheet1!$F$48:$F$58</c:f>
              <c:numCache>
                <c:formatCode>General</c:formatCode>
                <c:ptCount val="11"/>
                <c:pt idx="0">
                  <c:v>1.7756685221355251E-2</c:v>
                </c:pt>
                <c:pt idx="1">
                  <c:v>1.7845930736875727E-2</c:v>
                </c:pt>
                <c:pt idx="2">
                  <c:v>1.7848698487416732E-2</c:v>
                </c:pt>
                <c:pt idx="3">
                  <c:v>1.7966293107356743E-2</c:v>
                </c:pt>
                <c:pt idx="4">
                  <c:v>1.7976765099932093E-2</c:v>
                </c:pt>
                <c:pt idx="5">
                  <c:v>1.7991287834661151E-2</c:v>
                </c:pt>
                <c:pt idx="6">
                  <c:v>1.8009809421380359E-2</c:v>
                </c:pt>
                <c:pt idx="7">
                  <c:v>1.8032228615225718E-2</c:v>
                </c:pt>
                <c:pt idx="8">
                  <c:v>1.817044360785644E-2</c:v>
                </c:pt>
                <c:pt idx="9">
                  <c:v>1.8201544876084694E-2</c:v>
                </c:pt>
                <c:pt idx="10">
                  <c:v>1.82372061373683E-2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4-4692-AF69-609037A9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4031"/>
        <c:axId val="84313151"/>
      </c:scatterChart>
      <c:valAx>
        <c:axId val="8430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13151"/>
        <c:crosses val="autoZero"/>
        <c:crossBetween val="midCat"/>
      </c:valAx>
      <c:valAx>
        <c:axId val="84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rur fatick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Sheet1!$B$49:$B$58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Sheet1!$G$49:$G$58</c:f>
              <c:numCache>
                <c:formatCode>General</c:formatCode>
                <c:ptCount val="10"/>
                <c:pt idx="0">
                  <c:v>4.4324691431781811E-2</c:v>
                </c:pt>
                <c:pt idx="1">
                  <c:v>4.4302240821533563E-2</c:v>
                </c:pt>
                <c:pt idx="2">
                  <c:v>4.4297788610597612E-2</c:v>
                </c:pt>
                <c:pt idx="3">
                  <c:v>4.431292916527927E-2</c:v>
                </c:pt>
                <c:pt idx="4">
                  <c:v>4.4348881881127726E-2</c:v>
                </c:pt>
                <c:pt idx="5">
                  <c:v>4.440638354564911E-2</c:v>
                </c:pt>
                <c:pt idx="6">
                  <c:v>4.4539165904297059E-2</c:v>
                </c:pt>
                <c:pt idx="7">
                  <c:v>4.4639372934628996E-2</c:v>
                </c:pt>
                <c:pt idx="8">
                  <c:v>4.4759532073505214E-2</c:v>
                </c:pt>
                <c:pt idx="9">
                  <c:v>4.4898596585764408E-2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9-40F7-AD46-4A56E8B6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5951"/>
        <c:axId val="84310751"/>
      </c:scatterChart>
      <c:valAx>
        <c:axId val="8430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10751"/>
        <c:crosses val="autoZero"/>
        <c:crossBetween val="midCat"/>
      </c:valAx>
      <c:valAx>
        <c:axId val="843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urb fatick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Sheet1!$B$48:$B$58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Sheet1!$H$48:$H$58</c:f>
              <c:numCache>
                <c:formatCode>General</c:formatCode>
                <c:ptCount val="11"/>
                <c:pt idx="0">
                  <c:v>8.1790903131793071E-3</c:v>
                </c:pt>
                <c:pt idx="1">
                  <c:v>8.6318964695177233E-3</c:v>
                </c:pt>
                <c:pt idx="2">
                  <c:v>8.7543224998458888E-3</c:v>
                </c:pt>
                <c:pt idx="3">
                  <c:v>8.8808822179043193E-3</c:v>
                </c:pt>
                <c:pt idx="4">
                  <c:v>9.0119137199174641E-3</c:v>
                </c:pt>
                <c:pt idx="5">
                  <c:v>9.1479389365013066E-3</c:v>
                </c:pt>
                <c:pt idx="6">
                  <c:v>9.2893435056370464E-3</c:v>
                </c:pt>
                <c:pt idx="7">
                  <c:v>9.3823091182238475E-3</c:v>
                </c:pt>
                <c:pt idx="8">
                  <c:v>9.5346442116171371E-3</c:v>
                </c:pt>
                <c:pt idx="9">
                  <c:v>9.6924989552544492E-3</c:v>
                </c:pt>
                <c:pt idx="10">
                  <c:v>9.8558108475750011E-3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6-417F-A67A-1E7CC627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65167"/>
        <c:axId val="1769269007"/>
      </c:scatterChart>
      <c:valAx>
        <c:axId val="17692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9269007"/>
        <c:crosses val="autoZero"/>
        <c:crossBetween val="midCat"/>
      </c:valAx>
      <c:valAx>
        <c:axId val="17692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926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rur kaffrine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Sheet1!$B$49:$B$58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Sheet1!$I$49:$I$58</c:f>
              <c:numCache>
                <c:formatCode>General</c:formatCode>
                <c:ptCount val="10"/>
                <c:pt idx="0">
                  <c:v>3.5379142822019066E-2</c:v>
                </c:pt>
                <c:pt idx="1">
                  <c:v>3.5415017450204839E-2</c:v>
                </c:pt>
                <c:pt idx="2">
                  <c:v>3.5444879590585898E-2</c:v>
                </c:pt>
                <c:pt idx="3">
                  <c:v>3.5469076503176378E-2</c:v>
                </c:pt>
                <c:pt idx="4">
                  <c:v>3.5488936323258675E-2</c:v>
                </c:pt>
                <c:pt idx="5">
                  <c:v>3.5505278481959932E-2</c:v>
                </c:pt>
                <c:pt idx="6">
                  <c:v>3.5518891312362584E-2</c:v>
                </c:pt>
                <c:pt idx="7">
                  <c:v>3.5531438947502325E-2</c:v>
                </c:pt>
                <c:pt idx="8">
                  <c:v>3.5544292842417648E-2</c:v>
                </c:pt>
                <c:pt idx="9">
                  <c:v>3.5558825711671162E-2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8-45E8-AB6A-26136B66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3631"/>
        <c:axId val="1088507007"/>
      </c:scatterChart>
      <c:valAx>
        <c:axId val="8431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07007"/>
        <c:crosses val="autoZero"/>
        <c:crossBetween val="midCat"/>
      </c:valAx>
      <c:valAx>
        <c:axId val="10885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1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urb kaffrine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Sheet1!$B$48:$B$58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Sheet1!$J$48:$J$58</c:f>
              <c:numCache>
                <c:formatCode>General</c:formatCode>
                <c:ptCount val="11"/>
                <c:pt idx="0">
                  <c:v>6.3571553622975979E-3</c:v>
                </c:pt>
                <c:pt idx="1">
                  <c:v>6.8393831048344936E-3</c:v>
                </c:pt>
                <c:pt idx="2">
                  <c:v>7.0490399339953533E-3</c:v>
                </c:pt>
                <c:pt idx="3">
                  <c:v>7.2597881023502824E-3</c:v>
                </c:pt>
                <c:pt idx="4">
                  <c:v>7.4717036042673346E-3</c:v>
                </c:pt>
                <c:pt idx="5">
                  <c:v>7.6849529214445119E-3</c:v>
                </c:pt>
                <c:pt idx="6">
                  <c:v>7.8996929566340808E-3</c:v>
                </c:pt>
                <c:pt idx="7">
                  <c:v>8.1160861793020296E-3</c:v>
                </c:pt>
                <c:pt idx="8">
                  <c:v>8.334558009878347E-3</c:v>
                </c:pt>
                <c:pt idx="9">
                  <c:v>8.5553287265875098E-3</c:v>
                </c:pt>
                <c:pt idx="10">
                  <c:v>8.7788626174755621E-3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B66-94D7-CC5FDC9F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19967"/>
        <c:axId val="1088529087"/>
      </c:scatterChart>
      <c:valAx>
        <c:axId val="10885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29087"/>
        <c:crosses val="autoZero"/>
        <c:crossBetween val="midCat"/>
      </c:valAx>
      <c:valAx>
        <c:axId val="10885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1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rur kaolack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Sheet1!$B$48:$B$58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Sheet1!$K$48:$K$58</c:f>
              <c:numCache>
                <c:formatCode>General</c:formatCode>
                <c:ptCount val="11"/>
                <c:pt idx="0">
                  <c:v>4.6052862911091098E-2</c:v>
                </c:pt>
                <c:pt idx="1">
                  <c:v>4.5602278171534401E-2</c:v>
                </c:pt>
                <c:pt idx="2">
                  <c:v>4.5330829484629506E-2</c:v>
                </c:pt>
                <c:pt idx="3">
                  <c:v>4.5060429877780771E-2</c:v>
                </c:pt>
                <c:pt idx="4">
                  <c:v>4.4793515622337174E-2</c:v>
                </c:pt>
                <c:pt idx="5">
                  <c:v>4.4528138523734113E-2</c:v>
                </c:pt>
                <c:pt idx="6">
                  <c:v>4.4266709013221023E-2</c:v>
                </c:pt>
                <c:pt idx="7">
                  <c:v>4.4008984059167262E-2</c:v>
                </c:pt>
                <c:pt idx="8">
                  <c:v>4.3752668391088691E-2</c:v>
                </c:pt>
                <c:pt idx="9">
                  <c:v>4.3498565204834673E-2</c:v>
                </c:pt>
                <c:pt idx="10">
                  <c:v>4.3243941851580536E-2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2-4209-98D8-C6C61925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26687"/>
        <c:axId val="1088520447"/>
      </c:scatterChart>
      <c:valAx>
        <c:axId val="10885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20447"/>
        <c:crosses val="autoZero"/>
        <c:crossBetween val="midCat"/>
      </c:valAx>
      <c:valAx>
        <c:axId val="10885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urb kaolack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Sheet1!$B$48:$B$58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Sheet1!$L$48:$L$58</c:f>
              <c:numCache>
                <c:formatCode>General</c:formatCode>
                <c:ptCount val="11"/>
                <c:pt idx="0">
                  <c:v>2.5077144643291388E-2</c:v>
                </c:pt>
                <c:pt idx="1">
                  <c:v>2.5540102092048288E-2</c:v>
                </c:pt>
                <c:pt idx="2">
                  <c:v>2.5832154139935285E-2</c:v>
                </c:pt>
                <c:pt idx="3">
                  <c:v>2.6125074924588921E-2</c:v>
                </c:pt>
                <c:pt idx="4">
                  <c:v>2.6420325687123273E-2</c:v>
                </c:pt>
                <c:pt idx="5">
                  <c:v>2.6716870396493564E-2</c:v>
                </c:pt>
                <c:pt idx="6">
                  <c:v>2.7016225627673227E-2</c:v>
                </c:pt>
                <c:pt idx="7">
                  <c:v>2.7318402242506985E-2</c:v>
                </c:pt>
                <c:pt idx="8">
                  <c:v>2.7621964714212775E-2</c:v>
                </c:pt>
                <c:pt idx="9">
                  <c:v>2.7927642555128824E-2</c:v>
                </c:pt>
                <c:pt idx="10">
                  <c:v>2.8233640750381546E-2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22F-9DC5-7CFFF9B5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13247"/>
        <c:axId val="1088522367"/>
      </c:scatterChart>
      <c:valAx>
        <c:axId val="10885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22367"/>
        <c:crosses val="autoZero"/>
        <c:crossBetween val="midCat"/>
      </c:valAx>
      <c:valAx>
        <c:axId val="108852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rur thies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Sheet1!$B$48:$B$58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Sheet1!$AA$48:$AA$58</c:f>
              <c:numCache>
                <c:formatCode>General</c:formatCode>
                <c:ptCount val="11"/>
                <c:pt idx="0">
                  <c:v>6.7863745737473918E-2</c:v>
                </c:pt>
                <c:pt idx="1">
                  <c:v>6.6663645993582196E-2</c:v>
                </c:pt>
                <c:pt idx="2">
                  <c:v>6.5668284857833339E-2</c:v>
                </c:pt>
                <c:pt idx="3">
                  <c:v>6.4806264320638796E-2</c:v>
                </c:pt>
                <c:pt idx="4">
                  <c:v>6.3814566515210711E-2</c:v>
                </c:pt>
                <c:pt idx="5">
                  <c:v>6.2955136367312953E-2</c:v>
                </c:pt>
                <c:pt idx="6">
                  <c:v>6.2096434529938134E-2</c:v>
                </c:pt>
                <c:pt idx="7">
                  <c:v>6.1108710384291151E-2</c:v>
                </c:pt>
                <c:pt idx="8">
                  <c:v>6.02512978182944E-2</c:v>
                </c:pt>
                <c:pt idx="9">
                  <c:v>5.9265160959027091E-2</c:v>
                </c:pt>
                <c:pt idx="10">
                  <c:v>5.840739700704476E-2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E-4C7A-8433-3563566E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18527"/>
        <c:axId val="1088519007"/>
      </c:scatterChart>
      <c:valAx>
        <c:axId val="1088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19007"/>
        <c:crosses val="autoZero"/>
        <c:crossBetween val="midCat"/>
      </c:valAx>
      <c:valAx>
        <c:axId val="10885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370974</xdr:colOff>
      <xdr:row>60</xdr:row>
      <xdr:rowOff>110067</xdr:rowOff>
    </xdr:from>
    <xdr:to>
      <xdr:col>4</xdr:col>
      <xdr:colOff>809904</xdr:colOff>
      <xdr:row>75</xdr:row>
      <xdr:rowOff>12478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3670FF7-602F-6574-8887-ADEC382DC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994833</xdr:colOff>
      <xdr:row>60</xdr:row>
      <xdr:rowOff>121206</xdr:rowOff>
    </xdr:from>
    <xdr:to>
      <xdr:col>8</xdr:col>
      <xdr:colOff>731921</xdr:colOff>
      <xdr:row>75</xdr:row>
      <xdr:rowOff>23617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AE4C9B4-E70A-176A-B67E-61EB8540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861150</xdr:colOff>
      <xdr:row>60</xdr:row>
      <xdr:rowOff>143487</xdr:rowOff>
    </xdr:from>
    <xdr:to>
      <xdr:col>11</xdr:col>
      <xdr:colOff>1244378</xdr:colOff>
      <xdr:row>75</xdr:row>
      <xdr:rowOff>45898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ED38D87-D5C6-0A75-AD36-1A52B132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92465</xdr:colOff>
      <xdr:row>60</xdr:row>
      <xdr:rowOff>143487</xdr:rowOff>
    </xdr:from>
    <xdr:to>
      <xdr:col>15</xdr:col>
      <xdr:colOff>486834</xdr:colOff>
      <xdr:row>75</xdr:row>
      <xdr:rowOff>45898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4B419A1-6FBA-A7F8-B838-D914BBD04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382114</xdr:colOff>
      <xdr:row>75</xdr:row>
      <xdr:rowOff>154628</xdr:rowOff>
    </xdr:from>
    <xdr:to>
      <xdr:col>4</xdr:col>
      <xdr:colOff>821044</xdr:colOff>
      <xdr:row>90</xdr:row>
      <xdr:rowOff>57038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6FCC121-70B7-86E3-8113-66BE9E7B2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994834</xdr:colOff>
      <xdr:row>75</xdr:row>
      <xdr:rowOff>132348</xdr:rowOff>
    </xdr:from>
    <xdr:to>
      <xdr:col>8</xdr:col>
      <xdr:colOff>731922</xdr:colOff>
      <xdr:row>90</xdr:row>
      <xdr:rowOff>34758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680943C-077C-E58A-7BBE-9807B94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927991</xdr:colOff>
      <xdr:row>75</xdr:row>
      <xdr:rowOff>154628</xdr:rowOff>
    </xdr:from>
    <xdr:to>
      <xdr:col>11</xdr:col>
      <xdr:colOff>1311219</xdr:colOff>
      <xdr:row>90</xdr:row>
      <xdr:rowOff>57038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E1C3F20-4E42-6928-4D41-B0BBE3835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59044</xdr:colOff>
      <xdr:row>75</xdr:row>
      <xdr:rowOff>154629</xdr:rowOff>
    </xdr:from>
    <xdr:to>
      <xdr:col>15</xdr:col>
      <xdr:colOff>453413</xdr:colOff>
      <xdr:row>90</xdr:row>
      <xdr:rowOff>57039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A613DE7-EEB9-CBC0-2BFC-AE7E3884B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415536</xdr:colOff>
      <xdr:row>91</xdr:row>
      <xdr:rowOff>87786</xdr:rowOff>
    </xdr:from>
    <xdr:to>
      <xdr:col>4</xdr:col>
      <xdr:colOff>854466</xdr:colOff>
      <xdr:row>105</xdr:row>
      <xdr:rowOff>179583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D825973-5FAC-B3B4-FDD1-31358CD6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1128517</xdr:colOff>
      <xdr:row>91</xdr:row>
      <xdr:rowOff>92576</xdr:rowOff>
    </xdr:from>
    <xdr:to>
      <xdr:col>8</xdr:col>
      <xdr:colOff>865605</xdr:colOff>
      <xdr:row>106</xdr:row>
      <xdr:rowOff>1337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D6582B1-DEEF-00C1-8388-3695D02B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em Dupré" id="{FC5FC314-0621-42DF-A743-000B917F83AE}" userId="e2e33703b1bb7cc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9" dT="2024-07-08T14:22:07.53" personId="{FC5FC314-0621-42DF-A743-000B917F83AE}" id="{E477C7A3-EA29-48E6-9614-F2AAC00FF935}">
    <text>Estimation des populations des années précédentes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8"/>
  <sheetViews>
    <sheetView tabSelected="1" topLeftCell="A142" zoomScale="75" zoomScaleNormal="130" workbookViewId="0">
      <selection activeCell="B112" sqref="B112:B172"/>
    </sheetView>
  </sheetViews>
  <sheetFormatPr baseColWidth="10" defaultColWidth="8.7265625" defaultRowHeight="14.5" x14ac:dyDescent="0.35"/>
  <cols>
    <col min="3" max="3" width="19.1796875" customWidth="1"/>
    <col min="4" max="4" width="22.54296875" customWidth="1"/>
    <col min="5" max="5" width="17.453125" customWidth="1"/>
    <col min="6" max="6" width="17.81640625" customWidth="1"/>
    <col min="7" max="7" width="15" customWidth="1"/>
    <col min="8" max="8" width="18.90625" customWidth="1"/>
    <col min="9" max="9" width="22.54296875" customWidth="1"/>
    <col min="10" max="10" width="18.36328125" customWidth="1"/>
    <col min="11" max="11" width="19.1796875" customWidth="1"/>
    <col min="12" max="12" width="19.26953125" customWidth="1"/>
    <col min="13" max="13" width="19.453125" customWidth="1"/>
    <col min="14" max="14" width="18.7265625" customWidth="1"/>
    <col min="15" max="15" width="21.6328125" customWidth="1"/>
    <col min="16" max="16" width="18.36328125" customWidth="1"/>
    <col min="17" max="17" width="16.36328125" customWidth="1"/>
    <col min="18" max="18" width="19.90625" customWidth="1"/>
    <col min="19" max="19" width="19.54296875" customWidth="1"/>
    <col min="20" max="20" width="18.6328125" customWidth="1"/>
    <col min="21" max="21" width="20.81640625" customWidth="1"/>
    <col min="22" max="22" width="19.6328125" customWidth="1"/>
    <col min="23" max="23" width="25.7265625" customWidth="1"/>
    <col min="24" max="24" width="24.81640625" customWidth="1"/>
    <col min="25" max="25" width="20.7265625" customWidth="1"/>
    <col min="26" max="26" width="23.90625" customWidth="1"/>
    <col min="27" max="27" width="18.90625" customWidth="1"/>
    <col min="28" max="28" width="17.6328125" customWidth="1"/>
    <col min="29" max="29" width="19.81640625" customWidth="1"/>
    <col min="30" max="30" width="19.26953125" customWidth="1"/>
    <col min="31" max="31" width="21" customWidth="1"/>
  </cols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5">
      <c r="A2" s="1">
        <v>0</v>
      </c>
      <c r="B2" t="s">
        <v>29</v>
      </c>
      <c r="C2">
        <v>6739.0525817871094</v>
      </c>
      <c r="D2">
        <v>2151569.54914856</v>
      </c>
      <c r="E2">
        <v>606995.85075187683</v>
      </c>
      <c r="F2">
        <v>462965.6527557373</v>
      </c>
      <c r="G2">
        <v>468297.49309122562</v>
      </c>
      <c r="H2">
        <v>59199.920883178711</v>
      </c>
      <c r="I2">
        <v>395466.38333058357</v>
      </c>
      <c r="J2">
        <v>18116.649658203121</v>
      </c>
      <c r="K2">
        <v>485819.50292277342</v>
      </c>
      <c r="L2">
        <v>208090.32931518549</v>
      </c>
      <c r="M2">
        <v>108847.0781127214</v>
      </c>
      <c r="N2">
        <v>0</v>
      </c>
      <c r="O2">
        <v>449175.33483335382</v>
      </c>
      <c r="P2">
        <v>31055.677597045898</v>
      </c>
      <c r="Q2">
        <v>605219.61319637299</v>
      </c>
      <c r="R2">
        <v>23558.735656738281</v>
      </c>
      <c r="S2">
        <v>400080.09559130669</v>
      </c>
      <c r="T2">
        <v>3920.573608398438</v>
      </c>
      <c r="U2">
        <v>472159.87232789397</v>
      </c>
      <c r="V2">
        <v>172784.68908691409</v>
      </c>
      <c r="W2">
        <v>323826.18356621271</v>
      </c>
      <c r="X2">
        <v>3714.5635070800781</v>
      </c>
      <c r="Y2">
        <v>493703.50363123423</v>
      </c>
      <c r="Z2">
        <v>0</v>
      </c>
      <c r="AA2">
        <v>607977.80693054199</v>
      </c>
      <c r="AB2">
        <v>658329.71661376953</v>
      </c>
      <c r="AC2">
        <v>323857.69296655059</v>
      </c>
      <c r="AD2">
        <v>70852.921752929688</v>
      </c>
    </row>
    <row r="3" spans="1:30" x14ac:dyDescent="0.35">
      <c r="A3" s="1">
        <v>1</v>
      </c>
      <c r="B3" t="s">
        <v>30</v>
      </c>
      <c r="C3">
        <v>6874.6060409545898</v>
      </c>
      <c r="D3">
        <v>2196371.8663482671</v>
      </c>
      <c r="E3">
        <v>606172.30786991119</v>
      </c>
      <c r="F3">
        <v>492192.11645507813</v>
      </c>
      <c r="G3">
        <v>475386.31951093668</v>
      </c>
      <c r="H3">
        <v>62762.12434387207</v>
      </c>
      <c r="I3">
        <v>401561.76816141611</v>
      </c>
      <c r="J3">
        <v>21236.542953491211</v>
      </c>
      <c r="K3">
        <v>482935.06711506838</v>
      </c>
      <c r="L3">
        <v>228534.76611328119</v>
      </c>
      <c r="M3">
        <v>111383.618761301</v>
      </c>
      <c r="N3">
        <v>0</v>
      </c>
      <c r="O3">
        <v>456919.4467471838</v>
      </c>
      <c r="P3">
        <v>34773.453842163093</v>
      </c>
      <c r="Q3">
        <v>609123.12386190891</v>
      </c>
      <c r="R3">
        <v>32243.51551818848</v>
      </c>
      <c r="S3">
        <v>404791.6456195116</v>
      </c>
      <c r="T3">
        <v>9418.9456024169922</v>
      </c>
      <c r="U3">
        <v>475471.04356426001</v>
      </c>
      <c r="V3">
        <v>184184.5161437988</v>
      </c>
      <c r="W3">
        <v>330334.81492120028</v>
      </c>
      <c r="X3">
        <v>4914.6270446777344</v>
      </c>
      <c r="Y3">
        <v>498746.59385097033</v>
      </c>
      <c r="Z3">
        <v>7119.1656951904297</v>
      </c>
      <c r="AA3">
        <v>583261.85730171204</v>
      </c>
      <c r="AB3">
        <v>715919.79792785645</v>
      </c>
      <c r="AC3">
        <v>330464.30265086889</v>
      </c>
      <c r="AD3">
        <v>73482.270370483398</v>
      </c>
    </row>
    <row r="4" spans="1:30" x14ac:dyDescent="0.35">
      <c r="A4" s="1">
        <v>2</v>
      </c>
      <c r="B4" t="s">
        <v>31</v>
      </c>
      <c r="C4">
        <v>7586.0873947143546</v>
      </c>
      <c r="D4">
        <v>2252123.211334229</v>
      </c>
      <c r="E4">
        <v>566591.69385719299</v>
      </c>
      <c r="F4">
        <v>560178.11224365234</v>
      </c>
      <c r="G4">
        <v>490746.45264530182</v>
      </c>
      <c r="H4">
        <v>60967.950393676758</v>
      </c>
      <c r="I4">
        <v>407187.89358234411</v>
      </c>
      <c r="J4">
        <v>25983.157211303711</v>
      </c>
      <c r="K4">
        <v>503048.17565250403</v>
      </c>
      <c r="L4">
        <v>225459.22253417969</v>
      </c>
      <c r="M4">
        <v>114120.3432297707</v>
      </c>
      <c r="N4">
        <v>0</v>
      </c>
      <c r="O4">
        <v>458527.26995167142</v>
      </c>
      <c r="P4">
        <v>45481.245941162109</v>
      </c>
      <c r="Q4">
        <v>621667.86440765858</v>
      </c>
      <c r="R4">
        <v>34979.581649780273</v>
      </c>
      <c r="S4">
        <v>413984.90939676762</v>
      </c>
      <c r="T4">
        <v>9612.2327270507813</v>
      </c>
      <c r="U4">
        <v>489361.48040771479</v>
      </c>
      <c r="V4">
        <v>187432.8003234863</v>
      </c>
      <c r="W4">
        <v>336121.29150944948</v>
      </c>
      <c r="X4">
        <v>7609.4518280029297</v>
      </c>
      <c r="Y4">
        <v>508907.44630491728</v>
      </c>
      <c r="Z4">
        <v>9526.4528656005859</v>
      </c>
      <c r="AA4">
        <v>591710.04720783234</v>
      </c>
      <c r="AB4">
        <v>742410.77992248535</v>
      </c>
      <c r="AC4">
        <v>329328.90323774522</v>
      </c>
      <c r="AD4">
        <v>85116.741226196289</v>
      </c>
    </row>
    <row r="5" spans="1:30" x14ac:dyDescent="0.35">
      <c r="A5" s="1">
        <v>3</v>
      </c>
      <c r="B5" t="s">
        <v>32</v>
      </c>
      <c r="C5">
        <v>7210.8725967407227</v>
      </c>
      <c r="D5">
        <v>2312279.6724700928</v>
      </c>
      <c r="E5">
        <v>589848.62728977203</v>
      </c>
      <c r="F5">
        <v>566968.21528625488</v>
      </c>
      <c r="G5">
        <v>494544.42823255062</v>
      </c>
      <c r="H5">
        <v>69057.165252685547</v>
      </c>
      <c r="I5">
        <v>418197.28018260002</v>
      </c>
      <c r="J5">
        <v>26325.57525634766</v>
      </c>
      <c r="K5">
        <v>512601.23425543308</v>
      </c>
      <c r="L5">
        <v>235480.08708190921</v>
      </c>
      <c r="M5">
        <v>114143.968221426</v>
      </c>
      <c r="N5">
        <v>3240.1224975585942</v>
      </c>
      <c r="O5">
        <v>474268.92930319911</v>
      </c>
      <c r="P5">
        <v>41914.333938598633</v>
      </c>
      <c r="Q5">
        <v>629136.18175536394</v>
      </c>
      <c r="R5">
        <v>44698.659286499023</v>
      </c>
      <c r="S5">
        <v>421798.83414125443</v>
      </c>
      <c r="T5">
        <v>13114.56407165527</v>
      </c>
      <c r="U5">
        <v>501286.5513445735</v>
      </c>
      <c r="V5">
        <v>192487.7691192627</v>
      </c>
      <c r="W5">
        <v>342184.23648113012</v>
      </c>
      <c r="X5">
        <v>10002.58192443848</v>
      </c>
      <c r="Y5">
        <v>517960.68146359921</v>
      </c>
      <c r="Z5">
        <v>13505.660339355471</v>
      </c>
      <c r="AA5">
        <v>602440.38227653503</v>
      </c>
      <c r="AB5">
        <v>765333.03303527832</v>
      </c>
      <c r="AC5">
        <v>330988.75315713882</v>
      </c>
      <c r="AD5">
        <v>93797.222122192383</v>
      </c>
    </row>
    <row r="6" spans="1:30" x14ac:dyDescent="0.35">
      <c r="A6" s="1">
        <v>4</v>
      </c>
      <c r="B6" t="s">
        <v>33</v>
      </c>
      <c r="C6">
        <v>7294.2865982055664</v>
      </c>
      <c r="D6">
        <v>2366042.4889831538</v>
      </c>
      <c r="E6">
        <v>566356.79554176331</v>
      </c>
      <c r="F6">
        <v>619878.39703369141</v>
      </c>
      <c r="G6">
        <v>501728.25501000881</v>
      </c>
      <c r="H6">
        <v>76730.663665771484</v>
      </c>
      <c r="I6">
        <v>425064.86124825478</v>
      </c>
      <c r="J6">
        <v>30465.662521362301</v>
      </c>
      <c r="K6">
        <v>521187.84654116631</v>
      </c>
      <c r="L6">
        <v>244480.21687316889</v>
      </c>
      <c r="M6">
        <v>116955.1467276812</v>
      </c>
      <c r="N6">
        <v>3528.7159118652339</v>
      </c>
      <c r="O6">
        <v>480448.48052033782</v>
      </c>
      <c r="P6">
        <v>48945.082748413093</v>
      </c>
      <c r="Q6">
        <v>635726.21924287081</v>
      </c>
      <c r="R6">
        <v>53502.923629760742</v>
      </c>
      <c r="S6">
        <v>431864.96038675308</v>
      </c>
      <c r="T6">
        <v>14165.080169677731</v>
      </c>
      <c r="U6">
        <v>504074.68423244357</v>
      </c>
      <c r="V6">
        <v>207289.14042663571</v>
      </c>
      <c r="W6">
        <v>355290.31982511282</v>
      </c>
      <c r="X6">
        <v>5853.3610076904297</v>
      </c>
      <c r="Y6">
        <v>532918.3362480402</v>
      </c>
      <c r="Z6">
        <v>12188.68489074707</v>
      </c>
      <c r="AA6">
        <v>587700.49137306213</v>
      </c>
      <c r="AB6">
        <v>815920.24362182617</v>
      </c>
      <c r="AC6">
        <v>344037.12148675323</v>
      </c>
      <c r="AD6">
        <v>91488.537124633789</v>
      </c>
    </row>
    <row r="7" spans="1:30" x14ac:dyDescent="0.35">
      <c r="A7" s="1">
        <v>5</v>
      </c>
      <c r="B7" t="s">
        <v>34</v>
      </c>
      <c r="C7">
        <v>5954.2981643676758</v>
      </c>
      <c r="D7">
        <v>2435613.1748657231</v>
      </c>
      <c r="E7">
        <v>621180.74097919464</v>
      </c>
      <c r="F7">
        <v>594671.11665344238</v>
      </c>
      <c r="G7">
        <v>527734.29789367318</v>
      </c>
      <c r="H7">
        <v>65828.240814208984</v>
      </c>
      <c r="I7">
        <v>442348.33769667149</v>
      </c>
      <c r="J7">
        <v>24998.232269287109</v>
      </c>
      <c r="K7">
        <v>547982.23769783974</v>
      </c>
      <c r="L7">
        <v>238923.6653594971</v>
      </c>
      <c r="M7">
        <v>121617.8070168495</v>
      </c>
      <c r="N7">
        <v>1917.4497375488279</v>
      </c>
      <c r="O7">
        <v>497276.46304965019</v>
      </c>
      <c r="P7">
        <v>45723.07551574707</v>
      </c>
      <c r="Q7">
        <v>673241.35170137882</v>
      </c>
      <c r="R7">
        <v>35482.858276367188</v>
      </c>
      <c r="S7">
        <v>445152.08095133299</v>
      </c>
      <c r="T7">
        <v>12353.848541259769</v>
      </c>
      <c r="U7">
        <v>527311.13277131319</v>
      </c>
      <c r="V7">
        <v>203788.34355163571</v>
      </c>
      <c r="W7">
        <v>365452.25802570581</v>
      </c>
      <c r="X7">
        <v>4850.566162109375</v>
      </c>
      <c r="Y7">
        <v>549482.04873847961</v>
      </c>
      <c r="Z7">
        <v>9902.6795959472656</v>
      </c>
      <c r="AA7">
        <v>618939.75625514984</v>
      </c>
      <c r="AB7">
        <v>821489.60575866699</v>
      </c>
      <c r="AC7">
        <v>364233.24846105278</v>
      </c>
      <c r="AD7">
        <v>82108.167617797852</v>
      </c>
    </row>
    <row r="8" spans="1:30" x14ac:dyDescent="0.35">
      <c r="A8" s="1">
        <v>6</v>
      </c>
      <c r="B8" t="s">
        <v>35</v>
      </c>
      <c r="C8">
        <v>3976.622917175293</v>
      </c>
      <c r="D8">
        <v>2492769.6307830811</v>
      </c>
      <c r="E8">
        <v>597953.02142906189</v>
      </c>
      <c r="F8">
        <v>651077.9656829834</v>
      </c>
      <c r="G8">
        <v>516413.79938974982</v>
      </c>
      <c r="H8">
        <v>91339.466262817383</v>
      </c>
      <c r="I8">
        <v>448168.23297667498</v>
      </c>
      <c r="J8">
        <v>31711.16168212891</v>
      </c>
      <c r="K8">
        <v>542073.46025633812</v>
      </c>
      <c r="L8">
        <v>264578.29454040527</v>
      </c>
      <c r="M8">
        <v>122044.72280907629</v>
      </c>
      <c r="N8">
        <v>4709.1453857421884</v>
      </c>
      <c r="O8">
        <v>500294.21806067228</v>
      </c>
      <c r="P8">
        <v>57022.313949584961</v>
      </c>
      <c r="Q8">
        <v>669886.44406563044</v>
      </c>
      <c r="R8">
        <v>57321.615798950203</v>
      </c>
      <c r="S8">
        <v>450076.26937174803</v>
      </c>
      <c r="T8">
        <v>19401.756011962891</v>
      </c>
      <c r="U8">
        <v>530077.52051120996</v>
      </c>
      <c r="V8">
        <v>218047.08140563959</v>
      </c>
      <c r="W8">
        <v>371753.75865018368</v>
      </c>
      <c r="X8">
        <v>8377.3572540283203</v>
      </c>
      <c r="Y8">
        <v>559099.1671435833</v>
      </c>
      <c r="Z8">
        <v>14957.664962768549</v>
      </c>
      <c r="AA8">
        <v>585834.00375461578</v>
      </c>
      <c r="AB8">
        <v>890423.92616271973</v>
      </c>
      <c r="AC8">
        <v>351556.27802459901</v>
      </c>
      <c r="AD8">
        <v>106866.4068908691</v>
      </c>
    </row>
    <row r="9" spans="1:30" x14ac:dyDescent="0.35">
      <c r="A9" s="1">
        <v>7</v>
      </c>
      <c r="B9" t="s">
        <v>36</v>
      </c>
      <c r="C9">
        <v>3660.6741256713872</v>
      </c>
      <c r="D9">
        <v>2565431.5138244629</v>
      </c>
      <c r="E9">
        <v>560096.13787937164</v>
      </c>
      <c r="F9">
        <v>721041.76844787598</v>
      </c>
      <c r="G9">
        <v>533981.47473284602</v>
      </c>
      <c r="H9">
        <v>92606.353729248047</v>
      </c>
      <c r="I9">
        <v>455614.97024106979</v>
      </c>
      <c r="J9">
        <v>37029.492065429688</v>
      </c>
      <c r="K9">
        <v>526262.09528231621</v>
      </c>
      <c r="L9">
        <v>301073.07431030268</v>
      </c>
      <c r="M9">
        <v>125422.9368906021</v>
      </c>
      <c r="N9">
        <v>4834.1020355224609</v>
      </c>
      <c r="O9">
        <v>505587.59736192232</v>
      </c>
      <c r="P9">
        <v>66745.309432983398</v>
      </c>
      <c r="Q9">
        <v>669127.58597576618</v>
      </c>
      <c r="R9">
        <v>76517.413146972656</v>
      </c>
      <c r="S9">
        <v>459260.0158829689</v>
      </c>
      <c r="T9">
        <v>22159.937744140621</v>
      </c>
      <c r="U9">
        <v>526851.2274402082</v>
      </c>
      <c r="V9">
        <v>242436.01226806641</v>
      </c>
      <c r="W9">
        <v>374033.31877303118</v>
      </c>
      <c r="X9">
        <v>16702.18707275391</v>
      </c>
      <c r="Y9">
        <v>573495.02420055866</v>
      </c>
      <c r="Z9">
        <v>15823.55256652832</v>
      </c>
      <c r="AA9">
        <v>569917.71776390076</v>
      </c>
      <c r="AB9">
        <v>946599.73532104492</v>
      </c>
      <c r="AC9">
        <v>359767.10086596012</v>
      </c>
      <c r="AD9">
        <v>111156.33532714839</v>
      </c>
    </row>
    <row r="10" spans="1:30" x14ac:dyDescent="0.35">
      <c r="A10" s="1">
        <v>8</v>
      </c>
      <c r="B10" t="s">
        <v>37</v>
      </c>
      <c r="C10">
        <v>4756.1120071411133</v>
      </c>
      <c r="D10">
        <v>2635994.0375671391</v>
      </c>
      <c r="E10">
        <v>608386.71028995514</v>
      </c>
      <c r="F10">
        <v>708486.07989501953</v>
      </c>
      <c r="G10">
        <v>551138.00208771229</v>
      </c>
      <c r="H10">
        <v>90275.011825561523</v>
      </c>
      <c r="I10">
        <v>478713.3780605793</v>
      </c>
      <c r="J10">
        <v>28276.075210571289</v>
      </c>
      <c r="K10">
        <v>574283.24923276901</v>
      </c>
      <c r="L10">
        <v>275770.47535705572</v>
      </c>
      <c r="M10">
        <v>129464.8369894028</v>
      </c>
      <c r="N10">
        <v>4232.95703125</v>
      </c>
      <c r="O10">
        <v>523107.29282599688</v>
      </c>
      <c r="P10">
        <v>65017.817565917969</v>
      </c>
      <c r="Q10">
        <v>692696.35290008783</v>
      </c>
      <c r="R10">
        <v>73610.106872558594</v>
      </c>
      <c r="S10">
        <v>477184.8015859127</v>
      </c>
      <c r="T10">
        <v>18203.987701416019</v>
      </c>
      <c r="U10">
        <v>553737.34015414119</v>
      </c>
      <c r="V10">
        <v>236258.93601989749</v>
      </c>
      <c r="W10">
        <v>383025.39472597837</v>
      </c>
      <c r="X10">
        <v>18086.52061462402</v>
      </c>
      <c r="Y10">
        <v>590990.92973697186</v>
      </c>
      <c r="Z10">
        <v>14168.27452087402</v>
      </c>
      <c r="AA10">
        <v>572157.40979576111</v>
      </c>
      <c r="AB10">
        <v>986490.31663513184</v>
      </c>
      <c r="AC10">
        <v>371736.33150295907</v>
      </c>
      <c r="AD10">
        <v>111809.57411193851</v>
      </c>
    </row>
    <row r="11" spans="1:30" x14ac:dyDescent="0.35">
      <c r="A11" s="1">
        <v>9</v>
      </c>
      <c r="B11" t="s">
        <v>38</v>
      </c>
      <c r="C11">
        <v>6481.4963150024414</v>
      </c>
      <c r="D11">
        <v>2709618.7380371089</v>
      </c>
      <c r="E11">
        <v>631140.12438011169</v>
      </c>
      <c r="F11">
        <v>720562.57028198242</v>
      </c>
      <c r="G11">
        <v>579208.02611231804</v>
      </c>
      <c r="H11">
        <v>81571.547790527344</v>
      </c>
      <c r="I11">
        <v>499610.58782577509</v>
      </c>
      <c r="J11">
        <v>21771.91661071777</v>
      </c>
      <c r="K11">
        <v>579861.60146093369</v>
      </c>
      <c r="L11">
        <v>294028.51220703119</v>
      </c>
      <c r="M11">
        <v>137233.40086698529</v>
      </c>
      <c r="N11">
        <v>0</v>
      </c>
      <c r="O11">
        <v>539682.80594849586</v>
      </c>
      <c r="P11">
        <v>64423.508560180657</v>
      </c>
      <c r="Q11">
        <v>732597.26446247101</v>
      </c>
      <c r="R11">
        <v>54792.010528564453</v>
      </c>
      <c r="S11">
        <v>496603.00589025021</v>
      </c>
      <c r="T11">
        <v>12228.374145507811</v>
      </c>
      <c r="U11">
        <v>582778.26032054424</v>
      </c>
      <c r="V11">
        <v>229647.67262268069</v>
      </c>
      <c r="W11">
        <v>395375.62722277641</v>
      </c>
      <c r="X11">
        <v>16689.37669372559</v>
      </c>
      <c r="Y11">
        <v>610402.56495368481</v>
      </c>
      <c r="Z11">
        <v>11434.07786560059</v>
      </c>
      <c r="AA11">
        <v>635213.95247554779</v>
      </c>
      <c r="AB11">
        <v>964987.86933898926</v>
      </c>
      <c r="AC11">
        <v>382071.38433890039</v>
      </c>
      <c r="AD11">
        <v>114549.70843505859</v>
      </c>
    </row>
    <row r="12" spans="1:30" x14ac:dyDescent="0.35">
      <c r="A12" s="1">
        <v>10</v>
      </c>
      <c r="B12" t="s">
        <v>39</v>
      </c>
      <c r="C12">
        <v>2752.9025344848628</v>
      </c>
      <c r="D12">
        <v>2783679.9832763672</v>
      </c>
      <c r="E12">
        <v>574536.22765159607</v>
      </c>
      <c r="F12">
        <v>817885.23274230957</v>
      </c>
      <c r="G12">
        <v>561722.31368163228</v>
      </c>
      <c r="H12">
        <v>115590.3234863281</v>
      </c>
      <c r="I12">
        <v>500540.54814434052</v>
      </c>
      <c r="J12">
        <v>35018.660003662109</v>
      </c>
      <c r="K12">
        <v>569330.35747230053</v>
      </c>
      <c r="L12">
        <v>328769.07746887213</v>
      </c>
      <c r="M12">
        <v>134933.8289325237</v>
      </c>
      <c r="N12">
        <v>6773.2032775878906</v>
      </c>
      <c r="O12">
        <v>542950.03073847294</v>
      </c>
      <c r="P12">
        <v>77934.85888671875</v>
      </c>
      <c r="Q12">
        <v>722361.36301189661</v>
      </c>
      <c r="R12">
        <v>85718.948638916016</v>
      </c>
      <c r="S12">
        <v>491223.20688378811</v>
      </c>
      <c r="T12">
        <v>31587.236282348629</v>
      </c>
      <c r="U12">
        <v>577949.70618274808</v>
      </c>
      <c r="V12">
        <v>256069.7346191406</v>
      </c>
      <c r="W12">
        <v>404910.29477572441</v>
      </c>
      <c r="X12">
        <v>18368.678344726559</v>
      </c>
      <c r="Y12">
        <v>620557.29462945461</v>
      </c>
      <c r="Z12">
        <v>18418.12962341309</v>
      </c>
      <c r="AA12">
        <v>574119.53000450134</v>
      </c>
      <c r="AB12">
        <v>1070236.736541748</v>
      </c>
      <c r="AC12">
        <v>386264.49721430242</v>
      </c>
      <c r="AD12">
        <v>124118.9539642334</v>
      </c>
    </row>
    <row r="13" spans="1:30" x14ac:dyDescent="0.35">
      <c r="A13" s="1">
        <v>11</v>
      </c>
      <c r="B13" t="s">
        <v>40</v>
      </c>
      <c r="C13">
        <v>3682.719482421875</v>
      </c>
      <c r="D13">
        <v>2858863.3108520508</v>
      </c>
      <c r="E13">
        <v>620506.14959812164</v>
      </c>
      <c r="F13">
        <v>812067.70997619629</v>
      </c>
      <c r="G13">
        <v>598897.00868433714</v>
      </c>
      <c r="H13">
        <v>97770.217620849609</v>
      </c>
      <c r="I13">
        <v>521731.09477567673</v>
      </c>
      <c r="J13">
        <v>29302.694549560551</v>
      </c>
      <c r="K13">
        <v>607210.2852408886</v>
      </c>
      <c r="L13">
        <v>316547.46553039551</v>
      </c>
      <c r="M13">
        <v>141963.1942346096</v>
      </c>
      <c r="N13">
        <v>3650.6817932128911</v>
      </c>
      <c r="O13">
        <v>580557.12376904488</v>
      </c>
      <c r="P13">
        <v>57533.851150512703</v>
      </c>
      <c r="Q13">
        <v>771972.75145441294</v>
      </c>
      <c r="R13">
        <v>59505.053421020508</v>
      </c>
      <c r="S13">
        <v>519545.61496651173</v>
      </c>
      <c r="T13">
        <v>17749.868621826168</v>
      </c>
      <c r="U13">
        <v>619918.54694914818</v>
      </c>
      <c r="V13">
        <v>238424.75212097171</v>
      </c>
      <c r="W13">
        <v>423295.49171727902</v>
      </c>
      <c r="X13">
        <v>12062.15791320801</v>
      </c>
      <c r="Y13">
        <v>644381.1736792326</v>
      </c>
      <c r="Z13">
        <v>12903.218673706049</v>
      </c>
      <c r="AA13">
        <v>640750.97296714783</v>
      </c>
      <c r="AB13">
        <v>1048376.528533936</v>
      </c>
      <c r="AC13">
        <v>399864.33364184201</v>
      </c>
      <c r="AD13">
        <v>124888.8577728271</v>
      </c>
    </row>
    <row r="14" spans="1:30" x14ac:dyDescent="0.35">
      <c r="A14" s="1">
        <v>12</v>
      </c>
      <c r="B14" t="s">
        <v>41</v>
      </c>
      <c r="C14">
        <v>3462.0626602172852</v>
      </c>
      <c r="D14">
        <v>2945485.3101196289</v>
      </c>
      <c r="E14">
        <v>617949.54759788513</v>
      </c>
      <c r="F14">
        <v>853115.21047973633</v>
      </c>
      <c r="G14">
        <v>632935.5842987299</v>
      </c>
      <c r="H14">
        <v>85461.74382019043</v>
      </c>
      <c r="I14">
        <v>547967.33804273605</v>
      </c>
      <c r="J14">
        <v>18612.519348144531</v>
      </c>
      <c r="K14">
        <v>634219.63553905487</v>
      </c>
      <c r="L14">
        <v>315014.94813537598</v>
      </c>
      <c r="M14">
        <v>147392.72448897359</v>
      </c>
      <c r="N14">
        <v>2335.7997131347661</v>
      </c>
      <c r="O14">
        <v>608349.75951439142</v>
      </c>
      <c r="P14">
        <v>48217.947158813477</v>
      </c>
      <c r="Q14">
        <v>809183.41061860323</v>
      </c>
      <c r="R14">
        <v>49858.078094482422</v>
      </c>
      <c r="S14">
        <v>532453.83165419102</v>
      </c>
      <c r="T14">
        <v>19926.95924377441</v>
      </c>
      <c r="U14">
        <v>642631.20132476091</v>
      </c>
      <c r="V14">
        <v>240861.294921875</v>
      </c>
      <c r="W14">
        <v>428753.80172795057</v>
      </c>
      <c r="X14">
        <v>19418.961288452148</v>
      </c>
      <c r="Y14">
        <v>664575.19573307037</v>
      </c>
      <c r="Z14">
        <v>11595.127838134769</v>
      </c>
      <c r="AA14">
        <v>684681.72856903076</v>
      </c>
      <c r="AB14">
        <v>1051974.5944519041</v>
      </c>
      <c r="AC14">
        <v>409406.96323510999</v>
      </c>
      <c r="AD14">
        <v>130093.02516174319</v>
      </c>
    </row>
    <row r="15" spans="1:30" x14ac:dyDescent="0.35">
      <c r="A15" s="1">
        <v>13</v>
      </c>
      <c r="B15" t="s">
        <v>42</v>
      </c>
      <c r="C15">
        <v>4104.2157211303711</v>
      </c>
      <c r="D15">
        <v>3027892.6953582759</v>
      </c>
      <c r="E15">
        <v>648970.14536476135</v>
      </c>
      <c r="F15">
        <v>865166.37506103516</v>
      </c>
      <c r="G15">
        <v>638975.42002642155</v>
      </c>
      <c r="H15">
        <v>97952.414215087891</v>
      </c>
      <c r="I15">
        <v>562348.48086428642</v>
      </c>
      <c r="J15">
        <v>20443.128204345699</v>
      </c>
      <c r="K15">
        <v>652168.92619657516</v>
      </c>
      <c r="L15">
        <v>324846.75093078607</v>
      </c>
      <c r="M15">
        <v>150318.87717330459</v>
      </c>
      <c r="N15">
        <v>3679.2837371826172</v>
      </c>
      <c r="O15">
        <v>618915.61506387591</v>
      </c>
      <c r="P15">
        <v>56740.687973022461</v>
      </c>
      <c r="Q15">
        <v>820085.29500412941</v>
      </c>
      <c r="R15">
        <v>61998.443634033203</v>
      </c>
      <c r="S15">
        <v>535818.796048522</v>
      </c>
      <c r="T15">
        <v>32062.376281738281</v>
      </c>
      <c r="U15">
        <v>649843.67010831833</v>
      </c>
      <c r="V15">
        <v>258380.9996185303</v>
      </c>
      <c r="W15">
        <v>438404.48650473362</v>
      </c>
      <c r="X15">
        <v>21913.184356689449</v>
      </c>
      <c r="Y15">
        <v>677668.87265825272</v>
      </c>
      <c r="Z15">
        <v>17895.765258789059</v>
      </c>
      <c r="AA15">
        <v>681118.37365150452</v>
      </c>
      <c r="AB15">
        <v>1105387.194030762</v>
      </c>
      <c r="AC15">
        <v>413993.03197798133</v>
      </c>
      <c r="AD15">
        <v>140985.936706543</v>
      </c>
    </row>
    <row r="16" spans="1:30" x14ac:dyDescent="0.35">
      <c r="A16" s="1">
        <v>14</v>
      </c>
      <c r="B16" t="s">
        <v>43</v>
      </c>
      <c r="C16">
        <v>2449.6615676879878</v>
      </c>
      <c r="D16">
        <v>3126567.2136230469</v>
      </c>
      <c r="E16">
        <v>655478.28780937195</v>
      </c>
      <c r="F16">
        <v>899834.50595092773</v>
      </c>
      <c r="G16">
        <v>668494.44127351046</v>
      </c>
      <c r="H16">
        <v>90099.884826660156</v>
      </c>
      <c r="I16">
        <v>581678.44963169098</v>
      </c>
      <c r="J16">
        <v>16801.438522338871</v>
      </c>
      <c r="K16">
        <v>684911.39662146568</v>
      </c>
      <c r="L16">
        <v>320814.81018066412</v>
      </c>
      <c r="M16">
        <v>155934.28820967671</v>
      </c>
      <c r="N16">
        <v>2131.0643920898442</v>
      </c>
      <c r="O16">
        <v>640051.1628446579</v>
      </c>
      <c r="P16">
        <v>54375.37434387207</v>
      </c>
      <c r="Q16">
        <v>855106.31044739485</v>
      </c>
      <c r="R16">
        <v>53044.662384033203</v>
      </c>
      <c r="S16">
        <v>564421.98206603527</v>
      </c>
      <c r="T16">
        <v>20471.670211791989</v>
      </c>
      <c r="U16">
        <v>676925.55032613873</v>
      </c>
      <c r="V16">
        <v>258380.80477905271</v>
      </c>
      <c r="W16">
        <v>459778.22814571857</v>
      </c>
      <c r="X16">
        <v>13867.751831054689</v>
      </c>
      <c r="Y16">
        <v>701323.95212745667</v>
      </c>
      <c r="Z16">
        <v>13916.939376831049</v>
      </c>
      <c r="AA16">
        <v>670192.21754264832</v>
      </c>
      <c r="AB16">
        <v>1167384.4966430659</v>
      </c>
      <c r="AC16">
        <v>433056.44602227211</v>
      </c>
      <c r="AD16">
        <v>137266.49488830569</v>
      </c>
    </row>
    <row r="17" spans="1:31" x14ac:dyDescent="0.35">
      <c r="A17" s="1">
        <v>15</v>
      </c>
      <c r="B17" t="s">
        <v>44</v>
      </c>
      <c r="C17">
        <v>370.45225524902338</v>
      </c>
      <c r="D17">
        <v>3215011.0508728032</v>
      </c>
      <c r="E17">
        <v>658069.66906356812</v>
      </c>
      <c r="F17">
        <v>942929.96286010742</v>
      </c>
      <c r="G17">
        <v>686717.26618856192</v>
      </c>
      <c r="H17">
        <v>92408.078384399414</v>
      </c>
      <c r="I17">
        <v>595189.86097931862</v>
      </c>
      <c r="J17">
        <v>20308.46441650391</v>
      </c>
      <c r="K17">
        <v>694364.04735088348</v>
      </c>
      <c r="L17">
        <v>340418.72235107422</v>
      </c>
      <c r="M17">
        <v>159521.6577517986</v>
      </c>
      <c r="N17">
        <v>3217.9323425292969</v>
      </c>
      <c r="O17">
        <v>662796.05081349611</v>
      </c>
      <c r="P17">
        <v>51689.38151550293</v>
      </c>
      <c r="Q17">
        <v>872966.86185747385</v>
      </c>
      <c r="R17">
        <v>60286.434387207031</v>
      </c>
      <c r="S17">
        <v>574012.84262514114</v>
      </c>
      <c r="T17">
        <v>27267.666320800781</v>
      </c>
      <c r="U17">
        <v>688850.4460310638</v>
      </c>
      <c r="V17">
        <v>272332.01316833502</v>
      </c>
      <c r="W17">
        <v>470135.73143100739</v>
      </c>
      <c r="X17">
        <v>16789.31126403809</v>
      </c>
      <c r="Y17">
        <v>720780.08874797821</v>
      </c>
      <c r="Z17">
        <v>15143.054779052731</v>
      </c>
      <c r="AA17">
        <v>664193.89010238647</v>
      </c>
      <c r="AB17">
        <v>1227546.105270386</v>
      </c>
      <c r="AC17">
        <v>446557.81227955222</v>
      </c>
      <c r="AD17">
        <v>140022.13711547849</v>
      </c>
    </row>
    <row r="18" spans="1:31" x14ac:dyDescent="0.35">
      <c r="A18" s="1">
        <v>16</v>
      </c>
      <c r="B18" t="s">
        <v>45</v>
      </c>
      <c r="C18">
        <v>870.04943084716797</v>
      </c>
      <c r="D18">
        <v>3305302.8961791992</v>
      </c>
      <c r="E18">
        <v>648752.69598197937</v>
      </c>
      <c r="F18">
        <v>998186.71893310547</v>
      </c>
      <c r="G18">
        <v>685814.20195102692</v>
      </c>
      <c r="H18">
        <v>114908.67965698239</v>
      </c>
      <c r="I18">
        <v>610968.4178249836</v>
      </c>
      <c r="J18">
        <v>22413.592254638668</v>
      </c>
      <c r="K18">
        <v>690282.85031080246</v>
      </c>
      <c r="L18">
        <v>373579.14222717291</v>
      </c>
      <c r="M18">
        <v>163507.79870128629</v>
      </c>
      <c r="N18">
        <v>3755.8527526855469</v>
      </c>
      <c r="O18">
        <v>671489.60306721926</v>
      </c>
      <c r="P18">
        <v>63323.726837158203</v>
      </c>
      <c r="Q18">
        <v>889204.14430886507</v>
      </c>
      <c r="R18">
        <v>71389.243545532227</v>
      </c>
      <c r="S18">
        <v>584094.09673833847</v>
      </c>
      <c r="T18">
        <v>34773.985366821289</v>
      </c>
      <c r="U18">
        <v>700808.73578718305</v>
      </c>
      <c r="V18">
        <v>286760.38938903809</v>
      </c>
      <c r="W18">
        <v>477720.74933767319</v>
      </c>
      <c r="X18">
        <v>23104.024948120121</v>
      </c>
      <c r="Y18">
        <v>738755.11412894726</v>
      </c>
      <c r="Z18">
        <v>18045.912780761719</v>
      </c>
      <c r="AA18">
        <v>659818.95405387878</v>
      </c>
      <c r="AB18">
        <v>1284127.29385376</v>
      </c>
      <c r="AC18">
        <v>451657.56762984401</v>
      </c>
      <c r="AD18">
        <v>151622.53991699219</v>
      </c>
    </row>
    <row r="19" spans="1:31" x14ac:dyDescent="0.35">
      <c r="A19" s="1">
        <v>17</v>
      </c>
      <c r="B19" t="s">
        <v>46</v>
      </c>
      <c r="C19">
        <v>323.97721099853521</v>
      </c>
      <c r="D19">
        <v>3402613.1718139648</v>
      </c>
      <c r="E19">
        <v>619200.72698974609</v>
      </c>
      <c r="F19">
        <v>1072879.878311157</v>
      </c>
      <c r="G19">
        <v>705798.9933924675</v>
      </c>
      <c r="H19">
        <v>120003.9885406494</v>
      </c>
      <c r="I19">
        <v>625494.21595931053</v>
      </c>
      <c r="J19">
        <v>26290.064086914059</v>
      </c>
      <c r="K19">
        <v>691448.01977849007</v>
      </c>
      <c r="L19">
        <v>401325.05143737787</v>
      </c>
      <c r="M19">
        <v>169469.7309238911</v>
      </c>
      <c r="N19">
        <v>2543.9297027587891</v>
      </c>
      <c r="O19">
        <v>693246.74495881796</v>
      </c>
      <c r="P19">
        <v>61952.580612182617</v>
      </c>
      <c r="Q19">
        <v>922993.4397714138</v>
      </c>
      <c r="R19">
        <v>66385.04084777832</v>
      </c>
      <c r="S19">
        <v>604598.12325549126</v>
      </c>
      <c r="T19">
        <v>31712.79747009277</v>
      </c>
      <c r="U19">
        <v>725925.34496110678</v>
      </c>
      <c r="V19">
        <v>291144.65725708008</v>
      </c>
      <c r="W19">
        <v>493059.77903878689</v>
      </c>
      <c r="X19">
        <v>22013.88856506348</v>
      </c>
      <c r="Y19">
        <v>761991.88161945343</v>
      </c>
      <c r="Z19">
        <v>16778.552825927731</v>
      </c>
      <c r="AA19">
        <v>665975.79813957214</v>
      </c>
      <c r="AB19">
        <v>1335091.7277832029</v>
      </c>
      <c r="AC19">
        <v>457972.30255189538</v>
      </c>
      <c r="AD19">
        <v>162233.79479980469</v>
      </c>
    </row>
    <row r="20" spans="1:31" x14ac:dyDescent="0.35">
      <c r="A20" s="1">
        <v>18</v>
      </c>
      <c r="B20" t="s">
        <v>47</v>
      </c>
      <c r="C20">
        <v>325.16240692138672</v>
      </c>
      <c r="D20">
        <v>3494491.520111084</v>
      </c>
      <c r="E20">
        <v>601827.96602630615</v>
      </c>
      <c r="F20">
        <v>1136588.451553345</v>
      </c>
      <c r="G20">
        <v>697387.82667779922</v>
      </c>
      <c r="H20">
        <v>152425.75318908691</v>
      </c>
      <c r="I20">
        <v>635147.91321849823</v>
      </c>
      <c r="J20">
        <v>34012.375350952148</v>
      </c>
      <c r="K20">
        <v>657620.42670798302</v>
      </c>
      <c r="L20">
        <v>466697.13720703119</v>
      </c>
      <c r="M20">
        <v>173448.35756158829</v>
      </c>
      <c r="N20">
        <v>3640.4275360107422</v>
      </c>
      <c r="O20">
        <v>701339.78621155024</v>
      </c>
      <c r="P20">
        <v>75166.633972167969</v>
      </c>
      <c r="Q20">
        <v>927399.34529936314</v>
      </c>
      <c r="R20">
        <v>89836.410308837891</v>
      </c>
      <c r="S20">
        <v>603580.52786767483</v>
      </c>
      <c r="T20">
        <v>50139.22297668457</v>
      </c>
      <c r="U20">
        <v>714986.11768895388</v>
      </c>
      <c r="V20">
        <v>330399.04183959961</v>
      </c>
      <c r="W20">
        <v>496839.91318881512</v>
      </c>
      <c r="X20">
        <v>32998.363357543953</v>
      </c>
      <c r="Y20">
        <v>780826.88864398003</v>
      </c>
      <c r="Z20">
        <v>19998.519775390621</v>
      </c>
      <c r="AA20">
        <v>644548.85717582703</v>
      </c>
      <c r="AB20">
        <v>1415960.2109832759</v>
      </c>
      <c r="AC20">
        <v>454924.48503889138</v>
      </c>
      <c r="AD20">
        <v>183336.6410369873</v>
      </c>
    </row>
    <row r="21" spans="1:31" x14ac:dyDescent="0.35">
      <c r="A21" s="1">
        <v>19</v>
      </c>
      <c r="B21" t="s">
        <v>48</v>
      </c>
      <c r="C21">
        <v>392.90763092041021</v>
      </c>
      <c r="D21">
        <v>3599464.1875610352</v>
      </c>
      <c r="E21">
        <v>585554.34294700623</v>
      </c>
      <c r="F21">
        <v>1200466.9733123779</v>
      </c>
      <c r="G21">
        <v>713027.3241057992</v>
      </c>
      <c r="H21">
        <v>162413.25180053711</v>
      </c>
      <c r="I21">
        <v>658977.8750269413</v>
      </c>
      <c r="J21">
        <v>29309.11077880859</v>
      </c>
      <c r="K21">
        <v>685167.51748371124</v>
      </c>
      <c r="L21">
        <v>470560.44595336908</v>
      </c>
      <c r="M21">
        <v>178010.62396550181</v>
      </c>
      <c r="N21">
        <v>3702.4594421386719</v>
      </c>
      <c r="O21">
        <v>718787.22532606125</v>
      </c>
      <c r="P21">
        <v>79205.812301635742</v>
      </c>
      <c r="Q21">
        <v>954969.82667553425</v>
      </c>
      <c r="R21">
        <v>89985.987579345703</v>
      </c>
      <c r="S21">
        <v>629098.52971792221</v>
      </c>
      <c r="T21">
        <v>42943.007720947273</v>
      </c>
      <c r="U21">
        <v>751545.79055696726</v>
      </c>
      <c r="V21">
        <v>322143.81462097168</v>
      </c>
      <c r="W21">
        <v>509007.25527274609</v>
      </c>
      <c r="X21">
        <v>35686.842712402336</v>
      </c>
      <c r="Y21">
        <v>803232.01705026627</v>
      </c>
      <c r="Z21">
        <v>19783.217803955082</v>
      </c>
      <c r="AA21">
        <v>637920.84986877441</v>
      </c>
      <c r="AB21">
        <v>1474785.349609375</v>
      </c>
      <c r="AC21">
        <v>466570.7421117723</v>
      </c>
      <c r="AD21">
        <v>189458.19039916989</v>
      </c>
    </row>
    <row r="22" spans="1:31" x14ac:dyDescent="0.35">
      <c r="A22" s="1">
        <v>20</v>
      </c>
      <c r="B22" t="s">
        <v>49</v>
      </c>
      <c r="C22">
        <v>928.12862396240234</v>
      </c>
      <c r="D22">
        <v>3691621.875473022</v>
      </c>
      <c r="E22">
        <v>612007.12913513184</v>
      </c>
      <c r="F22">
        <v>1226416.0651550291</v>
      </c>
      <c r="G22">
        <v>738715.49532270432</v>
      </c>
      <c r="H22">
        <v>156733.98414611819</v>
      </c>
      <c r="I22">
        <v>677679.30882763863</v>
      </c>
      <c r="J22">
        <v>28908.994537353519</v>
      </c>
      <c r="K22">
        <v>725824.16617035866</v>
      </c>
      <c r="L22">
        <v>462345.27587890619</v>
      </c>
      <c r="M22">
        <v>182220.0437147617</v>
      </c>
      <c r="N22">
        <v>4824.8578491210938</v>
      </c>
      <c r="O22">
        <v>733820.78707867861</v>
      </c>
      <c r="P22">
        <v>86933.046401977539</v>
      </c>
      <c r="Q22">
        <v>969474.19931316376</v>
      </c>
      <c r="R22">
        <v>102444.379486084</v>
      </c>
      <c r="S22">
        <v>643258.68059659004</v>
      </c>
      <c r="T22">
        <v>47248.54817199707</v>
      </c>
      <c r="U22">
        <v>757508.96308752894</v>
      </c>
      <c r="V22">
        <v>344361.41130065918</v>
      </c>
      <c r="W22">
        <v>525667.14055228233</v>
      </c>
      <c r="X22">
        <v>33641.647659301758</v>
      </c>
      <c r="Y22">
        <v>821973.72253656387</v>
      </c>
      <c r="Z22">
        <v>23373.219207763668</v>
      </c>
      <c r="AA22">
        <v>634185.1736946106</v>
      </c>
      <c r="AB22">
        <v>1535599.3362731929</v>
      </c>
      <c r="AC22">
        <v>481486.87916247552</v>
      </c>
      <c r="AD22">
        <v>192191.7660827637</v>
      </c>
    </row>
    <row r="27" spans="1:31" x14ac:dyDescent="0.35"/>
    <row r="28" spans="1:31" x14ac:dyDescent="0.35">
      <c r="B28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12</v>
      </c>
      <c r="O28" s="1" t="s">
        <v>13</v>
      </c>
      <c r="P28" s="1" t="s">
        <v>14</v>
      </c>
      <c r="Q28" s="1" t="s">
        <v>15</v>
      </c>
      <c r="R28" s="1" t="s">
        <v>16</v>
      </c>
      <c r="S28" s="1" t="s">
        <v>17</v>
      </c>
      <c r="T28" s="1" t="s">
        <v>18</v>
      </c>
      <c r="U28" s="1" t="s">
        <v>19</v>
      </c>
      <c r="V28" s="1" t="s">
        <v>20</v>
      </c>
      <c r="W28" s="1" t="s">
        <v>21</v>
      </c>
      <c r="X28" s="1" t="s">
        <v>22</v>
      </c>
      <c r="Y28" s="1" t="s">
        <v>23</v>
      </c>
      <c r="Z28" s="1" t="s">
        <v>24</v>
      </c>
      <c r="AA28" s="1" t="s">
        <v>25</v>
      </c>
      <c r="AB28" s="1" t="s">
        <v>26</v>
      </c>
      <c r="AC28" s="1" t="s">
        <v>27</v>
      </c>
      <c r="AD28" s="1" t="s">
        <v>28</v>
      </c>
      <c r="AE28" s="3" t="s">
        <v>50</v>
      </c>
    </row>
    <row r="29" spans="1:31" x14ac:dyDescent="0.35">
      <c r="B29">
        <v>2013</v>
      </c>
      <c r="C29">
        <v>110880</v>
      </c>
      <c r="D29">
        <v>3026316</v>
      </c>
      <c r="E29" s="2">
        <v>1257585</v>
      </c>
      <c r="F29">
        <v>239870</v>
      </c>
      <c r="G29">
        <v>603903</v>
      </c>
      <c r="H29">
        <v>110489</v>
      </c>
      <c r="I29">
        <v>481115</v>
      </c>
      <c r="J29">
        <v>85877</v>
      </c>
      <c r="K29">
        <v>622115</v>
      </c>
      <c r="L29">
        <v>338760</v>
      </c>
      <c r="M29" s="2">
        <v>113829</v>
      </c>
      <c r="N29">
        <v>37528</v>
      </c>
      <c r="O29">
        <v>492818</v>
      </c>
      <c r="P29">
        <v>169637</v>
      </c>
      <c r="Q29" s="2">
        <v>684511</v>
      </c>
      <c r="R29">
        <v>189682</v>
      </c>
      <c r="S29" s="2">
        <v>442755</v>
      </c>
      <c r="T29">
        <v>119784</v>
      </c>
      <c r="U29" s="2">
        <v>496905</v>
      </c>
      <c r="V29">
        <v>412037</v>
      </c>
      <c r="W29" s="2">
        <v>365980</v>
      </c>
      <c r="X29">
        <v>87014</v>
      </c>
      <c r="Y29" s="2">
        <v>519871</v>
      </c>
      <c r="Z29">
        <v>161439</v>
      </c>
      <c r="AA29" s="2">
        <v>916752</v>
      </c>
      <c r="AB29">
        <v>872112</v>
      </c>
      <c r="AC29" s="2">
        <v>296895</v>
      </c>
      <c r="AD29">
        <v>252256</v>
      </c>
      <c r="AE29">
        <f>SUM(C29:AD29)</f>
        <v>13508715</v>
      </c>
    </row>
    <row r="30" spans="1:31" x14ac:dyDescent="0.35">
      <c r="B30">
        <v>2014</v>
      </c>
      <c r="C30">
        <v>116404</v>
      </c>
      <c r="D30">
        <v>3117055</v>
      </c>
      <c r="E30">
        <v>1295120</v>
      </c>
      <c r="F30">
        <v>248527</v>
      </c>
      <c r="G30" s="2">
        <v>617277</v>
      </c>
      <c r="H30" s="2">
        <v>120210</v>
      </c>
      <c r="I30" s="2">
        <v>492699</v>
      </c>
      <c r="J30" s="2">
        <v>95247</v>
      </c>
      <c r="K30" s="2">
        <v>635069</v>
      </c>
      <c r="L30" s="2">
        <v>355678</v>
      </c>
      <c r="M30">
        <v>115701</v>
      </c>
      <c r="N30">
        <v>40651</v>
      </c>
      <c r="O30" s="2">
        <v>501775</v>
      </c>
      <c r="P30" s="2">
        <v>180912</v>
      </c>
      <c r="Q30">
        <v>698314</v>
      </c>
      <c r="R30">
        <v>200417</v>
      </c>
      <c r="S30">
        <v>450668</v>
      </c>
      <c r="T30">
        <v>133856</v>
      </c>
      <c r="U30">
        <v>500954</v>
      </c>
      <c r="V30">
        <v>431922</v>
      </c>
      <c r="W30">
        <v>372138</v>
      </c>
      <c r="X30">
        <v>95960</v>
      </c>
      <c r="Y30">
        <v>534690</v>
      </c>
      <c r="Z30">
        <v>170706</v>
      </c>
      <c r="AA30">
        <v>928375</v>
      </c>
      <c r="AB30">
        <v>909991</v>
      </c>
      <c r="AC30">
        <v>303344</v>
      </c>
      <c r="AD30">
        <v>262596</v>
      </c>
      <c r="AE30">
        <f t="shared" ref="AE30:AE39" si="0">SUM(C30:AD30)</f>
        <v>13926256</v>
      </c>
    </row>
    <row r="31" spans="1:31" x14ac:dyDescent="0.35">
      <c r="B31">
        <v>2015</v>
      </c>
      <c r="C31">
        <v>119905</v>
      </c>
      <c r="D31">
        <v>3210787</v>
      </c>
      <c r="E31">
        <v>1335346</v>
      </c>
      <c r="F31">
        <v>256246</v>
      </c>
      <c r="G31" s="2">
        <v>636028</v>
      </c>
      <c r="H31" s="2">
        <v>125682</v>
      </c>
      <c r="I31" s="2">
        <v>508438</v>
      </c>
      <c r="J31" s="2">
        <v>101200</v>
      </c>
      <c r="K31" s="2">
        <v>650795</v>
      </c>
      <c r="L31" s="2">
        <v>370861</v>
      </c>
      <c r="M31">
        <v>119211</v>
      </c>
      <c r="N31">
        <v>42322</v>
      </c>
      <c r="O31" s="2">
        <v>513755</v>
      </c>
      <c r="P31" s="2">
        <v>190019</v>
      </c>
      <c r="Q31">
        <v>715215</v>
      </c>
      <c r="R31">
        <v>208836</v>
      </c>
      <c r="S31">
        <v>463922</v>
      </c>
      <c r="T31">
        <v>143306</v>
      </c>
      <c r="U31">
        <v>508486</v>
      </c>
      <c r="V31">
        <v>449116</v>
      </c>
      <c r="W31" s="2">
        <v>382177</v>
      </c>
      <c r="X31" s="2">
        <v>101591</v>
      </c>
      <c r="Y31">
        <v>552238</v>
      </c>
      <c r="Z31">
        <v>178235</v>
      </c>
      <c r="AA31">
        <v>942771</v>
      </c>
      <c r="AB31">
        <v>946550</v>
      </c>
      <c r="AC31">
        <v>309853</v>
      </c>
      <c r="AD31">
        <v>273674</v>
      </c>
      <c r="AE31">
        <f t="shared" si="0"/>
        <v>14356565</v>
      </c>
    </row>
    <row r="32" spans="1:31" x14ac:dyDescent="0.35">
      <c r="B32">
        <v>2016</v>
      </c>
      <c r="C32" s="2">
        <v>123457</v>
      </c>
      <c r="D32" s="2">
        <v>3305913</v>
      </c>
      <c r="E32" s="2">
        <v>1375451</v>
      </c>
      <c r="F32" s="2">
        <v>265899</v>
      </c>
      <c r="G32" s="2">
        <v>655602</v>
      </c>
      <c r="H32" s="2">
        <v>131436</v>
      </c>
      <c r="I32" s="2">
        <v>524580</v>
      </c>
      <c r="J32" s="2">
        <v>107444</v>
      </c>
      <c r="K32" s="2">
        <v>666889</v>
      </c>
      <c r="L32" s="2">
        <v>386648</v>
      </c>
      <c r="M32" s="2">
        <v>122677</v>
      </c>
      <c r="N32" s="2">
        <v>44230</v>
      </c>
      <c r="O32" s="2">
        <v>526850</v>
      </c>
      <c r="P32" s="2">
        <v>198839</v>
      </c>
      <c r="Q32" s="2">
        <v>732528</v>
      </c>
      <c r="R32" s="2">
        <v>217573</v>
      </c>
      <c r="S32" s="2">
        <v>476811</v>
      </c>
      <c r="T32" s="2">
        <v>153892</v>
      </c>
      <c r="U32" s="2">
        <v>516092</v>
      </c>
      <c r="V32" s="2">
        <v>466941</v>
      </c>
      <c r="W32" s="2">
        <v>393051</v>
      </c>
      <c r="X32" s="2">
        <v>107013</v>
      </c>
      <c r="Y32" s="2">
        <v>569710</v>
      </c>
      <c r="Z32" s="2">
        <v>186877</v>
      </c>
      <c r="AA32" s="2">
        <v>959125</v>
      </c>
      <c r="AB32" s="2">
        <v>982424</v>
      </c>
      <c r="AC32" s="2">
        <v>317216</v>
      </c>
      <c r="AD32" s="2">
        <v>284713</v>
      </c>
      <c r="AE32">
        <f t="shared" si="0"/>
        <v>14799881</v>
      </c>
    </row>
    <row r="33" spans="2:31" x14ac:dyDescent="0.35">
      <c r="B33">
        <v>2017</v>
      </c>
      <c r="C33">
        <v>127054</v>
      </c>
      <c r="D33">
        <v>3402246</v>
      </c>
      <c r="E33">
        <v>1418706</v>
      </c>
      <c r="F33">
        <v>274260</v>
      </c>
      <c r="G33" s="2">
        <v>676054</v>
      </c>
      <c r="H33" s="2">
        <v>137489</v>
      </c>
      <c r="I33" s="2">
        <v>541129</v>
      </c>
      <c r="J33" s="2">
        <v>113991</v>
      </c>
      <c r="K33" s="2">
        <v>683386</v>
      </c>
      <c r="L33" s="2">
        <v>403078</v>
      </c>
      <c r="M33">
        <v>126257</v>
      </c>
      <c r="N33">
        <v>46225</v>
      </c>
      <c r="O33" s="2">
        <v>539633</v>
      </c>
      <c r="P33" s="2">
        <v>208818</v>
      </c>
      <c r="Q33">
        <v>751225</v>
      </c>
      <c r="R33">
        <v>225660</v>
      </c>
      <c r="S33">
        <v>489926</v>
      </c>
      <c r="T33">
        <v>165055</v>
      </c>
      <c r="U33">
        <v>523759</v>
      </c>
      <c r="V33">
        <v>485411</v>
      </c>
      <c r="W33">
        <v>403790</v>
      </c>
      <c r="X33">
        <v>113226</v>
      </c>
      <c r="Y33">
        <v>587833</v>
      </c>
      <c r="Z33">
        <v>195944</v>
      </c>
      <c r="AA33">
        <v>973578</v>
      </c>
      <c r="AB33">
        <v>1021459</v>
      </c>
      <c r="AC33">
        <v>324250</v>
      </c>
      <c r="AD33">
        <v>296918</v>
      </c>
      <c r="AE33">
        <f t="shared" si="0"/>
        <v>15256360</v>
      </c>
    </row>
    <row r="34" spans="2:31" x14ac:dyDescent="0.35">
      <c r="B34">
        <v>2018</v>
      </c>
      <c r="C34">
        <v>130692</v>
      </c>
      <c r="D34">
        <v>3499631</v>
      </c>
      <c r="E34">
        <v>1463563</v>
      </c>
      <c r="F34">
        <v>282932</v>
      </c>
      <c r="G34" s="2">
        <v>697433</v>
      </c>
      <c r="H34" s="2">
        <v>143861</v>
      </c>
      <c r="I34" s="2">
        <v>558101</v>
      </c>
      <c r="J34" s="2">
        <v>120854</v>
      </c>
      <c r="K34" s="2">
        <v>700252</v>
      </c>
      <c r="L34" s="2">
        <v>420151</v>
      </c>
      <c r="M34">
        <v>130137</v>
      </c>
      <c r="N34">
        <v>48133</v>
      </c>
      <c r="O34" s="2">
        <v>552805</v>
      </c>
      <c r="P34" s="2">
        <v>219268</v>
      </c>
      <c r="Q34">
        <v>769371</v>
      </c>
      <c r="R34">
        <v>235030</v>
      </c>
      <c r="S34">
        <v>503944</v>
      </c>
      <c r="T34">
        <v>176142</v>
      </c>
      <c r="U34">
        <v>531473</v>
      </c>
      <c r="V34">
        <v>504536</v>
      </c>
      <c r="W34">
        <v>414892</v>
      </c>
      <c r="X34">
        <v>119762</v>
      </c>
      <c r="Y34">
        <v>606620</v>
      </c>
      <c r="Z34">
        <v>205455</v>
      </c>
      <c r="AA34">
        <v>990036</v>
      </c>
      <c r="AB34">
        <v>1059728</v>
      </c>
      <c r="AC34">
        <v>332170</v>
      </c>
      <c r="AD34">
        <v>309084</v>
      </c>
      <c r="AE34">
        <f t="shared" si="0"/>
        <v>15726056</v>
      </c>
    </row>
    <row r="35" spans="2:31" x14ac:dyDescent="0.35">
      <c r="B35">
        <v>2019</v>
      </c>
      <c r="C35">
        <v>134362</v>
      </c>
      <c r="D35">
        <v>3597922</v>
      </c>
      <c r="E35">
        <v>1510068</v>
      </c>
      <c r="F35">
        <v>291923</v>
      </c>
      <c r="G35" s="2">
        <v>719788</v>
      </c>
      <c r="H35" s="2">
        <v>150572</v>
      </c>
      <c r="I35" s="2">
        <v>575509</v>
      </c>
      <c r="J35" s="2">
        <v>128047</v>
      </c>
      <c r="K35" s="2">
        <v>717524</v>
      </c>
      <c r="L35" s="2">
        <v>437909</v>
      </c>
      <c r="M35">
        <v>133967</v>
      </c>
      <c r="N35">
        <v>50307</v>
      </c>
      <c r="O35" s="2">
        <v>566369</v>
      </c>
      <c r="P35" s="2">
        <v>230213</v>
      </c>
      <c r="Q35">
        <v>787908</v>
      </c>
      <c r="R35">
        <v>244737</v>
      </c>
      <c r="S35">
        <v>517525</v>
      </c>
      <c r="T35">
        <v>188512</v>
      </c>
      <c r="U35">
        <v>539216</v>
      </c>
      <c r="V35">
        <v>524327</v>
      </c>
      <c r="W35">
        <v>426366</v>
      </c>
      <c r="X35">
        <v>126638</v>
      </c>
      <c r="Y35">
        <v>626930</v>
      </c>
      <c r="Z35">
        <v>214587</v>
      </c>
      <c r="AA35">
        <v>1006528</v>
      </c>
      <c r="AB35">
        <v>1099179</v>
      </c>
      <c r="AC35">
        <v>340359</v>
      </c>
      <c r="AD35">
        <v>321819</v>
      </c>
      <c r="AE35">
        <f t="shared" si="0"/>
        <v>16209111</v>
      </c>
    </row>
    <row r="36" spans="2:31" x14ac:dyDescent="0.35">
      <c r="B36">
        <v>2020</v>
      </c>
      <c r="C36">
        <v>138061</v>
      </c>
      <c r="D36">
        <v>3696959</v>
      </c>
      <c r="E36">
        <v>1558263</v>
      </c>
      <c r="F36">
        <v>301239</v>
      </c>
      <c r="G36" s="2">
        <v>744053</v>
      </c>
      <c r="H36" s="2">
        <v>156737</v>
      </c>
      <c r="I36" s="2">
        <v>593364</v>
      </c>
      <c r="J36" s="2">
        <v>135584</v>
      </c>
      <c r="K36" s="2">
        <v>735196</v>
      </c>
      <c r="L36" s="2">
        <v>456370</v>
      </c>
      <c r="M36">
        <v>137931</v>
      </c>
      <c r="N36">
        <v>52582</v>
      </c>
      <c r="O36" s="2">
        <v>581153</v>
      </c>
      <c r="P36" s="2">
        <v>240846</v>
      </c>
      <c r="Q36">
        <v>806821</v>
      </c>
      <c r="R36">
        <v>254785</v>
      </c>
      <c r="S36">
        <v>532061</v>
      </c>
      <c r="T36">
        <v>200805</v>
      </c>
      <c r="U36">
        <v>546962</v>
      </c>
      <c r="V36">
        <v>544779</v>
      </c>
      <c r="W36">
        <v>438800</v>
      </c>
      <c r="X36">
        <v>133299</v>
      </c>
      <c r="Y36">
        <v>647139</v>
      </c>
      <c r="Z36">
        <v>225016</v>
      </c>
      <c r="AA36">
        <v>1020857</v>
      </c>
      <c r="AB36">
        <v>1141975</v>
      </c>
      <c r="AC36">
        <v>348131</v>
      </c>
      <c r="AD36">
        <v>335821</v>
      </c>
      <c r="AE36">
        <f t="shared" si="0"/>
        <v>16705589</v>
      </c>
    </row>
    <row r="37" spans="2:31" x14ac:dyDescent="0.35">
      <c r="B37">
        <v>2021</v>
      </c>
      <c r="C37">
        <v>141780</v>
      </c>
      <c r="D37">
        <v>3796577</v>
      </c>
      <c r="E37">
        <v>1606279</v>
      </c>
      <c r="F37">
        <v>312812</v>
      </c>
      <c r="G37" s="2">
        <v>768486</v>
      </c>
      <c r="H37" s="2">
        <v>164143</v>
      </c>
      <c r="I37" s="2">
        <v>611689</v>
      </c>
      <c r="J37" s="2">
        <v>143483</v>
      </c>
      <c r="K37" s="2">
        <v>753221</v>
      </c>
      <c r="L37" s="2">
        <v>475524</v>
      </c>
      <c r="M37">
        <v>142031</v>
      </c>
      <c r="N37">
        <v>54960</v>
      </c>
      <c r="O37" s="2">
        <v>595541</v>
      </c>
      <c r="P37" s="2">
        <v>252807</v>
      </c>
      <c r="Q37">
        <v>826090</v>
      </c>
      <c r="R37">
        <v>265178</v>
      </c>
      <c r="S37">
        <v>546103</v>
      </c>
      <c r="T37">
        <v>214486</v>
      </c>
      <c r="U37">
        <v>554690</v>
      </c>
      <c r="V37">
        <v>565896</v>
      </c>
      <c r="W37">
        <v>451082</v>
      </c>
      <c r="X37">
        <v>140889</v>
      </c>
      <c r="Y37">
        <v>668080</v>
      </c>
      <c r="Z37">
        <v>235952</v>
      </c>
      <c r="AA37">
        <v>1037252</v>
      </c>
      <c r="AB37">
        <v>1183844</v>
      </c>
      <c r="AC37">
        <v>356810</v>
      </c>
      <c r="AD37">
        <v>349745</v>
      </c>
      <c r="AE37">
        <f t="shared" si="0"/>
        <v>17215430</v>
      </c>
    </row>
    <row r="38" spans="2:31" x14ac:dyDescent="0.35">
      <c r="B38">
        <v>2022</v>
      </c>
      <c r="C38">
        <v>145521</v>
      </c>
      <c r="D38">
        <v>3896705</v>
      </c>
      <c r="E38">
        <v>1657948</v>
      </c>
      <c r="F38">
        <v>322873</v>
      </c>
      <c r="G38" s="2">
        <v>793979</v>
      </c>
      <c r="H38" s="2">
        <v>171933</v>
      </c>
      <c r="I38" s="2">
        <v>630512</v>
      </c>
      <c r="J38" s="2">
        <v>151761</v>
      </c>
      <c r="K38" s="2">
        <v>771611</v>
      </c>
      <c r="L38" s="2">
        <v>495402</v>
      </c>
      <c r="M38">
        <v>146477</v>
      </c>
      <c r="N38">
        <v>57246</v>
      </c>
      <c r="O38" s="2">
        <v>610335</v>
      </c>
      <c r="P38" s="2">
        <v>265325</v>
      </c>
      <c r="Q38">
        <v>845700</v>
      </c>
      <c r="R38">
        <v>275918</v>
      </c>
      <c r="S38">
        <v>560346</v>
      </c>
      <c r="T38">
        <v>228873</v>
      </c>
      <c r="U38">
        <v>562380</v>
      </c>
      <c r="V38">
        <v>587682</v>
      </c>
      <c r="W38">
        <v>463776</v>
      </c>
      <c r="X38">
        <v>148873</v>
      </c>
      <c r="Y38">
        <v>690704</v>
      </c>
      <c r="Z38">
        <v>246479</v>
      </c>
      <c r="AA38">
        <v>1051291</v>
      </c>
      <c r="AB38">
        <v>1229167</v>
      </c>
      <c r="AC38">
        <v>364976</v>
      </c>
      <c r="AD38">
        <v>364976</v>
      </c>
      <c r="AE38">
        <f t="shared" si="0"/>
        <v>17738769</v>
      </c>
    </row>
    <row r="39" spans="2:31" x14ac:dyDescent="0.35">
      <c r="B39">
        <v>2023</v>
      </c>
      <c r="C39">
        <v>149277</v>
      </c>
      <c r="D39">
        <v>3997315</v>
      </c>
      <c r="E39">
        <v>1711474</v>
      </c>
      <c r="F39">
        <v>333298</v>
      </c>
      <c r="G39" s="2">
        <v>820554</v>
      </c>
      <c r="H39" s="2">
        <v>180122</v>
      </c>
      <c r="I39" s="2">
        <v>649863</v>
      </c>
      <c r="J39" s="2">
        <v>160440</v>
      </c>
      <c r="K39" s="2">
        <v>790314</v>
      </c>
      <c r="L39" s="2">
        <v>515990</v>
      </c>
      <c r="M39">
        <v>150875</v>
      </c>
      <c r="N39">
        <v>59844</v>
      </c>
      <c r="O39" s="2">
        <v>625545</v>
      </c>
      <c r="P39" s="2">
        <v>278422</v>
      </c>
      <c r="Q39" s="2">
        <v>866793</v>
      </c>
      <c r="R39">
        <v>285858</v>
      </c>
      <c r="S39">
        <v>575600</v>
      </c>
      <c r="T39">
        <v>243177</v>
      </c>
      <c r="U39">
        <v>570010</v>
      </c>
      <c r="V39">
        <v>610135</v>
      </c>
      <c r="W39">
        <v>476897</v>
      </c>
      <c r="X39">
        <v>157275</v>
      </c>
      <c r="Y39">
        <v>713198</v>
      </c>
      <c r="Z39">
        <v>258462</v>
      </c>
      <c r="AA39">
        <v>1067437</v>
      </c>
      <c r="AB39">
        <v>1273434</v>
      </c>
      <c r="AC39">
        <v>374037</v>
      </c>
      <c r="AD39">
        <v>380070</v>
      </c>
      <c r="AE39">
        <f t="shared" si="0"/>
        <v>18275716</v>
      </c>
    </row>
    <row r="47" spans="2:31" x14ac:dyDescent="0.35">
      <c r="B47" t="s">
        <v>0</v>
      </c>
      <c r="C47" s="1" t="s">
        <v>51</v>
      </c>
      <c r="D47" s="1" t="s">
        <v>52</v>
      </c>
      <c r="E47" s="4" t="s">
        <v>53</v>
      </c>
      <c r="F47" s="4" t="s">
        <v>54</v>
      </c>
      <c r="G47" s="4" t="s">
        <v>55</v>
      </c>
      <c r="H47" s="4" t="s">
        <v>56</v>
      </c>
      <c r="I47" s="4" t="s">
        <v>57</v>
      </c>
      <c r="J47" s="4" t="s">
        <v>58</v>
      </c>
      <c r="K47" s="4" t="s">
        <v>59</v>
      </c>
      <c r="L47" s="4" t="s">
        <v>60</v>
      </c>
      <c r="M47" s="1" t="s">
        <v>61</v>
      </c>
      <c r="N47" s="1" t="s">
        <v>62</v>
      </c>
      <c r="O47" s="1" t="s">
        <v>63</v>
      </c>
      <c r="P47" s="1" t="s">
        <v>64</v>
      </c>
      <c r="Q47" s="1" t="s">
        <v>65</v>
      </c>
      <c r="R47" s="1" t="s">
        <v>66</v>
      </c>
      <c r="S47" s="1" t="s">
        <v>67</v>
      </c>
      <c r="T47" s="1" t="s">
        <v>68</v>
      </c>
      <c r="U47" s="1" t="s">
        <v>69</v>
      </c>
      <c r="V47" s="1" t="s">
        <v>70</v>
      </c>
      <c r="W47" s="1" t="s">
        <v>71</v>
      </c>
      <c r="X47" s="1" t="s">
        <v>72</v>
      </c>
      <c r="Y47" s="1" t="s">
        <v>73</v>
      </c>
      <c r="Z47" s="1" t="s">
        <v>74</v>
      </c>
      <c r="AA47" s="4" t="s">
        <v>75</v>
      </c>
      <c r="AB47" s="4" t="s">
        <v>76</v>
      </c>
      <c r="AC47" s="1" t="s">
        <v>77</v>
      </c>
      <c r="AD47" s="1" t="s">
        <v>78</v>
      </c>
      <c r="AE47" s="3" t="s">
        <v>79</v>
      </c>
    </row>
    <row r="48" spans="2:31" x14ac:dyDescent="0.35">
      <c r="B48">
        <v>2013</v>
      </c>
      <c r="C48">
        <f>C29/AE29</f>
        <v>8.2080345910029197E-3</v>
      </c>
      <c r="D48">
        <f>D29/AE29</f>
        <v>0.22402693372389601</v>
      </c>
      <c r="E48" s="5">
        <f>E29/AE29</f>
        <v>9.3094346871630651E-2</v>
      </c>
      <c r="F48" s="5">
        <f>F29/AE29</f>
        <v>1.7756685221355251E-2</v>
      </c>
      <c r="G48" s="5">
        <f>G29/AE29</f>
        <v>4.4704696190570312E-2</v>
      </c>
      <c r="H48" s="5">
        <f>H29/AE29</f>
        <v>8.1790903131793071E-3</v>
      </c>
      <c r="I48" s="5">
        <f>I29/AE29</f>
        <v>3.5615156585952108E-2</v>
      </c>
      <c r="J48" s="5">
        <f>J29/AE29</f>
        <v>6.3571553622975979E-3</v>
      </c>
      <c r="K48" s="5">
        <f>K29/AE29</f>
        <v>4.6052862911091098E-2</v>
      </c>
      <c r="L48" s="5">
        <f>L29/AE29</f>
        <v>2.5077144643291388E-2</v>
      </c>
      <c r="M48">
        <f>M29/AE29</f>
        <v>8.4263381083989116E-3</v>
      </c>
      <c r="N48">
        <f>N29/AE29</f>
        <v>2.7780584607788377E-3</v>
      </c>
      <c r="O48">
        <f>O29/AE29</f>
        <v>3.6481486210938642E-2</v>
      </c>
      <c r="P48">
        <f>P29/AE29</f>
        <v>1.2557597077146123E-2</v>
      </c>
      <c r="Q48">
        <f>Q29/AE29</f>
        <v>5.0671807051966083E-2</v>
      </c>
      <c r="R48">
        <f>R29/AE29</f>
        <v>1.4041453979893721E-2</v>
      </c>
      <c r="S48">
        <f>S29/AE29</f>
        <v>3.2775508255226349E-2</v>
      </c>
      <c r="T48">
        <f>T29/AE29</f>
        <v>8.8671646414925469E-3</v>
      </c>
      <c r="U48">
        <f>U29/AE29</f>
        <v>3.6784031641795688E-2</v>
      </c>
      <c r="V48">
        <f>V29/AE29</f>
        <v>3.0501568802065927E-2</v>
      </c>
      <c r="W48">
        <f>W29/AE29</f>
        <v>2.7092140148045171E-2</v>
      </c>
      <c r="X48">
        <f>X29/AE29</f>
        <v>6.4413232494726549E-3</v>
      </c>
      <c r="Y48">
        <f>Y29/AE29</f>
        <v>3.8484119325931446E-2</v>
      </c>
      <c r="Z48">
        <f>Z29/AE29</f>
        <v>1.1950729584568184E-2</v>
      </c>
      <c r="AA48" s="5">
        <f>AA29/AE29</f>
        <v>6.7863745737473918E-2</v>
      </c>
      <c r="AB48" s="5">
        <f>AB29/AE29</f>
        <v>6.4559212330706509E-2</v>
      </c>
      <c r="AC48">
        <f>AC29/AE29</f>
        <v>2.1978034180157032E-2</v>
      </c>
      <c r="AD48">
        <f>AD29/AE29</f>
        <v>1.8673574799675616E-2</v>
      </c>
      <c r="AE48">
        <f>SUM(C48:AD48)</f>
        <v>0.99999999999999978</v>
      </c>
    </row>
    <row r="49" spans="2:31" x14ac:dyDescent="0.35">
      <c r="B49">
        <v>2014</v>
      </c>
      <c r="C49">
        <f>C30/AE30</f>
        <v>8.3585997557419599E-3</v>
      </c>
      <c r="D49">
        <f t="shared" ref="D49:D58" si="1">D30/AE30</f>
        <v>0.22382577198063858</v>
      </c>
      <c r="E49" s="5">
        <f t="shared" ref="E49:E58" si="2">E30/AE30</f>
        <v>9.2998434037116648E-2</v>
      </c>
      <c r="F49" s="5">
        <f t="shared" ref="F49:F58" si="3">F30/AE30</f>
        <v>1.7845930736875727E-2</v>
      </c>
      <c r="G49" s="5">
        <f t="shared" ref="G49:G58" si="4">G30/AE30</f>
        <v>4.4324691431781811E-2</v>
      </c>
      <c r="H49" s="5">
        <f t="shared" ref="H49:H58" si="5">H30/AE30</f>
        <v>8.6318964695177233E-3</v>
      </c>
      <c r="I49" s="5">
        <f t="shared" ref="I49:I58" si="6">I30/AE30</f>
        <v>3.5379142822019066E-2</v>
      </c>
      <c r="J49" s="5">
        <f t="shared" ref="J49:J58" si="7">J30/AE30</f>
        <v>6.8393831048344936E-3</v>
      </c>
      <c r="K49" s="5">
        <f t="shared" ref="K49:K58" si="8">K30/AE30</f>
        <v>4.5602278171534401E-2</v>
      </c>
      <c r="L49" s="5">
        <f t="shared" ref="L49:L58" si="9">L30/AE30</f>
        <v>2.5540102092048288E-2</v>
      </c>
      <c r="M49">
        <f t="shared" ref="M49:M58" si="10">M30/AE30</f>
        <v>8.3081195692510604E-3</v>
      </c>
      <c r="N49">
        <f t="shared" ref="N49:N58" si="11">N30/AE30</f>
        <v>2.9190185790064467E-3</v>
      </c>
      <c r="O49">
        <f t="shared" ref="O49:O58" si="12">O30/AE30</f>
        <v>3.6030861417454915E-2</v>
      </c>
      <c r="P49">
        <f t="shared" ref="P49:P58" si="13">P30/AE30</f>
        <v>1.2990713369049082E-2</v>
      </c>
      <c r="Q49">
        <f t="shared" ref="Q49:Q58" si="14">Q30/AE30</f>
        <v>5.0143699785498701E-2</v>
      </c>
      <c r="R49">
        <f t="shared" ref="R49:R58" si="15">R30/AE30</f>
        <v>1.4391305172043369E-2</v>
      </c>
      <c r="S49">
        <f t="shared" ref="S49:S58" si="16">S30/AE30</f>
        <v>3.2361030847056091E-2</v>
      </c>
      <c r="T49">
        <f t="shared" ref="T49:T58" si="17">T30/AE30</f>
        <v>9.611772180548742E-3</v>
      </c>
      <c r="U49">
        <f t="shared" ref="U49:U58" si="18">U30/AE30</f>
        <v>3.5971908027541646E-2</v>
      </c>
      <c r="V49">
        <f t="shared" ref="V49:V58" si="19">V30/AE30</f>
        <v>3.1014940411837898E-2</v>
      </c>
      <c r="W49">
        <f t="shared" ref="W49:W58" si="20">W30/AE30</f>
        <v>2.672204216266023E-2</v>
      </c>
      <c r="X49">
        <f t="shared" ref="X49:X58" si="21">X30/AE30</f>
        <v>6.8905813594120346E-3</v>
      </c>
      <c r="Y49">
        <f t="shared" ref="Y49:Y58" si="22">Y30/AE30</f>
        <v>3.8394382524635479E-2</v>
      </c>
      <c r="Z49">
        <f t="shared" ref="Z49:Z58" si="23">Z30/AE30</f>
        <v>1.2257853079822746E-2</v>
      </c>
      <c r="AA49" s="5">
        <f t="shared" ref="AA49:AA58" si="24">AA30/AE30</f>
        <v>6.6663645993582196E-2</v>
      </c>
      <c r="AB49" s="5">
        <f t="shared" ref="AB49:AB58" si="25">AB30/AE30</f>
        <v>6.5343549623100419E-2</v>
      </c>
      <c r="AC49">
        <f t="shared" ref="AC49:AC58" si="26">AC30/AE30</f>
        <v>2.1782164567418549E-2</v>
      </c>
      <c r="AD49">
        <f t="shared" ref="AD49:AD58" si="27">AD30/AE30</f>
        <v>1.8856180727971683E-2</v>
      </c>
      <c r="AE49">
        <f t="shared" ref="AE49:AE58" si="28">SUM(C49:AD49)</f>
        <v>1</v>
      </c>
    </row>
    <row r="50" spans="2:31" x14ac:dyDescent="0.35">
      <c r="B50">
        <v>2015</v>
      </c>
      <c r="C50">
        <f t="shared" ref="C50:C58" si="29">C31/AE31</f>
        <v>8.3519281945228542E-3</v>
      </c>
      <c r="D50">
        <f t="shared" si="1"/>
        <v>0.22364590694222469</v>
      </c>
      <c r="E50" s="5">
        <f t="shared" si="2"/>
        <v>9.3012917783606319E-2</v>
      </c>
      <c r="F50" s="5">
        <f t="shared" si="3"/>
        <v>1.7848698487416732E-2</v>
      </c>
      <c r="G50" s="5">
        <f t="shared" si="4"/>
        <v>4.4302240821533563E-2</v>
      </c>
      <c r="H50" s="5">
        <f t="shared" si="5"/>
        <v>8.7543224998458888E-3</v>
      </c>
      <c r="I50" s="5">
        <f t="shared" si="6"/>
        <v>3.5415017450204839E-2</v>
      </c>
      <c r="J50" s="5">
        <f t="shared" si="7"/>
        <v>7.0490399339953533E-3</v>
      </c>
      <c r="K50" s="5">
        <f t="shared" si="8"/>
        <v>4.5330829484629506E-2</v>
      </c>
      <c r="L50" s="5">
        <f t="shared" si="9"/>
        <v>2.5832154139935285E-2</v>
      </c>
      <c r="M50">
        <f t="shared" si="10"/>
        <v>8.3035879404300406E-3</v>
      </c>
      <c r="N50">
        <f t="shared" si="11"/>
        <v>2.9479196451240252E-3</v>
      </c>
      <c r="O50">
        <f t="shared" si="12"/>
        <v>3.5785370664918804E-2</v>
      </c>
      <c r="P50">
        <f t="shared" si="13"/>
        <v>1.3235686948793113E-2</v>
      </c>
      <c r="Q50">
        <f t="shared" si="14"/>
        <v>4.9817975260795323E-2</v>
      </c>
      <c r="R50">
        <f t="shared" si="15"/>
        <v>1.4546376518338474E-2</v>
      </c>
      <c r="S50">
        <f t="shared" si="16"/>
        <v>3.2314275733784509E-2</v>
      </c>
      <c r="T50">
        <f t="shared" si="17"/>
        <v>9.9819141974420763E-3</v>
      </c>
      <c r="U50">
        <f t="shared" si="18"/>
        <v>3.5418360868355349E-2</v>
      </c>
      <c r="V50">
        <f t="shared" si="19"/>
        <v>3.1282970543441278E-2</v>
      </c>
      <c r="W50">
        <f t="shared" si="20"/>
        <v>2.6620364968918401E-2</v>
      </c>
      <c r="X50">
        <f t="shared" si="21"/>
        <v>7.0762748610130625E-3</v>
      </c>
      <c r="Y50">
        <f t="shared" si="22"/>
        <v>3.8465886512546697E-2</v>
      </c>
      <c r="Z50">
        <f t="shared" si="23"/>
        <v>1.2414877792842508E-2</v>
      </c>
      <c r="AA50" s="5">
        <f t="shared" si="24"/>
        <v>6.5668284857833339E-2</v>
      </c>
      <c r="AB50" s="5">
        <f t="shared" si="25"/>
        <v>6.5931509382641321E-2</v>
      </c>
      <c r="AC50">
        <f t="shared" si="26"/>
        <v>2.1582669670635001E-2</v>
      </c>
      <c r="AD50">
        <f t="shared" si="27"/>
        <v>1.9062637894231665E-2</v>
      </c>
      <c r="AE50">
        <f t="shared" si="28"/>
        <v>1.0000000000000002</v>
      </c>
    </row>
    <row r="51" spans="2:31" x14ac:dyDescent="0.35">
      <c r="B51">
        <v>2016</v>
      </c>
      <c r="C51">
        <f t="shared" si="29"/>
        <v>8.3417562614185887E-3</v>
      </c>
      <c r="D51">
        <f t="shared" si="1"/>
        <v>0.2233742960500831</v>
      </c>
      <c r="E51" s="5">
        <f t="shared" si="2"/>
        <v>9.293662563908453E-2</v>
      </c>
      <c r="F51" s="5">
        <f t="shared" si="3"/>
        <v>1.7966293107356743E-2</v>
      </c>
      <c r="G51" s="5">
        <f t="shared" si="4"/>
        <v>4.4297788610597612E-2</v>
      </c>
      <c r="H51" s="5">
        <f t="shared" si="5"/>
        <v>8.8808822179043193E-3</v>
      </c>
      <c r="I51" s="5">
        <f t="shared" si="6"/>
        <v>3.5444879590585898E-2</v>
      </c>
      <c r="J51" s="5">
        <f t="shared" si="7"/>
        <v>7.2597881023502824E-3</v>
      </c>
      <c r="K51" s="5">
        <f t="shared" si="8"/>
        <v>4.5060429877780771E-2</v>
      </c>
      <c r="L51" s="5">
        <f t="shared" si="9"/>
        <v>2.6125074924588921E-2</v>
      </c>
      <c r="M51">
        <f t="shared" si="10"/>
        <v>8.2890531349542607E-3</v>
      </c>
      <c r="N51">
        <f t="shared" si="11"/>
        <v>2.9885375429707845E-3</v>
      </c>
      <c r="O51">
        <f t="shared" si="12"/>
        <v>3.5598259202219262E-2</v>
      </c>
      <c r="P51">
        <f t="shared" si="13"/>
        <v>1.3435175593641598E-2</v>
      </c>
      <c r="Q51">
        <f t="shared" si="14"/>
        <v>4.9495533105975646E-2</v>
      </c>
      <c r="R51">
        <f t="shared" si="15"/>
        <v>1.4700996582337386E-2</v>
      </c>
      <c r="S51">
        <f t="shared" si="16"/>
        <v>3.221721850331094E-2</v>
      </c>
      <c r="T51">
        <f t="shared" si="17"/>
        <v>1.0398191715190143E-2</v>
      </c>
      <c r="U51">
        <f t="shared" si="18"/>
        <v>3.4871361465676647E-2</v>
      </c>
      <c r="V51">
        <f t="shared" si="19"/>
        <v>3.1550321249204642E-2</v>
      </c>
      <c r="W51">
        <f t="shared" si="20"/>
        <v>2.6557713538372368E-2</v>
      </c>
      <c r="X51">
        <f t="shared" si="21"/>
        <v>7.2306662465731987E-3</v>
      </c>
      <c r="Y51">
        <f t="shared" si="22"/>
        <v>3.8494228433323216E-2</v>
      </c>
      <c r="Z51">
        <f t="shared" si="23"/>
        <v>1.2626925851633537E-2</v>
      </c>
      <c r="AA51" s="5">
        <f t="shared" si="24"/>
        <v>6.4806264320638796E-2</v>
      </c>
      <c r="AB51" s="5">
        <f t="shared" si="25"/>
        <v>6.6380533735372602E-2</v>
      </c>
      <c r="AC51">
        <f t="shared" si="26"/>
        <v>2.1433685851933539E-2</v>
      </c>
      <c r="AD51">
        <f t="shared" si="27"/>
        <v>1.9237519544920666E-2</v>
      </c>
      <c r="AE51">
        <f t="shared" si="28"/>
        <v>1</v>
      </c>
    </row>
    <row r="52" spans="2:31" x14ac:dyDescent="0.35">
      <c r="B52">
        <v>2017</v>
      </c>
      <c r="C52">
        <f t="shared" si="29"/>
        <v>8.3279366769006494E-3</v>
      </c>
      <c r="D52">
        <f t="shared" si="1"/>
        <v>0.22300509426888196</v>
      </c>
      <c r="E52" s="5">
        <f t="shared" si="2"/>
        <v>9.2991119769066807E-2</v>
      </c>
      <c r="F52" s="5">
        <f t="shared" si="3"/>
        <v>1.7976765099932093E-2</v>
      </c>
      <c r="G52" s="5">
        <f t="shared" si="4"/>
        <v>4.431292916527927E-2</v>
      </c>
      <c r="H52" s="5">
        <f t="shared" si="5"/>
        <v>9.0119137199174641E-3</v>
      </c>
      <c r="I52" s="5">
        <f t="shared" si="6"/>
        <v>3.5469076503176378E-2</v>
      </c>
      <c r="J52" s="5">
        <f t="shared" si="7"/>
        <v>7.4717036042673346E-3</v>
      </c>
      <c r="K52" s="5">
        <f t="shared" si="8"/>
        <v>4.4793515622337174E-2</v>
      </c>
      <c r="L52" s="5">
        <f t="shared" si="9"/>
        <v>2.6420325687123273E-2</v>
      </c>
      <c r="M52">
        <f t="shared" si="10"/>
        <v>8.2756961686798157E-3</v>
      </c>
      <c r="N52">
        <f t="shared" si="11"/>
        <v>3.0298839303739555E-3</v>
      </c>
      <c r="O52">
        <f t="shared" si="12"/>
        <v>3.5371019037306412E-2</v>
      </c>
      <c r="P52">
        <f t="shared" si="13"/>
        <v>1.3687275339596077E-2</v>
      </c>
      <c r="Q52">
        <f t="shared" si="14"/>
        <v>4.9240120185942128E-2</v>
      </c>
      <c r="R52">
        <f t="shared" si="15"/>
        <v>1.4791208387846118E-2</v>
      </c>
      <c r="S52">
        <f t="shared" si="16"/>
        <v>3.2112902422334028E-2</v>
      </c>
      <c r="T52">
        <f t="shared" si="17"/>
        <v>1.0818766730727382E-2</v>
      </c>
      <c r="U52">
        <f t="shared" si="18"/>
        <v>3.433053493756047E-2</v>
      </c>
      <c r="V52">
        <f t="shared" si="19"/>
        <v>3.1816960270995176E-2</v>
      </c>
      <c r="W52">
        <f t="shared" si="20"/>
        <v>2.6466994748419674E-2</v>
      </c>
      <c r="X52">
        <f>X33/AE33</f>
        <v>7.4215605819474631E-3</v>
      </c>
      <c r="Y52">
        <f t="shared" si="22"/>
        <v>3.8530357175630359E-2</v>
      </c>
      <c r="Z52">
        <f t="shared" si="23"/>
        <v>1.2843430543065318E-2</v>
      </c>
      <c r="AA52" s="5">
        <f t="shared" si="24"/>
        <v>6.3814566515210711E-2</v>
      </c>
      <c r="AB52" s="5">
        <f t="shared" si="25"/>
        <v>6.6952995340959442E-2</v>
      </c>
      <c r="AC52">
        <f t="shared" si="26"/>
        <v>2.1253431355841106E-2</v>
      </c>
      <c r="AD52">
        <f t="shared" si="27"/>
        <v>1.9461916210681971E-2</v>
      </c>
      <c r="AE52">
        <f t="shared" si="28"/>
        <v>1</v>
      </c>
    </row>
    <row r="53" spans="2:31" x14ac:dyDescent="0.35">
      <c r="B53">
        <v>2018</v>
      </c>
      <c r="C53">
        <f t="shared" si="29"/>
        <v>8.3105388916330965E-3</v>
      </c>
      <c r="D53">
        <f t="shared" si="1"/>
        <v>0.22253710657014067</v>
      </c>
      <c r="E53" s="5">
        <f t="shared" si="2"/>
        <v>9.3066119057441998E-2</v>
      </c>
      <c r="F53" s="5">
        <f t="shared" si="3"/>
        <v>1.7991287834661151E-2</v>
      </c>
      <c r="G53" s="5">
        <f t="shared" si="4"/>
        <v>4.4348881881127726E-2</v>
      </c>
      <c r="H53" s="5">
        <f t="shared" si="5"/>
        <v>9.1479389365013066E-3</v>
      </c>
      <c r="I53" s="5">
        <f t="shared" si="6"/>
        <v>3.5488936323258675E-2</v>
      </c>
      <c r="J53" s="5">
        <f t="shared" si="7"/>
        <v>7.6849529214445119E-3</v>
      </c>
      <c r="K53" s="5">
        <f t="shared" si="8"/>
        <v>4.4528138523734113E-2</v>
      </c>
      <c r="L53" s="5">
        <f t="shared" si="9"/>
        <v>2.6716870396493564E-2</v>
      </c>
      <c r="M53">
        <f t="shared" si="10"/>
        <v>8.2752471439755775E-3</v>
      </c>
      <c r="N53">
        <f t="shared" si="11"/>
        <v>3.0607165585573395E-3</v>
      </c>
      <c r="O53">
        <f t="shared" si="12"/>
        <v>3.5152170385251078E-2</v>
      </c>
      <c r="P53">
        <f t="shared" si="13"/>
        <v>1.3942974640303965E-2</v>
      </c>
      <c r="Q53">
        <f t="shared" si="14"/>
        <v>4.8923328264887267E-2</v>
      </c>
      <c r="R53">
        <f t="shared" si="15"/>
        <v>1.4945260273777482E-2</v>
      </c>
      <c r="S53">
        <f t="shared" si="16"/>
        <v>3.2045161227964594E-2</v>
      </c>
      <c r="T53">
        <f t="shared" si="17"/>
        <v>1.1200646875478506E-2</v>
      </c>
      <c r="U53">
        <f t="shared" si="18"/>
        <v>3.3795695500512014E-2</v>
      </c>
      <c r="V53">
        <f t="shared" si="19"/>
        <v>3.2082805758799279E-2</v>
      </c>
      <c r="W53">
        <f t="shared" si="20"/>
        <v>2.6382457241663135E-2</v>
      </c>
      <c r="X53">
        <f t="shared" si="21"/>
        <v>7.6155140233508008E-3</v>
      </c>
      <c r="Y53">
        <f t="shared" si="22"/>
        <v>3.8574198133339982E-2</v>
      </c>
      <c r="Z53">
        <f t="shared" si="23"/>
        <v>1.3064623450406128E-2</v>
      </c>
      <c r="AA53" s="5">
        <f t="shared" si="24"/>
        <v>6.2955136367312953E-2</v>
      </c>
      <c r="AB53" s="5">
        <f t="shared" si="25"/>
        <v>6.7386762453344948E-2</v>
      </c>
      <c r="AC53">
        <f t="shared" si="26"/>
        <v>2.1122269944860935E-2</v>
      </c>
      <c r="AD53">
        <f t="shared" si="27"/>
        <v>1.9654260419777216E-2</v>
      </c>
      <c r="AE53">
        <f t="shared" si="28"/>
        <v>1</v>
      </c>
    </row>
    <row r="54" spans="2:31" x14ac:dyDescent="0.35">
      <c r="B54">
        <v>2019</v>
      </c>
      <c r="C54">
        <f t="shared" si="29"/>
        <v>8.289288659939463E-3</v>
      </c>
      <c r="D54">
        <f t="shared" si="1"/>
        <v>0.22196911354361137</v>
      </c>
      <c r="E54" s="5">
        <f t="shared" si="2"/>
        <v>9.3161679255574226E-2</v>
      </c>
      <c r="F54" s="5">
        <f t="shared" si="3"/>
        <v>1.8009809421380359E-2</v>
      </c>
      <c r="G54" s="5">
        <f t="shared" si="4"/>
        <v>4.440638354564911E-2</v>
      </c>
      <c r="H54" s="5">
        <f t="shared" si="5"/>
        <v>9.2893435056370464E-3</v>
      </c>
      <c r="I54" s="5">
        <f t="shared" si="6"/>
        <v>3.5505278481959932E-2</v>
      </c>
      <c r="J54" s="5">
        <f t="shared" si="7"/>
        <v>7.8996929566340808E-3</v>
      </c>
      <c r="K54" s="5">
        <f t="shared" si="8"/>
        <v>4.4266709013221023E-2</v>
      </c>
      <c r="L54" s="5">
        <f t="shared" si="9"/>
        <v>2.7016225627673227E-2</v>
      </c>
      <c r="M54">
        <f t="shared" si="10"/>
        <v>8.2649196492022292E-3</v>
      </c>
      <c r="N54">
        <f t="shared" si="11"/>
        <v>3.1036248687543689E-3</v>
      </c>
      <c r="O54">
        <f t="shared" si="12"/>
        <v>3.494139808160978E-2</v>
      </c>
      <c r="P54">
        <f t="shared" si="13"/>
        <v>1.4202691313545819E-2</v>
      </c>
      <c r="Q54">
        <f t="shared" si="14"/>
        <v>4.8608958258105579E-2</v>
      </c>
      <c r="R54">
        <f t="shared" si="15"/>
        <v>1.5098730584299164E-2</v>
      </c>
      <c r="S54">
        <f t="shared" si="16"/>
        <v>3.1928031093130277E-2</v>
      </c>
      <c r="T54">
        <f t="shared" si="17"/>
        <v>1.1630002410372783E-2</v>
      </c>
      <c r="U54">
        <f t="shared" si="18"/>
        <v>3.3266229097943745E-2</v>
      </c>
      <c r="V54">
        <f t="shared" si="19"/>
        <v>3.2347671627395234E-2</v>
      </c>
      <c r="W54">
        <f t="shared" si="20"/>
        <v>2.6304095270863404E-2</v>
      </c>
      <c r="X54">
        <f t="shared" si="21"/>
        <v>7.8127665360549388E-3</v>
      </c>
      <c r="Y54">
        <f t="shared" si="22"/>
        <v>3.86776301303631E-2</v>
      </c>
      <c r="Z54">
        <f t="shared" si="23"/>
        <v>1.3238665587520499E-2</v>
      </c>
      <c r="AA54" s="5">
        <f t="shared" si="24"/>
        <v>6.2096434529938134E-2</v>
      </c>
      <c r="AB54" s="5">
        <f t="shared" si="25"/>
        <v>6.7812417349723875E-2</v>
      </c>
      <c r="AC54">
        <f t="shared" si="26"/>
        <v>2.0998005381047732E-2</v>
      </c>
      <c r="AD54">
        <f t="shared" si="27"/>
        <v>1.9854204218849512E-2</v>
      </c>
      <c r="AE54">
        <f t="shared" si="28"/>
        <v>1</v>
      </c>
    </row>
    <row r="55" spans="2:31" x14ac:dyDescent="0.35">
      <c r="B55">
        <v>2020</v>
      </c>
      <c r="C55">
        <f t="shared" si="29"/>
        <v>8.2643599097284148E-3</v>
      </c>
      <c r="D55">
        <f t="shared" si="1"/>
        <v>0.22130072755890259</v>
      </c>
      <c r="E55" s="5">
        <f t="shared" si="2"/>
        <v>9.3277944285592079E-2</v>
      </c>
      <c r="F55" s="5">
        <f t="shared" si="3"/>
        <v>1.8032228615225718E-2</v>
      </c>
      <c r="G55" s="5">
        <f t="shared" si="4"/>
        <v>4.4539165904297059E-2</v>
      </c>
      <c r="H55" s="5">
        <f t="shared" si="5"/>
        <v>9.3823091182238475E-3</v>
      </c>
      <c r="I55" s="5">
        <f t="shared" si="6"/>
        <v>3.5518891312362584E-2</v>
      </c>
      <c r="J55" s="5">
        <f t="shared" si="7"/>
        <v>8.1160861793020296E-3</v>
      </c>
      <c r="K55" s="5">
        <f t="shared" si="8"/>
        <v>4.4008984059167262E-2</v>
      </c>
      <c r="L55" s="5">
        <f t="shared" si="9"/>
        <v>2.7318402242506985E-2</v>
      </c>
      <c r="M55">
        <f t="shared" si="10"/>
        <v>8.2565780829397875E-3</v>
      </c>
      <c r="N55">
        <f t="shared" si="11"/>
        <v>3.1475693553816033E-3</v>
      </c>
      <c r="O55">
        <f t="shared" si="12"/>
        <v>3.4787938336086205E-2</v>
      </c>
      <c r="P55">
        <f t="shared" si="13"/>
        <v>1.4417091190259738E-2</v>
      </c>
      <c r="Q55">
        <f t="shared" si="14"/>
        <v>4.8296471318670653E-2</v>
      </c>
      <c r="R55">
        <f t="shared" si="15"/>
        <v>1.5251482602618801E-2</v>
      </c>
      <c r="S55">
        <f t="shared" si="16"/>
        <v>3.1849281099876219E-2</v>
      </c>
      <c r="T55">
        <f t="shared" si="17"/>
        <v>1.2020228679156419E-2</v>
      </c>
      <c r="U55">
        <f t="shared" si="18"/>
        <v>3.2741258030471121E-2</v>
      </c>
      <c r="V55">
        <f t="shared" si="19"/>
        <v>3.2610583200628242E-2</v>
      </c>
      <c r="W55">
        <f t="shared" si="20"/>
        <v>2.6266658421920951E-2</v>
      </c>
      <c r="X55">
        <f t="shared" si="21"/>
        <v>7.9793056084403857E-3</v>
      </c>
      <c r="Y55">
        <f t="shared" si="22"/>
        <v>3.8737873893581361E-2</v>
      </c>
      <c r="Z55">
        <f t="shared" si="23"/>
        <v>1.3469504128229181E-2</v>
      </c>
      <c r="AA55" s="5">
        <f t="shared" si="24"/>
        <v>6.1108710384291151E-2</v>
      </c>
      <c r="AB55" s="5">
        <f t="shared" si="25"/>
        <v>6.8358858822637147E-2</v>
      </c>
      <c r="AC55">
        <f t="shared" si="26"/>
        <v>2.0839193398089706E-2</v>
      </c>
      <c r="AD55">
        <f t="shared" si="27"/>
        <v>2.0102314261412752E-2</v>
      </c>
      <c r="AE55">
        <f t="shared" si="28"/>
        <v>1</v>
      </c>
    </row>
    <row r="56" spans="2:31" x14ac:dyDescent="0.35">
      <c r="B56">
        <v>2021</v>
      </c>
      <c r="C56">
        <f t="shared" si="29"/>
        <v>8.2356351250012349E-3</v>
      </c>
      <c r="D56">
        <f t="shared" si="1"/>
        <v>0.22053338197187058</v>
      </c>
      <c r="E56" s="5">
        <f t="shared" si="2"/>
        <v>9.3304611037888688E-2</v>
      </c>
      <c r="F56" s="5">
        <f t="shared" si="3"/>
        <v>1.817044360785644E-2</v>
      </c>
      <c r="G56" s="5">
        <f t="shared" si="4"/>
        <v>4.4639372934628996E-2</v>
      </c>
      <c r="H56" s="5">
        <f t="shared" si="5"/>
        <v>9.5346442116171371E-3</v>
      </c>
      <c r="I56" s="5">
        <f t="shared" si="6"/>
        <v>3.5531438947502325E-2</v>
      </c>
      <c r="J56" s="5">
        <f t="shared" si="7"/>
        <v>8.334558009878347E-3</v>
      </c>
      <c r="K56" s="5">
        <f t="shared" si="8"/>
        <v>4.3752668391088691E-2</v>
      </c>
      <c r="L56" s="5">
        <f t="shared" si="9"/>
        <v>2.7621964714212775E-2</v>
      </c>
      <c r="M56">
        <f t="shared" si="10"/>
        <v>8.2502150686912853E-3</v>
      </c>
      <c r="N56">
        <f t="shared" si="11"/>
        <v>3.1924848812954426E-3</v>
      </c>
      <c r="O56">
        <f t="shared" si="12"/>
        <v>3.4593443207634085E-2</v>
      </c>
      <c r="P56">
        <f t="shared" si="13"/>
        <v>1.4684907667133497E-2</v>
      </c>
      <c r="Q56">
        <f t="shared" si="14"/>
        <v>4.7985440967782969E-2</v>
      </c>
      <c r="R56">
        <f t="shared" si="15"/>
        <v>1.540350720255027E-2</v>
      </c>
      <c r="S56">
        <f t="shared" si="16"/>
        <v>3.1721717087519745E-2</v>
      </c>
      <c r="T56">
        <f t="shared" si="17"/>
        <v>1.2458939451410741E-2</v>
      </c>
      <c r="U56">
        <f t="shared" si="18"/>
        <v>3.2220513806509622E-2</v>
      </c>
      <c r="V56">
        <f t="shared" si="19"/>
        <v>3.2871441491731546E-2</v>
      </c>
      <c r="W56">
        <f t="shared" si="20"/>
        <v>2.6202191870897212E-2</v>
      </c>
      <c r="X56">
        <f t="shared" si="21"/>
        <v>8.1838792292728089E-3</v>
      </c>
      <c r="Y56">
        <f t="shared" si="22"/>
        <v>3.8807046934058571E-2</v>
      </c>
      <c r="Z56">
        <f t="shared" si="23"/>
        <v>1.3705844117747858E-2</v>
      </c>
      <c r="AA56" s="5">
        <f t="shared" si="24"/>
        <v>6.02512978182944E-2</v>
      </c>
      <c r="AB56" s="5">
        <f t="shared" si="25"/>
        <v>6.8766449632684162E-2</v>
      </c>
      <c r="AC56">
        <f t="shared" si="26"/>
        <v>2.0726174135644593E-2</v>
      </c>
      <c r="AD56">
        <f t="shared" si="27"/>
        <v>2.0315786477595972E-2</v>
      </c>
      <c r="AE56">
        <f t="shared" si="28"/>
        <v>1</v>
      </c>
    </row>
    <row r="57" spans="2:31" x14ac:dyDescent="0.35">
      <c r="B57">
        <v>2022</v>
      </c>
      <c r="C57">
        <f t="shared" si="29"/>
        <v>8.2035568533532395E-3</v>
      </c>
      <c r="D57">
        <f t="shared" si="1"/>
        <v>0.21967166943771577</v>
      </c>
      <c r="E57" s="5">
        <f t="shared" si="2"/>
        <v>9.3464659244392886E-2</v>
      </c>
      <c r="F57" s="5">
        <f t="shared" si="3"/>
        <v>1.8201544876084694E-2</v>
      </c>
      <c r="G57" s="5">
        <f t="shared" si="4"/>
        <v>4.4759532073505214E-2</v>
      </c>
      <c r="H57" s="5">
        <f t="shared" si="5"/>
        <v>9.6924989552544492E-3</v>
      </c>
      <c r="I57" s="5">
        <f t="shared" si="6"/>
        <v>3.5544292842417648E-2</v>
      </c>
      <c r="J57" s="5">
        <f t="shared" si="7"/>
        <v>8.5553287265875098E-3</v>
      </c>
      <c r="K57" s="5">
        <f t="shared" si="8"/>
        <v>4.3498565204834673E-2</v>
      </c>
      <c r="L57" s="5">
        <f t="shared" si="9"/>
        <v>2.7927642555128824E-2</v>
      </c>
      <c r="M57">
        <f t="shared" si="10"/>
        <v>8.2574501082910545E-3</v>
      </c>
      <c r="N57">
        <f t="shared" si="11"/>
        <v>3.2271686947386259E-3</v>
      </c>
      <c r="O57">
        <f t="shared" si="12"/>
        <v>3.440684074526254E-2</v>
      </c>
      <c r="P57">
        <f t="shared" si="13"/>
        <v>1.4957351324660691E-2</v>
      </c>
      <c r="Q57">
        <f t="shared" si="14"/>
        <v>4.7675236088817664E-2</v>
      </c>
      <c r="R57">
        <f t="shared" si="15"/>
        <v>1.5554517903694444E-2</v>
      </c>
      <c r="S57">
        <f t="shared" si="16"/>
        <v>3.1588775974251651E-2</v>
      </c>
      <c r="T57">
        <f t="shared" si="17"/>
        <v>1.2902417298517163E-2</v>
      </c>
      <c r="U57">
        <f t="shared" si="18"/>
        <v>3.1703440075238593E-2</v>
      </c>
      <c r="V57">
        <f t="shared" si="19"/>
        <v>3.3129807372766398E-2</v>
      </c>
      <c r="W57">
        <f t="shared" si="20"/>
        <v>2.6144767993765521E-2</v>
      </c>
      <c r="X57">
        <f t="shared" si="21"/>
        <v>8.3925214878213927E-3</v>
      </c>
      <c r="Y57">
        <f t="shared" si="22"/>
        <v>3.893753845038514E-2</v>
      </c>
      <c r="Z57">
        <f t="shared" si="23"/>
        <v>1.3894932619056034E-2</v>
      </c>
      <c r="AA57" s="5">
        <f t="shared" si="24"/>
        <v>5.9265160959027091E-2</v>
      </c>
      <c r="AB57" s="5">
        <f t="shared" si="25"/>
        <v>6.9292688799318602E-2</v>
      </c>
      <c r="AC57">
        <f t="shared" si="26"/>
        <v>2.0575046667556243E-2</v>
      </c>
      <c r="AD57">
        <f t="shared" si="27"/>
        <v>2.0575046667556243E-2</v>
      </c>
      <c r="AE57">
        <f t="shared" si="28"/>
        <v>1.0000000000000002</v>
      </c>
    </row>
    <row r="58" spans="2:31" x14ac:dyDescent="0.35">
      <c r="B58">
        <v>2023</v>
      </c>
      <c r="C58">
        <f t="shared" si="29"/>
        <v>8.1680520752237563E-3</v>
      </c>
      <c r="D58">
        <f t="shared" si="1"/>
        <v>0.218722757565285</v>
      </c>
      <c r="E58" s="5">
        <f t="shared" si="2"/>
        <v>9.3647439038776925E-2</v>
      </c>
      <c r="F58" s="5">
        <f t="shared" si="3"/>
        <v>1.82372061373683E-2</v>
      </c>
      <c r="G58" s="5">
        <f t="shared" si="4"/>
        <v>4.4898596585764408E-2</v>
      </c>
      <c r="H58" s="5">
        <f t="shared" si="5"/>
        <v>9.8558108475750011E-3</v>
      </c>
      <c r="I58" s="5">
        <f t="shared" si="6"/>
        <v>3.5558825711671162E-2</v>
      </c>
      <c r="J58" s="5">
        <f t="shared" si="7"/>
        <v>8.7788626174755621E-3</v>
      </c>
      <c r="K58" s="5">
        <f t="shared" si="8"/>
        <v>4.3243941851580536E-2</v>
      </c>
      <c r="L58" s="5">
        <f t="shared" si="9"/>
        <v>2.8233640750381546E-2</v>
      </c>
      <c r="M58">
        <f t="shared" si="10"/>
        <v>8.2554905099203775E-3</v>
      </c>
      <c r="N58">
        <f t="shared" si="11"/>
        <v>3.2745091902281693E-3</v>
      </c>
      <c r="O58">
        <f t="shared" si="12"/>
        <v>3.4228207529598292E-2</v>
      </c>
      <c r="P58">
        <f t="shared" si="13"/>
        <v>1.5234533082041765E-2</v>
      </c>
      <c r="Q58">
        <f t="shared" si="14"/>
        <v>4.7428675297865208E-2</v>
      </c>
      <c r="R58">
        <f t="shared" si="15"/>
        <v>1.5641411805698884E-2</v>
      </c>
      <c r="S58">
        <f t="shared" si="16"/>
        <v>3.1495346064690434E-2</v>
      </c>
      <c r="T58">
        <f t="shared" si="17"/>
        <v>1.330601766847329E-2</v>
      </c>
      <c r="U58">
        <f t="shared" si="18"/>
        <v>3.1189475695507635E-2</v>
      </c>
      <c r="V58">
        <f t="shared" si="19"/>
        <v>3.3385012111153405E-2</v>
      </c>
      <c r="W58">
        <f t="shared" si="20"/>
        <v>2.609457271058491E-2</v>
      </c>
      <c r="X58">
        <f t="shared" si="21"/>
        <v>8.605681988054531E-3</v>
      </c>
      <c r="Y58">
        <f t="shared" si="22"/>
        <v>3.9024353409737818E-2</v>
      </c>
      <c r="Z58">
        <f t="shared" si="23"/>
        <v>1.4142373409610874E-2</v>
      </c>
      <c r="AA58" s="5">
        <f t="shared" si="24"/>
        <v>5.840739700704476E-2</v>
      </c>
      <c r="AB58" s="5">
        <f t="shared" si="25"/>
        <v>6.9679021057232449E-2</v>
      </c>
      <c r="AC58">
        <f t="shared" si="26"/>
        <v>2.0466339047947559E-2</v>
      </c>
      <c r="AD58">
        <f t="shared" si="27"/>
        <v>2.0796449233507458E-2</v>
      </c>
      <c r="AE58">
        <f t="shared" si="28"/>
        <v>1.0000000000000002</v>
      </c>
    </row>
    <row r="109" spans="1:15" x14ac:dyDescent="0.35"/>
    <row r="112" spans="1:15" x14ac:dyDescent="0.35">
      <c r="B112" t="s">
        <v>0</v>
      </c>
      <c r="C112" s="4" t="s">
        <v>53</v>
      </c>
      <c r="D112" s="4" t="s">
        <v>54</v>
      </c>
      <c r="E112" s="4" t="s">
        <v>55</v>
      </c>
      <c r="F112" s="4" t="s">
        <v>56</v>
      </c>
      <c r="G112" s="4" t="s">
        <v>57</v>
      </c>
      <c r="H112" s="4" t="s">
        <v>58</v>
      </c>
      <c r="I112" s="4" t="s">
        <v>59</v>
      </c>
      <c r="J112" s="4" t="s">
        <v>60</v>
      </c>
      <c r="K112" s="4" t="s">
        <v>75</v>
      </c>
      <c r="L112" s="4" t="s">
        <v>76</v>
      </c>
      <c r="M112" s="7" t="s">
        <v>80</v>
      </c>
      <c r="N112" s="7" t="s">
        <v>81</v>
      </c>
      <c r="O112" s="7" t="s">
        <v>82</v>
      </c>
    </row>
    <row r="113" spans="2:15" x14ac:dyDescent="0.35">
      <c r="B113">
        <v>1961</v>
      </c>
      <c r="C113">
        <f t="shared" ref="C113:C163" si="30">(1*10^(-5)*B113^2 - 0.0482*B113 + 48.692)*O113</f>
        <v>-24296162.336070005</v>
      </c>
      <c r="M113" s="8">
        <v>2516129</v>
      </c>
      <c r="N113" s="8">
        <v>779164</v>
      </c>
      <c r="O113" s="8">
        <f>M113+N113</f>
        <v>3295293</v>
      </c>
    </row>
    <row r="114" spans="2:15" x14ac:dyDescent="0.35">
      <c r="B114">
        <v>1962</v>
      </c>
      <c r="C114">
        <f t="shared" si="30"/>
        <v>-25001687.191479973</v>
      </c>
      <c r="M114" s="8">
        <v>2563760</v>
      </c>
      <c r="N114" s="8">
        <v>823103</v>
      </c>
      <c r="O114" s="8">
        <f t="shared" ref="O114:O172" si="31">M114+N114</f>
        <v>3386863</v>
      </c>
    </row>
    <row r="115" spans="2:15" x14ac:dyDescent="0.35">
      <c r="B115">
        <v>1963</v>
      </c>
      <c r="C115">
        <f t="shared" si="30"/>
        <v>-25733263.937950019</v>
      </c>
      <c r="M115" s="8">
        <v>2612242</v>
      </c>
      <c r="N115" s="8">
        <v>869503</v>
      </c>
      <c r="O115" s="8">
        <f t="shared" si="31"/>
        <v>3481745</v>
      </c>
    </row>
    <row r="116" spans="2:15" x14ac:dyDescent="0.35">
      <c r="B116">
        <v>1964</v>
      </c>
      <c r="C116">
        <f t="shared" si="30"/>
        <v>-26493735.950079992</v>
      </c>
      <c r="M116" s="8">
        <v>2661720</v>
      </c>
      <c r="N116" s="8">
        <v>918592</v>
      </c>
      <c r="O116" s="8">
        <f t="shared" si="31"/>
        <v>3580312</v>
      </c>
    </row>
    <row r="117" spans="2:15" x14ac:dyDescent="0.35">
      <c r="B117">
        <v>1965</v>
      </c>
      <c r="C117">
        <f t="shared" si="30"/>
        <v>-27285507.564999964</v>
      </c>
      <c r="M117" s="8">
        <v>2712419</v>
      </c>
      <c r="N117" s="8">
        <v>970457</v>
      </c>
      <c r="O117" s="8">
        <f t="shared" si="31"/>
        <v>3682876</v>
      </c>
    </row>
    <row r="118" spans="2:15" x14ac:dyDescent="0.35">
      <c r="B118">
        <v>1966</v>
      </c>
      <c r="C118">
        <f t="shared" si="30"/>
        <v>-28107003.082039919</v>
      </c>
      <c r="M118" s="8">
        <v>2763957</v>
      </c>
      <c r="N118" s="8">
        <v>1025253.99999999</v>
      </c>
      <c r="O118" s="8">
        <f t="shared" si="31"/>
        <v>3789210.9999999898</v>
      </c>
    </row>
    <row r="119" spans="2:15" x14ac:dyDescent="0.35">
      <c r="B119">
        <v>1967</v>
      </c>
      <c r="C119">
        <f t="shared" si="30"/>
        <v>-28957722.572869975</v>
      </c>
      <c r="M119" s="8">
        <v>2816198</v>
      </c>
      <c r="N119" s="8">
        <v>1083039</v>
      </c>
      <c r="O119" s="8">
        <f t="shared" si="31"/>
        <v>3899237</v>
      </c>
    </row>
    <row r="120" spans="2:15" x14ac:dyDescent="0.35">
      <c r="B120">
        <v>1968</v>
      </c>
      <c r="C120">
        <f t="shared" si="30"/>
        <v>-29842107.339040011</v>
      </c>
      <c r="M120" s="8">
        <v>2869408</v>
      </c>
      <c r="N120" s="8">
        <v>1144131</v>
      </c>
      <c r="O120" s="8">
        <f t="shared" si="31"/>
        <v>4013539</v>
      </c>
    </row>
    <row r="121" spans="2:15" x14ac:dyDescent="0.35">
      <c r="B121">
        <v>1969</v>
      </c>
      <c r="C121">
        <f t="shared" si="30"/>
        <v>-30765675.976359997</v>
      </c>
      <c r="M121" s="8">
        <v>2924099</v>
      </c>
      <c r="N121" s="8">
        <v>1208745</v>
      </c>
      <c r="O121" s="8">
        <f t="shared" si="31"/>
        <v>4132844</v>
      </c>
    </row>
    <row r="122" spans="2:15" x14ac:dyDescent="0.35">
      <c r="B122">
        <v>1970</v>
      </c>
      <c r="C122">
        <f t="shared" si="30"/>
        <v>-31731184.764999952</v>
      </c>
      <c r="M122" s="8">
        <v>2980253</v>
      </c>
      <c r="N122" s="8">
        <v>1277252</v>
      </c>
      <c r="O122" s="8">
        <f t="shared" si="31"/>
        <v>4257505</v>
      </c>
    </row>
    <row r="123" spans="2:15" x14ac:dyDescent="0.35">
      <c r="B123">
        <v>1971</v>
      </c>
      <c r="C123">
        <f t="shared" si="30"/>
        <v>-32745752.019820001</v>
      </c>
      <c r="M123" s="8">
        <v>3040318</v>
      </c>
      <c r="N123" s="8">
        <v>1348140</v>
      </c>
      <c r="O123" s="8">
        <f t="shared" si="31"/>
        <v>4388458</v>
      </c>
    </row>
    <row r="124" spans="2:15" x14ac:dyDescent="0.35">
      <c r="B124">
        <v>1972</v>
      </c>
      <c r="C124">
        <f t="shared" si="30"/>
        <v>-33805135.643839963</v>
      </c>
      <c r="M124" s="8">
        <v>3101930</v>
      </c>
      <c r="N124" s="8">
        <v>1423184</v>
      </c>
      <c r="O124" s="8">
        <f t="shared" si="31"/>
        <v>4525114</v>
      </c>
    </row>
    <row r="125" spans="2:15" x14ac:dyDescent="0.35">
      <c r="B125">
        <v>1973</v>
      </c>
      <c r="C125">
        <f t="shared" si="30"/>
        <v>-34886822.653639995</v>
      </c>
      <c r="M125" s="8">
        <v>3163019</v>
      </c>
      <c r="N125" s="8">
        <v>1501425</v>
      </c>
      <c r="O125" s="8">
        <f t="shared" si="31"/>
        <v>4664444</v>
      </c>
    </row>
    <row r="126" spans="2:15" x14ac:dyDescent="0.35">
      <c r="B126">
        <v>1974</v>
      </c>
      <c r="C126">
        <f t="shared" si="30"/>
        <v>-35960173.917919993</v>
      </c>
      <c r="M126" s="8">
        <v>3220615</v>
      </c>
      <c r="N126" s="8">
        <v>1581733</v>
      </c>
      <c r="O126" s="8">
        <f t="shared" si="31"/>
        <v>4802348</v>
      </c>
    </row>
    <row r="127" spans="2:15" x14ac:dyDescent="0.35">
      <c r="B127">
        <v>1975</v>
      </c>
      <c r="C127">
        <f t="shared" si="30"/>
        <v>-37005524.820749961</v>
      </c>
      <c r="M127" s="8">
        <v>3273034</v>
      </c>
      <c r="N127" s="8">
        <v>1663175</v>
      </c>
      <c r="O127" s="8">
        <f t="shared" si="31"/>
        <v>4936209</v>
      </c>
    </row>
    <row r="128" spans="2:15" x14ac:dyDescent="0.35">
      <c r="B128">
        <v>1976</v>
      </c>
      <c r="C128">
        <f t="shared" si="30"/>
        <v>-38012606.826559998</v>
      </c>
      <c r="M128" s="8">
        <v>3323854</v>
      </c>
      <c r="N128" s="8">
        <v>1740820</v>
      </c>
      <c r="O128" s="8">
        <f t="shared" si="31"/>
        <v>5064674</v>
      </c>
    </row>
    <row r="129" spans="2:15" x14ac:dyDescent="0.35">
      <c r="B129">
        <v>1977</v>
      </c>
      <c r="C129">
        <f t="shared" si="30"/>
        <v>-38994766.895289972</v>
      </c>
      <c r="M129" s="8">
        <v>3387825</v>
      </c>
      <c r="N129" s="8">
        <v>1801714</v>
      </c>
      <c r="O129" s="8">
        <f t="shared" si="31"/>
        <v>5189539</v>
      </c>
    </row>
    <row r="130" spans="2:15" x14ac:dyDescent="0.35">
      <c r="B130">
        <v>1978</v>
      </c>
      <c r="C130">
        <f t="shared" si="30"/>
        <v>-39985462.931399994</v>
      </c>
      <c r="M130" s="8">
        <v>3451378</v>
      </c>
      <c r="N130" s="8">
        <v>1863887</v>
      </c>
      <c r="O130" s="8">
        <f t="shared" si="31"/>
        <v>5315265</v>
      </c>
    </row>
    <row r="131" spans="2:15" x14ac:dyDescent="0.35">
      <c r="B131">
        <v>1979</v>
      </c>
      <c r="C131">
        <f t="shared" si="30"/>
        <v>-41031841.172899969</v>
      </c>
      <c r="M131" s="8">
        <v>3518566</v>
      </c>
      <c r="N131" s="8">
        <v>1929544</v>
      </c>
      <c r="O131" s="8">
        <f t="shared" si="31"/>
        <v>5448110</v>
      </c>
    </row>
    <row r="132" spans="2:15" x14ac:dyDescent="0.35">
      <c r="B132">
        <v>1980</v>
      </c>
      <c r="C132">
        <f t="shared" si="30"/>
        <v>-42168550.839999959</v>
      </c>
      <c r="M132" s="8">
        <v>3592218</v>
      </c>
      <c r="N132" s="8">
        <v>2000428</v>
      </c>
      <c r="O132" s="8">
        <f t="shared" si="31"/>
        <v>5592646</v>
      </c>
    </row>
    <row r="133" spans="2:15" x14ac:dyDescent="0.35">
      <c r="B133">
        <v>1981</v>
      </c>
      <c r="C133">
        <f t="shared" si="30"/>
        <v>-43406943.923419982</v>
      </c>
      <c r="M133" s="8">
        <v>3673224</v>
      </c>
      <c r="N133" s="8">
        <v>2077114</v>
      </c>
      <c r="O133" s="8">
        <f t="shared" si="31"/>
        <v>5750338</v>
      </c>
    </row>
    <row r="134" spans="2:15" x14ac:dyDescent="0.35">
      <c r="B134">
        <v>1982</v>
      </c>
      <c r="C134">
        <f t="shared" si="30"/>
        <v>-44738833.072439931</v>
      </c>
      <c r="M134" s="8">
        <v>3760641</v>
      </c>
      <c r="N134" s="8">
        <v>2159418</v>
      </c>
      <c r="O134" s="8">
        <f t="shared" si="31"/>
        <v>5920059</v>
      </c>
    </row>
    <row r="135" spans="2:15" x14ac:dyDescent="0.35">
      <c r="B135">
        <v>1983</v>
      </c>
      <c r="C135">
        <f t="shared" si="30"/>
        <v>-46154576.026450016</v>
      </c>
      <c r="M135" s="8">
        <v>3853532</v>
      </c>
      <c r="N135" s="8">
        <v>2246963</v>
      </c>
      <c r="O135" s="8">
        <f t="shared" si="31"/>
        <v>6100495</v>
      </c>
    </row>
    <row r="136" spans="2:15" x14ac:dyDescent="0.35">
      <c r="B136">
        <v>1984</v>
      </c>
      <c r="C136">
        <f t="shared" si="30"/>
        <v>-47636872.136479974</v>
      </c>
      <c r="M136" s="8">
        <v>3950290</v>
      </c>
      <c r="N136" s="8">
        <v>2339037</v>
      </c>
      <c r="O136" s="8">
        <f t="shared" si="31"/>
        <v>6289327</v>
      </c>
    </row>
    <row r="137" spans="2:15" x14ac:dyDescent="0.35">
      <c r="B137">
        <v>1985</v>
      </c>
      <c r="C137">
        <f t="shared" si="30"/>
        <v>-49172147.069499932</v>
      </c>
      <c r="M137" s="8">
        <v>4049777</v>
      </c>
      <c r="N137" s="8">
        <v>2434961</v>
      </c>
      <c r="O137" s="8">
        <f t="shared" si="31"/>
        <v>6484738</v>
      </c>
    </row>
    <row r="138" spans="2:15" x14ac:dyDescent="0.35">
      <c r="B138">
        <v>1986</v>
      </c>
      <c r="C138">
        <f t="shared" si="30"/>
        <v>-50756237.647159994</v>
      </c>
      <c r="M138" s="8">
        <v>4151470</v>
      </c>
      <c r="N138" s="8">
        <v>2534689</v>
      </c>
      <c r="O138" s="8">
        <f t="shared" si="31"/>
        <v>6686159</v>
      </c>
    </row>
    <row r="139" spans="2:15" x14ac:dyDescent="0.35">
      <c r="B139">
        <v>1987</v>
      </c>
      <c r="C139">
        <f t="shared" si="30"/>
        <v>-52391610.370159961</v>
      </c>
      <c r="M139" s="8">
        <v>4255517</v>
      </c>
      <c r="N139" s="8">
        <v>2638379</v>
      </c>
      <c r="O139" s="8">
        <f t="shared" si="31"/>
        <v>6893896</v>
      </c>
    </row>
    <row r="140" spans="2:15" x14ac:dyDescent="0.35">
      <c r="B140">
        <v>1988</v>
      </c>
      <c r="C140">
        <f t="shared" si="30"/>
        <v>-54078618.684159987</v>
      </c>
      <c r="M140" s="8">
        <v>4363338</v>
      </c>
      <c r="N140" s="8">
        <v>2744638</v>
      </c>
      <c r="O140" s="8">
        <f t="shared" si="31"/>
        <v>7107976</v>
      </c>
    </row>
    <row r="141" spans="2:15" x14ac:dyDescent="0.35">
      <c r="B141">
        <v>1989</v>
      </c>
      <c r="C141">
        <f t="shared" si="30"/>
        <v>-55818941.473999962</v>
      </c>
      <c r="M141" s="8">
        <v>4488435</v>
      </c>
      <c r="N141" s="8">
        <v>2840165</v>
      </c>
      <c r="O141" s="8">
        <f t="shared" si="31"/>
        <v>7328600</v>
      </c>
    </row>
    <row r="142" spans="2:15" x14ac:dyDescent="0.35">
      <c r="B142">
        <v>1990</v>
      </c>
      <c r="C142">
        <f t="shared" si="30"/>
        <v>-57611579.625</v>
      </c>
      <c r="M142" s="8">
        <v>4616787</v>
      </c>
      <c r="N142" s="8">
        <v>2938830</v>
      </c>
      <c r="O142" s="8">
        <f t="shared" si="31"/>
        <v>7555617</v>
      </c>
    </row>
    <row r="143" spans="2:15" x14ac:dyDescent="0.35">
      <c r="B143">
        <v>1991</v>
      </c>
      <c r="C143">
        <f t="shared" si="30"/>
        <v>-59461459.313669987</v>
      </c>
      <c r="M143" s="8">
        <v>4748761</v>
      </c>
      <c r="N143" s="8">
        <v>3040892</v>
      </c>
      <c r="O143" s="8">
        <f t="shared" si="31"/>
        <v>7789653</v>
      </c>
    </row>
    <row r="144" spans="2:15" x14ac:dyDescent="0.35">
      <c r="B144">
        <v>1992</v>
      </c>
      <c r="C144">
        <f t="shared" si="30"/>
        <v>-61361231.315999925</v>
      </c>
      <c r="M144" s="8">
        <v>4883714</v>
      </c>
      <c r="N144" s="8">
        <v>3146011</v>
      </c>
      <c r="O144" s="8">
        <f t="shared" si="31"/>
        <v>8029725</v>
      </c>
    </row>
    <row r="145" spans="2:15" x14ac:dyDescent="0.35">
      <c r="B145">
        <v>1993</v>
      </c>
      <c r="C145">
        <f t="shared" si="30"/>
        <v>-63283010.438699983</v>
      </c>
      <c r="M145" s="8">
        <v>5019441</v>
      </c>
      <c r="N145" s="8">
        <v>3252729</v>
      </c>
      <c r="O145" s="8">
        <f t="shared" si="31"/>
        <v>8272170</v>
      </c>
    </row>
    <row r="146" spans="2:15" x14ac:dyDescent="0.35">
      <c r="B146">
        <v>1994</v>
      </c>
      <c r="C146">
        <f t="shared" si="30"/>
        <v>-65189966.19011993</v>
      </c>
      <c r="M146" s="8">
        <v>5152971</v>
      </c>
      <c r="N146" s="8">
        <v>3359202</v>
      </c>
      <c r="O146" s="8">
        <f t="shared" si="31"/>
        <v>8512173</v>
      </c>
    </row>
    <row r="147" spans="2:15" x14ac:dyDescent="0.35">
      <c r="B147">
        <v>1995</v>
      </c>
      <c r="C147">
        <f t="shared" si="30"/>
        <v>-67058041.550500005</v>
      </c>
      <c r="M147" s="8">
        <v>5282438</v>
      </c>
      <c r="N147" s="8">
        <v>3464168</v>
      </c>
      <c r="O147" s="8">
        <f t="shared" si="31"/>
        <v>8746606</v>
      </c>
    </row>
    <row r="148" spans="2:15" x14ac:dyDescent="0.35">
      <c r="B148">
        <v>1996</v>
      </c>
      <c r="C148">
        <f t="shared" si="30"/>
        <v>-68876399.938079968</v>
      </c>
      <c r="M148" s="8">
        <v>5407011</v>
      </c>
      <c r="N148" s="8">
        <v>3567066</v>
      </c>
      <c r="O148" s="8">
        <f t="shared" si="31"/>
        <v>8974077</v>
      </c>
    </row>
    <row r="149" spans="2:15" x14ac:dyDescent="0.35">
      <c r="B149">
        <v>1997</v>
      </c>
      <c r="C149">
        <f t="shared" si="30"/>
        <v>-70659775.547679916</v>
      </c>
      <c r="M149" s="8">
        <v>5527936</v>
      </c>
      <c r="N149" s="8">
        <v>3668592</v>
      </c>
      <c r="O149" s="8">
        <f t="shared" si="31"/>
        <v>9196528</v>
      </c>
    </row>
    <row r="150" spans="2:15" x14ac:dyDescent="0.35">
      <c r="B150">
        <v>1998</v>
      </c>
      <c r="C150">
        <f t="shared" si="30"/>
        <v>-72442134.863080025</v>
      </c>
      <c r="M150" s="8">
        <v>5647842</v>
      </c>
      <c r="N150" s="8">
        <v>3770551</v>
      </c>
      <c r="O150" s="8">
        <f t="shared" si="31"/>
        <v>9418393</v>
      </c>
    </row>
    <row r="151" spans="2:15" x14ac:dyDescent="0.35">
      <c r="B151">
        <v>1999</v>
      </c>
      <c r="C151">
        <f t="shared" si="30"/>
        <v>-74271843.249029934</v>
      </c>
      <c r="M151" s="8">
        <v>5770506</v>
      </c>
      <c r="N151" s="8">
        <v>3875451</v>
      </c>
      <c r="O151" s="8">
        <f t="shared" si="31"/>
        <v>9645957</v>
      </c>
    </row>
    <row r="152" spans="2:15" x14ac:dyDescent="0.35">
      <c r="B152">
        <v>2000</v>
      </c>
      <c r="C152">
        <f t="shared" si="30"/>
        <v>-76186272.816000059</v>
      </c>
      <c r="M152" s="8">
        <v>5898768</v>
      </c>
      <c r="N152" s="8">
        <v>3985284</v>
      </c>
      <c r="O152" s="8">
        <f t="shared" si="31"/>
        <v>9884052</v>
      </c>
    </row>
    <row r="153" spans="2:15" x14ac:dyDescent="0.35">
      <c r="B153">
        <v>2001</v>
      </c>
      <c r="C153">
        <f t="shared" si="30"/>
        <v>-78199704.406429976</v>
      </c>
      <c r="M153" s="8">
        <v>6033724</v>
      </c>
      <c r="N153" s="8">
        <v>4100773</v>
      </c>
      <c r="O153" s="8">
        <f t="shared" si="31"/>
        <v>10134497</v>
      </c>
    </row>
    <row r="154" spans="2:15" x14ac:dyDescent="0.35">
      <c r="B154">
        <v>2002</v>
      </c>
      <c r="C154">
        <f t="shared" si="30"/>
        <v>-80309097.233959898</v>
      </c>
      <c r="M154" s="8">
        <v>6175004</v>
      </c>
      <c r="N154" s="8">
        <v>4221857</v>
      </c>
      <c r="O154" s="8">
        <f t="shared" si="31"/>
        <v>10396861</v>
      </c>
    </row>
    <row r="155" spans="2:15" x14ac:dyDescent="0.35">
      <c r="B155">
        <v>2003</v>
      </c>
      <c r="C155">
        <f t="shared" si="30"/>
        <v>-82513536.884899974</v>
      </c>
      <c r="M155" s="8">
        <v>6306742</v>
      </c>
      <c r="N155" s="8">
        <v>4364248</v>
      </c>
      <c r="O155" s="8">
        <f t="shared" si="31"/>
        <v>10670990</v>
      </c>
    </row>
    <row r="156" spans="2:15" x14ac:dyDescent="0.35">
      <c r="B156">
        <v>2004</v>
      </c>
      <c r="C156">
        <f t="shared" si="30"/>
        <v>-84806018.364159912</v>
      </c>
      <c r="M156" s="8">
        <v>6430464</v>
      </c>
      <c r="N156" s="8">
        <v>4525480</v>
      </c>
      <c r="O156" s="8">
        <f t="shared" si="31"/>
        <v>10955944</v>
      </c>
    </row>
    <row r="157" spans="2:15" x14ac:dyDescent="0.35">
      <c r="B157">
        <v>2005</v>
      </c>
      <c r="C157">
        <f t="shared" si="30"/>
        <v>-87183247.417500019</v>
      </c>
      <c r="M157" s="8">
        <v>6557896</v>
      </c>
      <c r="N157" s="8">
        <v>4693370</v>
      </c>
      <c r="O157" s="8">
        <f t="shared" si="31"/>
        <v>11251266</v>
      </c>
    </row>
    <row r="158" spans="2:15" x14ac:dyDescent="0.35">
      <c r="B158">
        <v>2006</v>
      </c>
      <c r="C158">
        <f t="shared" si="30"/>
        <v>-89643961.508919969</v>
      </c>
      <c r="M158" s="8">
        <v>6688611</v>
      </c>
      <c r="N158" s="8">
        <v>4868152</v>
      </c>
      <c r="O158" s="8">
        <f t="shared" si="31"/>
        <v>11556763</v>
      </c>
    </row>
    <row r="159" spans="2:15" x14ac:dyDescent="0.35">
      <c r="B159">
        <v>2007</v>
      </c>
      <c r="C159">
        <f t="shared" si="30"/>
        <v>-92197101.484869927</v>
      </c>
      <c r="M159" s="8">
        <v>6823185</v>
      </c>
      <c r="N159" s="8">
        <v>5050372</v>
      </c>
      <c r="O159" s="8">
        <f t="shared" si="31"/>
        <v>11873557</v>
      </c>
    </row>
    <row r="160" spans="2:15" x14ac:dyDescent="0.35">
      <c r="B160">
        <v>2008</v>
      </c>
      <c r="C160">
        <f t="shared" si="30"/>
        <v>-94860869.602719977</v>
      </c>
      <c r="M160" s="8">
        <v>6962724</v>
      </c>
      <c r="N160" s="8">
        <v>5241233</v>
      </c>
      <c r="O160" s="8">
        <f t="shared" si="31"/>
        <v>12203957</v>
      </c>
    </row>
    <row r="161" spans="2:15" x14ac:dyDescent="0.35">
      <c r="B161">
        <v>2009</v>
      </c>
      <c r="C161">
        <f t="shared" si="30"/>
        <v>-97658559.667829946</v>
      </c>
      <c r="M161" s="8">
        <v>7108938</v>
      </c>
      <c r="N161" s="8">
        <v>5441979</v>
      </c>
      <c r="O161" s="8">
        <f t="shared" si="31"/>
        <v>12550917</v>
      </c>
    </row>
    <row r="162" spans="2:15" x14ac:dyDescent="0.35">
      <c r="B162">
        <v>2010</v>
      </c>
      <c r="C162">
        <f t="shared" si="30"/>
        <v>-100604507.68100002</v>
      </c>
      <c r="M162" s="8">
        <v>7262417</v>
      </c>
      <c r="N162" s="8">
        <v>5653812</v>
      </c>
      <c r="O162" s="8">
        <f t="shared" si="31"/>
        <v>12916229</v>
      </c>
    </row>
    <row r="163" spans="2:15" x14ac:dyDescent="0.35">
      <c r="B163">
        <v>2011</v>
      </c>
      <c r="C163">
        <f t="shared" si="30"/>
        <v>-103707062.26089992</v>
      </c>
      <c r="M163" s="8">
        <v>7423569</v>
      </c>
      <c r="N163" s="8">
        <v>5877341</v>
      </c>
      <c r="O163" s="8">
        <f t="shared" si="31"/>
        <v>13300910</v>
      </c>
    </row>
    <row r="164" spans="2:15" x14ac:dyDescent="0.35">
      <c r="B164">
        <v>2012</v>
      </c>
      <c r="C164">
        <f>(1*10^(-5)*B164^2 - 0.0482*B164 + 48.692)*O164</f>
        <v>-106955370.82447982</v>
      </c>
      <c r="M164" s="8">
        <v>7591270</v>
      </c>
      <c r="N164" s="8">
        <v>6112243</v>
      </c>
      <c r="O164" s="8">
        <f t="shared" si="31"/>
        <v>13703513</v>
      </c>
    </row>
    <row r="165" spans="2:15" x14ac:dyDescent="0.35">
      <c r="B165" s="5">
        <v>2013</v>
      </c>
      <c r="C165" s="6">
        <v>1257585</v>
      </c>
      <c r="D165" s="5">
        <v>239870</v>
      </c>
      <c r="E165" s="5">
        <v>603903</v>
      </c>
      <c r="F165" s="5">
        <v>110489</v>
      </c>
      <c r="G165" s="5">
        <v>481115</v>
      </c>
      <c r="H165" s="5">
        <v>85877</v>
      </c>
      <c r="I165" s="5">
        <v>622115</v>
      </c>
      <c r="J165" s="5">
        <v>338760</v>
      </c>
      <c r="K165" s="6">
        <v>916752</v>
      </c>
      <c r="L165" s="5">
        <v>872112</v>
      </c>
      <c r="M165" s="8">
        <v>7763486</v>
      </c>
      <c r="N165" s="8">
        <v>6356834</v>
      </c>
      <c r="O165" s="8">
        <f t="shared" si="31"/>
        <v>14120320</v>
      </c>
    </row>
    <row r="166" spans="2:15" x14ac:dyDescent="0.35">
      <c r="B166" s="5">
        <v>2014</v>
      </c>
      <c r="C166" s="5">
        <v>1295120</v>
      </c>
      <c r="D166" s="5">
        <v>248527</v>
      </c>
      <c r="E166" s="6">
        <v>617277</v>
      </c>
      <c r="F166" s="6">
        <v>120210</v>
      </c>
      <c r="G166" s="6">
        <v>492699</v>
      </c>
      <c r="H166" s="6">
        <v>95247</v>
      </c>
      <c r="I166" s="6">
        <v>635069</v>
      </c>
      <c r="J166" s="6">
        <v>355678</v>
      </c>
      <c r="K166" s="5">
        <v>928375</v>
      </c>
      <c r="L166" s="5">
        <v>909991</v>
      </c>
      <c r="M166" s="8">
        <v>7936955</v>
      </c>
      <c r="N166" s="8">
        <v>6609156</v>
      </c>
      <c r="O166" s="8">
        <f t="shared" si="31"/>
        <v>14546111</v>
      </c>
    </row>
    <row r="167" spans="2:15" x14ac:dyDescent="0.35">
      <c r="B167" s="5">
        <v>2015</v>
      </c>
      <c r="C167" s="5">
        <v>1335346</v>
      </c>
      <c r="D167" s="5">
        <v>256246</v>
      </c>
      <c r="E167" s="6">
        <v>636028</v>
      </c>
      <c r="F167" s="6">
        <v>125682</v>
      </c>
      <c r="G167" s="6">
        <v>508438</v>
      </c>
      <c r="H167" s="6">
        <v>101200</v>
      </c>
      <c r="I167" s="6">
        <v>650795</v>
      </c>
      <c r="J167" s="6">
        <v>370861</v>
      </c>
      <c r="K167" s="5">
        <v>942771</v>
      </c>
      <c r="L167" s="5">
        <v>946550</v>
      </c>
      <c r="M167" s="8">
        <v>8108284</v>
      </c>
      <c r="N167" s="8">
        <v>6868710</v>
      </c>
      <c r="O167" s="8">
        <f t="shared" si="31"/>
        <v>14976994</v>
      </c>
    </row>
    <row r="168" spans="2:15" x14ac:dyDescent="0.35">
      <c r="B168" s="5">
        <v>2016</v>
      </c>
      <c r="C168" s="6">
        <v>1375451</v>
      </c>
      <c r="D168" s="6">
        <v>265899</v>
      </c>
      <c r="E168" s="6">
        <v>655602</v>
      </c>
      <c r="F168" s="6">
        <v>131436</v>
      </c>
      <c r="G168" s="6">
        <v>524580</v>
      </c>
      <c r="H168" s="6">
        <v>107444</v>
      </c>
      <c r="I168" s="6">
        <v>666889</v>
      </c>
      <c r="J168" s="6">
        <v>386648</v>
      </c>
      <c r="K168" s="6">
        <v>959125</v>
      </c>
      <c r="L168" s="6">
        <v>982424</v>
      </c>
      <c r="M168" s="8">
        <v>8276576.9999999898</v>
      </c>
      <c r="N168" s="8">
        <v>7135037</v>
      </c>
      <c r="O168" s="8">
        <f t="shared" si="31"/>
        <v>15411613.999999989</v>
      </c>
    </row>
    <row r="169" spans="2:15" x14ac:dyDescent="0.35">
      <c r="B169" s="5">
        <v>2017</v>
      </c>
      <c r="C169" s="5">
        <v>1418706</v>
      </c>
      <c r="D169" s="5">
        <v>274260</v>
      </c>
      <c r="E169" s="6">
        <v>676054</v>
      </c>
      <c r="F169" s="6">
        <v>137489</v>
      </c>
      <c r="G169" s="6">
        <v>541129</v>
      </c>
      <c r="H169" s="6">
        <v>113991</v>
      </c>
      <c r="I169" s="6">
        <v>683386</v>
      </c>
      <c r="J169" s="6">
        <v>403078</v>
      </c>
      <c r="K169" s="5">
        <v>973578</v>
      </c>
      <c r="L169" s="5">
        <v>1021459</v>
      </c>
      <c r="M169" s="8">
        <v>8442004</v>
      </c>
      <c r="N169" s="8">
        <v>7408563</v>
      </c>
      <c r="O169" s="8">
        <f t="shared" si="31"/>
        <v>15850567</v>
      </c>
    </row>
    <row r="170" spans="2:15" x14ac:dyDescent="0.35">
      <c r="B170" s="5">
        <v>2018</v>
      </c>
      <c r="C170" s="5">
        <v>1463563</v>
      </c>
      <c r="D170" s="5">
        <v>282932</v>
      </c>
      <c r="E170" s="6">
        <v>697433</v>
      </c>
      <c r="F170" s="6">
        <v>143861</v>
      </c>
      <c r="G170" s="6">
        <v>558101</v>
      </c>
      <c r="H170" s="6">
        <v>120854</v>
      </c>
      <c r="I170" s="6">
        <v>700252</v>
      </c>
      <c r="J170" s="6">
        <v>420151</v>
      </c>
      <c r="K170" s="5">
        <v>990036</v>
      </c>
      <c r="L170" s="5">
        <v>1059728</v>
      </c>
      <c r="M170" s="8">
        <v>8604629</v>
      </c>
      <c r="N170" s="8">
        <v>7689641</v>
      </c>
      <c r="O170" s="8">
        <f t="shared" si="31"/>
        <v>16294270</v>
      </c>
    </row>
    <row r="171" spans="2:15" x14ac:dyDescent="0.35">
      <c r="B171" s="5">
        <v>2019</v>
      </c>
      <c r="C171" s="5">
        <v>1510068</v>
      </c>
      <c r="D171" s="5">
        <v>291923</v>
      </c>
      <c r="E171" s="6">
        <v>719788</v>
      </c>
      <c r="F171" s="6">
        <v>150572</v>
      </c>
      <c r="G171" s="6">
        <v>575509</v>
      </c>
      <c r="H171" s="6">
        <v>128047</v>
      </c>
      <c r="I171" s="6">
        <v>717524</v>
      </c>
      <c r="J171" s="6">
        <v>437909</v>
      </c>
      <c r="K171" s="5">
        <v>1006528</v>
      </c>
      <c r="L171" s="5">
        <v>1099179</v>
      </c>
      <c r="M171" s="8">
        <v>8764887</v>
      </c>
      <c r="N171" s="8">
        <v>7978972</v>
      </c>
      <c r="O171" s="8">
        <f t="shared" si="31"/>
        <v>16743859</v>
      </c>
    </row>
    <row r="172" spans="2:15" x14ac:dyDescent="0.35">
      <c r="B172" s="5">
        <v>2020</v>
      </c>
      <c r="C172" s="5">
        <v>1558263</v>
      </c>
      <c r="D172" s="5">
        <v>301239</v>
      </c>
      <c r="E172" s="6">
        <v>744053</v>
      </c>
      <c r="F172" s="6">
        <v>156737</v>
      </c>
      <c r="G172" s="6">
        <v>593364</v>
      </c>
      <c r="H172" s="6">
        <v>135584</v>
      </c>
      <c r="I172" s="6">
        <v>735196</v>
      </c>
      <c r="J172" s="6">
        <v>456370</v>
      </c>
      <c r="K172" s="5">
        <v>1020857</v>
      </c>
      <c r="L172" s="5">
        <v>1141975</v>
      </c>
      <c r="M172" s="8">
        <v>8923031</v>
      </c>
      <c r="N172" s="8">
        <v>8277123</v>
      </c>
      <c r="O172" s="8">
        <f t="shared" si="31"/>
        <v>17200154</v>
      </c>
    </row>
    <row r="173" spans="2:15" x14ac:dyDescent="0.35">
      <c r="B173" s="5">
        <v>2021</v>
      </c>
      <c r="C173" s="5">
        <v>1606279</v>
      </c>
      <c r="D173" s="5">
        <v>312812</v>
      </c>
      <c r="E173" s="6">
        <v>768486</v>
      </c>
      <c r="F173" s="6">
        <v>164143</v>
      </c>
      <c r="G173" s="6">
        <v>611689</v>
      </c>
      <c r="H173" s="6">
        <v>143483</v>
      </c>
      <c r="I173" s="6">
        <v>753221</v>
      </c>
      <c r="J173" s="6">
        <v>475524</v>
      </c>
      <c r="K173" s="5">
        <v>1037252</v>
      </c>
      <c r="L173" s="5">
        <v>1183844</v>
      </c>
    </row>
    <row r="174" spans="2:15" x14ac:dyDescent="0.35">
      <c r="B174" s="5">
        <v>2022</v>
      </c>
      <c r="C174" s="5">
        <v>1657948</v>
      </c>
      <c r="D174" s="5">
        <v>322873</v>
      </c>
      <c r="E174" s="6">
        <v>793979</v>
      </c>
      <c r="F174" s="6">
        <v>171933</v>
      </c>
      <c r="G174" s="6">
        <v>630512</v>
      </c>
      <c r="H174" s="6">
        <v>151761</v>
      </c>
      <c r="I174" s="6">
        <v>771611</v>
      </c>
      <c r="J174" s="6">
        <v>495402</v>
      </c>
      <c r="K174" s="5">
        <v>1051291</v>
      </c>
      <c r="L174" s="5">
        <v>1229167</v>
      </c>
    </row>
    <row r="175" spans="2:15" x14ac:dyDescent="0.35">
      <c r="B175" s="5">
        <v>2023</v>
      </c>
      <c r="C175" s="5">
        <v>1711474</v>
      </c>
      <c r="D175" s="5">
        <v>333298</v>
      </c>
      <c r="E175" s="6">
        <v>820554</v>
      </c>
      <c r="F175" s="6">
        <v>180122</v>
      </c>
      <c r="G175" s="6">
        <v>649863</v>
      </c>
      <c r="H175" s="6">
        <v>160440</v>
      </c>
      <c r="I175" s="6">
        <v>790314</v>
      </c>
      <c r="J175" s="6">
        <v>515990</v>
      </c>
      <c r="K175" s="5">
        <v>1067437</v>
      </c>
      <c r="L175" s="5">
        <v>1273434</v>
      </c>
    </row>
    <row r="178" spans="3:3" x14ac:dyDescent="0.35">
      <c r="C178">
        <f>3307150016 - 3321569.1875*2013 + 834.2264*2013^2</f>
        <v>1257598.6241002083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Anem Dupré</cp:lastModifiedBy>
  <dcterms:created xsi:type="dcterms:W3CDTF">2024-07-01T12:22:02Z</dcterms:created>
  <dcterms:modified xsi:type="dcterms:W3CDTF">2024-07-09T17:12:06Z</dcterms:modified>
</cp:coreProperties>
</file>