
<file path=[Content_Types].xml><?xml version="1.0" encoding="utf-8"?>
<Types xmlns="http://schemas.openxmlformats.org/package/2006/content-types">
  <Default Extension="png" ContentType="image/png"/>
  <Default Extension="jpeg" ContentType="image/jpeg"/>
  <Default Extension="emf" ContentType="image/x-emf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90" windowWidth="23955" windowHeight="12090"/>
  </bookViews>
  <sheets>
    <sheet name="Data for Study 1" sheetId="4" r:id="rId1"/>
    <sheet name="Data for Study 2" sheetId="5" r:id="rId2"/>
    <sheet name="Relative odds of selection" sheetId="1" r:id="rId3"/>
    <sheet name="10 year comparison" sheetId="2" r:id="rId4"/>
    <sheet name="Rising interest in RAE" sheetId="3" r:id="rId5"/>
  </sheets>
  <calcPr calcId="145621"/>
</workbook>
</file>

<file path=xl/calcChain.xml><?xml version="1.0" encoding="utf-8"?>
<calcChain xmlns="http://schemas.openxmlformats.org/spreadsheetml/2006/main">
  <c r="R27" i="3" l="1"/>
  <c r="Q27" i="3"/>
  <c r="P8" i="3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I67" i="2"/>
  <c r="L67" i="2" s="1"/>
  <c r="N67" i="2" s="1"/>
  <c r="H67" i="2"/>
  <c r="K67" i="2" s="1"/>
  <c r="D67" i="2"/>
  <c r="F67" i="2" s="1"/>
  <c r="C67" i="2"/>
  <c r="I66" i="2"/>
  <c r="L66" i="2" s="1"/>
  <c r="N66" i="2" s="1"/>
  <c r="H66" i="2"/>
  <c r="K66" i="2" s="1"/>
  <c r="D66" i="2"/>
  <c r="F66" i="2" s="1"/>
  <c r="C66" i="2"/>
  <c r="I65" i="2"/>
  <c r="H65" i="2"/>
  <c r="K65" i="2" s="1"/>
  <c r="D65" i="2"/>
  <c r="F65" i="2" s="1"/>
  <c r="C65" i="2"/>
  <c r="I64" i="2"/>
  <c r="H64" i="2"/>
  <c r="K64" i="2" s="1"/>
  <c r="D64" i="2"/>
  <c r="F64" i="2" s="1"/>
  <c r="C64" i="2"/>
  <c r="I63" i="2"/>
  <c r="H63" i="2"/>
  <c r="K63" i="2" s="1"/>
  <c r="D63" i="2"/>
  <c r="F63" i="2" s="1"/>
  <c r="C63" i="2"/>
  <c r="I62" i="2"/>
  <c r="H62" i="2"/>
  <c r="K62" i="2" s="1"/>
  <c r="D62" i="2"/>
  <c r="F62" i="2" s="1"/>
  <c r="C62" i="2"/>
  <c r="I61" i="2"/>
  <c r="H61" i="2"/>
  <c r="K61" i="2" s="1"/>
  <c r="D61" i="2"/>
  <c r="F61" i="2" s="1"/>
  <c r="C61" i="2"/>
  <c r="I60" i="2"/>
  <c r="H60" i="2"/>
  <c r="D60" i="2"/>
  <c r="F60" i="2" s="1"/>
  <c r="C60" i="2"/>
  <c r="K60" i="2" s="1"/>
  <c r="L60" i="2" l="1"/>
  <c r="N60" i="2" s="1"/>
  <c r="L62" i="2"/>
  <c r="N62" i="2" s="1"/>
  <c r="L63" i="2"/>
  <c r="N63" i="2" s="1"/>
  <c r="L64" i="2"/>
  <c r="N64" i="2" s="1"/>
  <c r="L65" i="2"/>
  <c r="N65" i="2" s="1"/>
  <c r="L61" i="2"/>
  <c r="N61" i="2"/>
  <c r="I59" i="2"/>
  <c r="L59" i="2" s="1"/>
  <c r="H59" i="2"/>
  <c r="K59" i="2" s="1"/>
  <c r="D59" i="2"/>
  <c r="C59" i="2"/>
  <c r="I58" i="2"/>
  <c r="H58" i="2"/>
  <c r="D58" i="2"/>
  <c r="C58" i="2"/>
  <c r="K58" i="2" s="1"/>
  <c r="N59" i="2" l="1"/>
  <c r="L58" i="2"/>
  <c r="L69" i="2" s="1"/>
  <c r="F59" i="2"/>
  <c r="L75" i="2"/>
  <c r="L79" i="2"/>
  <c r="N58" i="2"/>
  <c r="K69" i="2"/>
  <c r="K75" i="2"/>
  <c r="F58" i="2"/>
  <c r="F70" i="2" l="1"/>
  <c r="F69" i="2"/>
  <c r="N70" i="2"/>
  <c r="N69" i="2"/>
  <c r="F71" i="2" l="1"/>
  <c r="F72" i="2" s="1"/>
  <c r="N71" i="2"/>
  <c r="N72" i="2" s="1"/>
  <c r="G39" i="2"/>
  <c r="J32" i="2"/>
  <c r="B32" i="2"/>
  <c r="N31" i="2"/>
  <c r="U59" i="2" s="1"/>
  <c r="M31" i="2"/>
  <c r="T59" i="2" s="1"/>
  <c r="L31" i="2"/>
  <c r="S59" i="2" s="1"/>
  <c r="K31" i="2"/>
  <c r="R59" i="2" s="1"/>
  <c r="F31" i="2"/>
  <c r="U58" i="2" s="1"/>
  <c r="E31" i="2"/>
  <c r="T58" i="2" s="1"/>
  <c r="D31" i="2"/>
  <c r="S58" i="2" s="1"/>
  <c r="C31" i="2"/>
  <c r="R58" i="2" s="1"/>
  <c r="N30" i="2"/>
  <c r="U55" i="2" s="1"/>
  <c r="M30" i="2"/>
  <c r="T55" i="2" s="1"/>
  <c r="L30" i="2"/>
  <c r="S55" i="2" s="1"/>
  <c r="K30" i="2"/>
  <c r="R55" i="2" s="1"/>
  <c r="F30" i="2"/>
  <c r="U54" i="2" s="1"/>
  <c r="E30" i="2"/>
  <c r="T54" i="2" s="1"/>
  <c r="D30" i="2"/>
  <c r="S54" i="2" s="1"/>
  <c r="C30" i="2"/>
  <c r="R54" i="2" s="1"/>
  <c r="N29" i="2"/>
  <c r="U51" i="2" s="1"/>
  <c r="M29" i="2"/>
  <c r="T51" i="2" s="1"/>
  <c r="L29" i="2"/>
  <c r="S51" i="2" s="1"/>
  <c r="K29" i="2"/>
  <c r="R51" i="2" s="1"/>
  <c r="F29" i="2"/>
  <c r="U50" i="2" s="1"/>
  <c r="E29" i="2"/>
  <c r="T50" i="2" s="1"/>
  <c r="D29" i="2"/>
  <c r="S50" i="2" s="1"/>
  <c r="C29" i="2"/>
  <c r="R50" i="2" s="1"/>
  <c r="N28" i="2"/>
  <c r="U47" i="2" s="1"/>
  <c r="M28" i="2"/>
  <c r="T47" i="2" s="1"/>
  <c r="L28" i="2"/>
  <c r="S47" i="2" s="1"/>
  <c r="K28" i="2"/>
  <c r="R47" i="2" s="1"/>
  <c r="F28" i="2"/>
  <c r="U46" i="2" s="1"/>
  <c r="E28" i="2"/>
  <c r="T46" i="2" s="1"/>
  <c r="D28" i="2"/>
  <c r="S46" i="2" s="1"/>
  <c r="C28" i="2"/>
  <c r="R46" i="2" s="1"/>
  <c r="T48" i="2" l="1"/>
  <c r="S48" i="2"/>
  <c r="V47" i="2"/>
  <c r="S52" i="2"/>
  <c r="V51" i="2"/>
  <c r="U56" i="2"/>
  <c r="U60" i="2"/>
  <c r="G30" i="2"/>
  <c r="G31" i="2"/>
  <c r="O28" i="2"/>
  <c r="O29" i="2"/>
  <c r="V52" i="2"/>
  <c r="R52" i="2"/>
  <c r="V50" i="2"/>
  <c r="T56" i="2"/>
  <c r="T60" i="2"/>
  <c r="G29" i="2"/>
  <c r="T52" i="2"/>
  <c r="V56" i="2"/>
  <c r="R56" i="2"/>
  <c r="V54" i="2"/>
  <c r="V60" i="2"/>
  <c r="R60" i="2"/>
  <c r="V58" i="2"/>
  <c r="V48" i="2"/>
  <c r="R48" i="2"/>
  <c r="V46" i="2"/>
  <c r="U48" i="2"/>
  <c r="U52" i="2"/>
  <c r="S56" i="2"/>
  <c r="V55" i="2"/>
  <c r="S60" i="2"/>
  <c r="V59" i="2"/>
  <c r="G28" i="2"/>
  <c r="O30" i="2"/>
  <c r="O31" i="2"/>
  <c r="N27" i="2"/>
  <c r="U43" i="2" s="1"/>
  <c r="M27" i="2"/>
  <c r="T43" i="2" s="1"/>
  <c r="L27" i="2"/>
  <c r="S43" i="2" s="1"/>
  <c r="K27" i="2"/>
  <c r="R43" i="2" s="1"/>
  <c r="F27" i="2"/>
  <c r="U42" i="2" s="1"/>
  <c r="E27" i="2"/>
  <c r="T42" i="2" s="1"/>
  <c r="D27" i="2"/>
  <c r="S42" i="2" s="1"/>
  <c r="C27" i="2"/>
  <c r="R42" i="2" s="1"/>
  <c r="N26" i="2"/>
  <c r="U39" i="2" s="1"/>
  <c r="M26" i="2"/>
  <c r="T39" i="2" s="1"/>
  <c r="L26" i="2"/>
  <c r="S39" i="2" s="1"/>
  <c r="K26" i="2"/>
  <c r="R39" i="2" s="1"/>
  <c r="F26" i="2"/>
  <c r="U38" i="2" s="1"/>
  <c r="E26" i="2"/>
  <c r="T38" i="2" s="1"/>
  <c r="D26" i="2"/>
  <c r="S38" i="2" s="1"/>
  <c r="C26" i="2"/>
  <c r="R38" i="2" s="1"/>
  <c r="N25" i="2"/>
  <c r="U35" i="2" s="1"/>
  <c r="M25" i="2"/>
  <c r="T35" i="2" s="1"/>
  <c r="L25" i="2"/>
  <c r="S35" i="2" s="1"/>
  <c r="K25" i="2"/>
  <c r="R35" i="2" s="1"/>
  <c r="F25" i="2"/>
  <c r="U34" i="2" s="1"/>
  <c r="E25" i="2"/>
  <c r="T34" i="2" s="1"/>
  <c r="D25" i="2"/>
  <c r="S34" i="2" s="1"/>
  <c r="C25" i="2"/>
  <c r="R34" i="2" s="1"/>
  <c r="N24" i="2"/>
  <c r="U31" i="2" s="1"/>
  <c r="M24" i="2"/>
  <c r="T31" i="2" s="1"/>
  <c r="L24" i="2"/>
  <c r="S31" i="2" s="1"/>
  <c r="K24" i="2"/>
  <c r="R31" i="2" s="1"/>
  <c r="F24" i="2"/>
  <c r="U30" i="2" s="1"/>
  <c r="E24" i="2"/>
  <c r="T30" i="2" s="1"/>
  <c r="D24" i="2"/>
  <c r="S30" i="2" s="1"/>
  <c r="C24" i="2"/>
  <c r="R30" i="2" s="1"/>
  <c r="R40" i="2" l="1"/>
  <c r="V40" i="2"/>
  <c r="V38" i="2"/>
  <c r="Y50" i="2"/>
  <c r="AB50" i="2"/>
  <c r="Z50" i="2"/>
  <c r="AA50" i="2"/>
  <c r="Y47" i="2"/>
  <c r="AB47" i="2"/>
  <c r="AI47" i="2" s="1"/>
  <c r="Z47" i="2"/>
  <c r="AG47" i="2" s="1"/>
  <c r="AA47" i="2"/>
  <c r="AH47" i="2" s="1"/>
  <c r="S32" i="2"/>
  <c r="V31" i="2"/>
  <c r="S36" i="2"/>
  <c r="V35" i="2"/>
  <c r="U40" i="2"/>
  <c r="U44" i="2"/>
  <c r="AB59" i="2"/>
  <c r="AI59" i="2" s="1"/>
  <c r="Y59" i="2"/>
  <c r="Z59" i="2"/>
  <c r="AG59" i="2" s="1"/>
  <c r="AA59" i="2"/>
  <c r="AH59" i="2" s="1"/>
  <c r="AB54" i="2"/>
  <c r="Y54" i="2"/>
  <c r="Z54" i="2"/>
  <c r="AA54" i="2"/>
  <c r="AA51" i="2"/>
  <c r="AH51" i="2" s="1"/>
  <c r="AB51" i="2"/>
  <c r="AI51" i="2" s="1"/>
  <c r="Y51" i="2"/>
  <c r="Z51" i="2"/>
  <c r="AG51" i="2" s="1"/>
  <c r="O24" i="2"/>
  <c r="O25" i="2"/>
  <c r="T32" i="2"/>
  <c r="V36" i="2"/>
  <c r="R36" i="2"/>
  <c r="V34" i="2"/>
  <c r="T40" i="2"/>
  <c r="T44" i="2"/>
  <c r="Z55" i="2"/>
  <c r="AG55" i="2" s="1"/>
  <c r="AA55" i="2"/>
  <c r="AH55" i="2" s="1"/>
  <c r="AB55" i="2"/>
  <c r="AI55" i="2" s="1"/>
  <c r="Y55" i="2"/>
  <c r="AA46" i="2"/>
  <c r="Z46" i="2"/>
  <c r="AB46" i="2"/>
  <c r="Y46" i="2"/>
  <c r="Z58" i="2"/>
  <c r="AA58" i="2"/>
  <c r="Y58" i="2"/>
  <c r="AB58" i="2"/>
  <c r="G26" i="2"/>
  <c r="G27" i="2"/>
  <c r="G24" i="2"/>
  <c r="G25" i="2"/>
  <c r="T36" i="2"/>
  <c r="V44" i="2"/>
  <c r="R44" i="2"/>
  <c r="V42" i="2"/>
  <c r="R32" i="2"/>
  <c r="V32" i="2"/>
  <c r="V30" i="2"/>
  <c r="U32" i="2"/>
  <c r="U36" i="2"/>
  <c r="S40" i="2"/>
  <c r="V39" i="2"/>
  <c r="S44" i="2"/>
  <c r="V43" i="2"/>
  <c r="O26" i="2"/>
  <c r="O27" i="2"/>
  <c r="N23" i="2"/>
  <c r="U27" i="2" s="1"/>
  <c r="M23" i="2"/>
  <c r="T27" i="2" s="1"/>
  <c r="L23" i="2"/>
  <c r="S27" i="2" s="1"/>
  <c r="K23" i="2"/>
  <c r="R27" i="2" s="1"/>
  <c r="F23" i="2"/>
  <c r="U26" i="2" s="1"/>
  <c r="E23" i="2"/>
  <c r="T26" i="2" s="1"/>
  <c r="D23" i="2"/>
  <c r="S26" i="2" s="1"/>
  <c r="C23" i="2"/>
  <c r="R26" i="2" s="1"/>
  <c r="S22" i="2"/>
  <c r="N22" i="2"/>
  <c r="U23" i="2" s="1"/>
  <c r="M22" i="2"/>
  <c r="T23" i="2" s="1"/>
  <c r="L22" i="2"/>
  <c r="S23" i="2" s="1"/>
  <c r="K22" i="2"/>
  <c r="F22" i="2"/>
  <c r="U22" i="2" s="1"/>
  <c r="E22" i="2"/>
  <c r="T22" i="2" s="1"/>
  <c r="T24" i="2" s="1"/>
  <c r="D22" i="2"/>
  <c r="C22" i="2"/>
  <c r="P18" i="2"/>
  <c r="T17" i="2"/>
  <c r="S17" i="2"/>
  <c r="R17" i="2"/>
  <c r="Q17" i="2"/>
  <c r="O17" i="2"/>
  <c r="J17" i="2"/>
  <c r="G17" i="2"/>
  <c r="B17" i="2"/>
  <c r="T16" i="2"/>
  <c r="S16" i="2"/>
  <c r="R16" i="2"/>
  <c r="Q16" i="2"/>
  <c r="O16" i="2"/>
  <c r="G16" i="2"/>
  <c r="T15" i="2"/>
  <c r="S15" i="2"/>
  <c r="R15" i="2"/>
  <c r="Q15" i="2"/>
  <c r="O15" i="2"/>
  <c r="G15" i="2"/>
  <c r="T14" i="2"/>
  <c r="S14" i="2"/>
  <c r="R14" i="2"/>
  <c r="Q14" i="2"/>
  <c r="O14" i="2"/>
  <c r="G14" i="2"/>
  <c r="T13" i="2"/>
  <c r="S13" i="2"/>
  <c r="R13" i="2"/>
  <c r="Q13" i="2"/>
  <c r="O13" i="2"/>
  <c r="G13" i="2"/>
  <c r="T12" i="2"/>
  <c r="S12" i="2"/>
  <c r="R12" i="2"/>
  <c r="Q12" i="2"/>
  <c r="O12" i="2"/>
  <c r="G12" i="2"/>
  <c r="T11" i="2"/>
  <c r="S11" i="2"/>
  <c r="R11" i="2"/>
  <c r="Q11" i="2"/>
  <c r="O11" i="2"/>
  <c r="G11" i="2"/>
  <c r="T10" i="2"/>
  <c r="S10" i="2"/>
  <c r="R10" i="2"/>
  <c r="Q10" i="2"/>
  <c r="O10" i="2"/>
  <c r="G10" i="2"/>
  <c r="T9" i="2"/>
  <c r="S9" i="2"/>
  <c r="R9" i="2"/>
  <c r="Q9" i="2"/>
  <c r="O9" i="2"/>
  <c r="G9" i="2"/>
  <c r="T8" i="2"/>
  <c r="S8" i="2"/>
  <c r="R8" i="2"/>
  <c r="Q8" i="2"/>
  <c r="O8" i="2"/>
  <c r="G8" i="2"/>
  <c r="T7" i="2"/>
  <c r="S7" i="2"/>
  <c r="R7" i="2"/>
  <c r="Q7" i="2"/>
  <c r="O7" i="2"/>
  <c r="G7" i="2"/>
  <c r="G22" i="2" l="1"/>
  <c r="O22" i="2"/>
  <c r="U24" i="2"/>
  <c r="AA43" i="2"/>
  <c r="AH43" i="2" s="1"/>
  <c r="Z43" i="2"/>
  <c r="AG43" i="2" s="1"/>
  <c r="AB43" i="2"/>
  <c r="AI43" i="2" s="1"/>
  <c r="Y43" i="2"/>
  <c r="AA48" i="2"/>
  <c r="AH46" i="2"/>
  <c r="AC47" i="2"/>
  <c r="AF47" i="2"/>
  <c r="E37" i="2"/>
  <c r="F37" i="2"/>
  <c r="C37" i="2"/>
  <c r="D37" i="2"/>
  <c r="E32" i="2"/>
  <c r="F32" i="2"/>
  <c r="C32" i="2"/>
  <c r="D32" i="2"/>
  <c r="U28" i="2"/>
  <c r="Y42" i="2"/>
  <c r="Z42" i="2"/>
  <c r="AB42" i="2"/>
  <c r="AA42" i="2"/>
  <c r="AA60" i="2"/>
  <c r="AH58" i="2"/>
  <c r="Z48" i="2"/>
  <c r="AG46" i="2"/>
  <c r="AC56" i="2"/>
  <c r="Y56" i="2"/>
  <c r="AC54" i="2"/>
  <c r="AF54" i="2"/>
  <c r="AC59" i="2"/>
  <c r="AF59" i="2"/>
  <c r="AB52" i="2"/>
  <c r="AI50" i="2"/>
  <c r="S24" i="2"/>
  <c r="AA39" i="2"/>
  <c r="AH39" i="2" s="1"/>
  <c r="Z39" i="2"/>
  <c r="AG39" i="2" s="1"/>
  <c r="AB39" i="2"/>
  <c r="AI39" i="2" s="1"/>
  <c r="Y39" i="2"/>
  <c r="T28" i="2"/>
  <c r="AC60" i="2"/>
  <c r="Y60" i="2"/>
  <c r="AC58" i="2"/>
  <c r="AF58" i="2"/>
  <c r="AB48" i="2"/>
  <c r="AI46" i="2"/>
  <c r="Y34" i="2"/>
  <c r="Z34" i="2"/>
  <c r="AA34" i="2"/>
  <c r="AB34" i="2"/>
  <c r="AC51" i="2"/>
  <c r="AF51" i="2"/>
  <c r="Z56" i="2"/>
  <c r="AG54" i="2"/>
  <c r="AA35" i="2"/>
  <c r="AH35" i="2" s="1"/>
  <c r="AB35" i="2"/>
  <c r="AI35" i="2" s="1"/>
  <c r="Y35" i="2"/>
  <c r="Z35" i="2"/>
  <c r="AG35" i="2" s="1"/>
  <c r="AA31" i="2"/>
  <c r="AH31" i="2" s="1"/>
  <c r="AB31" i="2"/>
  <c r="AI31" i="2" s="1"/>
  <c r="Y31" i="2"/>
  <c r="Z31" i="2"/>
  <c r="AG31" i="2" s="1"/>
  <c r="Z52" i="2"/>
  <c r="AG50" i="2"/>
  <c r="G23" i="2"/>
  <c r="R22" i="2"/>
  <c r="R23" i="2"/>
  <c r="R28" i="2"/>
  <c r="V28" i="2"/>
  <c r="V26" i="2"/>
  <c r="AA30" i="2"/>
  <c r="AB30" i="2"/>
  <c r="Y30" i="2"/>
  <c r="Z30" i="2"/>
  <c r="Z60" i="2"/>
  <c r="AG58" i="2"/>
  <c r="AB56" i="2"/>
  <c r="AI54" i="2"/>
  <c r="Y52" i="2"/>
  <c r="AC52" i="2"/>
  <c r="AC50" i="2"/>
  <c r="AF50" i="2"/>
  <c r="E38" i="2"/>
  <c r="F38" i="2"/>
  <c r="D38" i="2"/>
  <c r="C38" i="2"/>
  <c r="K32" i="2"/>
  <c r="L32" i="2"/>
  <c r="N32" i="2"/>
  <c r="M32" i="2"/>
  <c r="S28" i="2"/>
  <c r="V27" i="2"/>
  <c r="AB60" i="2"/>
  <c r="AI58" i="2"/>
  <c r="AC48" i="2"/>
  <c r="Y48" i="2"/>
  <c r="AC46" i="2"/>
  <c r="AF46" i="2"/>
  <c r="AC55" i="2"/>
  <c r="AF55" i="2"/>
  <c r="AA56" i="2"/>
  <c r="AH54" i="2"/>
  <c r="AA52" i="2"/>
  <c r="AH50" i="2"/>
  <c r="Z38" i="2"/>
  <c r="AA38" i="2"/>
  <c r="AB38" i="2"/>
  <c r="Y38" i="2"/>
  <c r="O23" i="2"/>
  <c r="AC31" i="2" l="1"/>
  <c r="AF31" i="2"/>
  <c r="AA36" i="2"/>
  <c r="AH34" i="2"/>
  <c r="D39" i="2"/>
  <c r="Z40" i="2"/>
  <c r="AG38" i="2"/>
  <c r="AA32" i="2"/>
  <c r="AH30" i="2"/>
  <c r="R24" i="2"/>
  <c r="V24" i="2"/>
  <c r="V22" i="2"/>
  <c r="AB36" i="2"/>
  <c r="AI34" i="2"/>
  <c r="AC39" i="2"/>
  <c r="AF39" i="2"/>
  <c r="AB44" i="2"/>
  <c r="AI42" i="2"/>
  <c r="E39" i="2"/>
  <c r="O32" i="2"/>
  <c r="AC40" i="2"/>
  <c r="Y40" i="2"/>
  <c r="AC38" i="2"/>
  <c r="AF38" i="2"/>
  <c r="Z32" i="2"/>
  <c r="AG30" i="2"/>
  <c r="AA40" i="2"/>
  <c r="AH38" i="2"/>
  <c r="AB32" i="2"/>
  <c r="AI30" i="2"/>
  <c r="AC36" i="2"/>
  <c r="Y36" i="2"/>
  <c r="AC34" i="2"/>
  <c r="AF34" i="2"/>
  <c r="AA44" i="2"/>
  <c r="AH42" i="2"/>
  <c r="F39" i="2"/>
  <c r="AJ47" i="2"/>
  <c r="AK47" i="2" s="1"/>
  <c r="AJ55" i="2"/>
  <c r="AK55" i="2" s="1"/>
  <c r="V23" i="2"/>
  <c r="AC35" i="2"/>
  <c r="AF35" i="2"/>
  <c r="Z44" i="2"/>
  <c r="AG42" i="2"/>
  <c r="AC43" i="2"/>
  <c r="AF43" i="2"/>
  <c r="AB40" i="2"/>
  <c r="AI38" i="2"/>
  <c r="AA27" i="2"/>
  <c r="AH27" i="2" s="1"/>
  <c r="AB27" i="2"/>
  <c r="AI27" i="2" s="1"/>
  <c r="Z27" i="2"/>
  <c r="AG27" i="2" s="1"/>
  <c r="Y27" i="2"/>
  <c r="AC32" i="2"/>
  <c r="Y32" i="2"/>
  <c r="AC30" i="2"/>
  <c r="AF30" i="2"/>
  <c r="AJ31" i="2" s="1"/>
  <c r="AK31" i="2" s="1"/>
  <c r="AA26" i="2"/>
  <c r="AB26" i="2"/>
  <c r="Z26" i="2"/>
  <c r="Y26" i="2"/>
  <c r="Z36" i="2"/>
  <c r="AG34" i="2"/>
  <c r="AC44" i="2"/>
  <c r="Y44" i="2"/>
  <c r="AC42" i="2"/>
  <c r="AF42" i="2"/>
  <c r="C39" i="2"/>
  <c r="AJ51" i="2"/>
  <c r="AK51" i="2" s="1"/>
  <c r="AJ59" i="2"/>
  <c r="AK59" i="2" s="1"/>
  <c r="G32" i="2"/>
  <c r="AJ43" i="2" l="1"/>
  <c r="AK43" i="2" s="1"/>
  <c r="AA22" i="2"/>
  <c r="Z22" i="2"/>
  <c r="AB22" i="2"/>
  <c r="Y22" i="2"/>
  <c r="AB28" i="2"/>
  <c r="AI26" i="2"/>
  <c r="F43" i="2"/>
  <c r="F46" i="2" s="1"/>
  <c r="F42" i="2"/>
  <c r="F45" i="2" s="1"/>
  <c r="E42" i="2"/>
  <c r="E45" i="2" s="1"/>
  <c r="E43" i="2"/>
  <c r="E46" i="2" s="1"/>
  <c r="D42" i="2"/>
  <c r="D45" i="2" s="1"/>
  <c r="D43" i="2"/>
  <c r="D46" i="2" s="1"/>
  <c r="AJ35" i="2"/>
  <c r="AK35" i="2" s="1"/>
  <c r="Z28" i="2"/>
  <c r="AG26" i="2"/>
  <c r="AA23" i="2"/>
  <c r="AH23" i="2" s="1"/>
  <c r="Z23" i="2"/>
  <c r="AG23" i="2" s="1"/>
  <c r="AB23" i="2"/>
  <c r="AI23" i="2" s="1"/>
  <c r="Y23" i="2"/>
  <c r="AA28" i="2"/>
  <c r="AH26" i="2"/>
  <c r="C43" i="2"/>
  <c r="C46" i="2" s="1"/>
  <c r="C42" i="2"/>
  <c r="C45" i="2" s="1"/>
  <c r="AC28" i="2"/>
  <c r="Y28" i="2"/>
  <c r="AC26" i="2"/>
  <c r="AF26" i="2"/>
  <c r="AC27" i="2"/>
  <c r="AF27" i="2"/>
  <c r="AJ39" i="2"/>
  <c r="AK39" i="2" s="1"/>
  <c r="AA24" i="2" l="1"/>
  <c r="AH22" i="2"/>
  <c r="Z24" i="2"/>
  <c r="AG22" i="2"/>
  <c r="AC23" i="2"/>
  <c r="AF23" i="2"/>
  <c r="AB24" i="2"/>
  <c r="AI22" i="2"/>
  <c r="AJ27" i="2"/>
  <c r="AK27" i="2" s="1"/>
  <c r="C49" i="2"/>
  <c r="D49" i="2" s="1"/>
  <c r="AC24" i="2"/>
  <c r="Y24" i="2"/>
  <c r="AC22" i="2"/>
  <c r="AF22" i="2"/>
  <c r="AJ23" i="2" l="1"/>
  <c r="AK23" i="2" s="1"/>
  <c r="AJ62" i="2"/>
  <c r="AK62" i="2" s="1"/>
</calcChain>
</file>

<file path=xl/sharedStrings.xml><?xml version="1.0" encoding="utf-8"?>
<sst xmlns="http://schemas.openxmlformats.org/spreadsheetml/2006/main" count="8195" uniqueCount="2598">
  <si>
    <t>Helsen, Baker, Michiels, Schorer, Van Winckel &amp; Williams (2012) - domestic leagues in 10 countries - professional soccer.</t>
  </si>
  <si>
    <t>percent</t>
  </si>
  <si>
    <t>2000/01</t>
  </si>
  <si>
    <t>2010/11</t>
  </si>
  <si>
    <t>Change 2000/01 - 2010/11</t>
  </si>
  <si>
    <t>Country</t>
  </si>
  <si>
    <t>N</t>
  </si>
  <si>
    <t>Q1</t>
  </si>
  <si>
    <t>Q2</t>
  </si>
  <si>
    <t>Q3</t>
  </si>
  <si>
    <t>Q4</t>
  </si>
  <si>
    <t>total</t>
  </si>
  <si>
    <t>England</t>
  </si>
  <si>
    <t>NS</t>
  </si>
  <si>
    <t xml:space="preserve">Portugal </t>
  </si>
  <si>
    <t>Germany</t>
  </si>
  <si>
    <t>Belgium</t>
  </si>
  <si>
    <t>Holland</t>
  </si>
  <si>
    <t>Spain</t>
  </si>
  <si>
    <t>France</t>
  </si>
  <si>
    <t>Italy</t>
  </si>
  <si>
    <t>Denmark</t>
  </si>
  <si>
    <t>Sweden</t>
  </si>
  <si>
    <t>OBSERVED</t>
  </si>
  <si>
    <t>EXPECTED</t>
  </si>
  <si>
    <t>CHI-SQUARED</t>
  </si>
  <si>
    <t>Obs</t>
  </si>
  <si>
    <t>Ex</t>
  </si>
  <si>
    <t>Calculations</t>
  </si>
  <si>
    <t>Chi-squared</t>
  </si>
  <si>
    <t>p</t>
  </si>
  <si>
    <t>Concerning slopes &amp; ID (all tests are 2-tailed):</t>
  </si>
  <si>
    <t>midpoints (tB)</t>
  </si>
  <si>
    <t>IDs: put x=0 and x=1 in the regressions; then take ratios</t>
  </si>
  <si>
    <t>slopes_2000</t>
  </si>
  <si>
    <t>slopes_2010</t>
  </si>
  <si>
    <t>log(slope_ratios)</t>
  </si>
  <si>
    <t>intercepts_2010</t>
  </si>
  <si>
    <t>IDs_2000</t>
  </si>
  <si>
    <t>IDs_2010</t>
  </si>
  <si>
    <t>log(ratio of IDs)</t>
  </si>
  <si>
    <t>summed Chi-2</t>
  </si>
  <si>
    <t>p-value</t>
  </si>
  <si>
    <t>mean</t>
  </si>
  <si>
    <t>sd</t>
  </si>
  <si>
    <t>t</t>
  </si>
  <si>
    <t>t(df=9)</t>
  </si>
  <si>
    <t>one sample t-test</t>
  </si>
  <si>
    <t>Also, from R, a non-parametric test:</t>
  </si>
  <si>
    <t xml:space="preserve">        Wilcoxon signed rank test</t>
  </si>
  <si>
    <t>medians</t>
  </si>
  <si>
    <t>that magic number again!</t>
  </si>
  <si>
    <t>data:  yy$V1</t>
  </si>
  <si>
    <t>V = 53, p-value = 0.005859</t>
  </si>
  <si>
    <t>alternative hypothesis: true location is not equal to 0</t>
  </si>
  <si>
    <t>mean for Big 5 leagues only</t>
  </si>
  <si>
    <t>Substantiating the claim that RAE has got worse over the 10-year period of Helsen et al's survey, SEE IN PARTICULAR CELLS N69:N72</t>
  </si>
  <si>
    <t>year</t>
  </si>
  <si>
    <t>anywhere</t>
  </si>
  <si>
    <t>(part year)</t>
  </si>
  <si>
    <t>Sum(incl 2017)</t>
  </si>
  <si>
    <t>in paper</t>
  </si>
  <si>
    <t>in paper's</t>
  </si>
  <si>
    <t>title</t>
  </si>
  <si>
    <t>Annual publications according to Google Scholar, using exact search string "Relative Age Effect"</t>
  </si>
  <si>
    <t>Published RAE research has been increasing at a near-exponential rate since 2000.</t>
  </si>
  <si>
    <t>Idx</t>
  </si>
  <si>
    <t>Name</t>
  </si>
  <si>
    <t>Club</t>
  </si>
  <si>
    <t>LionelMessi</t>
  </si>
  <si>
    <t>FCBarcelona</t>
  </si>
  <si>
    <t>Argentina</t>
  </si>
  <si>
    <t>CristianoRonaldo</t>
  </si>
  <si>
    <t>RealMadrid</t>
  </si>
  <si>
    <t>Portugal</t>
  </si>
  <si>
    <t>GarethBale</t>
  </si>
  <si>
    <t>Wales</t>
  </si>
  <si>
    <t>Falcao</t>
  </si>
  <si>
    <t>ASMonaco</t>
  </si>
  <si>
    <t>Colombia</t>
  </si>
  <si>
    <t>EdinsonCavani</t>
  </si>
  <si>
    <t>ParisSaint-Germain</t>
  </si>
  <si>
    <t>Uruguay</t>
  </si>
  <si>
    <t>Neymar</t>
  </si>
  <si>
    <t>Brazil</t>
  </si>
  <si>
    <t>AndrésIniesta</t>
  </si>
  <si>
    <t>MarioGötze</t>
  </si>
  <si>
    <t>FCBayernMunich</t>
  </si>
  <si>
    <t>LuisSuárez</t>
  </si>
  <si>
    <t>LiverpoolFC</t>
  </si>
  <si>
    <t>CescFàbregas</t>
  </si>
  <si>
    <t>MesutÖzil</t>
  </si>
  <si>
    <t>ArsenalFC</t>
  </si>
  <si>
    <t>RobertLewandowski</t>
  </si>
  <si>
    <t>BorussiaDortmund</t>
  </si>
  <si>
    <t>Poland</t>
  </si>
  <si>
    <t>Hulk</t>
  </si>
  <si>
    <t>ZenitSt.Petersburg</t>
  </si>
  <si>
    <t>WayneRooney</t>
  </si>
  <si>
    <t>ManchesterUnited</t>
  </si>
  <si>
    <t>KunAgüero</t>
  </si>
  <si>
    <t>ManchesterCity</t>
  </si>
  <si>
    <t>EdenHazard</t>
  </si>
  <si>
    <t>ChelseaFC</t>
  </si>
  <si>
    <t>ThomasMüller</t>
  </si>
  <si>
    <t>SergioBusquets</t>
  </si>
  <si>
    <t>ArturoVidal</t>
  </si>
  <si>
    <t>JuventusFC</t>
  </si>
  <si>
    <t>Chile</t>
  </si>
  <si>
    <t>FranckRibéry</t>
  </si>
  <si>
    <t>BastianSchweinsteiger</t>
  </si>
  <si>
    <t>RobinvanPersie</t>
  </si>
  <si>
    <t>Netherlands</t>
  </si>
  <si>
    <t>SergioRamos</t>
  </si>
  <si>
    <t>LukaModric</t>
  </si>
  <si>
    <t>Croatia</t>
  </si>
  <si>
    <t>ThiagoSilva</t>
  </si>
  <si>
    <t>ToniKroos</t>
  </si>
  <si>
    <t>MarcoReus</t>
  </si>
  <si>
    <t>DavidSilva</t>
  </si>
  <si>
    <t>MarekHamsik</t>
  </si>
  <si>
    <t>SSCNapoli</t>
  </si>
  <si>
    <t>Slovakia</t>
  </si>
  <si>
    <t>JuanMata</t>
  </si>
  <si>
    <t>GonzaloHiguaín</t>
  </si>
  <si>
    <t>JaviMartínez</t>
  </si>
  <si>
    <t>GerardPiqué</t>
  </si>
  <si>
    <t>VincentKompany</t>
  </si>
  <si>
    <t>ManuelNeuer</t>
  </si>
  <si>
    <t>AxelWitsel</t>
  </si>
  <si>
    <t>Isco</t>
  </si>
  <si>
    <t>JamesRodríguez</t>
  </si>
  <si>
    <t>KarimBenzema</t>
  </si>
  <si>
    <t>Oscar</t>
  </si>
  <si>
    <t>PaulPogba</t>
  </si>
  <si>
    <t>JackWilshere</t>
  </si>
  <si>
    <t>Lucas</t>
  </si>
  <si>
    <t>Fernandinho</t>
  </si>
  <si>
    <t>DavidAlaba</t>
  </si>
  <si>
    <t>Austria</t>
  </si>
  <si>
    <t>PhilippLahm</t>
  </si>
  <si>
    <t>YayaTouré</t>
  </si>
  <si>
    <t>Coted'Ivoire</t>
  </si>
  <si>
    <t>SantiCazorla</t>
  </si>
  <si>
    <t>JoãoMoutinho</t>
  </si>
  <si>
    <t>AlexisSánchez</t>
  </si>
  <si>
    <t>DiegoCosta</t>
  </si>
  <si>
    <t>AtléticodeMadrid</t>
  </si>
  <si>
    <t>MarioBalotelli</t>
  </si>
  <si>
    <t>ACMilan</t>
  </si>
  <si>
    <t>ÁngeldiMaría</t>
  </si>
  <si>
    <t>Willian</t>
  </si>
  <si>
    <t>Ramires</t>
  </si>
  <si>
    <t>ThiagoAlcántara</t>
  </si>
  <si>
    <t>JacksonMartínez</t>
  </si>
  <si>
    <t>FCPorto</t>
  </si>
  <si>
    <t>JulianDraxler</t>
  </si>
  <si>
    <t>FCSchalke04</t>
  </si>
  <si>
    <t>ZlatanIbrahimovic</t>
  </si>
  <si>
    <t>JérômeBoateng</t>
  </si>
  <si>
    <t>TheoWalcott</t>
  </si>
  <si>
    <t>ClaudioMarchisio</t>
  </si>
  <si>
    <t>ÁlvaroNegredo</t>
  </si>
  <si>
    <t>IlkayGündogan</t>
  </si>
  <si>
    <t>MatsHummels</t>
  </si>
  <si>
    <t>StevanJovetic</t>
  </si>
  <si>
    <t>Montenegro</t>
  </si>
  <si>
    <t>DavidLuiz</t>
  </si>
  <si>
    <t>HenrikhMkhitaryan</t>
  </si>
  <si>
    <t>Armenia</t>
  </si>
  <si>
    <t>ArjenRobben</t>
  </si>
  <si>
    <t>GiuseppeRossi</t>
  </si>
  <si>
    <t>ACFiorentina</t>
  </si>
  <si>
    <t>ArdaTuran</t>
  </si>
  <si>
    <t>Turkey</t>
  </si>
  <si>
    <t>RobertoSoldado</t>
  </si>
  <si>
    <t>TottenhamHotspur</t>
  </si>
  <si>
    <t>Marcelo</t>
  </si>
  <si>
    <t>Pedro</t>
  </si>
  <si>
    <t>JordiAlba</t>
  </si>
  <si>
    <t>Koke</t>
  </si>
  <si>
    <t>NemanjaMatic</t>
  </si>
  <si>
    <t>Serbia</t>
  </si>
  <si>
    <t>StephanElShaarawy</t>
  </si>
  <si>
    <t>RomeluLukaku</t>
  </si>
  <si>
    <t>EvertonFC</t>
  </si>
  <si>
    <t>ThibautCourtois</t>
  </si>
  <si>
    <t>AntoineGriezmann</t>
  </si>
  <si>
    <t>RealSociedad</t>
  </si>
  <si>
    <t>Marquinhos</t>
  </si>
  <si>
    <t>SamirHandanovic</t>
  </si>
  <si>
    <t>InterMilan</t>
  </si>
  <si>
    <t>Slovenia</t>
  </si>
  <si>
    <t>EdinDzeko</t>
  </si>
  <si>
    <t>Bosnia-Herzegovina</t>
  </si>
  <si>
    <t>GiorgioChiellini</t>
  </si>
  <si>
    <t>JuanCuadrado</t>
  </si>
  <si>
    <t>ÉrikLamela</t>
  </si>
  <si>
    <t>RaphaëlVarane</t>
  </si>
  <si>
    <t>LukasPodolski</t>
  </si>
  <si>
    <t>MarioMandzukic</t>
  </si>
  <si>
    <t>MarouaneFellaini</t>
  </si>
  <si>
    <t>BorjaValero</t>
  </si>
  <si>
    <t>AlanDzagoev</t>
  </si>
  <si>
    <t>CSKAMoscow</t>
  </si>
  <si>
    <t>Russia</t>
  </si>
  <si>
    <t>SeydouDoumbia</t>
  </si>
  <si>
    <t>EliaquimMangala</t>
  </si>
  <si>
    <t>CarlosTévez</t>
  </si>
  <si>
    <t>MarioGómez</t>
  </si>
  <si>
    <t>SamirNasri</t>
  </si>
  <si>
    <t>SamiKhedira</t>
  </si>
  <si>
    <t>YohanCabaye</t>
  </si>
  <si>
    <t>LarsBender</t>
  </si>
  <si>
    <t>Bayer04Leverkusen</t>
  </si>
  <si>
    <t>JanVertonghen</t>
  </si>
  <si>
    <t>Hernanes</t>
  </si>
  <si>
    <t>LeandroDamião</t>
  </si>
  <si>
    <t>SantosFC</t>
  </si>
  <si>
    <t>EzequielLavezzi</t>
  </si>
  <si>
    <t>KevinStrootman</t>
  </si>
  <si>
    <t>ASRoma</t>
  </si>
  <si>
    <t>MatijaNastasic</t>
  </si>
  <si>
    <t>SalvatoreSirigu</t>
  </si>
  <si>
    <t>JavierPastore</t>
  </si>
  <si>
    <t>PetrCech</t>
  </si>
  <si>
    <t>CzechRepublic</t>
  </si>
  <si>
    <t>DanieleDeRossi</t>
  </si>
  <si>
    <t>LeightonBaines</t>
  </si>
  <si>
    <t>IgorAkinfeev</t>
  </si>
  <si>
    <t>JesúsNavas</t>
  </si>
  <si>
    <t>MoussaDembélé</t>
  </si>
  <si>
    <t>JohnObiMikel</t>
  </si>
  <si>
    <t>Nigeria</t>
  </si>
  <si>
    <t>IvanRakitic</t>
  </si>
  <si>
    <t>SevillaFC</t>
  </si>
  <si>
    <t>BlaiseMatuidi</t>
  </si>
  <si>
    <t>FernandoLlorente</t>
  </si>
  <si>
    <t>CarlosVela</t>
  </si>
  <si>
    <t>Mexico</t>
  </si>
  <si>
    <t>EzequielGaray</t>
  </si>
  <si>
    <t>SLBenfica</t>
  </si>
  <si>
    <t>LeonardoBonucci</t>
  </si>
  <si>
    <t>NevenSubotic</t>
  </si>
  <si>
    <t>MiralemPjanic</t>
  </si>
  <si>
    <t>RuiPatrício</t>
  </si>
  <si>
    <t>SportingLisbon</t>
  </si>
  <si>
    <t>DanielSturridge</t>
  </si>
  <si>
    <t>AaronRamsey</t>
  </si>
  <si>
    <t>DiegoGodín</t>
  </si>
  <si>
    <t>AndréSchürrle</t>
  </si>
  <si>
    <t>KwadwoAsamoah</t>
  </si>
  <si>
    <t>Ghana</t>
  </si>
  <si>
    <t>AndriyYarmolenko</t>
  </si>
  <si>
    <t>DynamoKyiv</t>
  </si>
  <si>
    <t>Ukraine</t>
  </si>
  <si>
    <t>Marc-AndréterStegen</t>
  </si>
  <si>
    <t>BorussiaMönchengladbach</t>
  </si>
  <si>
    <t>OlivierGiroud</t>
  </si>
  <si>
    <t>XherdanShaqiri</t>
  </si>
  <si>
    <t>Switzerland</t>
  </si>
  <si>
    <t>AnderHerrera</t>
  </si>
  <si>
    <t>AthleticClub</t>
  </si>
  <si>
    <t>MarcoVerratti</t>
  </si>
  <si>
    <t>Bernard</t>
  </si>
  <si>
    <t>ShakhtarDonetsk</t>
  </si>
  <si>
    <t>FernandoTorres</t>
  </si>
  <si>
    <t>PabloZabaleta</t>
  </si>
  <si>
    <t>GaryCahill</t>
  </si>
  <si>
    <t>BranislavIvanovic</t>
  </si>
  <si>
    <t>MamadouSakho</t>
  </si>
  <si>
    <t>KyleWalker</t>
  </si>
  <si>
    <t>PerMertesacker</t>
  </si>
  <si>
    <t>LuizGustavo</t>
  </si>
  <si>
    <t>VfLWolfsburg</t>
  </si>
  <si>
    <t>Pepe</t>
  </si>
  <si>
    <t>DaniAlves</t>
  </si>
  <si>
    <t>JeffersonFarfán</t>
  </si>
  <si>
    <t>Peru</t>
  </si>
  <si>
    <t>AlessioCerci</t>
  </si>
  <si>
    <t>TorinoFC</t>
  </si>
  <si>
    <t>AlexSong</t>
  </si>
  <si>
    <t>Cameroon</t>
  </si>
  <si>
    <t>SvenBender</t>
  </si>
  <si>
    <t>FredyGuarín</t>
  </si>
  <si>
    <t>MehdiBenatia</t>
  </si>
  <si>
    <t>Morocco</t>
  </si>
  <si>
    <t>ChristianBenteke</t>
  </si>
  <si>
    <t>AstonVilla</t>
  </si>
  <si>
    <t>IkerMuniain</t>
  </si>
  <si>
    <t>CésarAzpilicueta</t>
  </si>
  <si>
    <t>AsierIllarramendi</t>
  </si>
  <si>
    <t>ChristianEriksen</t>
  </si>
  <si>
    <t>BerndLeno</t>
  </si>
  <si>
    <t>NicolásGaitán</t>
  </si>
  <si>
    <t>LaurentKoscielny</t>
  </si>
  <si>
    <t>KevinVolland</t>
  </si>
  <si>
    <t>TSG1899Hoffenheim</t>
  </si>
  <si>
    <t>AleksandrKokorin</t>
  </si>
  <si>
    <t>DinamoMoscow</t>
  </si>
  <si>
    <t>PhilJones</t>
  </si>
  <si>
    <t>Fernando</t>
  </si>
  <si>
    <t>StephanLichtsteiner</t>
  </si>
  <si>
    <t>WesleySneijder</t>
  </si>
  <si>
    <t>GalatasaraySK</t>
  </si>
  <si>
    <t>Dante</t>
  </si>
  <si>
    <t>DanielAgger</t>
  </si>
  <si>
    <t>RadjaNainggolan</t>
  </si>
  <si>
    <t>Pierre-EmerickAubameyang</t>
  </si>
  <si>
    <t>Gabon</t>
  </si>
  <si>
    <t>EvgenKonoplyanka</t>
  </si>
  <si>
    <t>DniproDnipropetrovsk</t>
  </si>
  <si>
    <t>DaviddeGea</t>
  </si>
  <si>
    <t>AlexTeixeira</t>
  </si>
  <si>
    <t>KeisukeHonda</t>
  </si>
  <si>
    <t>Japan</t>
  </si>
  <si>
    <t>DannyWelbeck</t>
  </si>
  <si>
    <t>ShinjiKagawa</t>
  </si>
  <si>
    <t>EduardoSalvio</t>
  </si>
  <si>
    <t>KevindeBruyne</t>
  </si>
  <si>
    <t>AlexOxlade-Chamberlain</t>
  </si>
  <si>
    <t>AntonioCandreva</t>
  </si>
  <si>
    <t>SSLazio</t>
  </si>
  <si>
    <t>AndreaRanocchia</t>
  </si>
  <si>
    <t>RicardoÁlvarez</t>
  </si>
  <si>
    <t>HugoLloris</t>
  </si>
  <si>
    <t>RiccardoMontolivo</t>
  </si>
  <si>
    <t>ValonBehrami</t>
  </si>
  <si>
    <t>LassanaDiarra</t>
  </si>
  <si>
    <t>LokomotivMoscow</t>
  </si>
  <si>
    <t>AntonioValencia</t>
  </si>
  <si>
    <t>Ecuador</t>
  </si>
  <si>
    <t>Nani</t>
  </si>
  <si>
    <t>BurakYilmaz</t>
  </si>
  <si>
    <t>JaviGarcía</t>
  </si>
  <si>
    <t>BenediktHöwedes</t>
  </si>
  <si>
    <t>JoeHart</t>
  </si>
  <si>
    <t>AndyCarroll</t>
  </si>
  <si>
    <t>WestHamUnited</t>
  </si>
  <si>
    <t>Chicharito</t>
  </si>
  <si>
    <t>Paulinho</t>
  </si>
  <si>
    <t>FernandoMuslera</t>
  </si>
  <si>
    <t>JoséCallejón</t>
  </si>
  <si>
    <t>AlexSandro</t>
  </si>
  <si>
    <t>Coutinho</t>
  </si>
  <si>
    <t>GeoffreyKondogbia</t>
  </si>
  <si>
    <t>MoussaSow</t>
  </si>
  <si>
    <t>FenerbahceSK</t>
  </si>
  <si>
    <t>Senegal</t>
  </si>
  <si>
    <t>JamesMilner</t>
  </si>
  <si>
    <t>StefanKießling</t>
  </si>
  <si>
    <t>MirkoVucinic</t>
  </si>
  <si>
    <t>AaronLennon</t>
  </si>
  <si>
    <t>Kevin-PrinceBoateng</t>
  </si>
  <si>
    <t>JavierMascherano</t>
  </si>
  <si>
    <t>Filipe</t>
  </si>
  <si>
    <t>SteveMandanda</t>
  </si>
  <si>
    <t>OlympiqueMarseille</t>
  </si>
  <si>
    <t>LukaszPiszczek</t>
  </si>
  <si>
    <t>JakubBlaszczykowski</t>
  </si>
  <si>
    <t>Miranda</t>
  </si>
  <si>
    <t>Sokratis</t>
  </si>
  <si>
    <t>Greece</t>
  </si>
  <si>
    <t>Adriano</t>
  </si>
  <si>
    <t>ÖmerToprak</t>
  </si>
  <si>
    <t>WojciechSzczesny</t>
  </si>
  <si>
    <t>MateoKovacic</t>
  </si>
  <si>
    <t>YannM'Vila</t>
  </si>
  <si>
    <t>RubinKazan</t>
  </si>
  <si>
    <t>JordanHenderson</t>
  </si>
  <si>
    <t>Rafael</t>
  </si>
  <si>
    <t>Taison</t>
  </si>
  <si>
    <t>JoséSalomónRondón</t>
  </si>
  <si>
    <t>Venezuela</t>
  </si>
  <si>
    <t>WilfriedBony</t>
  </si>
  <si>
    <t>SwanseaCity</t>
  </si>
  <si>
    <t>RicardoRodríguez</t>
  </si>
  <si>
    <t>RobertoFirmino</t>
  </si>
  <si>
    <t>LorenzoInsigne</t>
  </si>
  <si>
    <t>Jesé</t>
  </si>
  <si>
    <t>AshleyYoung</t>
  </si>
  <si>
    <t>Danny</t>
  </si>
  <si>
    <t>IgorDenisov</t>
  </si>
  <si>
    <t>ThomasVermaelen</t>
  </si>
  <si>
    <t>Juanfran</t>
  </si>
  <si>
    <t>JérémyMénez</t>
  </si>
  <si>
    <t>GökhanInler</t>
  </si>
  <si>
    <t>GiampaoloPazzini</t>
  </si>
  <si>
    <t>MbarkBoussoufa</t>
  </si>
  <si>
    <t>MartinSkrtel</t>
  </si>
  <si>
    <t>FábioCoentrão</t>
  </si>
  <si>
    <t>MathieuValbuena</t>
  </si>
  <si>
    <t>SalvatoreBocchetti</t>
  </si>
  <si>
    <t>SpartakMoscow</t>
  </si>
  <si>
    <t>DomenicoCriscito</t>
  </si>
  <si>
    <t>RomanEremenko</t>
  </si>
  <si>
    <t>Finland</t>
  </si>
  <si>
    <t>ÓscarCardozo</t>
  </si>
  <si>
    <t>Paraguay</t>
  </si>
  <si>
    <t>JoeAllen</t>
  </si>
  <si>
    <t>SebastianGiovinco</t>
  </si>
  <si>
    <t>MaximeGonalons</t>
  </si>
  <si>
    <t>OlympiqueLyon</t>
  </si>
  <si>
    <t>TomCleverley</t>
  </si>
  <si>
    <t>Sandro</t>
  </si>
  <si>
    <t>VictorWanyama</t>
  </si>
  <si>
    <t>SouthamptonFC</t>
  </si>
  <si>
    <t>Kenya</t>
  </si>
  <si>
    <t>YutoNagatomo</t>
  </si>
  <si>
    <t>Heung-MinSon</t>
  </si>
  <si>
    <t>Korea,South</t>
  </si>
  <si>
    <t>LuisMuriel</t>
  </si>
  <si>
    <t>UdineseCalcio</t>
  </si>
  <si>
    <t>EmmanuelEmenike</t>
  </si>
  <si>
    <t>FlorianThauvin</t>
  </si>
  <si>
    <t>GaëlClichy</t>
  </si>
  <si>
    <t>Gervinho</t>
  </si>
  <si>
    <t>PabloOsvaldo</t>
  </si>
  <si>
    <t>CamiloZúñiga</t>
  </si>
  <si>
    <t>JonnyEvans</t>
  </si>
  <si>
    <t>NorthernIreland</t>
  </si>
  <si>
    <t>KieranGibbs</t>
  </si>
  <si>
    <t>AngeloOgbonna</t>
  </si>
  <si>
    <t>NicolásOtamendi</t>
  </si>
  <si>
    <t>ClubeAtléticoMineiro</t>
  </si>
  <si>
    <t>NicolasN'Koulou</t>
  </si>
  <si>
    <t>JoelMatip</t>
  </si>
  <si>
    <t>MárioFernandes</t>
  </si>
  <si>
    <t>RaheemSterling</t>
  </si>
  <si>
    <t>MohamedSalah</t>
  </si>
  <si>
    <t>Egypt</t>
  </si>
  <si>
    <t>LukeShaw</t>
  </si>
  <si>
    <t>DimitriPayet</t>
  </si>
  <si>
    <t>GlenJohnson</t>
  </si>
  <si>
    <t>IkerCasillas</t>
  </si>
  <si>
    <t>Diego</t>
  </si>
  <si>
    <t>Klaas-JanHuntelaar</t>
  </si>
  <si>
    <t>XabiAlonso</t>
  </si>
  <si>
    <t>VictorValdés</t>
  </si>
  <si>
    <t>ÉverBanega</t>
  </si>
  <si>
    <t>ClubAtléticoNewell'sOldBoys</t>
  </si>
  <si>
    <t>RaúlAlbiol</t>
  </si>
  <si>
    <t>ManuelFernandes</t>
  </si>
  <si>
    <t>BesiktasJK</t>
  </si>
  <si>
    <t>HatemBenArfa</t>
  </si>
  <si>
    <t>NewcastleUnited</t>
  </si>
  <si>
    <t>FedericoMarchetti</t>
  </si>
  <si>
    <t>BacarySagna</t>
  </si>
  <si>
    <t>GonzaloCastro</t>
  </si>
  <si>
    <t>RasmusElm</t>
  </si>
  <si>
    <t>NuriSahin</t>
  </si>
  <si>
    <t>MicahRichards</t>
  </si>
  <si>
    <t>KevinMirallas</t>
  </si>
  <si>
    <t>RaúlGarcía</t>
  </si>
  <si>
    <t>KonstantinosMitroglou</t>
  </si>
  <si>
    <t>FulhamFC</t>
  </si>
  <si>
    <t>SelcukInan</t>
  </si>
  <si>
    <t>JoséEnrique</t>
  </si>
  <si>
    <t>AlexandrePato</t>
  </si>
  <si>
    <t>SãoPauloFutebolClube</t>
  </si>
  <si>
    <t>DejanLovren</t>
  </si>
  <si>
    <t>RodrigoPalacio</t>
  </si>
  <si>
    <t>LoïcRémy</t>
  </si>
  <si>
    <t>JamesMcCarthy</t>
  </si>
  <si>
    <t>Ireland</t>
  </si>
  <si>
    <t>AndréAyew</t>
  </si>
  <si>
    <t>AleksandarKolarov</t>
  </si>
  <si>
    <t>Jonas</t>
  </si>
  <si>
    <t>ValenciaCF</t>
  </si>
  <si>
    <t>SimonMignolet</t>
  </si>
  <si>
    <t>Lima</t>
  </si>
  <si>
    <t>BibrasNatcho</t>
  </si>
  <si>
    <t>PAOKThessaloniki</t>
  </si>
  <si>
    <t>Israel</t>
  </si>
  <si>
    <t>JackRodwell</t>
  </si>
  <si>
    <t>SofianeFeghouli</t>
  </si>
  <si>
    <t>Algeria</t>
  </si>
  <si>
    <t>KyriakosPapadopoulos</t>
  </si>
  <si>
    <t>MartínMontoya</t>
  </si>
  <si>
    <t>MauroIcardi</t>
  </si>
  <si>
    <t>AdemLjajic</t>
  </si>
  <si>
    <t>Michu</t>
  </si>
  <si>
    <t>DouglasCosta</t>
  </si>
  <si>
    <t>MattiaDeSciglio</t>
  </si>
  <si>
    <t>YaroslavRakitsky</t>
  </si>
  <si>
    <t>MarcBartra</t>
  </si>
  <si>
    <t>ChrisSmalling</t>
  </si>
  <si>
    <t>JuanJesus</t>
  </si>
  <si>
    <t>ÁlvaroMorata</t>
  </si>
  <si>
    <t>GerardDeulofeu</t>
  </si>
  <si>
    <t>AlessandroFlorenzi</t>
  </si>
  <si>
    <t>Rodrigo</t>
  </si>
  <si>
    <t>DanielCarvajal</t>
  </si>
  <si>
    <t>IñigoMartínez</t>
  </si>
  <si>
    <t>AhmedMusa</t>
  </si>
  <si>
    <t>TimoWerner</t>
  </si>
  <si>
    <t>VfBStuttgart</t>
  </si>
  <si>
    <t>MattiaDestro</t>
  </si>
  <si>
    <t>Danilo</t>
  </si>
  <si>
    <t>BlerimDzemaili</t>
  </si>
  <si>
    <t>IgnazioAbate</t>
  </si>
  <si>
    <t>BalázsDzsudzsák</t>
  </si>
  <si>
    <t>Hungary</t>
  </si>
  <si>
    <t>DmitriKombarov</t>
  </si>
  <si>
    <t>DembaBa</t>
  </si>
  <si>
    <t>NachoMonreal</t>
  </si>
  <si>
    <t>MoussaSissoko</t>
  </si>
  <si>
    <t>EnzoPérez</t>
  </si>
  <si>
    <t>OnurKivrak</t>
  </si>
  <si>
    <t>Trabzonspor</t>
  </si>
  <si>
    <t>VictorMoses</t>
  </si>
  <si>
    <t>GaryMedel</t>
  </si>
  <si>
    <t>CardiffCity</t>
  </si>
  <si>
    <t>MameDiouf</t>
  </si>
  <si>
    <t>Hannover96</t>
  </si>
  <si>
    <t>LacinaTraoré</t>
  </si>
  <si>
    <t>DavideAstori</t>
  </si>
  <si>
    <t>CagliariCalcio</t>
  </si>
  <si>
    <t>IshakBelfodil</t>
  </si>
  <si>
    <t>ASLivorno</t>
  </si>
  <si>
    <t>YounèsBelhanda</t>
  </si>
  <si>
    <t>VladChiriches</t>
  </si>
  <si>
    <t>Romania</t>
  </si>
  <si>
    <t>RossBarkley</t>
  </si>
  <si>
    <t>Fred</t>
  </si>
  <si>
    <t>MauricioIsla</t>
  </si>
  <si>
    <t>StefanSavic</t>
  </si>
  <si>
    <t>RafaelvanderVaart</t>
  </si>
  <si>
    <t>HamburgerSV</t>
  </si>
  <si>
    <t>AndreaBarzagli</t>
  </si>
  <si>
    <t>Xavi</t>
  </si>
  <si>
    <t>PepeReina</t>
  </si>
  <si>
    <t>DavidVilla</t>
  </si>
  <si>
    <t>GoranPandev</t>
  </si>
  <si>
    <t>Macedonia</t>
  </si>
  <si>
    <t>RaulMeireles</t>
  </si>
  <si>
    <t>DarijoSrna</t>
  </si>
  <si>
    <t>AleksandrSamedov</t>
  </si>
  <si>
    <t>NemanjaVidic</t>
  </si>
  <si>
    <t>VedadIbisevic</t>
  </si>
  <si>
    <t>BafetimbiGomis</t>
  </si>
  <si>
    <t>Gabi</t>
  </si>
  <si>
    <t>MathieuDebuchy</t>
  </si>
  <si>
    <t>CheikTioté</t>
  </si>
  <si>
    <t>AsmirBegovic</t>
  </si>
  <si>
    <t>StokeCity</t>
  </si>
  <si>
    <t>PapissDembaCissé</t>
  </si>
  <si>
    <t>DiegoLópez</t>
  </si>
  <si>
    <t>VedranCorluka</t>
  </si>
  <si>
    <t>MarcelSchmelzer</t>
  </si>
  <si>
    <t>FelipeMelo</t>
  </si>
  <si>
    <t>DusanTadic</t>
  </si>
  <si>
    <t>FCTwenteEnschede</t>
  </si>
  <si>
    <t>MaxKruse</t>
  </si>
  <si>
    <t>PontusWernbloom</t>
  </si>
  <si>
    <t>MarioSuárez</t>
  </si>
  <si>
    <t>SidneySam</t>
  </si>
  <si>
    <t>YuraMovsisyan</t>
  </si>
  <si>
    <t>TobyAlderweireld</t>
  </si>
  <si>
    <t>StefanRadu</t>
  </si>
  <si>
    <t>KevinGroßkreutz</t>
  </si>
  <si>
    <t>DieumerciMbokani</t>
  </si>
  <si>
    <t>CongoDR</t>
  </si>
  <si>
    <t>GiovanidosSantos</t>
  </si>
  <si>
    <t>VillarrealCF</t>
  </si>
  <si>
    <t>SiemdeJong</t>
  </si>
  <si>
    <t>AFCAjaxAmsterdam</t>
  </si>
  <si>
    <t>JordanRhodes</t>
  </si>
  <si>
    <t>BlackburnRovers</t>
  </si>
  <si>
    <t>Scotland</t>
  </si>
  <si>
    <t>MarkelSusaeta</t>
  </si>
  <si>
    <t>HolgerBadstuber</t>
  </si>
  <si>
    <t>DenisGlushakov</t>
  </si>
  <si>
    <t>CristianAnsaldi</t>
  </si>
  <si>
    <t>DriesMertens</t>
  </si>
  <si>
    <t>DaniParejo</t>
  </si>
  <si>
    <t>SenadLulic</t>
  </si>
  <si>
    <t>SeamusColeman</t>
  </si>
  <si>
    <t>AnderIturraspe</t>
  </si>
  <si>
    <t>FredyMontero</t>
  </si>
  <si>
    <t>JuanIturbe</t>
  </si>
  <si>
    <t>HellasVerona</t>
  </si>
  <si>
    <t>DavideSanton</t>
  </si>
  <si>
    <t>JosuhaGuilavogui</t>
  </si>
  <si>
    <t>ASSaint-Étienne</t>
  </si>
  <si>
    <t>AlexandreLacazette</t>
  </si>
  <si>
    <t>MaximeLestienne</t>
  </si>
  <si>
    <t>ClubBruggeKV</t>
  </si>
  <si>
    <t>Jorginho</t>
  </si>
  <si>
    <t>ThorganHazard</t>
  </si>
  <si>
    <t>SVZulte-Waregem</t>
  </si>
  <si>
    <t>GranitXhaka</t>
  </si>
  <si>
    <t>RémyCabella</t>
  </si>
  <si>
    <t>HSCMontpellier</t>
  </si>
  <si>
    <t>CarlosBacca</t>
  </si>
  <si>
    <t>MatthiasGinter</t>
  </si>
  <si>
    <t>SCFreiburg</t>
  </si>
  <si>
    <t>LucasDigne</t>
  </si>
  <si>
    <t>Bruma</t>
  </si>
  <si>
    <t>Gaziantepspor</t>
  </si>
  <si>
    <t>LazarMarkovic</t>
  </si>
  <si>
    <t>SaphirTaider</t>
  </si>
  <si>
    <t>KurtZouma</t>
  </si>
  <si>
    <t>AymericLaporte</t>
  </si>
  <si>
    <t>DomenicoBerardi</t>
  </si>
  <si>
    <t>USSassuolo</t>
  </si>
  <si>
    <t>LucasOcampos</t>
  </si>
  <si>
    <t>AlbertoMoreno</t>
  </si>
  <si>
    <t>JérémyToulalan</t>
  </si>
  <si>
    <t>Ron-RobertZieler</t>
  </si>
  <si>
    <t>PatrickHerrmann</t>
  </si>
  <si>
    <t>AurélienChedjou</t>
  </si>
  <si>
    <t>ManoloGabbiadini</t>
  </si>
  <si>
    <t>UCSampdoria</t>
  </si>
  <si>
    <t>RenéAdler</t>
  </si>
  <si>
    <t>SamuelEto'o</t>
  </si>
  <si>
    <t>NigeldeJong</t>
  </si>
  <si>
    <t>JérémyMathieu</t>
  </si>
  <si>
    <t>AlbertoAquilani</t>
  </si>
  <si>
    <t>OlcanAdin</t>
  </si>
  <si>
    <t>MathieuFlamini</t>
  </si>
  <si>
    <t>GonzaloRodríguez</t>
  </si>
  <si>
    <t>AlejandroGómez</t>
  </si>
  <si>
    <t>MetalistKharkiv</t>
  </si>
  <si>
    <t>JoséSosa</t>
  </si>
  <si>
    <t>NicolasLombaerts</t>
  </si>
  <si>
    <t>FabioQuagliarella</t>
  </si>
  <si>
    <t>YoanGouffran</t>
  </si>
  <si>
    <t>StéphaneMbia</t>
  </si>
  <si>
    <t>ChristopherSamba</t>
  </si>
  <si>
    <t>Congo</t>
  </si>
  <si>
    <t>JonathandeGuzmán</t>
  </si>
  <si>
    <t>TimKrul</t>
  </si>
  <si>
    <t>GökhanGönül</t>
  </si>
  <si>
    <t>StevenFletcher</t>
  </si>
  <si>
    <t>SunderlandAFC</t>
  </si>
  <si>
    <t>JeremainLens</t>
  </si>
  <si>
    <t>CanerErkin</t>
  </si>
  <si>
    <t>StéphaneRuffier</t>
  </si>
  <si>
    <t>ViktorFaizulin</t>
  </si>
  <si>
    <t>AlessandroMatri</t>
  </si>
  <si>
    <t>BeñatEtxebarria</t>
  </si>
  <si>
    <t>StefanReinartz</t>
  </si>
  <si>
    <t>MiguelVeloso</t>
  </si>
  <si>
    <t>André-PierreGignac</t>
  </si>
  <si>
    <t>MehmetTopal</t>
  </si>
  <si>
    <t>SebastianRode</t>
  </si>
  <si>
    <t>EintrachtFrankfurt</t>
  </si>
  <si>
    <t>AndreaPoli</t>
  </si>
  <si>
    <t>DameN'Doye</t>
  </si>
  <si>
    <t>ChristianNoboa</t>
  </si>
  <si>
    <t>RyanShawcross</t>
  </si>
  <si>
    <t>Giuliano</t>
  </si>
  <si>
    <t>LeandroCastán</t>
  </si>
  <si>
    <t>MartínCáceres</t>
  </si>
  <si>
    <t>MaxiPereira</t>
  </si>
  <si>
    <t>ÉtienneCapoue</t>
  </si>
  <si>
    <t>Douglas</t>
  </si>
  <si>
    <t>EvgenKhacheridi</t>
  </si>
  <si>
    <t>ClémentGrenier</t>
  </si>
  <si>
    <t>Maicon</t>
  </si>
  <si>
    <t>AlfredFinnbogason</t>
  </si>
  <si>
    <t>SCHeerenveen</t>
  </si>
  <si>
    <t>Iceland</t>
  </si>
  <si>
    <t>PedroObiang</t>
  </si>
  <si>
    <t>JuanQuintero</t>
  </si>
  <si>
    <t>CristianTello</t>
  </si>
  <si>
    <t>MarcovanGinkel</t>
  </si>
  <si>
    <t>MichaelCarrick</t>
  </si>
  <si>
    <t>ThiagoMotta</t>
  </si>
  <si>
    <t>SerdarTasci</t>
  </si>
  <si>
    <t>JonathanBiabiany</t>
  </si>
  <si>
    <t>ParmaFC</t>
  </si>
  <si>
    <t>PhilippWollscheid</t>
  </si>
  <si>
    <t>MorganSchneiderlin</t>
  </si>
  <si>
    <t>SemihKaya</t>
  </si>
  <si>
    <t>TomasHubocan</t>
  </si>
  <si>
    <t>LeroyFer</t>
  </si>
  <si>
    <t>NorwichCity</t>
  </si>
  <si>
    <t>EmanueleGiaccherini</t>
  </si>
  <si>
    <t>FabioBorini</t>
  </si>
  <si>
    <t>CiroImmobile</t>
  </si>
  <si>
    <t>FrancescoBardi</t>
  </si>
  <si>
    <t>LucianoVietto</t>
  </si>
  <si>
    <t>RacingClubdeAvellaneda</t>
  </si>
  <si>
    <t>Kaká</t>
  </si>
  <si>
    <t>CristianLedesma</t>
  </si>
  <si>
    <t>MikelArteta</t>
  </si>
  <si>
    <t>SalomonKalou</t>
  </si>
  <si>
    <t>OSCLille</t>
  </si>
  <si>
    <t>EmmanuelAdebayor</t>
  </si>
  <si>
    <t>Togo</t>
  </si>
  <si>
    <t>MichaelDawson</t>
  </si>
  <si>
    <t>XabiPrieto</t>
  </si>
  <si>
    <t>YuriZhirkov</t>
  </si>
  <si>
    <t>DusanBasta</t>
  </si>
  <si>
    <t>Raffael</t>
  </si>
  <si>
    <t>BenoîtCostil</t>
  </si>
  <si>
    <t>StadeRennaisFC</t>
  </si>
  <si>
    <t>YounèsKaboul</t>
  </si>
  <si>
    <t>CleitonXavier</t>
  </si>
  <si>
    <t>GabrielPaletta</t>
  </si>
  <si>
    <t>LucaCigarini</t>
  </si>
  <si>
    <t>AtalantaBC</t>
  </si>
  <si>
    <t>Rafinha</t>
  </si>
  <si>
    <t>BryanRuiz</t>
  </si>
  <si>
    <t>PSVEindhoven</t>
  </si>
  <si>
    <t>CostaRica</t>
  </si>
  <si>
    <t>RomanNeustädter</t>
  </si>
  <si>
    <t>YannSommer</t>
  </si>
  <si>
    <t>FCBasel1893</t>
  </si>
  <si>
    <t>GuilhermeSiqueira</t>
  </si>
  <si>
    <t>Adrián</t>
  </si>
  <si>
    <t>PabloHernández</t>
  </si>
  <si>
    <t>SebastianJung</t>
  </si>
  <si>
    <t>AdilRami</t>
  </si>
  <si>
    <t>MikelRico</t>
  </si>
  <si>
    <t>CarlosZambrano</t>
  </si>
  <si>
    <t>Cristian</t>
  </si>
  <si>
    <t>MarcoSau</t>
  </si>
  <si>
    <t>GiacomoBonaventura</t>
  </si>
  <si>
    <t>MarkoDevic</t>
  </si>
  <si>
    <t>NacerChadli</t>
  </si>
  <si>
    <t>ÁlvaroDomínguez</t>
  </si>
  <si>
    <t>AshleyWilliams</t>
  </si>
  <si>
    <t>MarvinMartin</t>
  </si>
  <si>
    <t>JosipIlicic</t>
  </si>
  <si>
    <t>Éder</t>
  </si>
  <si>
    <t>SCBraga</t>
  </si>
  <si>
    <t>SergiRoberto</t>
  </si>
  <si>
    <t>HiroshiKiyotake</t>
  </si>
  <si>
    <t>1.FCNuremberg</t>
  </si>
  <si>
    <t>GylfiSigurdsson</t>
  </si>
  <si>
    <t>ÓscardeMarcos</t>
  </si>
  <si>
    <t>WilliamCarvalho</t>
  </si>
  <si>
    <t>MattiaPerin</t>
  </si>
  <si>
    <t>GenoaCFC</t>
  </si>
  <si>
    <t>WellingtonNem</t>
  </si>
  <si>
    <t>AdamMaher</t>
  </si>
  <si>
    <t>OlaJohn</t>
  </si>
  <si>
    <t>Allan</t>
  </si>
  <si>
    <t>SamuelUmtiti</t>
  </si>
  <si>
    <t>FabianSchär</t>
  </si>
  <si>
    <t>WilfriedZaha</t>
  </si>
  <si>
    <t>MaxMeyer</t>
  </si>
  <si>
    <t>ThomasInce</t>
  </si>
  <si>
    <t>CrystalPalace</t>
  </si>
  <si>
    <t>MichyBatshuayi</t>
  </si>
  <si>
    <t>StandardLiège</t>
  </si>
  <si>
    <t>ÓliverTorres</t>
  </si>
  <si>
    <t>HugoAlmeida</t>
  </si>
  <si>
    <t>StevenGerrard</t>
  </si>
  <si>
    <t>JohnTerry</t>
  </si>
  <si>
    <t>PatriceEvra</t>
  </si>
  <si>
    <t>MichaelEssien</t>
  </si>
  <si>
    <t>AndreaPirlo</t>
  </si>
  <si>
    <t>PhilJagielka</t>
  </si>
  <si>
    <t>RioMavuba</t>
  </si>
  <si>
    <t>Arouca</t>
  </si>
  <si>
    <t>LucasBiglia</t>
  </si>
  <si>
    <t>FluminenseFootballClub</t>
  </si>
  <si>
    <t>SilvestreVarela</t>
  </si>
  <si>
    <t>AdamJohnson</t>
  </si>
  <si>
    <t>AndreaConsigli</t>
  </si>
  <si>
    <t>RickyvanWolfswinkel</t>
  </si>
  <si>
    <t>AdamLallana</t>
  </si>
  <si>
    <t>GregoryvanderWiel</t>
  </si>
  <si>
    <t>AleksandarMitrovic</t>
  </si>
  <si>
    <t>RSCAnderlecht</t>
  </si>
  <si>
    <t>JayRodriguez</t>
  </si>
  <si>
    <t>KevinKampl</t>
  </si>
  <si>
    <t>RedBullSalzburg</t>
  </si>
  <si>
    <t>Jonathan</t>
  </si>
  <si>
    <t>LewisHoltby</t>
  </si>
  <si>
    <t>AdrienSilva</t>
  </si>
  <si>
    <t>MatíasSuárez</t>
  </si>
  <si>
    <t>Ganso</t>
  </si>
  <si>
    <t>Marlos</t>
  </si>
  <si>
    <t>JonjoShelvey</t>
  </si>
  <si>
    <t>LuukdeJong</t>
  </si>
  <si>
    <t>AdriánRamos</t>
  </si>
  <si>
    <t>HerthaBSC</t>
  </si>
  <si>
    <t>SimeVrsaljko</t>
  </si>
  <si>
    <t>TinoCosta</t>
  </si>
  <si>
    <t>FabiánRinaudo</t>
  </si>
  <si>
    <t>CalcioCatania</t>
  </si>
  <si>
    <t>RomainAlessandrini</t>
  </si>
  <si>
    <t>AlperPotuk</t>
  </si>
  <si>
    <t>Dedé</t>
  </si>
  <si>
    <t>CruzeiroEsporteClube</t>
  </si>
  <si>
    <t>EmreCan</t>
  </si>
  <si>
    <t>StevenCaulker</t>
  </si>
  <si>
    <t>GastónRamírez</t>
  </si>
  <si>
    <t>CeltadeVigo</t>
  </si>
  <si>
    <t>SaúlÑíguez</t>
  </si>
  <si>
    <t>RayoVallecano</t>
  </si>
  <si>
    <t>FelipeAnderson</t>
  </si>
  <si>
    <t>RobertHuth</t>
  </si>
  <si>
    <t>JoleonLescott</t>
  </si>
  <si>
    <t>AleksandrKerzhakov</t>
  </si>
  <si>
    <t>MichelVorm</t>
  </si>
  <si>
    <t>TomásSivok</t>
  </si>
  <si>
    <t>Rolando</t>
  </si>
  <si>
    <t>KévinGameiro</t>
  </si>
  <si>
    <t>ClintDempsey</t>
  </si>
  <si>
    <t>SeattleSoundersFC</t>
  </si>
  <si>
    <t>UnitedStates</t>
  </si>
  <si>
    <t>ÁlvaroArbeloa</t>
  </si>
  <si>
    <t>JoséManuelJurado</t>
  </si>
  <si>
    <t>MarkNoble</t>
  </si>
  <si>
    <t>StevenDefour</t>
  </si>
  <si>
    <t>StéphaneSessègnon</t>
  </si>
  <si>
    <t>WestBromwichAlbion</t>
  </si>
  <si>
    <t>Benin</t>
  </si>
  <si>
    <t>ShaneLong</t>
  </si>
  <si>
    <t>HullCity</t>
  </si>
  <si>
    <t>Eder</t>
  </si>
  <si>
    <t>ÁdámSzalai</t>
  </si>
  <si>
    <t>NicolaiMüller</t>
  </si>
  <si>
    <t>1.FSVMainz05</t>
  </si>
  <si>
    <t>IvanPerisic</t>
  </si>
  <si>
    <t>GaryHooper</t>
  </si>
  <si>
    <t>BrunoSoriano</t>
  </si>
  <si>
    <t>BojanKrkic</t>
  </si>
  <si>
    <t>ValentinStocker</t>
  </si>
  <si>
    <t>LucaAntonelli</t>
  </si>
  <si>
    <t>KevinTrapp</t>
  </si>
  <si>
    <t>ZoranTosic</t>
  </si>
  <si>
    <t>LarsStindl</t>
  </si>
  <si>
    <t>GeorginioWijnaldum</t>
  </si>
  <si>
    <t>HéctorMoreno</t>
  </si>
  <si>
    <t>RCDEspanyol</t>
  </si>
  <si>
    <t>OliverBaumann</t>
  </si>
  <si>
    <t>Guilherme</t>
  </si>
  <si>
    <t>BasDost</t>
  </si>
  <si>
    <t>MapouYanga-Mbiwa</t>
  </si>
  <si>
    <t>AleksandarDragovic</t>
  </si>
  <si>
    <t>AndrosTownsend</t>
  </si>
  <si>
    <t>BrownIdeye</t>
  </si>
  <si>
    <t>OriolRomeu</t>
  </si>
  <si>
    <t>CheikhouKouyaté</t>
  </si>
  <si>
    <t>RomanZozulya</t>
  </si>
  <si>
    <t>MohamedDiamé</t>
  </si>
  <si>
    <t>IagoAspas</t>
  </si>
  <si>
    <t>Pierre-MichelLasogga</t>
  </si>
  <si>
    <t>Joãozinho</t>
  </si>
  <si>
    <t>FKKrasnodar</t>
  </si>
  <si>
    <t>PabloArmero</t>
  </si>
  <si>
    <t>NathanielClyne</t>
  </si>
  <si>
    <t>AndréMartins</t>
  </si>
  <si>
    <t>VíctorIbarbo</t>
  </si>
  <si>
    <t>FilipDjuricic</t>
  </si>
  <si>
    <t>ViktorFischer</t>
  </si>
  <si>
    <t>JordyClasie</t>
  </si>
  <si>
    <t>FeyenoordRotterdam</t>
  </si>
  <si>
    <t>Jucilei</t>
  </si>
  <si>
    <t>Al-Jazira(AbuDhabi)</t>
  </si>
  <si>
    <t>HéctorHerrera</t>
  </si>
  <si>
    <t>LucaMarrone</t>
  </si>
  <si>
    <t>ArasÖzbiliz</t>
  </si>
  <si>
    <t>HakanCalhanoglu</t>
  </si>
  <si>
    <t>AlexandruMaxim</t>
  </si>
  <si>
    <t>DennisPraet</t>
  </si>
  <si>
    <t>DiegoReyes</t>
  </si>
  <si>
    <t>JosipDrmic</t>
  </si>
  <si>
    <t>LucasPiazón</t>
  </si>
  <si>
    <t>VitesseArnhem</t>
  </si>
  <si>
    <t>WillHughes</t>
  </si>
  <si>
    <t>DerbyCounty</t>
  </si>
  <si>
    <t>Vitinho</t>
  </si>
  <si>
    <t>YouriTielemans</t>
  </si>
  <si>
    <t>NiklasMoisander</t>
  </si>
  <si>
    <t>FrancescoLodi</t>
  </si>
  <si>
    <t>Robinho</t>
  </si>
  <si>
    <t>VladimirBystrov</t>
  </si>
  <si>
    <t>AnzhiMakhachkala</t>
  </si>
  <si>
    <t>AdrianMierzejewski</t>
  </si>
  <si>
    <t>DennisAogo</t>
  </si>
  <si>
    <t>PabloBarrientos</t>
  </si>
  <si>
    <t>AbdoulayKonko</t>
  </si>
  <si>
    <t>NikicaJelavic</t>
  </si>
  <si>
    <t>DiegoCapel</t>
  </si>
  <si>
    <t>MichaelAgazzi</t>
  </si>
  <si>
    <t>ChievoVerona</t>
  </si>
  <si>
    <t>AndreasGranqvist</t>
  </si>
  <si>
    <t>GrazianoPellè</t>
  </si>
  <si>
    <t>MichaelBradley</t>
  </si>
  <si>
    <t>TorontoFC</t>
  </si>
  <si>
    <t>Anderson</t>
  </si>
  <si>
    <t>GabrielAgbonlahor</t>
  </si>
  <si>
    <t>HavardNordtveit</t>
  </si>
  <si>
    <t>Norway</t>
  </si>
  <si>
    <t>MiroslavStoch</t>
  </si>
  <si>
    <t>Chico</t>
  </si>
  <si>
    <t>ÁlvaroPereira</t>
  </si>
  <si>
    <t>AleksandrBelenov</t>
  </si>
  <si>
    <t>KubanKrasnodar</t>
  </si>
  <si>
    <t>DenysGarmash</t>
  </si>
  <si>
    <t>DuvánZapata</t>
  </si>
  <si>
    <t>JurajKucka</t>
  </si>
  <si>
    <t>Sung-YongKi</t>
  </si>
  <si>
    <t>RiccardoSaponara</t>
  </si>
  <si>
    <t>YoussefElArabi</t>
  </si>
  <si>
    <t>GranadaCF</t>
  </si>
  <si>
    <t>RomainHamouma</t>
  </si>
  <si>
    <t>MassimoBruno</t>
  </si>
  <si>
    <t>RobertoPereyra</t>
  </si>
  <si>
    <t>SergeAurier</t>
  </si>
  <si>
    <t>FCToulouse</t>
  </si>
  <si>
    <t>LorenzoMelgarejo</t>
  </si>
  <si>
    <t>BenjaminCorgnet</t>
  </si>
  <si>
    <t>VladimírDarida</t>
  </si>
  <si>
    <t>JonathanTah</t>
  </si>
  <si>
    <t>DiegoBenaglio</t>
  </si>
  <si>
    <t>JermainDefoe</t>
  </si>
  <si>
    <t>AaronHunt</t>
  </si>
  <si>
    <t>SVWerderBremen</t>
  </si>
  <si>
    <t>AlbertoGilardino</t>
  </si>
  <si>
    <t>EstebanCambiasso</t>
  </si>
  <si>
    <t>DaleyBlind</t>
  </si>
  <si>
    <t>JoãoPereira</t>
  </si>
  <si>
    <t>TomHuddlestone</t>
  </si>
  <si>
    <t>PirminSchwegler</t>
  </si>
  <si>
    <t>VasiliBerezutski</t>
  </si>
  <si>
    <t>VladislavKulik</t>
  </si>
  <si>
    <t>AndoniIraola</t>
  </si>
  <si>
    <t>Casemiro</t>
  </si>
  <si>
    <t>MarcellJansen</t>
  </si>
  <si>
    <t>YoannGourcuff</t>
  </si>
  <si>
    <t>ChristianGentner</t>
  </si>
  <si>
    <t>AndrésGuardado</t>
  </si>
  <si>
    <t>AidenMcGeady</t>
  </si>
  <si>
    <t>AlessandroDiamanti</t>
  </si>
  <si>
    <t>GuangzhouEvergrandeF.C.</t>
  </si>
  <si>
    <t>VladimirGabulov</t>
  </si>
  <si>
    <t>JamesMorrison</t>
  </si>
  <si>
    <t>AtsutoUchida</t>
  </si>
  <si>
    <t>ChoriCastro</t>
  </si>
  <si>
    <t>JesúsGámez</t>
  </si>
  <si>
    <t>MálagaCF</t>
  </si>
  <si>
    <t>VurnonAnita</t>
  </si>
  <si>
    <t>ScottSinclair</t>
  </si>
  <si>
    <t>DiegoSouza</t>
  </si>
  <si>
    <t>Vieirinha</t>
  </si>
  <si>
    <t>FernandoAmorebieta</t>
  </si>
  <si>
    <t>ImanolAgirretxe</t>
  </si>
  <si>
    <t>WinstonReid</t>
  </si>
  <si>
    <t>NewZealand</t>
  </si>
  <si>
    <t>JozyAltidore</t>
  </si>
  <si>
    <t>AndriyPyatov</t>
  </si>
  <si>
    <t>RyanBertrand</t>
  </si>
  <si>
    <t>SvenUlreich</t>
  </si>
  <si>
    <t>DiegoAlves</t>
  </si>
  <si>
    <t>JelleVossen</t>
  </si>
  <si>
    <t>KRCGenk</t>
  </si>
  <si>
    <t>BenoîtTrémoulinas</t>
  </si>
  <si>
    <t>ClémentChantôme</t>
  </si>
  <si>
    <t>AdelTaarabt</t>
  </si>
  <si>
    <t>FedericoFazio</t>
  </si>
  <si>
    <t>ClaudioYacob</t>
  </si>
  <si>
    <t>MateoMusacchio</t>
  </si>
  <si>
    <t>CenkTosun</t>
  </si>
  <si>
    <t>WilliamVainqueur</t>
  </si>
  <si>
    <t>DmitriTarasov</t>
  </si>
  <si>
    <t>SimonKjaer</t>
  </si>
  <si>
    <t>LuizAdriano</t>
  </si>
  <si>
    <t>DannyRose</t>
  </si>
  <si>
    <t>NicolásSpolli</t>
  </si>
  <si>
    <t>MarcoHöger</t>
  </si>
  <si>
    <t>ÁlvaroGonzález</t>
  </si>
  <si>
    <t>AlyCissokho</t>
  </si>
  <si>
    <t>OlegShatov</t>
  </si>
  <si>
    <t>PapaGueye</t>
  </si>
  <si>
    <t>EvgenSeleznev</t>
  </si>
  <si>
    <t>OdilAkhmedov</t>
  </si>
  <si>
    <t>Uzbekistan</t>
  </si>
  <si>
    <t>VicenteIborra</t>
  </si>
  <si>
    <t>Jean</t>
  </si>
  <si>
    <t>LucianoNarsingh</t>
  </si>
  <si>
    <t>Josué</t>
  </si>
  <si>
    <t>StevenN'Zonzi</t>
  </si>
  <si>
    <t>DorlanPabón</t>
  </si>
  <si>
    <t>RúbenMicael</t>
  </si>
  <si>
    <t>MarcoParolo</t>
  </si>
  <si>
    <t>AntonioRüdiger</t>
  </si>
  <si>
    <t>EduardoVargas</t>
  </si>
  <si>
    <t>LucCastaignos</t>
  </si>
  <si>
    <t>FacundoFerreyra</t>
  </si>
  <si>
    <t>RobinKnoche</t>
  </si>
  <si>
    <t>RubénPardo</t>
  </si>
  <si>
    <t>AymenAbdennour</t>
  </si>
  <si>
    <t>Tunisia</t>
  </si>
  <si>
    <t>StefandeVrij</t>
  </si>
  <si>
    <t>BrunoMartinsIndi</t>
  </si>
  <si>
    <t>CedricSoares</t>
  </si>
  <si>
    <t>MaximilianArnold</t>
  </si>
  <si>
    <t>RodrigoMoledo</t>
  </si>
  <si>
    <t>MaksymKoval</t>
  </si>
  <si>
    <t>LisandroLópez</t>
  </si>
  <si>
    <t>GetafeCF</t>
  </si>
  <si>
    <t>CarlJenkinson</t>
  </si>
  <si>
    <t>PacoAlcácer</t>
  </si>
  <si>
    <t>LuisAlberto</t>
  </si>
  <si>
    <t>GiannelliImbula</t>
  </si>
  <si>
    <t>OgenyiOnazi</t>
  </si>
  <si>
    <t>ManuelLanzini</t>
  </si>
  <si>
    <t>ClubAtléticoRiverPlate</t>
  </si>
  <si>
    <t>Rômulo</t>
  </si>
  <si>
    <t>TomásKalas</t>
  </si>
  <si>
    <t>AderlanSantos</t>
  </si>
  <si>
    <t>JavierManquillo</t>
  </si>
  <si>
    <t>AdnanJanuzaj</t>
  </si>
  <si>
    <t>Wallace</t>
  </si>
  <si>
    <t>ChristianAtsu</t>
  </si>
  <si>
    <t>Dória</t>
  </si>
  <si>
    <t>BotafogodeFuteboleRegatas</t>
  </si>
  <si>
    <t>LeoBaptistão</t>
  </si>
  <si>
    <t>RealBetisBalompié</t>
  </si>
  <si>
    <t>AlexTelles</t>
  </si>
  <si>
    <t>KevinKuranyi</t>
  </si>
  <si>
    <t>OlcaySahan</t>
  </si>
  <si>
    <t>NolanRoux</t>
  </si>
  <si>
    <t>VeyselSari</t>
  </si>
  <si>
    <t>RobertoJiménez</t>
  </si>
  <si>
    <t>OlympiacosPiraeus</t>
  </si>
  <si>
    <t>AntonioCassano</t>
  </si>
  <si>
    <t>VolkanDemirel</t>
  </si>
  <si>
    <t>EgemenKorkmaz</t>
  </si>
  <si>
    <t>Alex</t>
  </si>
  <si>
    <t>MattJarvis</t>
  </si>
  <si>
    <t>UrbyEmanuelson</t>
  </si>
  <si>
    <t>AntonioMirante</t>
  </si>
  <si>
    <t>LoïcPerrin</t>
  </si>
  <si>
    <t>RobertSnodgrass</t>
  </si>
  <si>
    <t>VasilisTorosidis</t>
  </si>
  <si>
    <t>FernandoBelluschi</t>
  </si>
  <si>
    <t>Bursaspor</t>
  </si>
  <si>
    <t>StevenDavis</t>
  </si>
  <si>
    <t>JuanVargas</t>
  </si>
  <si>
    <t>CristianVillagra</t>
  </si>
  <si>
    <t>GermánDenis</t>
  </si>
  <si>
    <t>OlaToivonen</t>
  </si>
  <si>
    <t>ManueldaCosta</t>
  </si>
  <si>
    <t>Sivasspor</t>
  </si>
  <si>
    <t>NenadTomovic</t>
  </si>
  <si>
    <t>TonyJantschke</t>
  </si>
  <si>
    <t>SebastiánBlanco</t>
  </si>
  <si>
    <t>Jean-ArmelKana-Biyik</t>
  </si>
  <si>
    <t>DiegoÂngelo</t>
  </si>
  <si>
    <t>Eskisehirspor</t>
  </si>
  <si>
    <t>MiguelBritos</t>
  </si>
  <si>
    <t>ChristophKramer</t>
  </si>
  <si>
    <t>MarcosRojo</t>
  </si>
  <si>
    <t>AbdelazizBarrada</t>
  </si>
  <si>
    <t>LamineSané</t>
  </si>
  <si>
    <t>FCGirondinsBordeaux</t>
  </si>
  <si>
    <t>NampalysMendy</t>
  </si>
  <si>
    <t>OGCNizza</t>
  </si>
  <si>
    <t>ZakariaLabyad</t>
  </si>
  <si>
    <t>NicolaLeali</t>
  </si>
  <si>
    <t>SpeziaCalcio</t>
  </si>
  <si>
    <t>YannickFerreira-Carrasco</t>
  </si>
  <si>
    <t>BenDavies</t>
  </si>
  <si>
    <t>GustavoColman</t>
  </si>
  <si>
    <t>Xandão</t>
  </si>
  <si>
    <t>RomanWeidenfeller</t>
  </si>
  <si>
    <t>AshleyCole</t>
  </si>
  <si>
    <t>GarethBarry</t>
  </si>
  <si>
    <t>KevinNolan</t>
  </si>
  <si>
    <t>StewartDowning</t>
  </si>
  <si>
    <t>MaartenStekelenburg</t>
  </si>
  <si>
    <t>StijnSchaars</t>
  </si>
  <si>
    <t>GianluigiBuffon</t>
  </si>
  <si>
    <t>CédricCarrasso</t>
  </si>
  <si>
    <t>AleksandrRyazantsev</t>
  </si>
  <si>
    <t>JonatanSoriano</t>
  </si>
  <si>
    <t>OlegGusev</t>
  </si>
  <si>
    <t>LudovicObraniak</t>
  </si>
  <si>
    <t>BrunoAlves</t>
  </si>
  <si>
    <t>Luisão</t>
  </si>
  <si>
    <t>DarrenBent</t>
  </si>
  <si>
    <t>IbrahimAfellay</t>
  </si>
  <si>
    <t>ÉdgarBarreto</t>
  </si>
  <si>
    <t>USPalermo</t>
  </si>
  <si>
    <t>BenoîtAssou-Ekotto</t>
  </si>
  <si>
    <t>QueensParkRangers</t>
  </si>
  <si>
    <t>PanagiotisKone</t>
  </si>
  <si>
    <t>BolognaFC1909</t>
  </si>
  <si>
    <t>WillyCaballero</t>
  </si>
  <si>
    <t>MatíasSilvestre</t>
  </si>
  <si>
    <t>ChristianMaggio</t>
  </si>
  <si>
    <t>Nilmar</t>
  </si>
  <si>
    <t>El-JaishSportsClub</t>
  </si>
  <si>
    <t>OndrejMazuch</t>
  </si>
  <si>
    <t>EmilianoViviano</t>
  </si>
  <si>
    <t>IvánRamis</t>
  </si>
  <si>
    <t>WiganAthletic</t>
  </si>
  <si>
    <t>LuchoGonzález</t>
  </si>
  <si>
    <t>Al-RayyanSportsClub</t>
  </si>
  <si>
    <t>LeandroFernández</t>
  </si>
  <si>
    <t>Al-GharafaSportsClub</t>
  </si>
  <si>
    <t>OgnjenVukojevic</t>
  </si>
  <si>
    <t>ChristopheJallet</t>
  </si>
  <si>
    <t>CharlieAdam</t>
  </si>
  <si>
    <t>Jádson</t>
  </si>
  <si>
    <t>SportClubCorinthiansPaulista</t>
  </si>
  <si>
    <t>GuillermoOchoa</t>
  </si>
  <si>
    <t>ACAjaccio</t>
  </si>
  <si>
    <t>VeliKavlak</t>
  </si>
  <si>
    <t>RonVlaar</t>
  </si>
  <si>
    <t>ZlatkoJunuzovic</t>
  </si>
  <si>
    <t>VladimirGranat</t>
  </si>
  <si>
    <t>MartinHarnik</t>
  </si>
  <si>
    <t>SebastianLarsson</t>
  </si>
  <si>
    <t>Naldo</t>
  </si>
  <si>
    <t>CristianRodríguez</t>
  </si>
  <si>
    <t>CristianZapata</t>
  </si>
  <si>
    <t>LasseSchöne</t>
  </si>
  <si>
    <t>MarkoMarin</t>
  </si>
  <si>
    <t>MikelGonzález</t>
  </si>
  <si>
    <t>NikolaKalinic</t>
  </si>
  <si>
    <t>ChrisBrunt</t>
  </si>
  <si>
    <t>AntonShunin</t>
  </si>
  <si>
    <t>AykutDemir</t>
  </si>
  <si>
    <t>FelipeCaicedo</t>
  </si>
  <si>
    <t>MatiFernández</t>
  </si>
  <si>
    <t>IvelinPopov</t>
  </si>
  <si>
    <t>Bulgaria</t>
  </si>
  <si>
    <t>VadisOdjidja-Ofoe</t>
  </si>
  <si>
    <t>Ari</t>
  </si>
  <si>
    <t>BradGuzan</t>
  </si>
  <si>
    <t>VictorAnichebe</t>
  </si>
  <si>
    <t>IvanStrinic</t>
  </si>
  <si>
    <t>MorganAmalfitano</t>
  </si>
  <si>
    <t>MilanBadelj</t>
  </si>
  <si>
    <t>FabianLustenberger</t>
  </si>
  <si>
    <t>AndréHahn</t>
  </si>
  <si>
    <t>FCAugsburg</t>
  </si>
  <si>
    <t>KévinConstant</t>
  </si>
  <si>
    <t>Guine</t>
  </si>
  <si>
    <t>EstebanGranero</t>
  </si>
  <si>
    <t>YoussufMulumbu</t>
  </si>
  <si>
    <t>JoelObi</t>
  </si>
  <si>
    <t>EmilianoInsúa</t>
  </si>
  <si>
    <t>MubarakWakaso</t>
  </si>
  <si>
    <t>DomagojVida</t>
  </si>
  <si>
    <t>IgorSmolnikov</t>
  </si>
  <si>
    <t>BogdanStancu</t>
  </si>
  <si>
    <t>GenclerbirligiAnkara</t>
  </si>
  <si>
    <t>RickieLambert</t>
  </si>
  <si>
    <t>TimMatavz</t>
  </si>
  <si>
    <t>FabianDelph</t>
  </si>
  <si>
    <t>Licá</t>
  </si>
  <si>
    <t>SergioAsenjo</t>
  </si>
  <si>
    <t>WálterGargano</t>
  </si>
  <si>
    <t>GonzaloBergessio</t>
  </si>
  <si>
    <t>DidierDigard</t>
  </si>
  <si>
    <t>RenatoAugusto</t>
  </si>
  <si>
    <t>AlbertoBotía</t>
  </si>
  <si>
    <t>ElcheCF</t>
  </si>
  <si>
    <t>JonathanCristaldo</t>
  </si>
  <si>
    <t>Mariano</t>
  </si>
  <si>
    <t>DaniloD'Ambrosio</t>
  </si>
  <si>
    <t>Neto</t>
  </si>
  <si>
    <t>Wanderson</t>
  </si>
  <si>
    <t>CharlesKaboré</t>
  </si>
  <si>
    <t>BurkinaFaso</t>
  </si>
  <si>
    <t>CarlosMartínez</t>
  </si>
  <si>
    <t>IgnacioCamacho</t>
  </si>
  <si>
    <t>NachoFernández</t>
  </si>
  <si>
    <t>JuniorHoilett</t>
  </si>
  <si>
    <t>Canada</t>
  </si>
  <si>
    <t>DarylJanmaat</t>
  </si>
  <si>
    <t>BrunoEcueleManga</t>
  </si>
  <si>
    <t>FCLorient</t>
  </si>
  <si>
    <t>FacundoRoncaglia</t>
  </si>
  <si>
    <t>JamesTomkins</t>
  </si>
  <si>
    <t>EmmanuelRivière</t>
  </si>
  <si>
    <t>VíctorRuiz</t>
  </si>
  <si>
    <t>LiborKozak</t>
  </si>
  <si>
    <t>VicenteGuaita</t>
  </si>
  <si>
    <t>SergioCanales</t>
  </si>
  <si>
    <t>FranckTabanou</t>
  </si>
  <si>
    <t>MarcoFabián</t>
  </si>
  <si>
    <t>CDCruzAzul</t>
  </si>
  <si>
    <t>RafaelCarioca</t>
  </si>
  <si>
    <t>AlbertoPaloschi</t>
  </si>
  <si>
    <t>JoséAlbertoCañas</t>
  </si>
  <si>
    <t>JonathanSchmid</t>
  </si>
  <si>
    <t>Maicón</t>
  </si>
  <si>
    <t>Réver</t>
  </si>
  <si>
    <t>AlbertodelaBella</t>
  </si>
  <si>
    <t>DavidOspina</t>
  </si>
  <si>
    <t>Alan</t>
  </si>
  <si>
    <t>AatifChahechouhe</t>
  </si>
  <si>
    <t>Paul-JoséMpoku</t>
  </si>
  <si>
    <t>Elias</t>
  </si>
  <si>
    <t>AbelHernández</t>
  </si>
  <si>
    <t>MattPhillips</t>
  </si>
  <si>
    <t>NecipUysal</t>
  </si>
  <si>
    <t>AlfredN'Diaye</t>
  </si>
  <si>
    <t>MartinKelly</t>
  </si>
  <si>
    <t>JeroenZoet</t>
  </si>
  <si>
    <t>NicolaSansone</t>
  </si>
  <si>
    <t>GökhanTöre</t>
  </si>
  <si>
    <t>MoritzLeitner</t>
  </si>
  <si>
    <t>Sílvio</t>
  </si>
  <si>
    <t>RubénBotta</t>
  </si>
  <si>
    <t>GiulioDonati</t>
  </si>
  <si>
    <t>VáclavKadlec</t>
  </si>
  <si>
    <t>Ja-CheolKoo</t>
  </si>
  <si>
    <t>ChrisMavinga</t>
  </si>
  <si>
    <t>ConnorWickham</t>
  </si>
  <si>
    <t>LeedsUnited</t>
  </si>
  <si>
    <t>IlombeMboyo</t>
  </si>
  <si>
    <t>SimoneZaza</t>
  </si>
  <si>
    <t>DenisCheryshev</t>
  </si>
  <si>
    <t>Ralf</t>
  </si>
  <si>
    <t>MatejVydra</t>
  </si>
  <si>
    <t>WahbiKhazri</t>
  </si>
  <si>
    <t>SCBastia</t>
  </si>
  <si>
    <t>LukmanHaruna</t>
  </si>
  <si>
    <t>AllanNyom</t>
  </si>
  <si>
    <t>Suso</t>
  </si>
  <si>
    <t>UDAlmería</t>
  </si>
  <si>
    <t>YuriLodygin</t>
  </si>
  <si>
    <t>IdrissaGueye</t>
  </si>
  <si>
    <t>JackButland</t>
  </si>
  <si>
    <t>NickPowell</t>
  </si>
  <si>
    <t>AndréCarrillo</t>
  </si>
  <si>
    <t>JasperCillessen</t>
  </si>
  <si>
    <t>WissamBenYedder</t>
  </si>
  <si>
    <t>ÁlvaroVadillo</t>
  </si>
  <si>
    <t>Kelvin</t>
  </si>
  <si>
    <t>MemphisDepay</t>
  </si>
  <si>
    <t>AnthonyMartial</t>
  </si>
  <si>
    <t>AlfredDuncan</t>
  </si>
  <si>
    <t>SadioMané</t>
  </si>
  <si>
    <t>PauloDybala</t>
  </si>
  <si>
    <t>TinJedvaj</t>
  </si>
  <si>
    <t>RubénGarcía</t>
  </si>
  <si>
    <t>LevanteUD</t>
  </si>
  <si>
    <t>ImohEzekiel</t>
  </si>
  <si>
    <t>AndréGomes</t>
  </si>
  <si>
    <t>ÁngelCorrea</t>
  </si>
  <si>
    <t>ClubAtléticoSanLorenzodeAlmagro</t>
  </si>
  <si>
    <t>MustafaPektemek</t>
  </si>
  <si>
    <t>GeorgiMilanov</t>
  </si>
  <si>
    <t>EmmanuelEboué</t>
  </si>
  <si>
    <t>PauloHenrique</t>
  </si>
  <si>
    <t>YohanMollo</t>
  </si>
  <si>
    <t>GueïdaFofana</t>
  </si>
  <si>
    <t>LucasCastro</t>
  </si>
  <si>
    <t>OribePeralta</t>
  </si>
  <si>
    <t>SantosLaguna</t>
  </si>
  <si>
    <t>MarcoBorriello</t>
  </si>
  <si>
    <t>FabricioColoccini</t>
  </si>
  <si>
    <t>KaluUche</t>
  </si>
  <si>
    <t>ChristianFuchs</t>
  </si>
  <si>
    <t>SejadSalihovic</t>
  </si>
  <si>
    <t>UmutBulut</t>
  </si>
  <si>
    <t>ScottBrown</t>
  </si>
  <si>
    <t>CelticFC</t>
  </si>
  <si>
    <t>WayneRoutledge</t>
  </si>
  <si>
    <t>RyanBabel</t>
  </si>
  <si>
    <t>KasimpasaSK</t>
  </si>
  <si>
    <t>PierreWebó</t>
  </si>
  <si>
    <t>JérémyClément</t>
  </si>
  <si>
    <t>FedericoPeluso</t>
  </si>
  <si>
    <t>AntonioNocerino</t>
  </si>
  <si>
    <t>LucaRigoni</t>
  </si>
  <si>
    <t>ErkanZengin</t>
  </si>
  <si>
    <t>ChrisEagles</t>
  </si>
  <si>
    <t>BoltonWanderers</t>
  </si>
  <si>
    <t>MilanBisevac</t>
  </si>
  <si>
    <t>SergeyRyzhikov</t>
  </si>
  <si>
    <t>RúbenAmorim</t>
  </si>
  <si>
    <t>ZdravkoKuzmanovic</t>
  </si>
  <si>
    <t>EljeroElia</t>
  </si>
  <si>
    <t>JohnRuddy</t>
  </si>
  <si>
    <t>KennethVermeer</t>
  </si>
  <si>
    <t>MaximilianoMoralez</t>
  </si>
  <si>
    <t>DaríoCvitanich</t>
  </si>
  <si>
    <t>GeoffCameron</t>
  </si>
  <si>
    <t>SébastienBassong</t>
  </si>
  <si>
    <t>Data for Study 1</t>
  </si>
  <si>
    <t>(Millions of Euros)</t>
  </si>
  <si>
    <t>Transfer Value</t>
  </si>
  <si>
    <t>Date of Birth</t>
  </si>
  <si>
    <t>Player</t>
  </si>
  <si>
    <t>Nationality</t>
  </si>
  <si>
    <t>Date-of_Birth</t>
  </si>
  <si>
    <t>Domestic</t>
  </si>
  <si>
    <t>Ajax - Holland</t>
  </si>
  <si>
    <t>Mike Grim</t>
  </si>
  <si>
    <t>NED</t>
  </si>
  <si>
    <t>Joost Meendering</t>
  </si>
  <si>
    <t>Indy Groothuizen</t>
  </si>
  <si>
    <t>Chelsea FC - England</t>
  </si>
  <si>
    <t>Stan van Bladeren</t>
  </si>
  <si>
    <t>Liverpool FC - England</t>
  </si>
  <si>
    <t>Jeffrey De Lange</t>
  </si>
  <si>
    <t>Arsenal FC - England</t>
  </si>
  <si>
    <t>Jairo Riedewald</t>
  </si>
  <si>
    <t>Manchester City - England</t>
  </si>
  <si>
    <t>Conner Blöte</t>
  </si>
  <si>
    <t>FC Porto - Portugal</t>
  </si>
  <si>
    <t>Damian van Bruggen</t>
  </si>
  <si>
    <t>Galatasaray AS - Turkey</t>
  </si>
  <si>
    <t>FC Barcelona - Spain</t>
  </si>
  <si>
    <t>Shaquill Sno</t>
  </si>
  <si>
    <t>Borussia DORTMUND - Germany</t>
  </si>
  <si>
    <t>Leroy Owusu</t>
  </si>
  <si>
    <t>Juventus - Italy</t>
  </si>
  <si>
    <t>Damon Mirani</t>
  </si>
  <si>
    <t>Terry Lartey Sanniez</t>
  </si>
  <si>
    <t>CSKA Moskva - Russia</t>
  </si>
  <si>
    <t>Mauro Savastano</t>
  </si>
  <si>
    <t>Olympiacos FC - Greece</t>
  </si>
  <si>
    <t>Carel Eiting</t>
  </si>
  <si>
    <t>Malmo FF - Sweden</t>
  </si>
  <si>
    <t>Noussair Mazraoui</t>
  </si>
  <si>
    <t>FC Zenit St. P - Russia</t>
  </si>
  <si>
    <t>Deyoraiso Zeefuik</t>
  </si>
  <si>
    <t>Ludogorets Razgrad - Bulgaria</t>
  </si>
  <si>
    <t>Teun van Zweeden</t>
  </si>
  <si>
    <t>Real Madrid - Spain</t>
  </si>
  <si>
    <t>Léon Bergsma</t>
  </si>
  <si>
    <t>Shakhtar Donestsk - Ukraine</t>
  </si>
  <si>
    <t>Darren Sidoel</t>
  </si>
  <si>
    <t>FC Basel 1893 - Switzerland</t>
  </si>
  <si>
    <t>Azor Matusiwa</t>
  </si>
  <si>
    <t>Sporting Lisbon - Portugal</t>
  </si>
  <si>
    <t>Philippe Sandler</t>
  </si>
  <si>
    <t>Dani De Wit</t>
  </si>
  <si>
    <t>Bayer Leverkusen - Germany</t>
  </si>
  <si>
    <t>Zakaria El Azzouzi</t>
  </si>
  <si>
    <t>Club Atheletico de Madrid - Spain</t>
  </si>
  <si>
    <t>James Efmorfidis</t>
  </si>
  <si>
    <t>FC Bate Borisov - Belarus</t>
  </si>
  <si>
    <t>Furkan Kurban</t>
  </si>
  <si>
    <t>Atheletic Club Bilboa - Spain</t>
  </si>
  <si>
    <t>Ashraf El Mahdioui</t>
  </si>
  <si>
    <t>Paris Saint Germain - France</t>
  </si>
  <si>
    <t>Nathan Leyder</t>
  </si>
  <si>
    <t>BEL</t>
  </si>
  <si>
    <t>SL Benfica - Portugal</t>
  </si>
  <si>
    <t>Abdelhak Nouri</t>
  </si>
  <si>
    <t>AS Monaco - France</t>
  </si>
  <si>
    <t>FC Schalke 04 - Germany</t>
  </si>
  <si>
    <t>Donny Van De Beek</t>
  </si>
  <si>
    <t>AS Roma - Italy</t>
  </si>
  <si>
    <t>Markus Bay</t>
  </si>
  <si>
    <t>DEN</t>
  </si>
  <si>
    <t>Apoel FC - Cyprus</t>
  </si>
  <si>
    <t>Václav Černý</t>
  </si>
  <si>
    <t>CZE</t>
  </si>
  <si>
    <t>Damil Dankerlui</t>
  </si>
  <si>
    <t>FC Bayern Muchen - Germany</t>
  </si>
  <si>
    <t>Pelle Clement</t>
  </si>
  <si>
    <t>RSC Anderlecht - Belgium</t>
  </si>
  <si>
    <t>Jordy Bruijn</t>
  </si>
  <si>
    <t>NK Maribor - Slovenia</t>
  </si>
  <si>
    <t>Robert Murić</t>
  </si>
  <si>
    <t>CRO</t>
  </si>
  <si>
    <t>Melvin Vissers</t>
  </si>
  <si>
    <t>Ezra Walian</t>
  </si>
  <si>
    <t>Adham El Idrissi</t>
  </si>
  <si>
    <t>Vince Gino Dekker</t>
  </si>
  <si>
    <t>Nabi Hakimzadeh</t>
  </si>
  <si>
    <t>Samet Bulut</t>
  </si>
  <si>
    <t>Óttar Magnús Karlsson</t>
  </si>
  <si>
    <t>ISL</t>
  </si>
  <si>
    <t>Liam Bossin</t>
  </si>
  <si>
    <t>Enzo D'Alberto</t>
  </si>
  <si>
    <t>Yanni De Vriendt</t>
  </si>
  <si>
    <t>Matija Šarkić</t>
  </si>
  <si>
    <t>MNE</t>
  </si>
  <si>
    <t>Mile Svilar</t>
  </si>
  <si>
    <t>Nathan De Medina</t>
  </si>
  <si>
    <t>Gilles Denayer</t>
  </si>
  <si>
    <t>Glenn Leemans</t>
  </si>
  <si>
    <t>Hervé Matthys</t>
  </si>
  <si>
    <t>Alexis Scholl</t>
  </si>
  <si>
    <t>Tony Amrani</t>
  </si>
  <si>
    <t>Dragoş Cojocaru</t>
  </si>
  <si>
    <t>ROU</t>
  </si>
  <si>
    <t>Kobe Cools</t>
  </si>
  <si>
    <t>Wout Faes</t>
  </si>
  <si>
    <t>Boris Konsiembo</t>
  </si>
  <si>
    <t>Lorenzo Matarrese</t>
  </si>
  <si>
    <t>Andrea Morias</t>
  </si>
  <si>
    <t>Bryan Provoost-Likinga</t>
  </si>
  <si>
    <t>Bjorn Schoukens</t>
  </si>
  <si>
    <t>Alper Ademoglu</t>
  </si>
  <si>
    <t>Samuel Bastien</t>
  </si>
  <si>
    <t>Scott Bitsindou</t>
  </si>
  <si>
    <t>Samy Bourard</t>
  </si>
  <si>
    <t>Dodi Lukebakio</t>
  </si>
  <si>
    <t>COD</t>
  </si>
  <si>
    <t>Amine Benhilal</t>
  </si>
  <si>
    <t>Mehdi Benhmadouch</t>
  </si>
  <si>
    <t>Johan Sampaoli</t>
  </si>
  <si>
    <t>Alessio Castro-Montes</t>
  </si>
  <si>
    <t>Kevin De Jonge</t>
  </si>
  <si>
    <t>Maxime Janssens</t>
  </si>
  <si>
    <t>Youri Tielemans</t>
  </si>
  <si>
    <t>Bilal Jellal</t>
  </si>
  <si>
    <t>Orel Mangala</t>
  </si>
  <si>
    <t>Issa Constantinidis</t>
  </si>
  <si>
    <t>CYP</t>
  </si>
  <si>
    <t>Andy Kawaya</t>
  </si>
  <si>
    <t>Aaron Leya Iseka</t>
  </si>
  <si>
    <t>Franck Mikal</t>
  </si>
  <si>
    <t>CMR</t>
  </si>
  <si>
    <t>Jorn Vanсamp</t>
  </si>
  <si>
    <t>Alhassane Bah</t>
  </si>
  <si>
    <t>GUI</t>
  </si>
  <si>
    <t>Antoine Bernier</t>
  </si>
  <si>
    <t>Ilias Benamar</t>
  </si>
  <si>
    <t>Nelson Azevedo-Janelas</t>
  </si>
  <si>
    <t>Stéphane Oméonga</t>
  </si>
  <si>
    <t>George Tasouris</t>
  </si>
  <si>
    <t>Manolis Savvidis</t>
  </si>
  <si>
    <t>Antreas Paraskevas</t>
  </si>
  <si>
    <t>Alexandros Zantis</t>
  </si>
  <si>
    <t>Paris Psaltis</t>
  </si>
  <si>
    <t>Kyriakos Aretas</t>
  </si>
  <si>
    <t>GRE</t>
  </si>
  <si>
    <t>Rafael Anastasiou</t>
  </si>
  <si>
    <t>Foivos Christodoulou</t>
  </si>
  <si>
    <t>Timotheos Zangoulos</t>
  </si>
  <si>
    <t>Andreas Exadaktylou</t>
  </si>
  <si>
    <t>Andreas Nikolaou</t>
  </si>
  <si>
    <t>Georgios Demetriades</t>
  </si>
  <si>
    <t>Iakovos Paschali</t>
  </si>
  <si>
    <t>Iliadis Christos</t>
  </si>
  <si>
    <t>Nikolas Michael</t>
  </si>
  <si>
    <t>Panayiotis Kyriakou</t>
  </si>
  <si>
    <t>Michalis Drousiotis</t>
  </si>
  <si>
    <t>Ioannis Valanidis</t>
  </si>
  <si>
    <t>Andreas Chapeshis</t>
  </si>
  <si>
    <t>Andreas Charalambous</t>
  </si>
  <si>
    <t>Georgios Christodoulou</t>
  </si>
  <si>
    <t>Demetris Charalambous</t>
  </si>
  <si>
    <t>Andreas Assiotis</t>
  </si>
  <si>
    <t>Christos Xydas</t>
  </si>
  <si>
    <t>Georgios Siapani</t>
  </si>
  <si>
    <t>Christos Charalambous</t>
  </si>
  <si>
    <t>Alexandros Ierides</t>
  </si>
  <si>
    <t>Andreas Masonou</t>
  </si>
  <si>
    <t>Christoforos Christodoulides</t>
  </si>
  <si>
    <t>Giannis Andreou</t>
  </si>
  <si>
    <t>Demetris Macrides</t>
  </si>
  <si>
    <t>Michalis Demetriou</t>
  </si>
  <si>
    <t>Kostas Kouloumpri</t>
  </si>
  <si>
    <t>Charalambos Chrysostomou</t>
  </si>
  <si>
    <t>Charalampos Evripidou</t>
  </si>
  <si>
    <t>Christos Kallis</t>
  </si>
  <si>
    <t>Pavlos Christodoulou</t>
  </si>
  <si>
    <t>Apollonas Christofides</t>
  </si>
  <si>
    <t>Marios Hadjihannas</t>
  </si>
  <si>
    <t>Michalis Papakonstantinou</t>
  </si>
  <si>
    <t>George Phillips</t>
  </si>
  <si>
    <t>ENG</t>
  </si>
  <si>
    <t>Hugo Keto</t>
  </si>
  <si>
    <t>FIN</t>
  </si>
  <si>
    <t>Bradley House</t>
  </si>
  <si>
    <t>Ryan Huddart</t>
  </si>
  <si>
    <t>Kristopher Da Graca</t>
  </si>
  <si>
    <t>SWE</t>
  </si>
  <si>
    <t>Tafari Moore</t>
  </si>
  <si>
    <t>Julio Pleguezuelo</t>
  </si>
  <si>
    <t>ESP</t>
  </si>
  <si>
    <t>Chiori Johnson</t>
  </si>
  <si>
    <t>Jonatas Centeno</t>
  </si>
  <si>
    <t>POR</t>
  </si>
  <si>
    <t>Marc Bola</t>
  </si>
  <si>
    <t>Ilias Chatzitheodoridis</t>
  </si>
  <si>
    <t>Tolaji Bola</t>
  </si>
  <si>
    <t>Michel Parker</t>
  </si>
  <si>
    <t>Elliot Wright</t>
  </si>
  <si>
    <t>Stefan O'Connor</t>
  </si>
  <si>
    <t>Kwai Marsh-Brown</t>
  </si>
  <si>
    <t>Ainsley Maitland-Niles</t>
  </si>
  <si>
    <t>Krystian Bielik</t>
  </si>
  <si>
    <t>POL</t>
  </si>
  <si>
    <t>Savvas Mourgos</t>
  </si>
  <si>
    <t>Nathan Tella</t>
  </si>
  <si>
    <t>Tyler Hayles</t>
  </si>
  <si>
    <t>Rugare Musendo</t>
  </si>
  <si>
    <t>Pelenda Da Silva</t>
  </si>
  <si>
    <t>Charlie Gilmour</t>
  </si>
  <si>
    <t>Owen Moore</t>
  </si>
  <si>
    <t>Daniel Crowley</t>
  </si>
  <si>
    <t>Ben Sheaf</t>
  </si>
  <si>
    <t>Tyrell Robinson</t>
  </si>
  <si>
    <t>Marcus Agyei-Tabi</t>
  </si>
  <si>
    <t>Harry Donovan</t>
  </si>
  <si>
    <t>Aaron Eyoma</t>
  </si>
  <si>
    <t>Gedion Zelalem</t>
  </si>
  <si>
    <t>GER</t>
  </si>
  <si>
    <t>Renny Smith</t>
  </si>
  <si>
    <t>George Dobson</t>
  </si>
  <si>
    <t>Kaylen Hinds</t>
  </si>
  <si>
    <t>Alex Iwobi</t>
  </si>
  <si>
    <t>Joseph Willock</t>
  </si>
  <si>
    <t>Stephy Mavididi</t>
  </si>
  <si>
    <t>Edward Nketiah</t>
  </si>
  <si>
    <t>Reiss Nelson</t>
  </si>
  <si>
    <t>Chris Willock</t>
  </si>
  <si>
    <t>Markel Areitio</t>
  </si>
  <si>
    <t>Iñaki Beldarrain</t>
  </si>
  <si>
    <t>Unai Etxebarria</t>
  </si>
  <si>
    <t>Hodei Oleaga</t>
  </si>
  <si>
    <t>Unai Simon</t>
  </si>
  <si>
    <t>Jon Onaindia</t>
  </si>
  <si>
    <t>Iñigo Baque</t>
  </si>
  <si>
    <t>Jon Sillero</t>
  </si>
  <si>
    <t>Andoni Lopez</t>
  </si>
  <si>
    <t>Alvaro Mateo</t>
  </si>
  <si>
    <t>Ander Nebreda</t>
  </si>
  <si>
    <t>Unai Nuñez</t>
  </si>
  <si>
    <t>Xiker Ozerinjauregi</t>
  </si>
  <si>
    <t>Unai Ferreras</t>
  </si>
  <si>
    <t>Edorta Dos Santos</t>
  </si>
  <si>
    <t>Javier Alonso</t>
  </si>
  <si>
    <t>Aitor Arberas</t>
  </si>
  <si>
    <t>Aitor Arego</t>
  </si>
  <si>
    <t>Iñigo Arzuaga</t>
  </si>
  <si>
    <t>Jon Azpiazu</t>
  </si>
  <si>
    <t>Ander Eguiluz</t>
  </si>
  <si>
    <t>Gabriel Erice</t>
  </si>
  <si>
    <t>Gorka Garai</t>
  </si>
  <si>
    <t>Iñigo Garcia</t>
  </si>
  <si>
    <t>Luken Iturrino</t>
  </si>
  <si>
    <t>Asier Parra</t>
  </si>
  <si>
    <t>Ander Mediavilla</t>
  </si>
  <si>
    <t>Ander Quintana</t>
  </si>
  <si>
    <t>Iker Ruiz</t>
  </si>
  <si>
    <t>Jurgi</t>
  </si>
  <si>
    <t>Alexander Valiño</t>
  </si>
  <si>
    <t>Iñigo Vicente</t>
  </si>
  <si>
    <t>Asier Villalibre</t>
  </si>
  <si>
    <t>Mikel Zaton</t>
  </si>
  <si>
    <t>Alejandro Larrayoz</t>
  </si>
  <si>
    <t>Andoni Fernandez</t>
  </si>
  <si>
    <t>Borja Gonzalez</t>
  </si>
  <si>
    <t>Gorka Guruzeta</t>
  </si>
  <si>
    <t>Gorka Cerrato</t>
  </si>
  <si>
    <t>Iñigo Cordoba</t>
  </si>
  <si>
    <t>Diego Conde</t>
  </si>
  <si>
    <t>Guille Pérez</t>
  </si>
  <si>
    <t>Santi Canedo</t>
  </si>
  <si>
    <t>Carlos Morales</t>
  </si>
  <si>
    <t>Carlos Marín</t>
  </si>
  <si>
    <t>Chipi</t>
  </si>
  <si>
    <t>Alberto Rodríguez</t>
  </si>
  <si>
    <t>Álvaro Corral</t>
  </si>
  <si>
    <t>FRA</t>
  </si>
  <si>
    <t>Theo</t>
  </si>
  <si>
    <t>Rubén Gómez</t>
  </si>
  <si>
    <t>Alejandro Neila</t>
  </si>
  <si>
    <t>Mario Navarro</t>
  </si>
  <si>
    <t>Sandro Sakho</t>
  </si>
  <si>
    <t>Antonio Montoro</t>
  </si>
  <si>
    <t>Víctor Mendiondo</t>
  </si>
  <si>
    <t>Gonzalo Jorgensen</t>
  </si>
  <si>
    <t>Jorge Barbero</t>
  </si>
  <si>
    <t>Miguel Acosta</t>
  </si>
  <si>
    <t>José Dos Anjos</t>
  </si>
  <si>
    <t>Jean Carlo Yañez</t>
  </si>
  <si>
    <t>Borja Pascual</t>
  </si>
  <si>
    <t>Dembakwi Yomba</t>
  </si>
  <si>
    <t>USA</t>
  </si>
  <si>
    <t>Ángel</t>
  </si>
  <si>
    <t>Nombo Otia</t>
  </si>
  <si>
    <t>Yael Ballesteros</t>
  </si>
  <si>
    <t>Saeid Ezatolahi</t>
  </si>
  <si>
    <t>IRN</t>
  </si>
  <si>
    <t>Amath Diedhiou</t>
  </si>
  <si>
    <t>SEN</t>
  </si>
  <si>
    <t>Kevin</t>
  </si>
  <si>
    <t>COL</t>
  </si>
  <si>
    <t>Roberto Nuñez</t>
  </si>
  <si>
    <t>Andrés Mohedano</t>
  </si>
  <si>
    <t>Fede Prieto</t>
  </si>
  <si>
    <t>Fran Manzanara</t>
  </si>
  <si>
    <t>Juan Moreno</t>
  </si>
  <si>
    <t>Diego Altamirano</t>
  </si>
  <si>
    <t>Pedro Pérez</t>
  </si>
  <si>
    <t>Matija Špoljarić</t>
  </si>
  <si>
    <t>SRB</t>
  </si>
  <si>
    <t>Uzochukwu Ogumka</t>
  </si>
  <si>
    <t>NGA</t>
  </si>
  <si>
    <t>Ángel Torres</t>
  </si>
  <si>
    <t>Damián Agüero</t>
  </si>
  <si>
    <t>PAR</t>
  </si>
  <si>
    <t>Tete Morente</t>
  </si>
  <si>
    <t>Diego Gama</t>
  </si>
  <si>
    <t>MEX</t>
  </si>
  <si>
    <t>Pablo De Castro</t>
  </si>
  <si>
    <t>Sergi Puig Herrera</t>
  </si>
  <si>
    <t>Nicolas Campuzano</t>
  </si>
  <si>
    <t>Dennis Otto</t>
  </si>
  <si>
    <t>Andreu Cases</t>
  </si>
  <si>
    <t>Guillermo Lara</t>
  </si>
  <si>
    <t>Andre Onana</t>
  </si>
  <si>
    <t>Rodri Tarín</t>
  </si>
  <si>
    <t>Sergi Palencia</t>
  </si>
  <si>
    <t>Xavi Quintillà</t>
  </si>
  <si>
    <t>Daniel Morer</t>
  </si>
  <si>
    <t>Fran</t>
  </si>
  <si>
    <t>Daniel Palao</t>
  </si>
  <si>
    <t>Juanma García</t>
  </si>
  <si>
    <t>Marc Cucurella</t>
  </si>
  <si>
    <t>Carles Torrents</t>
  </si>
  <si>
    <t>Juan Brandariz</t>
  </si>
  <si>
    <t>Julen Arellano</t>
  </si>
  <si>
    <t>Adrià Vilanova</t>
  </si>
  <si>
    <t>Ferran Sarsanedas</t>
  </si>
  <si>
    <t>Adrià Arjona</t>
  </si>
  <si>
    <t>Amir Natkho</t>
  </si>
  <si>
    <t>RUS</t>
  </si>
  <si>
    <t>Carles Aleña</t>
  </si>
  <si>
    <t>Théo Chendri</t>
  </si>
  <si>
    <t>Oriol Busquets</t>
  </si>
  <si>
    <t>Oriol Rey</t>
  </si>
  <si>
    <t>Jordi Tur</t>
  </si>
  <si>
    <t>Ayoub Abou</t>
  </si>
  <si>
    <t>MAR</t>
  </si>
  <si>
    <t>Wilfrid Kaptoum</t>
  </si>
  <si>
    <t>Lionel Enguene</t>
  </si>
  <si>
    <t>Àlex Corredera</t>
  </si>
  <si>
    <t>Juan Antonio</t>
  </si>
  <si>
    <t>Álex Carbonell</t>
  </si>
  <si>
    <t>Mohamed El Ouriachi</t>
  </si>
  <si>
    <t>Alejandro Blanco</t>
  </si>
  <si>
    <t>Marc Rio</t>
  </si>
  <si>
    <t>Javier Ruiz</t>
  </si>
  <si>
    <t>Carles Perez</t>
  </si>
  <si>
    <t>Isaac Padilla</t>
  </si>
  <si>
    <t>Aitor Cantalapiedra</t>
  </si>
  <si>
    <t>Niklas Lindenthal</t>
  </si>
  <si>
    <t>SUI</t>
  </si>
  <si>
    <t>Gion Fadri Chande</t>
  </si>
  <si>
    <t>Dario Thürkauf</t>
  </si>
  <si>
    <t>Andres Zimmermann</t>
  </si>
  <si>
    <t>Jerome Roth</t>
  </si>
  <si>
    <t>Til Niklas Schramm</t>
  </si>
  <si>
    <t>Manuel Weber</t>
  </si>
  <si>
    <t>Pedro Pacheco</t>
  </si>
  <si>
    <t>Eray Cümart</t>
  </si>
  <si>
    <t>Cédric Haas</t>
  </si>
  <si>
    <t>Kero Leart Ibderdamaj</t>
  </si>
  <si>
    <t>Nicolas Kränzle</t>
  </si>
  <si>
    <t>Deni Kadoic</t>
  </si>
  <si>
    <t>Tobias Mumenthaler</t>
  </si>
  <si>
    <t>Alban Selmanaj</t>
  </si>
  <si>
    <t>Lumturim Selmani</t>
  </si>
  <si>
    <t>Adoni Ajeti</t>
  </si>
  <si>
    <t>Marko Drakul</t>
  </si>
  <si>
    <t>Antonio Fischer</t>
  </si>
  <si>
    <t>Robin Adamczyk</t>
  </si>
  <si>
    <t>Arxhend Cani</t>
  </si>
  <si>
    <t>Raoul Petretta</t>
  </si>
  <si>
    <t>ITA</t>
  </si>
  <si>
    <t>Robin Kamber</t>
  </si>
  <si>
    <t>Serkan Korkmaz</t>
  </si>
  <si>
    <t>TUR</t>
  </si>
  <si>
    <t>Valentin Mbarga</t>
  </si>
  <si>
    <t>Martin Liechti</t>
  </si>
  <si>
    <t>Ylber Mejdi</t>
  </si>
  <si>
    <t>MKD</t>
  </si>
  <si>
    <t>Robin Huser</t>
  </si>
  <si>
    <t>Charles Pickel</t>
  </si>
  <si>
    <t>Cédric Itten</t>
  </si>
  <si>
    <t>Neftali Manzambi</t>
  </si>
  <si>
    <t>Srdjan Sudar</t>
  </si>
  <si>
    <t>Süleyman Türkes</t>
  </si>
  <si>
    <t>Albian Ajeti</t>
  </si>
  <si>
    <t>Nicolas Hunziker</t>
  </si>
  <si>
    <t>Breel Embolo</t>
  </si>
  <si>
    <t>Vladislav Karnitski</t>
  </si>
  <si>
    <t>BLR</t>
  </si>
  <si>
    <t>Anatoli Kovalenko</t>
  </si>
  <si>
    <t>Denis Scherbitski</t>
  </si>
  <si>
    <t>Evgeni Dergai</t>
  </si>
  <si>
    <t>Makism Rovbut</t>
  </si>
  <si>
    <t>Nikita Filipovich</t>
  </si>
  <si>
    <t>Dmitri Bayduk</t>
  </si>
  <si>
    <t>Aleksandr Bury</t>
  </si>
  <si>
    <t>Maksim Shkurdyuk</t>
  </si>
  <si>
    <t>Ilya Buyak</t>
  </si>
  <si>
    <t>Aleksandr Pavlovets</t>
  </si>
  <si>
    <t>Aleksei Khanevich</t>
  </si>
  <si>
    <t>Ilya Razmyslovich</t>
  </si>
  <si>
    <t>Stanislav Eglis</t>
  </si>
  <si>
    <t>Pavel Bogush</t>
  </si>
  <si>
    <t>Pavel Lyakhnovich</t>
  </si>
  <si>
    <t>Ilya Kukharchyk</t>
  </si>
  <si>
    <t>Artur Tishko</t>
  </si>
  <si>
    <t>Artem Potemkin</t>
  </si>
  <si>
    <t>Anton Belezyak</t>
  </si>
  <si>
    <t>Konstantin Kuimov</t>
  </si>
  <si>
    <t>Artem Bikulov</t>
  </si>
  <si>
    <t>Aleksandr Dzhigero</t>
  </si>
  <si>
    <t>Aleksei Petrusevich</t>
  </si>
  <si>
    <t>Uladzislau Mukhamedau</t>
  </si>
  <si>
    <t>Vladislav Klimovich</t>
  </si>
  <si>
    <t>Dmitri Antilevski</t>
  </si>
  <si>
    <t>David Hundertmark</t>
  </si>
  <si>
    <t>Leon Fischhaber</t>
  </si>
  <si>
    <t>Thomas Zieger</t>
  </si>
  <si>
    <t>Enrico Caruso</t>
  </si>
  <si>
    <t>Chima Okoroji</t>
  </si>
  <si>
    <t>GAB</t>
  </si>
  <si>
    <t>Philipp Walter</t>
  </si>
  <si>
    <t>Nicola Della Schiava</t>
  </si>
  <si>
    <t>Yannick Günzel</t>
  </si>
  <si>
    <t>Alexander Gschwend</t>
  </si>
  <si>
    <t>Lukas Ramser</t>
  </si>
  <si>
    <t>Ivica Šimić</t>
  </si>
  <si>
    <t>Felix Pohl</t>
  </si>
  <si>
    <t>Gianluca Gaudino</t>
  </si>
  <si>
    <t>Daniel Hägler</t>
  </si>
  <si>
    <t>Marco Hingerl</t>
  </si>
  <si>
    <t>Lucas-Julian Scholl</t>
  </si>
  <si>
    <t>Marco Pfab</t>
  </si>
  <si>
    <t>Valentin Micheli</t>
  </si>
  <si>
    <t>Akin Memetoglou</t>
  </si>
  <si>
    <t>Marcel Leib</t>
  </si>
  <si>
    <t>Bastian Grahovac</t>
  </si>
  <si>
    <t>Alexander Handle</t>
  </si>
  <si>
    <t>Bernard Mwarome</t>
  </si>
  <si>
    <t>KEN</t>
  </si>
  <si>
    <t>Michael Eberwein</t>
  </si>
  <si>
    <t>Miloš Pantović</t>
  </si>
  <si>
    <t>Dominik Martinovic</t>
  </si>
  <si>
    <t>Kevin Nsimba</t>
  </si>
  <si>
    <t>CGO</t>
  </si>
  <si>
    <t>Michael Strein</t>
  </si>
  <si>
    <t>Marco Zupur</t>
  </si>
  <si>
    <t>Michael Molata</t>
  </si>
  <si>
    <t>Sinan Kurt</t>
  </si>
  <si>
    <t>André Ferreira</t>
  </si>
  <si>
    <t>Rafael Lopes</t>
  </si>
  <si>
    <t>Samuel Nóbrega</t>
  </si>
  <si>
    <t>Fábio Duarte</t>
  </si>
  <si>
    <t>Pedro Amaral</t>
  </si>
  <si>
    <t>Yuri Ribeiro</t>
  </si>
  <si>
    <t>Francisco Ferreira</t>
  </si>
  <si>
    <t>Ricardo Carvalho</t>
  </si>
  <si>
    <t>Rúben Dias</t>
  </si>
  <si>
    <t>Alfa Semedo</t>
  </si>
  <si>
    <t>Enrique Pina</t>
  </si>
  <si>
    <t>Hugo Santos</t>
  </si>
  <si>
    <t>Isaac Fernandes</t>
  </si>
  <si>
    <t>João Lima</t>
  </si>
  <si>
    <t>João Lucas</t>
  </si>
  <si>
    <t>Gonçalo Rodrigues</t>
  </si>
  <si>
    <t>Buta</t>
  </si>
  <si>
    <t>Diogo Gonçalves</t>
  </si>
  <si>
    <t>Gilson Costa</t>
  </si>
  <si>
    <t>Gonçalo Maria</t>
  </si>
  <si>
    <t>Pedro Alves</t>
  </si>
  <si>
    <t>Pedro Rodrigues</t>
  </si>
  <si>
    <t>Kévin Oliveira</t>
  </si>
  <si>
    <t>CPV</t>
  </si>
  <si>
    <t>João Carvalho</t>
  </si>
  <si>
    <t>Renato Sanches</t>
  </si>
  <si>
    <t>Witi</t>
  </si>
  <si>
    <t>MOZ</t>
  </si>
  <si>
    <t>Filipe Ferreira</t>
  </si>
  <si>
    <t>Carlos David</t>
  </si>
  <si>
    <t>BRA</t>
  </si>
  <si>
    <t>Jesse Sekidika</t>
  </si>
  <si>
    <t>Flávio Silva</t>
  </si>
  <si>
    <t>Romário Baldé</t>
  </si>
  <si>
    <t>Gonçalo Guedes</t>
  </si>
  <si>
    <t>Hugo Neto</t>
  </si>
  <si>
    <t>Hildeberto Pereira</t>
  </si>
  <si>
    <t>Oliver Sarkic</t>
  </si>
  <si>
    <t>Bradley Collins</t>
  </si>
  <si>
    <t>Jared Thompson</t>
  </si>
  <si>
    <t>Nathan Baxter</t>
  </si>
  <si>
    <t>Richard Nartey</t>
  </si>
  <si>
    <t>George Brady</t>
  </si>
  <si>
    <t>Ola Aina</t>
  </si>
  <si>
    <t>Andreas Christensen</t>
  </si>
  <si>
    <t>Trevoh Chalobah</t>
  </si>
  <si>
    <t>Cole Dasilva</t>
  </si>
  <si>
    <t>Joshua Grant</t>
  </si>
  <si>
    <t>Jay Dasilva</t>
  </si>
  <si>
    <t>Fikayo Tomori</t>
  </si>
  <si>
    <t>Jake Clarke-Salter</t>
  </si>
  <si>
    <t>Ali Suljic</t>
  </si>
  <si>
    <t>Dujon Sterling</t>
  </si>
  <si>
    <t>Hubert Adamczyk</t>
  </si>
  <si>
    <t>Kyle Scott</t>
  </si>
  <si>
    <t>Ruben Sammutt</t>
  </si>
  <si>
    <t>Ali Mukhtar</t>
  </si>
  <si>
    <t>Isaac Christie-Davies</t>
  </si>
  <si>
    <t>Charlie Colkett</t>
  </si>
  <si>
    <t>Charly Musonda</t>
  </si>
  <si>
    <t>Jeremie Boga</t>
  </si>
  <si>
    <t>Jacob Maddox</t>
  </si>
  <si>
    <t>Luke McCormick</t>
  </si>
  <si>
    <t>Mason Mount</t>
  </si>
  <si>
    <t>Harvey St Clair</t>
  </si>
  <si>
    <t>SCO</t>
  </si>
  <si>
    <t>Ike Ugbo</t>
  </si>
  <si>
    <t>Daniel Kemp</t>
  </si>
  <si>
    <t>Ruben Loftus-Cheek</t>
  </si>
  <si>
    <t>Alex Kiwomya</t>
  </si>
  <si>
    <t>Faiq Bolkiah</t>
  </si>
  <si>
    <t>BRU</t>
  </si>
  <si>
    <t>Isaiah Brown</t>
  </si>
  <si>
    <t>Tammy Abraham</t>
  </si>
  <si>
    <t>Kasey Palmer</t>
  </si>
  <si>
    <t>Miro Muheim</t>
  </si>
  <si>
    <t>Charlie Wakefield</t>
  </si>
  <si>
    <t>Dominic Solanke</t>
  </si>
  <si>
    <t>Pavel Ovchinnikov</t>
  </si>
  <si>
    <t>Ilya Pomazun</t>
  </si>
  <si>
    <t>Ivan Zlobin</t>
  </si>
  <si>
    <t>Vladislav Rudnev</t>
  </si>
  <si>
    <t>Pavel Mayorov</t>
  </si>
  <si>
    <t>Egor Matunov</t>
  </si>
  <si>
    <t>Mukhammad Nazarov</t>
  </si>
  <si>
    <t>Danila Levov</t>
  </si>
  <si>
    <t>Mutalip Alibekov</t>
  </si>
  <si>
    <t>Kirill Saraev</t>
  </si>
  <si>
    <t>Elgyun Ulukhanov</t>
  </si>
  <si>
    <t>AZE</t>
  </si>
  <si>
    <t>Nikita Chernov</t>
  </si>
  <si>
    <t>Anatoli Nikolaesh</t>
  </si>
  <si>
    <t>Andrei Sorokin</t>
  </si>
  <si>
    <t>Nikita Titov</t>
  </si>
  <si>
    <t>Astemir Gordyushenko</t>
  </si>
  <si>
    <t>Aleksandr Golovin</t>
  </si>
  <si>
    <t>Denis Nikitin</t>
  </si>
  <si>
    <t>Dmitri Sokolov</t>
  </si>
  <si>
    <t>Denis Glukhov</t>
  </si>
  <si>
    <t>Artem Yuran</t>
  </si>
  <si>
    <t>Ilya Yushvaev</t>
  </si>
  <si>
    <t>Roman Farafonov</t>
  </si>
  <si>
    <t>Igor Drykov</t>
  </si>
  <si>
    <t>Dmitry Zhuravlev</t>
  </si>
  <si>
    <t>Nikita Kasatkin</t>
  </si>
  <si>
    <t>Timur Zhamaletdinov</t>
  </si>
  <si>
    <t>Savva Knyazev</t>
  </si>
  <si>
    <t>Mikhail Solovyev</t>
  </si>
  <si>
    <t>Ilya Ferapontov</t>
  </si>
  <si>
    <t>Vadim Larionov</t>
  </si>
  <si>
    <t>Aleksandr Makarov</t>
  </si>
  <si>
    <t>Tim Siegemeyer</t>
  </si>
  <si>
    <t>Dominik Reimann</t>
  </si>
  <si>
    <t>Jan-Pascal Reckert</t>
  </si>
  <si>
    <t>Eike Bansen</t>
  </si>
  <si>
    <t>Mert Sahin</t>
  </si>
  <si>
    <t>Serdar Bingöl</t>
  </si>
  <si>
    <t>Moise Mbende</t>
  </si>
  <si>
    <t>Mohamed El-Bouazzati</t>
  </si>
  <si>
    <t>Lars Dietz</t>
  </si>
  <si>
    <t>David Hüsing</t>
  </si>
  <si>
    <t>Till Schumacher</t>
  </si>
  <si>
    <t>Patrik Fritsch</t>
  </si>
  <si>
    <t>Berkant Güner</t>
  </si>
  <si>
    <t>Felix Passlack</t>
  </si>
  <si>
    <t>Jon Stankovič</t>
  </si>
  <si>
    <t>SVN</t>
  </si>
  <si>
    <t>Burak Yerli</t>
  </si>
  <si>
    <t>Mehmet Kurt</t>
  </si>
  <si>
    <t>Pascal Stenzel</t>
  </si>
  <si>
    <t>Vincent-Louis Stenzel</t>
  </si>
  <si>
    <t>Nils Dietz</t>
  </si>
  <si>
    <t>Burak Camoglu</t>
  </si>
  <si>
    <t>Domagoj Drozdek</t>
  </si>
  <si>
    <t>Junior Flores</t>
  </si>
  <si>
    <t>Patrick Franke</t>
  </si>
  <si>
    <t>Jonas Arweiler</t>
  </si>
  <si>
    <t>David Sauerland</t>
  </si>
  <si>
    <t>Serhat Kot</t>
  </si>
  <si>
    <t>Oguzhan Aydogan</t>
  </si>
  <si>
    <t>Mitsuru Maruoka</t>
  </si>
  <si>
    <t>JPN</t>
  </si>
  <si>
    <t>Etienne Amenydo</t>
  </si>
  <si>
    <t>Dzenis Burnic</t>
  </si>
  <si>
    <t>Sahin Kösecik</t>
  </si>
  <si>
    <t>Mateusz Ostaszewski</t>
  </si>
  <si>
    <t>Amos Pieper</t>
  </si>
  <si>
    <t>Luca Steinfeld</t>
  </si>
  <si>
    <t>Ogün Gümüstas</t>
  </si>
  <si>
    <t>Hayrulla Alici</t>
  </si>
  <si>
    <t>Sören Dieckmann</t>
  </si>
  <si>
    <t>Luca Erhardt</t>
  </si>
  <si>
    <t>Tarik Kurt</t>
  </si>
  <si>
    <t>Mert Karaca</t>
  </si>
  <si>
    <t>Muhammet Ali Buyuk</t>
  </si>
  <si>
    <t>Ahmet Gül</t>
  </si>
  <si>
    <t>Çağan Kazancılı</t>
  </si>
  <si>
    <t>Safa Türkman</t>
  </si>
  <si>
    <t>Veysel Mercan</t>
  </si>
  <si>
    <t>Gökcan Gelmen</t>
  </si>
  <si>
    <t>Muhammed Ali Kurt</t>
  </si>
  <si>
    <t>Abdulkadir Cansız</t>
  </si>
  <si>
    <t>Hüseyin Öztürk</t>
  </si>
  <si>
    <t>Yusuf Türkmen</t>
  </si>
  <si>
    <t>Furkan Kopuz</t>
  </si>
  <si>
    <t>Soner Gönül</t>
  </si>
  <si>
    <t>Birhan Vatansever</t>
  </si>
  <si>
    <t>Uğurcan Köse</t>
  </si>
  <si>
    <t>Ali Posta</t>
  </si>
  <si>
    <t>Kaan Baysal</t>
  </si>
  <si>
    <t>Doğan Can Davas</t>
  </si>
  <si>
    <t>Kubilay Kamay</t>
  </si>
  <si>
    <t>Çetin Turan</t>
  </si>
  <si>
    <t>Buğra Yetkin</t>
  </si>
  <si>
    <t>Doğuş Can İncedere</t>
  </si>
  <si>
    <t>Serdar Demir</t>
  </si>
  <si>
    <t>Altuğ Taş</t>
  </si>
  <si>
    <t>Gökhan Çıra</t>
  </si>
  <si>
    <t>Volkan Pala</t>
  </si>
  <si>
    <t>Kerem Çalışkan</t>
  </si>
  <si>
    <t>Gökhan Göksu</t>
  </si>
  <si>
    <t>Emil Audero</t>
  </si>
  <si>
    <t>Giacomo Volpe</t>
  </si>
  <si>
    <t>Leonardo Vitali</t>
  </si>
  <si>
    <t>Andrea Lubbia</t>
  </si>
  <si>
    <t>Lorenzo Granatiero</t>
  </si>
  <si>
    <t>Riccardo De Biasi</t>
  </si>
  <si>
    <t>Carlos Blanco</t>
  </si>
  <si>
    <t>Giulio Parodi</t>
  </si>
  <si>
    <t>Stefano Pellizzari</t>
  </si>
  <si>
    <t>Luigi Rizzo</t>
  </si>
  <si>
    <t>Filippo Romagna</t>
  </si>
  <si>
    <t>Yoan Severin</t>
  </si>
  <si>
    <t>Denny Wang Yi</t>
  </si>
  <si>
    <t>Atila Varga</t>
  </si>
  <si>
    <t>SVK</t>
  </si>
  <si>
    <t>Luca Coccolo</t>
  </si>
  <si>
    <t>Francesco Ferrari</t>
  </si>
  <si>
    <t>Andrea Melani</t>
  </si>
  <si>
    <t>Francesco Mestre</t>
  </si>
  <si>
    <t>Andrea Granzotto</t>
  </si>
  <si>
    <t>Jakub Hromada</t>
  </si>
  <si>
    <t>Roman Macek</t>
  </si>
  <si>
    <t>Mattia Vitale</t>
  </si>
  <si>
    <t>Stefano Pellini</t>
  </si>
  <si>
    <t>Vajebah Sakor</t>
  </si>
  <si>
    <t>NOR</t>
  </si>
  <si>
    <t>Almpertos Roussos</t>
  </si>
  <si>
    <t>Jacopo Ciarmela</t>
  </si>
  <si>
    <t>Alessandro Conti</t>
  </si>
  <si>
    <t>Grigoris Kastanos</t>
  </si>
  <si>
    <t>Simone Muratore</t>
  </si>
  <si>
    <t>Sergio Buenacasa</t>
  </si>
  <si>
    <t>Younes Bnou-Marzouk</t>
  </si>
  <si>
    <t>Anastasios Donis</t>
  </si>
  <si>
    <t>Luca Clemenza</t>
  </si>
  <si>
    <t>Alhassane Soumah</t>
  </si>
  <si>
    <t>GNB</t>
  </si>
  <si>
    <t>Paul Akpan Udoh</t>
  </si>
  <si>
    <t>Luigi Bresciani</t>
  </si>
  <si>
    <t>Stefano Monteleone</t>
  </si>
  <si>
    <t>Fabio Morselli</t>
  </si>
  <si>
    <t>Davide Arras</t>
  </si>
  <si>
    <t>Gabriele Bove</t>
  </si>
  <si>
    <t>Maksimilijan Milovanovic</t>
  </si>
  <si>
    <t>Patrick Bade</t>
  </si>
  <si>
    <t>Patrick Rodenberger</t>
  </si>
  <si>
    <t>Maduks Okoye</t>
  </si>
  <si>
    <t>Emre Öztürk</t>
  </si>
  <si>
    <t>Kenson Götze</t>
  </si>
  <si>
    <t>Rudolf González</t>
  </si>
  <si>
    <t>Emil Vinčazević</t>
  </si>
  <si>
    <t>Ole Päffgen</t>
  </si>
  <si>
    <t>Tristan Duschke</t>
  </si>
  <si>
    <t>Jannik Schneider</t>
  </si>
  <si>
    <t>Joel Abu Hanna</t>
  </si>
  <si>
    <t>Emre Bayrak</t>
  </si>
  <si>
    <t>Robin Tim Becker</t>
  </si>
  <si>
    <t>Lukas Boeder</t>
  </si>
  <si>
    <t>Daniel Nesseler</t>
  </si>
  <si>
    <t>Hamza Salman</t>
  </si>
  <si>
    <t>BIH</t>
  </si>
  <si>
    <t>Simon Rhein</t>
  </si>
  <si>
    <t>Timo Barendt</t>
  </si>
  <si>
    <t>Denis Sitter</t>
  </si>
  <si>
    <t>Björn Rother</t>
  </si>
  <si>
    <t>Andrejs Cigaņiks</t>
  </si>
  <si>
    <t>LVA</t>
  </si>
  <si>
    <t>Marlon Frey</t>
  </si>
  <si>
    <t>Levin Öztunali</t>
  </si>
  <si>
    <t>David Pütz</t>
  </si>
  <si>
    <t>Eric Veiga</t>
  </si>
  <si>
    <t>LUX</t>
  </si>
  <si>
    <t>Koray Arslan</t>
  </si>
  <si>
    <t>Yassine Khadradoui</t>
  </si>
  <si>
    <t>Jean Ghafourian</t>
  </si>
  <si>
    <t>Cedric Harenbrock</t>
  </si>
  <si>
    <t>Tim Handwerker</t>
  </si>
  <si>
    <t>Ufumwen Osawe</t>
  </si>
  <si>
    <t>Mirco Brückner</t>
  </si>
  <si>
    <t>Julian Brandt</t>
  </si>
  <si>
    <t>Paul Gemein</t>
  </si>
  <si>
    <t>Milan Senic</t>
  </si>
  <si>
    <t>HUN</t>
  </si>
  <si>
    <t>Christian Schmidt</t>
  </si>
  <si>
    <t>Pascal Richter</t>
  </si>
  <si>
    <t>Benjamin Henrichs</t>
  </si>
  <si>
    <t>Marc Brasnic</t>
  </si>
  <si>
    <t>Andrew Firth</t>
  </si>
  <si>
    <t>Ryan Fulton</t>
  </si>
  <si>
    <t>Ben Jackson</t>
  </si>
  <si>
    <t>Owen Wheeler</t>
  </si>
  <si>
    <t>Corey Whelan</t>
  </si>
  <si>
    <t>Kris Owens</t>
  </si>
  <si>
    <t>Nathan Sheron</t>
  </si>
  <si>
    <t>Kristóf Polgár</t>
  </si>
  <si>
    <t>David Roberts</t>
  </si>
  <si>
    <t>Kane Lewis</t>
  </si>
  <si>
    <t>Joe Maguire</t>
  </si>
  <si>
    <t>Samuel Hart</t>
  </si>
  <si>
    <t>Tom Brewitt</t>
  </si>
  <si>
    <t>Daniel Cleary</t>
  </si>
  <si>
    <t>IRL</t>
  </si>
  <si>
    <t>Joshua Dobie</t>
  </si>
  <si>
    <t>Lewis Travis</t>
  </si>
  <si>
    <t>Matthew Virtue-Thick</t>
  </si>
  <si>
    <t>Jack Watts</t>
  </si>
  <si>
    <t>Oviemuno Ejaria</t>
  </si>
  <si>
    <t>Jake Brimmer</t>
  </si>
  <si>
    <t>AUS</t>
  </si>
  <si>
    <t>Trent Arnold</t>
  </si>
  <si>
    <t>Cameron Brannagan</t>
  </si>
  <si>
    <t>Pedro Chirivella</t>
  </si>
  <si>
    <t>Liam Griffin</t>
  </si>
  <si>
    <t>Herbie Kane</t>
  </si>
  <si>
    <t>Ryan Kent</t>
  </si>
  <si>
    <t>Liam Robinson</t>
  </si>
  <si>
    <t>Jordan Rossiter</t>
  </si>
  <si>
    <t>Wade Maxwell</t>
  </si>
  <si>
    <t>Alex O'Hanlon</t>
  </si>
  <si>
    <t>Oluwaseyi Ojo</t>
  </si>
  <si>
    <t>Adam Phillips</t>
  </si>
  <si>
    <t>Harvey Whyte</t>
  </si>
  <si>
    <t>Harry Wilson</t>
  </si>
  <si>
    <t>WAL</t>
  </si>
  <si>
    <t>Jerome Sinclair</t>
  </si>
  <si>
    <t>Callum Nicholas</t>
  </si>
  <si>
    <t>Will Marsh</t>
  </si>
  <si>
    <t>Sergi Canós</t>
  </si>
  <si>
    <t>Yan Dhanda</t>
  </si>
  <si>
    <t>Emil Gospodinov</t>
  </si>
  <si>
    <t>BUL</t>
  </si>
  <si>
    <t>Vasil Simeonov</t>
  </si>
  <si>
    <t>Todor Tsenov</t>
  </si>
  <si>
    <t>Kristian Dzhamov</t>
  </si>
  <si>
    <t>Ventsislav Kerchev</t>
  </si>
  <si>
    <t>Kristiyan Mihaylov</t>
  </si>
  <si>
    <t>Daniel Gergov</t>
  </si>
  <si>
    <t>Petar Petrov</t>
  </si>
  <si>
    <t>Aleksandar Georgiev</t>
  </si>
  <si>
    <t>Preslav Petrov</t>
  </si>
  <si>
    <t>Zhivko Stanimirov</t>
  </si>
  <si>
    <t>Serdar Yusufov</t>
  </si>
  <si>
    <t>Atanas Karachorov</t>
  </si>
  <si>
    <t>Ivan Velikov</t>
  </si>
  <si>
    <t>Ivo Kolev</t>
  </si>
  <si>
    <t>Martin Milkov</t>
  </si>
  <si>
    <t>Veselin Lyubomirov</t>
  </si>
  <si>
    <t>Tomas Tsvyatkov</t>
  </si>
  <si>
    <t>Oleg Dimitrov</t>
  </si>
  <si>
    <t>Ivan Todorov</t>
  </si>
  <si>
    <t>Kristiyan Kitov</t>
  </si>
  <si>
    <t>Georgi Kanchev</t>
  </si>
  <si>
    <t>Svetoslav Kovachev</t>
  </si>
  <si>
    <t>Vasil Vasilev</t>
  </si>
  <si>
    <t>Veselin Otman</t>
  </si>
  <si>
    <t>Kristian Anachkov</t>
  </si>
  <si>
    <t>Lachezar Zahariev</t>
  </si>
  <si>
    <t>Marchelo Tenev</t>
  </si>
  <si>
    <t>Miroslav Georgiev</t>
  </si>
  <si>
    <t>Robert Todorov</t>
  </si>
  <si>
    <t>Steliyan Stoyanov</t>
  </si>
  <si>
    <t>Yunuz Yunuz</t>
  </si>
  <si>
    <t>Tsvetoslav Petrov</t>
  </si>
  <si>
    <t>Iliya Yurukov</t>
  </si>
  <si>
    <t>Martin Kirilov</t>
  </si>
  <si>
    <t>Denislav Aleksandrov</t>
  </si>
  <si>
    <t>Preslav Antonov</t>
  </si>
  <si>
    <t>Mehmed Mehmed</t>
  </si>
  <si>
    <t>Ali Bozev</t>
  </si>
  <si>
    <t>Ege Revat</t>
  </si>
  <si>
    <t>Sixten Mohlin</t>
  </si>
  <si>
    <t>Marko Johansson</t>
  </si>
  <si>
    <t>Mattias Nilsson</t>
  </si>
  <si>
    <t>Merlin Nuhanovic</t>
  </si>
  <si>
    <t>Victor Ringdahl</t>
  </si>
  <si>
    <t>Tobias Kristensson</t>
  </si>
  <si>
    <t>Zebastian Andersson</t>
  </si>
  <si>
    <t>Truls Verngren</t>
  </si>
  <si>
    <t>Hannes Cederholm</t>
  </si>
  <si>
    <t>Franz Brorsson</t>
  </si>
  <si>
    <t>Mattias Andersson</t>
  </si>
  <si>
    <t>Dennis Hadzikadunic</t>
  </si>
  <si>
    <t>Anton Kralj</t>
  </si>
  <si>
    <t>Alexander Roos</t>
  </si>
  <si>
    <t xml:space="preserve">Aron Már Brynjarsson </t>
  </si>
  <si>
    <t>Victor Kristiansson</t>
  </si>
  <si>
    <t>Felix Olsson Lundgren</t>
  </si>
  <si>
    <t>Sanusi Naesae</t>
  </si>
  <si>
    <t>Hugo Andersson</t>
  </si>
  <si>
    <t>Anel Ahmedhodzic</t>
  </si>
  <si>
    <t>Onur Körhan</t>
  </si>
  <si>
    <t>Emil Kjellker</t>
  </si>
  <si>
    <t>Granit Stagova</t>
  </si>
  <si>
    <t>Alexander Manevski</t>
  </si>
  <si>
    <t>Jacob Blixt</t>
  </si>
  <si>
    <t>Erdal Rakip</t>
  </si>
  <si>
    <t>Simon Kralj</t>
  </si>
  <si>
    <t>Johan Brannefalk</t>
  </si>
  <si>
    <t>Oscar Pettersson</t>
  </si>
  <si>
    <t>Samuel Adrian</t>
  </si>
  <si>
    <t>Oscar Mårtensson</t>
  </si>
  <si>
    <t>Mattias Svanberg</t>
  </si>
  <si>
    <t>Oliver Stojanovic-Fredin</t>
  </si>
  <si>
    <t>Felix Konstandeliasz</t>
  </si>
  <si>
    <t>Isak Redzic</t>
  </si>
  <si>
    <t>Freddie Brorsson</t>
  </si>
  <si>
    <t>Deniz Hummet</t>
  </si>
  <si>
    <t>Emin Karaman</t>
  </si>
  <si>
    <t>Max Olsson</t>
  </si>
  <si>
    <t>Teddy Bergqvist</t>
  </si>
  <si>
    <t>Angus Gunn</t>
  </si>
  <si>
    <t>Daniel Grimshaw</t>
  </si>
  <si>
    <t>Charlie Albinson</t>
  </si>
  <si>
    <t>Kjetil Haug</t>
  </si>
  <si>
    <t>Mathias Bossaerts</t>
  </si>
  <si>
    <t>Jose Tasende</t>
  </si>
  <si>
    <t>Pablo Maffeo</t>
  </si>
  <si>
    <t>Ashley Smith-Brown</t>
  </si>
  <si>
    <t>Tosin Adarabioyo</t>
  </si>
  <si>
    <t>Thomas Holland</t>
  </si>
  <si>
    <t>Cameron Humphries</t>
  </si>
  <si>
    <t>Joshua Murray</t>
  </si>
  <si>
    <t>Charlie Oliver</t>
  </si>
  <si>
    <t>Nathaniel Oseni</t>
  </si>
  <si>
    <t>Samuel Tattum</t>
  </si>
  <si>
    <t>Yvan Wassi</t>
  </si>
  <si>
    <t>Kean Bryan</t>
  </si>
  <si>
    <t>Jack Byrne</t>
  </si>
  <si>
    <t>Olivier Ntcham</t>
  </si>
  <si>
    <t>Brandon Barker</t>
  </si>
  <si>
    <t>Denzil Boadu</t>
  </si>
  <si>
    <t>Callum Bullock</t>
  </si>
  <si>
    <t>Bersant Celina</t>
  </si>
  <si>
    <t>Manuel Garcia</t>
  </si>
  <si>
    <t>James Hardy</t>
  </si>
  <si>
    <t>Rodney Kongolo</t>
  </si>
  <si>
    <t>Aaron Nemane</t>
  </si>
  <si>
    <t>Martin Samuelsen</t>
  </si>
  <si>
    <t>Emanuel Vasi</t>
  </si>
  <si>
    <t>Marcus Wood</t>
  </si>
  <si>
    <t>José Ángel Pozo</t>
  </si>
  <si>
    <t>Thierry Ambrose</t>
  </si>
  <si>
    <t>David Brooks</t>
  </si>
  <si>
    <t>Isaac Buckley-Ricketts</t>
  </si>
  <si>
    <t>Javairo Dilrosun</t>
  </si>
  <si>
    <t>Zackarias Faour</t>
  </si>
  <si>
    <t>Paulo Fernandes</t>
  </si>
  <si>
    <t>Joseph Nuttall</t>
  </si>
  <si>
    <t>Kelechi Iheanacho</t>
  </si>
  <si>
    <t>Tadej Ponudič</t>
  </si>
  <si>
    <t>Nino Irgolič</t>
  </si>
  <si>
    <t>Ljubomir Moravac</t>
  </si>
  <si>
    <t>Damjan Prineg</t>
  </si>
  <si>
    <t>Žiga Šoštarič</t>
  </si>
  <si>
    <t>Luka Uskoković</t>
  </si>
  <si>
    <t>Timotej Polanc</t>
  </si>
  <si>
    <t>Damjan Marjanovič</t>
  </si>
  <si>
    <t>Žan Flis</t>
  </si>
  <si>
    <t>Žiga Lipušček</t>
  </si>
  <si>
    <t>Tin Pavlić</t>
  </si>
  <si>
    <t>Deni Štraus</t>
  </si>
  <si>
    <t>Amadej Ribič</t>
  </si>
  <si>
    <t>Luka Koblar</t>
  </si>
  <si>
    <t>Gal Emerik Vivat</t>
  </si>
  <si>
    <t>Sven Karič</t>
  </si>
  <si>
    <t>Timotej Jurič</t>
  </si>
  <si>
    <t>Niko Vajda</t>
  </si>
  <si>
    <t>Marko Maučec</t>
  </si>
  <si>
    <t>Nik Lorbek</t>
  </si>
  <si>
    <t>Matevž Verhovčak</t>
  </si>
  <si>
    <t>Andraž Sorko</t>
  </si>
  <si>
    <t>Tomi Horvat</t>
  </si>
  <si>
    <t>Vid Bjedov Kobe</t>
  </si>
  <si>
    <t>Žan Florjanc</t>
  </si>
  <si>
    <t>Žan Babšek</t>
  </si>
  <si>
    <t>Jan Grmek</t>
  </si>
  <si>
    <t>Matic Leskovar</t>
  </si>
  <si>
    <t>Nejc Rober</t>
  </si>
  <si>
    <t>Almir Mulalić</t>
  </si>
  <si>
    <t>Matija Zver</t>
  </si>
  <si>
    <t>Jure Volmajer</t>
  </si>
  <si>
    <t>Tim Obrez</t>
  </si>
  <si>
    <t>Žan Medved</t>
  </si>
  <si>
    <t>Matic Ficko</t>
  </si>
  <si>
    <t>Anel Hajrić</t>
  </si>
  <si>
    <t>Žan Celar</t>
  </si>
  <si>
    <t>Luka Štor</t>
  </si>
  <si>
    <t>Rok Taneski</t>
  </si>
  <si>
    <t>Martin Kramarič</t>
  </si>
  <si>
    <t>Florian Andreani</t>
  </si>
  <si>
    <t>Tony Tropeano</t>
  </si>
  <si>
    <t>Loïc Badiashile</t>
  </si>
  <si>
    <t>Pierre-Daniel Nguinda</t>
  </si>
  <si>
    <t>Mehdi Beneddine</t>
  </si>
  <si>
    <t>Kévin N'Doram</t>
  </si>
  <si>
    <t>Abdou Diallo</t>
  </si>
  <si>
    <t>Almamy Tourè</t>
  </si>
  <si>
    <t>MLI</t>
  </si>
  <si>
    <t>Jonathan Martinez</t>
  </si>
  <si>
    <t>Dylan Blito</t>
  </si>
  <si>
    <t>Yoann Etienne</t>
  </si>
  <si>
    <t>Salif Dramé</t>
  </si>
  <si>
    <t>Aurélien Duhamel</t>
  </si>
  <si>
    <t>Abdoulkader Thiam</t>
  </si>
  <si>
    <t>MTN</t>
  </si>
  <si>
    <t>Safwan Mbae</t>
  </si>
  <si>
    <t>Julien Serrano</t>
  </si>
  <si>
    <t>Abdou Aziz Thiam</t>
  </si>
  <si>
    <t>Johan Rotsen</t>
  </si>
  <si>
    <t>Yhoan Andzouana</t>
  </si>
  <si>
    <t>Ugo Poullain</t>
  </si>
  <si>
    <t>Chahreddine Boukholda</t>
  </si>
  <si>
    <t>Dylan Beaulieu</t>
  </si>
  <si>
    <t>Tristan Muyumba</t>
  </si>
  <si>
    <t>Nathan Laze</t>
  </si>
  <si>
    <t>Kévin Appin</t>
  </si>
  <si>
    <t>Jalil Enjolras</t>
  </si>
  <si>
    <t>Axel Prohouly</t>
  </si>
  <si>
    <t>Irvin Cardona</t>
  </si>
  <si>
    <t>Brighton Labeau</t>
  </si>
  <si>
    <t>Chaher Idjihadi</t>
  </si>
  <si>
    <t>Kylian Mbappé</t>
  </si>
  <si>
    <t>Guevin Tormin</t>
  </si>
  <si>
    <t>Mohamed Chaïbi</t>
  </si>
  <si>
    <t>Michalis Iliadis</t>
  </si>
  <si>
    <t>Dimitris Katsimitros</t>
  </si>
  <si>
    <t>Ioannis Angelopoulos</t>
  </si>
  <si>
    <t>Iason Gavalas</t>
  </si>
  <si>
    <t>Ardit Toli</t>
  </si>
  <si>
    <t>ALB</t>
  </si>
  <si>
    <t>Antonios Fouasis</t>
  </si>
  <si>
    <t>Dimitris Nikolaou</t>
  </si>
  <si>
    <t>Panagiotis Chelas</t>
  </si>
  <si>
    <t>Kostas Tsimikas</t>
  </si>
  <si>
    <t>Kostas Betsas</t>
  </si>
  <si>
    <t>Antonis Vatousiadis</t>
  </si>
  <si>
    <t>Manolis Saliakas</t>
  </si>
  <si>
    <t>Efstratios Salatamaras</t>
  </si>
  <si>
    <t>Georgios Agiotis</t>
  </si>
  <si>
    <t>Panagiotis Retsos</t>
  </si>
  <si>
    <t>Alexandros Thymianos</t>
  </si>
  <si>
    <t>Grigoris Kasapidis</t>
  </si>
  <si>
    <t>Kostas Kipouros</t>
  </si>
  <si>
    <t>Anastasios Papoutzidis</t>
  </si>
  <si>
    <t>Kostas Megaritis</t>
  </si>
  <si>
    <t>Zisis Karachalios</t>
  </si>
  <si>
    <t>Charalampos Rentzis</t>
  </si>
  <si>
    <t>Giorgos Makrostergios</t>
  </si>
  <si>
    <t>Qazim Laci</t>
  </si>
  <si>
    <t>Giorgos Kanavetas</t>
  </si>
  <si>
    <t>Giorgos Manthatis</t>
  </si>
  <si>
    <t>Thanasis Androutsos</t>
  </si>
  <si>
    <t>Kyriakos Amarantidis</t>
  </si>
  <si>
    <t>Kostas Christou</t>
  </si>
  <si>
    <t>Andreas Dermitzakis</t>
  </si>
  <si>
    <t>Efstathios Lamprou</t>
  </si>
  <si>
    <t>Kostas Koltsidas</t>
  </si>
  <si>
    <t>Stavros Kougios</t>
  </si>
  <si>
    <t>Fotios Tsilikis</t>
  </si>
  <si>
    <t>Kostas Kirtzialidis</t>
  </si>
  <si>
    <t>Kostas Garefalakis</t>
  </si>
  <si>
    <t>Nikos Vergos</t>
  </si>
  <si>
    <t>Ilias Ignatidis</t>
  </si>
  <si>
    <t>Dimosthenis Chantzaras</t>
  </si>
  <si>
    <t>Ioannis Varkas</t>
  </si>
  <si>
    <t>Spyridon Spyridakis</t>
  </si>
  <si>
    <t>Sébastien Cibois</t>
  </si>
  <si>
    <t>Léonard Aggoune</t>
  </si>
  <si>
    <t>Rémy Descamps</t>
  </si>
  <si>
    <t>Nicolas Helin</t>
  </si>
  <si>
    <t>Jean Louchet</t>
  </si>
  <si>
    <t>Ardian Krasniqi</t>
  </si>
  <si>
    <t>Harold Voyer</t>
  </si>
  <si>
    <t>Bryan Goncalves</t>
  </si>
  <si>
    <t>Killian Gelanie</t>
  </si>
  <si>
    <t>Yakou Meïté</t>
  </si>
  <si>
    <t>Souleyman Doumbia</t>
  </si>
  <si>
    <t>Felix Eboa Eboa</t>
  </si>
  <si>
    <t>Mamadou Doucoure</t>
  </si>
  <si>
    <t>Dylan Batubinsika</t>
  </si>
  <si>
    <t>Anthony Brydges</t>
  </si>
  <si>
    <t>David Attah</t>
  </si>
  <si>
    <t>Lorenzo Callegari</t>
  </si>
  <si>
    <t>Yohann Demoncy</t>
  </si>
  <si>
    <t>Fodé Toure</t>
  </si>
  <si>
    <t>Nathan Epaillard</t>
  </si>
  <si>
    <t>Michaël Herve</t>
  </si>
  <si>
    <t>Bryan Labissiere</t>
  </si>
  <si>
    <t>Bryan Mavinzi</t>
  </si>
  <si>
    <t>Roli Pereira De Sa</t>
  </si>
  <si>
    <t>Sacha Franco Gallart</t>
  </si>
  <si>
    <t>Alec Georgen</t>
  </si>
  <si>
    <t>Alexandre Ricourt</t>
  </si>
  <si>
    <t>Christopher Nkunku</t>
  </si>
  <si>
    <t>Nanitamo Ikone</t>
  </si>
  <si>
    <t>Abdoulaye Konaté</t>
  </si>
  <si>
    <t>Mandjio Keita</t>
  </si>
  <si>
    <t>Aka Wilfride Kanga</t>
  </si>
  <si>
    <t>Devon Romil</t>
  </si>
  <si>
    <t>Salif Sanogo</t>
  </si>
  <si>
    <t>Samuel Essende</t>
  </si>
  <si>
    <t>Odsonne Edouard</t>
  </si>
  <si>
    <t>Jean-Kévin Augustin</t>
  </si>
  <si>
    <t>Gudino</t>
  </si>
  <si>
    <t>Fábio Ferreira</t>
  </si>
  <si>
    <t>Diogo Meireles</t>
  </si>
  <si>
    <t>João Costa</t>
  </si>
  <si>
    <t>Jorge</t>
  </si>
  <si>
    <t>David Sualehe</t>
  </si>
  <si>
    <t>Diogo Verdasca</t>
  </si>
  <si>
    <t>Rui Silva</t>
  </si>
  <si>
    <t>Sandro Fonseca</t>
  </si>
  <si>
    <t>Bruno Pereira</t>
  </si>
  <si>
    <t>Wilson Costa</t>
  </si>
  <si>
    <t>Lumor</t>
  </si>
  <si>
    <t>GHA</t>
  </si>
  <si>
    <t>Malthe Johansen</t>
  </si>
  <si>
    <t>Diogo Costa</t>
  </si>
  <si>
    <t>Pedro Marques</t>
  </si>
  <si>
    <t>Rui Pires</t>
  </si>
  <si>
    <t>Rui Moreira</t>
  </si>
  <si>
    <t>Fidelis</t>
  </si>
  <si>
    <t>João Cardoso</t>
  </si>
  <si>
    <t>Madiu Bari</t>
  </si>
  <si>
    <t>Moreto Cassamã</t>
  </si>
  <si>
    <t>Elvis Carvalho</t>
  </si>
  <si>
    <t>Rúben Neves</t>
  </si>
  <si>
    <t>Clever</t>
  </si>
  <si>
    <t>Chidozie Awaziem</t>
  </si>
  <si>
    <t>Diogo Izata</t>
  </si>
  <si>
    <t>Tiago Couto</t>
  </si>
  <si>
    <t>José Leite</t>
  </si>
  <si>
    <t>Bruno Costa</t>
  </si>
  <si>
    <t>Michael Morais</t>
  </si>
  <si>
    <t>Madi Queta</t>
  </si>
  <si>
    <t>Rui Pedro</t>
  </si>
  <si>
    <t>Sérgio Ribeiro</t>
  </si>
  <si>
    <t>André Mesquita</t>
  </si>
  <si>
    <t>Tony Djim</t>
  </si>
  <si>
    <t>Leandro Vieira</t>
  </si>
  <si>
    <t>Ruben Macedo</t>
  </si>
  <si>
    <t>Leonardo</t>
  </si>
  <si>
    <t>Luís Mata</t>
  </si>
  <si>
    <t>Generoso Correia</t>
  </si>
  <si>
    <t>Idrisa Sambu</t>
  </si>
  <si>
    <t>David Oliveros</t>
  </si>
  <si>
    <t>David Tejero</t>
  </si>
  <si>
    <t>Marcos Lavín</t>
  </si>
  <si>
    <t>Álvaro Tejero</t>
  </si>
  <si>
    <t>Luismi Quezada</t>
  </si>
  <si>
    <t>Philipp Lienhart</t>
  </si>
  <si>
    <t>AUT</t>
  </si>
  <si>
    <t>Benjamin Kuscevic</t>
  </si>
  <si>
    <t>CHI</t>
  </si>
  <si>
    <t>Rubén Molina</t>
  </si>
  <si>
    <t>Dani Fernandez</t>
  </si>
  <si>
    <t>Sergio Reguilón</t>
  </si>
  <si>
    <t>Oriol Ayala</t>
  </si>
  <si>
    <t>Ruben Bas</t>
  </si>
  <si>
    <t>Alejandro Salto</t>
  </si>
  <si>
    <t>Javier Sanchez</t>
  </si>
  <si>
    <t>José Luis Sena</t>
  </si>
  <si>
    <t>David Herrera</t>
  </si>
  <si>
    <t>Álvaro Bernabéu</t>
  </si>
  <si>
    <t>Sergio Molina</t>
  </si>
  <si>
    <t>José Carlos Lazo</t>
  </si>
  <si>
    <t>Borja Sánchez</t>
  </si>
  <si>
    <t>Gonzalo Merchán</t>
  </si>
  <si>
    <t>Francisco Montávez</t>
  </si>
  <si>
    <t>Miguel Garcia</t>
  </si>
  <si>
    <t>Aleix Febas</t>
  </si>
  <si>
    <t>Cristian Cedrés</t>
  </si>
  <si>
    <t>Mink Peeters</t>
  </si>
  <si>
    <t>Fran Pérez</t>
  </si>
  <si>
    <t>Jaume Grau</t>
  </si>
  <si>
    <t>Jaime Seoane</t>
  </si>
  <si>
    <t>Álvaro Fidalgo</t>
  </si>
  <si>
    <t>Alberto Rubio</t>
  </si>
  <si>
    <t>Alvaro Rivero Sanchez</t>
  </si>
  <si>
    <t>Jacobo Gonzalez Rodrigañez</t>
  </si>
  <si>
    <t>Martin Ødegaard</t>
  </si>
  <si>
    <t>Borja Mayoral</t>
  </si>
  <si>
    <t>Dorian Babunski</t>
  </si>
  <si>
    <t>Jack Harper</t>
  </si>
  <si>
    <t>Jean Carlos</t>
  </si>
  <si>
    <t>Néstor</t>
  </si>
  <si>
    <t>Carlos Huertas</t>
  </si>
  <si>
    <t>Mario Rodriguez</t>
  </si>
  <si>
    <t>Gabriele Marchegiani</t>
  </si>
  <si>
    <t>Ionuţ Pop</t>
  </si>
  <si>
    <t>Francesco Faiella</t>
  </si>
  <si>
    <t>Lorenzo Crisanto</t>
  </si>
  <si>
    <t>Eros De Santis</t>
  </si>
  <si>
    <t>Silvio Anočić</t>
  </si>
  <si>
    <t>Arturo Calabresi</t>
  </si>
  <si>
    <t>Elio Capradossi</t>
  </si>
  <si>
    <t>Andrea Paolelli</t>
  </si>
  <si>
    <t>Stefano Ciavattini</t>
  </si>
  <si>
    <t>Riccardo Marchizza</t>
  </si>
  <si>
    <t>Matteo Belvisi</t>
  </si>
  <si>
    <t>Irlian Ceka</t>
  </si>
  <si>
    <t>Niccolò Tofanari</t>
  </si>
  <si>
    <t>Lorenzo Vasco</t>
  </si>
  <si>
    <t>Lorenzo Pellegrini</t>
  </si>
  <si>
    <t>Matteo Adamo</t>
  </si>
  <si>
    <t>Emanuele Ndoj</t>
  </si>
  <si>
    <t>Simone Ricozzi</t>
  </si>
  <si>
    <t>Lorenzo Di Livio</t>
  </si>
  <si>
    <t>Christian D'Urso</t>
  </si>
  <si>
    <t>Jose Machín</t>
  </si>
  <si>
    <t>Alessandro Bordin</t>
  </si>
  <si>
    <t>Lorenzo Grossi</t>
  </si>
  <si>
    <t>Andrea Marcucci</t>
  </si>
  <si>
    <t>Emanuele Spinozzi</t>
  </si>
  <si>
    <t>Gianluca Scamacca</t>
  </si>
  <si>
    <t>Daniele Verde</t>
  </si>
  <si>
    <t>Tommaso Taviani</t>
  </si>
  <si>
    <t>Toni Sanabria</t>
  </si>
  <si>
    <t>Francesco Di Mariano</t>
  </si>
  <si>
    <t>Nicholas De Santis</t>
  </si>
  <si>
    <t>Tomáš Vestenický</t>
  </si>
  <si>
    <t>Edoardo Soleri</t>
  </si>
  <si>
    <t>Aimone Cali'</t>
  </si>
  <si>
    <t>Marco Tumminello</t>
  </si>
  <si>
    <t>Francesco Di Nolfo</t>
  </si>
  <si>
    <t>Janik Schilder</t>
  </si>
  <si>
    <t>Leon Brüggemeier</t>
  </si>
  <si>
    <t>Hendrik Sauter</t>
  </si>
  <si>
    <t>Ricardo Seifried</t>
  </si>
  <si>
    <t>Joshua Bitter</t>
  </si>
  <si>
    <t>John Malanga</t>
  </si>
  <si>
    <t>Phil Neumann</t>
  </si>
  <si>
    <t>Michael Olczyk</t>
  </si>
  <si>
    <t>Maurice Neubauer</t>
  </si>
  <si>
    <t>Daniel Koseler</t>
  </si>
  <si>
    <t>Patryk Dragon</t>
  </si>
  <si>
    <t>Jacob Rasmussen</t>
  </si>
  <si>
    <t>Fabian Kunze</t>
  </si>
  <si>
    <t>Henning Schroer</t>
  </si>
  <si>
    <t>Tom Sindermann</t>
  </si>
  <si>
    <t>Janik Steringer</t>
  </si>
  <si>
    <t>Lukas Kunze</t>
  </si>
  <si>
    <t>Pantelis Sachpazidis</t>
  </si>
  <si>
    <t>Lars Drauschke</t>
  </si>
  <si>
    <t>Luke Hemmerich</t>
  </si>
  <si>
    <t>Ryoyo Ito</t>
  </si>
  <si>
    <t>Hendrik Lohmar</t>
  </si>
  <si>
    <t>Thilo Kehrer</t>
  </si>
  <si>
    <t>Leroy Sané</t>
  </si>
  <si>
    <t>Fabian Reese</t>
  </si>
  <si>
    <t>Marius Schley</t>
  </si>
  <si>
    <t>Paul Stieber</t>
  </si>
  <si>
    <t>Jannik Stoffels</t>
  </si>
  <si>
    <t>Christian Sivodedov</t>
  </si>
  <si>
    <t>Sven Köhler</t>
  </si>
  <si>
    <t>Oktawian Skrzecz</t>
  </si>
  <si>
    <t>Esad Morina</t>
  </si>
  <si>
    <t>Mohamad Darwish</t>
  </si>
  <si>
    <t>PLE</t>
  </si>
  <si>
    <t>Donis Avdijaj</t>
  </si>
  <si>
    <t>Tim Bodenröder</t>
  </si>
  <si>
    <t>Felix Schröter</t>
  </si>
  <si>
    <t>Hari Čorić</t>
  </si>
  <si>
    <t>Joseph Boyamba</t>
  </si>
  <si>
    <t>Felix Platte</t>
  </si>
  <si>
    <t>Maurice Multhaup</t>
  </si>
  <si>
    <t>Felix Käfferbitz</t>
  </si>
  <si>
    <t>Ruslan Yefanov</t>
  </si>
  <si>
    <t>UKR</t>
  </si>
  <si>
    <t>Oleh Kudryk</t>
  </si>
  <si>
    <t>Maksym Guridov</t>
  </si>
  <si>
    <t>Mykyta Romanov</t>
  </si>
  <si>
    <t>Vladyslav Treshcheiko</t>
  </si>
  <si>
    <t>Yaroslav Fursov</t>
  </si>
  <si>
    <t>Oleg Irodovskyi</t>
  </si>
  <si>
    <t>Bogdan Kuksenko</t>
  </si>
  <si>
    <t>Volodymyr Grachov</t>
  </si>
  <si>
    <t>Oleksandr Filin</t>
  </si>
  <si>
    <t>Ihor Kyryukhantsev</t>
  </si>
  <si>
    <t>Mykola Matviyenko</t>
  </si>
  <si>
    <t>Danylo Sahutkin</t>
  </si>
  <si>
    <t>Dmytro Shevchenko</t>
  </si>
  <si>
    <t>Illia Ichuaidze</t>
  </si>
  <si>
    <t>Vitaliy Yanko</t>
  </si>
  <si>
    <t>Vasyl Shtander</t>
  </si>
  <si>
    <t>Andrii Korobenko</t>
  </si>
  <si>
    <t>Yuriy Senytskyy</t>
  </si>
  <si>
    <t>Artur Avagimian</t>
  </si>
  <si>
    <t>Beka Vachiberadze</t>
  </si>
  <si>
    <t>Viktor Kovalenko</t>
  </si>
  <si>
    <t>Vladyslav Lubko</t>
  </si>
  <si>
    <t>Dmytro Topalov</t>
  </si>
  <si>
    <t>Orest Tkachuk</t>
  </si>
  <si>
    <t>Yurii Holubka</t>
  </si>
  <si>
    <t>Olexandr Zinchenko</t>
  </si>
  <si>
    <t>Oleksandr Pikhalonok</t>
  </si>
  <si>
    <t>Oleg Hladchenko</t>
  </si>
  <si>
    <t>Mykhailo Kostenko</t>
  </si>
  <si>
    <t>Bohdan Kovalenko</t>
  </si>
  <si>
    <t>Artem Merkushov</t>
  </si>
  <si>
    <t>Andrii Kapelian</t>
  </si>
  <si>
    <t>Oleksandr Hlahola</t>
  </si>
  <si>
    <t>Andriy Boryachuk</t>
  </si>
  <si>
    <t>Denys Arendaruk</t>
  </si>
  <si>
    <t>Oleksandr Zubkov</t>
  </si>
  <si>
    <t>Tomás Foles</t>
  </si>
  <si>
    <t>Vladimir Stojkovic</t>
  </si>
  <si>
    <t>José Marinheiro</t>
  </si>
  <si>
    <t>Pedro Silva</t>
  </si>
  <si>
    <t>Khadime Ndiaye</t>
  </si>
  <si>
    <t>Paulo Borges</t>
  </si>
  <si>
    <t>Pedro Empis</t>
  </si>
  <si>
    <t>Guilherme Ramos</t>
  </si>
  <si>
    <t>Gonçalo Araújo</t>
  </si>
  <si>
    <t>Bruno Wilson</t>
  </si>
  <si>
    <t>Bernardo Carlos</t>
  </si>
  <si>
    <t>Jorge Silva</t>
  </si>
  <si>
    <t>Ivanildo Fernandes</t>
  </si>
  <si>
    <t>Hugo Meira</t>
  </si>
  <si>
    <t>Gonçalo Vieira</t>
  </si>
  <si>
    <t>João Simões</t>
  </si>
  <si>
    <t>João Mendes</t>
  </si>
  <si>
    <t>Pedro Ferreira</t>
  </si>
  <si>
    <t>Rafael Barbosa</t>
  </si>
  <si>
    <t>Fábio Martins</t>
  </si>
  <si>
    <t>Diogo Barbosa</t>
  </si>
  <si>
    <t>Serrano</t>
  </si>
  <si>
    <t>Bruno Paz</t>
  </si>
  <si>
    <t>Bubacar Djaló</t>
  </si>
  <si>
    <t>Rafael Benevides</t>
  </si>
  <si>
    <t>Ever Peralta</t>
  </si>
  <si>
    <t>Luís Caicedo</t>
  </si>
  <si>
    <t>Olavio Gomes</t>
  </si>
  <si>
    <t>Arilton Ebo</t>
  </si>
  <si>
    <t>Ronaldo Tavares</t>
  </si>
  <si>
    <t>Bruno Pais</t>
  </si>
  <si>
    <t>Felício Quiaque</t>
  </si>
  <si>
    <t>Ruben Varela</t>
  </si>
  <si>
    <t>Luís Eloi</t>
  </si>
  <si>
    <t>Lisandro Semedo</t>
  </si>
  <si>
    <t>José Postiga</t>
  </si>
  <si>
    <t>José Correia</t>
  </si>
  <si>
    <t>Maksim Rudakov</t>
  </si>
  <si>
    <t>Andrei Strozhevski</t>
  </si>
  <si>
    <t>Igor Obukhov</t>
  </si>
  <si>
    <t>Dmitri Skopintsev</t>
  </si>
  <si>
    <t>Artem Vodyannikov</t>
  </si>
  <si>
    <t>Dzhamaldin Khodzhaniyazov</t>
  </si>
  <si>
    <t>Daniil Maykov</t>
  </si>
  <si>
    <t>Nikita Novopashin</t>
  </si>
  <si>
    <t>Vladislav Nikitin</t>
  </si>
  <si>
    <t>Feliks Shalimov</t>
  </si>
  <si>
    <t>Ilya Kubyshkin</t>
  </si>
  <si>
    <t>Pavel Barbashov</t>
  </si>
  <si>
    <t>Valeri Yaroshenko</t>
  </si>
  <si>
    <t>Ivan Ivanidi</t>
  </si>
  <si>
    <t>Daniil Zuev</t>
  </si>
  <si>
    <t>Pavel Osipov</t>
  </si>
  <si>
    <t>Ilya Ivanov</t>
  </si>
  <si>
    <t>Roman Starikov</t>
  </si>
  <si>
    <t>Ramil Sheydaev</t>
  </si>
  <si>
    <t>Maksimilian Pronichev</t>
  </si>
  <si>
    <t>Artem Ponikarov</t>
  </si>
  <si>
    <t>Pavel Nazimov</t>
  </si>
  <si>
    <t>Aleksei Gasilin</t>
  </si>
  <si>
    <t>Vadim Romanov</t>
  </si>
  <si>
    <t>Nikita Andreev</t>
  </si>
  <si>
    <t>David Martirosyan</t>
  </si>
  <si>
    <t>Pavel Dolgov</t>
  </si>
  <si>
    <t>Country of Club</t>
  </si>
  <si>
    <t>Games Played</t>
  </si>
  <si>
    <t>UEFA Champions League - Youth Cup - 2014: Source UEFA.com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</si>
</sst>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000"/>
    <numFmt numFmtId="167" formatCode="0.0000000000000"/>
    <numFmt numFmtId="168" formatCode="0.000000000000"/>
  </numFmts>
  <fonts count="10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3" borderId="0" xfId="0" applyFill="1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164" fontId="0" fillId="0" borderId="0" xfId="0" applyNumberFormat="1"/>
    <xf numFmtId="164" fontId="2" fillId="0" borderId="0" xfId="0" applyNumberFormat="1" applyFont="1"/>
    <xf numFmtId="1" fontId="0" fillId="0" borderId="0" xfId="0" applyNumberFormat="1"/>
    <xf numFmtId="2" fontId="0" fillId="0" borderId="0" xfId="0" applyNumberFormat="1"/>
    <xf numFmtId="165" fontId="2" fillId="0" borderId="0" xfId="0" applyNumberFormat="1" applyFont="1"/>
    <xf numFmtId="165" fontId="0" fillId="0" borderId="0" xfId="0" applyNumberFormat="1"/>
    <xf numFmtId="165" fontId="0" fillId="0" borderId="0" xfId="0" applyNumberFormat="1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64" fontId="0" fillId="0" borderId="1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164" fontId="0" fillId="0" borderId="4" xfId="0" applyNumberFormat="1" applyBorder="1"/>
    <xf numFmtId="164" fontId="0" fillId="0" borderId="5" xfId="0" applyNumberFormat="1" applyBorder="1"/>
    <xf numFmtId="164" fontId="0" fillId="0" borderId="6" xfId="0" applyNumberFormat="1" applyBorder="1"/>
    <xf numFmtId="0" fontId="0" fillId="4" borderId="0" xfId="0" applyFill="1"/>
    <xf numFmtId="0" fontId="0" fillId="4" borderId="0" xfId="0" applyFill="1" applyAlignment="1">
      <alignment horizontal="right"/>
    </xf>
    <xf numFmtId="164" fontId="0" fillId="4" borderId="0" xfId="0" applyNumberFormat="1" applyFill="1"/>
    <xf numFmtId="166" fontId="0" fillId="4" borderId="0" xfId="0" applyNumberFormat="1" applyFill="1"/>
    <xf numFmtId="0" fontId="4" fillId="0" borderId="0" xfId="0" applyFont="1"/>
    <xf numFmtId="165" fontId="0" fillId="5" borderId="0" xfId="0" applyNumberFormat="1" applyFill="1"/>
    <xf numFmtId="0" fontId="5" fillId="0" borderId="0" xfId="0" applyFont="1"/>
    <xf numFmtId="167" fontId="0" fillId="0" borderId="0" xfId="0" applyNumberFormat="1"/>
    <xf numFmtId="168" fontId="0" fillId="0" borderId="0" xfId="0" applyNumberFormat="1"/>
    <xf numFmtId="0" fontId="0" fillId="5" borderId="0" xfId="0" applyFill="1"/>
    <xf numFmtId="0" fontId="6" fillId="0" borderId="0" xfId="0" applyFont="1"/>
    <xf numFmtId="0" fontId="7" fillId="3" borderId="1" xfId="0" applyFont="1" applyFill="1" applyBorder="1"/>
    <xf numFmtId="0" fontId="7" fillId="3" borderId="3" xfId="0" applyFont="1" applyFill="1" applyBorder="1"/>
    <xf numFmtId="0" fontId="7" fillId="3" borderId="7" xfId="0" applyFont="1" applyFill="1" applyBorder="1"/>
    <xf numFmtId="0" fontId="7" fillId="3" borderId="8" xfId="0" applyFont="1" applyFill="1" applyBorder="1"/>
    <xf numFmtId="0" fontId="7" fillId="3" borderId="4" xfId="0" applyFont="1" applyFill="1" applyBorder="1"/>
    <xf numFmtId="0" fontId="7" fillId="3" borderId="6" xfId="0" applyFont="1" applyFill="1" applyBorder="1"/>
    <xf numFmtId="0" fontId="1" fillId="0" borderId="0" xfId="0" applyFont="1"/>
    <xf numFmtId="0" fontId="2" fillId="0" borderId="0" xfId="0" applyFont="1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0" fontId="8" fillId="0" borderId="0" xfId="0" applyFont="1"/>
    <xf numFmtId="0" fontId="5" fillId="0" borderId="5" xfId="0" applyFont="1" applyBorder="1"/>
    <xf numFmtId="0" fontId="5" fillId="0" borderId="5" xfId="0" applyFont="1" applyBorder="1" applyAlignment="1">
      <alignment horizontal="right"/>
    </xf>
    <xf numFmtId="14" fontId="0" fillId="0" borderId="0" xfId="0" applyNumberFormat="1" applyAlignment="1">
      <alignment horizontal="center"/>
    </xf>
    <xf numFmtId="0" fontId="5" fillId="0" borderId="5" xfId="0" applyFont="1" applyBorder="1" applyAlignment="1">
      <alignment horizontal="center"/>
    </xf>
    <xf numFmtId="0" fontId="9" fillId="0" borderId="0" xfId="0" applyFont="1"/>
    <xf numFmtId="0" fontId="0" fillId="0" borderId="0" xfId="0" applyBorder="1"/>
    <xf numFmtId="0" fontId="0" fillId="0" borderId="0" xfId="0" applyFont="1"/>
    <xf numFmtId="1" fontId="0" fillId="0" borderId="0" xfId="0" applyNumberFormat="1" applyFill="1"/>
    <xf numFmtId="0" fontId="9" fillId="0" borderId="0" xfId="0" applyFont="1" applyBorder="1"/>
    <xf numFmtId="0" fontId="2" fillId="0" borderId="0" xfId="0" applyFont="1" applyBorder="1"/>
    <xf numFmtId="0" fontId="9" fillId="0" borderId="5" xfId="0" applyFont="1" applyBorder="1" applyAlignment="1">
      <alignment horizontal="right"/>
    </xf>
    <xf numFmtId="0" fontId="9" fillId="0" borderId="5" xfId="0" applyFont="1" applyBorder="1"/>
    <xf numFmtId="0" fontId="9" fillId="0" borderId="5" xfId="0" applyFont="1" applyBorder="1" applyAlignment="1">
      <alignment horizontal="center"/>
    </xf>
    <xf numFmtId="0" fontId="9" fillId="0" borderId="5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125</xdr:row>
      <xdr:rowOff>0</xdr:rowOff>
    </xdr:from>
    <xdr:to>
      <xdr:col>2</xdr:col>
      <xdr:colOff>257175</xdr:colOff>
      <xdr:row>126</xdr:row>
      <xdr:rowOff>66675</xdr:rowOff>
    </xdr:to>
    <xdr:pic>
      <xdr:nvPicPr>
        <xdr:cNvPr id="2" name="Picture 123" descr="Christofides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391727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311</xdr:row>
      <xdr:rowOff>0</xdr:rowOff>
    </xdr:from>
    <xdr:to>
      <xdr:col>2</xdr:col>
      <xdr:colOff>257175</xdr:colOff>
      <xdr:row>312</xdr:row>
      <xdr:rowOff>66675</xdr:rowOff>
    </xdr:to>
    <xdr:pic>
      <xdr:nvPicPr>
        <xdr:cNvPr id="3" name="Picture 309" descr="Cani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48150" y="5935027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318</xdr:row>
      <xdr:rowOff>0</xdr:rowOff>
    </xdr:from>
    <xdr:to>
      <xdr:col>2</xdr:col>
      <xdr:colOff>257175</xdr:colOff>
      <xdr:row>319</xdr:row>
      <xdr:rowOff>66675</xdr:rowOff>
    </xdr:to>
    <xdr:pic>
      <xdr:nvPicPr>
        <xdr:cNvPr id="4" name="Picture 316" descr="Huser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48150" y="6068377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319</xdr:row>
      <xdr:rowOff>0</xdr:rowOff>
    </xdr:from>
    <xdr:to>
      <xdr:col>2</xdr:col>
      <xdr:colOff>257175</xdr:colOff>
      <xdr:row>320</xdr:row>
      <xdr:rowOff>66675</xdr:rowOff>
    </xdr:to>
    <xdr:pic>
      <xdr:nvPicPr>
        <xdr:cNvPr id="5" name="Picture 317" descr="Pickel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48150" y="6087427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558</xdr:row>
      <xdr:rowOff>0</xdr:rowOff>
    </xdr:from>
    <xdr:to>
      <xdr:col>2</xdr:col>
      <xdr:colOff>257175</xdr:colOff>
      <xdr:row>559</xdr:row>
      <xdr:rowOff>66675</xdr:rowOff>
    </xdr:to>
    <xdr:pic>
      <xdr:nvPicPr>
        <xdr:cNvPr id="6" name="Picture 556" descr="Saffet Akyüz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4248150" y="106403775"/>
          <a:ext cx="257175" cy="2571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47625</xdr:colOff>
          <xdr:row>1</xdr:row>
          <xdr:rowOff>171450</xdr:rowOff>
        </xdr:from>
        <xdr:to>
          <xdr:col>10</xdr:col>
          <xdr:colOff>295275</xdr:colOff>
          <xdr:row>36</xdr:row>
          <xdr:rowOff>38100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371475</xdr:colOff>
      <xdr:row>4</xdr:row>
      <xdr:rowOff>38100</xdr:rowOff>
    </xdr:from>
    <xdr:to>
      <xdr:col>12</xdr:col>
      <xdr:colOff>180975</xdr:colOff>
      <xdr:row>37</xdr:row>
      <xdr:rowOff>123825</xdr:rowOff>
    </xdr:to>
    <xdr:pic>
      <xdr:nvPicPr>
        <xdr:cNvPr id="3075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81075" y="1190625"/>
          <a:ext cx="6515100" cy="63912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ackage" Target="../embeddings/Microsoft_Word_Document1.docx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Relationship Id="rId4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3"/>
  <sheetViews>
    <sheetView tabSelected="1" workbookViewId="0">
      <selection activeCell="K7" sqref="K7"/>
    </sheetView>
  </sheetViews>
  <sheetFormatPr defaultRowHeight="15" x14ac:dyDescent="0.25"/>
  <cols>
    <col min="2" max="2" width="21" customWidth="1"/>
    <col min="3" max="3" width="15.5703125" customWidth="1"/>
    <col min="4" max="4" width="23.140625" customWidth="1"/>
    <col min="5" max="5" width="14.85546875" customWidth="1"/>
    <col min="6" max="6" width="15.140625" customWidth="1"/>
  </cols>
  <sheetData>
    <row r="1" spans="1:7" ht="15.75" x14ac:dyDescent="0.25">
      <c r="A1" s="36" t="s">
        <v>1285</v>
      </c>
      <c r="B1" s="51"/>
      <c r="C1" s="51"/>
      <c r="D1" s="51"/>
      <c r="E1" s="51"/>
      <c r="F1" s="51"/>
      <c r="G1" s="51"/>
    </row>
    <row r="2" spans="1:7" ht="15.75" x14ac:dyDescent="0.25">
      <c r="A2" s="51"/>
      <c r="B2" s="51"/>
      <c r="C2" s="51"/>
      <c r="D2" s="51"/>
      <c r="E2" s="51"/>
      <c r="F2" s="36" t="s">
        <v>1287</v>
      </c>
      <c r="G2" s="51"/>
    </row>
    <row r="3" spans="1:7" ht="16.5" thickBot="1" x14ac:dyDescent="0.3">
      <c r="A3" s="53" t="s">
        <v>66</v>
      </c>
      <c r="B3" s="52" t="s">
        <v>67</v>
      </c>
      <c r="C3" s="55" t="s">
        <v>1288</v>
      </c>
      <c r="D3" s="52" t="s">
        <v>68</v>
      </c>
      <c r="E3" s="52" t="s">
        <v>5</v>
      </c>
      <c r="F3" s="52" t="s">
        <v>1286</v>
      </c>
      <c r="G3" s="51"/>
    </row>
    <row r="4" spans="1:7" x14ac:dyDescent="0.25">
      <c r="A4">
        <v>1</v>
      </c>
      <c r="B4" t="s">
        <v>69</v>
      </c>
      <c r="C4" s="54">
        <v>31952</v>
      </c>
      <c r="D4" t="s">
        <v>70</v>
      </c>
      <c r="E4" t="s">
        <v>71</v>
      </c>
      <c r="F4">
        <v>120</v>
      </c>
    </row>
    <row r="5" spans="1:7" x14ac:dyDescent="0.25">
      <c r="A5">
        <v>2</v>
      </c>
      <c r="B5" t="s">
        <v>72</v>
      </c>
      <c r="C5" s="54">
        <v>31083</v>
      </c>
      <c r="D5" t="s">
        <v>73</v>
      </c>
      <c r="E5" t="s">
        <v>74</v>
      </c>
      <c r="F5">
        <v>100</v>
      </c>
    </row>
    <row r="6" spans="1:7" x14ac:dyDescent="0.25">
      <c r="A6">
        <v>3</v>
      </c>
      <c r="B6" t="s">
        <v>75</v>
      </c>
      <c r="C6" s="54">
        <v>32705</v>
      </c>
      <c r="D6" t="s">
        <v>73</v>
      </c>
      <c r="E6" t="s">
        <v>76</v>
      </c>
      <c r="F6">
        <v>80</v>
      </c>
    </row>
    <row r="7" spans="1:7" x14ac:dyDescent="0.25">
      <c r="A7">
        <v>4</v>
      </c>
      <c r="B7" t="s">
        <v>77</v>
      </c>
      <c r="C7" s="54">
        <v>31453</v>
      </c>
      <c r="D7" t="s">
        <v>78</v>
      </c>
      <c r="E7" t="s">
        <v>79</v>
      </c>
      <c r="F7">
        <v>60</v>
      </c>
    </row>
    <row r="8" spans="1:7" x14ac:dyDescent="0.25">
      <c r="A8">
        <v>5</v>
      </c>
      <c r="B8" t="s">
        <v>80</v>
      </c>
      <c r="C8" s="54">
        <v>31822</v>
      </c>
      <c r="D8" t="s">
        <v>81</v>
      </c>
      <c r="E8" t="s">
        <v>82</v>
      </c>
      <c r="F8">
        <v>60</v>
      </c>
    </row>
    <row r="9" spans="1:7" x14ac:dyDescent="0.25">
      <c r="A9">
        <v>6</v>
      </c>
      <c r="B9" t="s">
        <v>83</v>
      </c>
      <c r="C9" s="54">
        <v>33639</v>
      </c>
      <c r="D9" t="s">
        <v>70</v>
      </c>
      <c r="E9" t="s">
        <v>84</v>
      </c>
      <c r="F9">
        <v>60</v>
      </c>
    </row>
    <row r="10" spans="1:7" x14ac:dyDescent="0.25">
      <c r="A10">
        <v>7</v>
      </c>
      <c r="B10" t="s">
        <v>85</v>
      </c>
      <c r="C10" s="54">
        <v>30813</v>
      </c>
      <c r="D10" t="s">
        <v>70</v>
      </c>
      <c r="E10" t="s">
        <v>18</v>
      </c>
      <c r="F10">
        <v>55</v>
      </c>
    </row>
    <row r="11" spans="1:7" x14ac:dyDescent="0.25">
      <c r="A11">
        <v>8</v>
      </c>
      <c r="B11" t="s">
        <v>86</v>
      </c>
      <c r="C11" s="54">
        <v>33758</v>
      </c>
      <c r="D11" t="s">
        <v>87</v>
      </c>
      <c r="E11" t="s">
        <v>15</v>
      </c>
      <c r="F11">
        <v>55</v>
      </c>
    </row>
    <row r="12" spans="1:7" x14ac:dyDescent="0.25">
      <c r="A12">
        <v>9</v>
      </c>
      <c r="B12" t="s">
        <v>88</v>
      </c>
      <c r="C12" s="54">
        <v>31801</v>
      </c>
      <c r="D12" t="s">
        <v>89</v>
      </c>
      <c r="E12" t="s">
        <v>82</v>
      </c>
      <c r="F12">
        <v>52</v>
      </c>
    </row>
    <row r="13" spans="1:7" x14ac:dyDescent="0.25">
      <c r="A13">
        <v>10</v>
      </c>
      <c r="B13" t="s">
        <v>90</v>
      </c>
      <c r="C13" s="54">
        <v>31901</v>
      </c>
      <c r="D13" t="s">
        <v>70</v>
      </c>
      <c r="E13" t="s">
        <v>18</v>
      </c>
      <c r="F13">
        <v>50</v>
      </c>
    </row>
    <row r="14" spans="1:7" x14ac:dyDescent="0.25">
      <c r="A14">
        <v>11</v>
      </c>
      <c r="B14" t="s">
        <v>91</v>
      </c>
      <c r="C14" s="54">
        <v>32431</v>
      </c>
      <c r="D14" t="s">
        <v>92</v>
      </c>
      <c r="E14" t="s">
        <v>15</v>
      </c>
      <c r="F14">
        <v>50</v>
      </c>
    </row>
    <row r="15" spans="1:7" x14ac:dyDescent="0.25">
      <c r="A15">
        <v>12</v>
      </c>
      <c r="B15" t="s">
        <v>93</v>
      </c>
      <c r="C15" s="54">
        <v>32376</v>
      </c>
      <c r="D15" t="s">
        <v>94</v>
      </c>
      <c r="E15" t="s">
        <v>95</v>
      </c>
      <c r="F15">
        <v>50</v>
      </c>
    </row>
    <row r="16" spans="1:7" x14ac:dyDescent="0.25">
      <c r="A16">
        <v>13</v>
      </c>
      <c r="B16" t="s">
        <v>96</v>
      </c>
      <c r="C16" s="54">
        <v>31618</v>
      </c>
      <c r="D16" t="s">
        <v>97</v>
      </c>
      <c r="E16" t="s">
        <v>84</v>
      </c>
      <c r="F16">
        <v>48</v>
      </c>
    </row>
    <row r="17" spans="1:6" x14ac:dyDescent="0.25">
      <c r="A17">
        <v>14</v>
      </c>
      <c r="B17" t="s">
        <v>98</v>
      </c>
      <c r="C17" s="54">
        <v>31344</v>
      </c>
      <c r="D17" t="s">
        <v>99</v>
      </c>
      <c r="E17" t="s">
        <v>12</v>
      </c>
      <c r="F17">
        <v>45</v>
      </c>
    </row>
    <row r="18" spans="1:6" x14ac:dyDescent="0.25">
      <c r="A18">
        <v>15</v>
      </c>
      <c r="B18" t="s">
        <v>100</v>
      </c>
      <c r="C18" s="54">
        <v>32296</v>
      </c>
      <c r="D18" t="s">
        <v>101</v>
      </c>
      <c r="E18" t="s">
        <v>71</v>
      </c>
      <c r="F18">
        <v>45</v>
      </c>
    </row>
    <row r="19" spans="1:6" x14ac:dyDescent="0.25">
      <c r="A19">
        <v>16</v>
      </c>
      <c r="B19" t="s">
        <v>102</v>
      </c>
      <c r="C19" s="54">
        <v>33245</v>
      </c>
      <c r="D19" t="s">
        <v>103</v>
      </c>
      <c r="E19" t="s">
        <v>16</v>
      </c>
      <c r="F19">
        <v>45</v>
      </c>
    </row>
    <row r="20" spans="1:6" x14ac:dyDescent="0.25">
      <c r="A20">
        <v>17</v>
      </c>
      <c r="B20" t="s">
        <v>104</v>
      </c>
      <c r="C20" s="54">
        <v>32764</v>
      </c>
      <c r="D20" t="s">
        <v>87</v>
      </c>
      <c r="E20" t="s">
        <v>15</v>
      </c>
      <c r="F20">
        <v>45</v>
      </c>
    </row>
    <row r="21" spans="1:6" x14ac:dyDescent="0.25">
      <c r="A21">
        <v>18</v>
      </c>
      <c r="B21" t="s">
        <v>105</v>
      </c>
      <c r="C21" s="54">
        <v>32340</v>
      </c>
      <c r="D21" t="s">
        <v>70</v>
      </c>
      <c r="E21" t="s">
        <v>18</v>
      </c>
      <c r="F21">
        <v>45</v>
      </c>
    </row>
    <row r="22" spans="1:6" x14ac:dyDescent="0.25">
      <c r="A22">
        <v>19</v>
      </c>
      <c r="B22" t="s">
        <v>106</v>
      </c>
      <c r="C22" s="54">
        <v>31919</v>
      </c>
      <c r="D22" t="s">
        <v>107</v>
      </c>
      <c r="E22" t="s">
        <v>108</v>
      </c>
      <c r="F22">
        <v>44</v>
      </c>
    </row>
    <row r="23" spans="1:6" x14ac:dyDescent="0.25">
      <c r="A23">
        <v>20</v>
      </c>
      <c r="B23" t="s">
        <v>109</v>
      </c>
      <c r="C23" s="54">
        <v>30413</v>
      </c>
      <c r="D23" t="s">
        <v>87</v>
      </c>
      <c r="E23" t="s">
        <v>19</v>
      </c>
      <c r="F23">
        <v>42</v>
      </c>
    </row>
    <row r="24" spans="1:6" x14ac:dyDescent="0.25">
      <c r="A24">
        <v>21</v>
      </c>
      <c r="B24" t="s">
        <v>110</v>
      </c>
      <c r="C24" s="54">
        <v>30895</v>
      </c>
      <c r="D24" t="s">
        <v>87</v>
      </c>
      <c r="E24" t="s">
        <v>15</v>
      </c>
      <c r="F24">
        <v>40</v>
      </c>
    </row>
    <row r="25" spans="1:6" x14ac:dyDescent="0.25">
      <c r="A25">
        <v>22</v>
      </c>
      <c r="B25" t="s">
        <v>111</v>
      </c>
      <c r="C25" s="54">
        <v>30534</v>
      </c>
      <c r="D25" t="s">
        <v>99</v>
      </c>
      <c r="E25" t="s">
        <v>112</v>
      </c>
      <c r="F25">
        <v>40</v>
      </c>
    </row>
    <row r="26" spans="1:6" x14ac:dyDescent="0.25">
      <c r="A26">
        <v>23</v>
      </c>
      <c r="B26" t="s">
        <v>113</v>
      </c>
      <c r="C26" s="54">
        <v>31501</v>
      </c>
      <c r="D26" t="s">
        <v>73</v>
      </c>
      <c r="E26" t="s">
        <v>18</v>
      </c>
      <c r="F26">
        <v>40</v>
      </c>
    </row>
    <row r="27" spans="1:6" x14ac:dyDescent="0.25">
      <c r="A27">
        <v>24</v>
      </c>
      <c r="B27" t="s">
        <v>114</v>
      </c>
      <c r="C27" s="54">
        <v>31299</v>
      </c>
      <c r="D27" t="s">
        <v>73</v>
      </c>
      <c r="E27" t="s">
        <v>115</v>
      </c>
      <c r="F27">
        <v>40</v>
      </c>
    </row>
    <row r="28" spans="1:6" x14ac:dyDescent="0.25">
      <c r="A28">
        <v>25</v>
      </c>
      <c r="B28" t="s">
        <v>116</v>
      </c>
      <c r="C28" s="54">
        <v>30947</v>
      </c>
      <c r="D28" t="s">
        <v>81</v>
      </c>
      <c r="E28" t="s">
        <v>84</v>
      </c>
      <c r="F28">
        <v>40</v>
      </c>
    </row>
    <row r="29" spans="1:6" x14ac:dyDescent="0.25">
      <c r="A29">
        <v>26</v>
      </c>
      <c r="B29" t="s">
        <v>117</v>
      </c>
      <c r="C29" s="54">
        <v>32877</v>
      </c>
      <c r="D29" t="s">
        <v>87</v>
      </c>
      <c r="E29" t="s">
        <v>15</v>
      </c>
      <c r="F29">
        <v>40</v>
      </c>
    </row>
    <row r="30" spans="1:6" x14ac:dyDescent="0.25">
      <c r="A30">
        <v>27</v>
      </c>
      <c r="B30" t="s">
        <v>118</v>
      </c>
      <c r="C30" s="54">
        <v>32659</v>
      </c>
      <c r="D30" t="s">
        <v>94</v>
      </c>
      <c r="E30" t="s">
        <v>15</v>
      </c>
      <c r="F30">
        <v>40</v>
      </c>
    </row>
    <row r="31" spans="1:6" x14ac:dyDescent="0.25">
      <c r="A31">
        <v>28</v>
      </c>
      <c r="B31" t="s">
        <v>119</v>
      </c>
      <c r="C31" s="54">
        <v>31420</v>
      </c>
      <c r="D31" t="s">
        <v>101</v>
      </c>
      <c r="E31" t="s">
        <v>18</v>
      </c>
      <c r="F31">
        <v>40</v>
      </c>
    </row>
    <row r="32" spans="1:6" x14ac:dyDescent="0.25">
      <c r="A32">
        <v>29</v>
      </c>
      <c r="B32" t="s">
        <v>120</v>
      </c>
      <c r="C32" s="54">
        <v>31985</v>
      </c>
      <c r="D32" t="s">
        <v>121</v>
      </c>
      <c r="E32" t="s">
        <v>122</v>
      </c>
      <c r="F32">
        <v>40</v>
      </c>
    </row>
    <row r="33" spans="1:6" x14ac:dyDescent="0.25">
      <c r="A33">
        <v>30</v>
      </c>
      <c r="B33" t="s">
        <v>123</v>
      </c>
      <c r="C33" s="54">
        <v>32261</v>
      </c>
      <c r="D33" t="s">
        <v>99</v>
      </c>
      <c r="E33" t="s">
        <v>18</v>
      </c>
      <c r="F33">
        <v>40</v>
      </c>
    </row>
    <row r="34" spans="1:6" x14ac:dyDescent="0.25">
      <c r="A34">
        <v>31</v>
      </c>
      <c r="B34" t="s">
        <v>124</v>
      </c>
      <c r="C34" s="54">
        <v>32121</v>
      </c>
      <c r="D34" t="s">
        <v>121</v>
      </c>
      <c r="E34" t="s">
        <v>71</v>
      </c>
      <c r="F34">
        <v>38</v>
      </c>
    </row>
    <row r="35" spans="1:6" x14ac:dyDescent="0.25">
      <c r="A35">
        <v>32</v>
      </c>
      <c r="B35" t="s">
        <v>125</v>
      </c>
      <c r="C35" s="54">
        <v>32388</v>
      </c>
      <c r="D35" t="s">
        <v>87</v>
      </c>
      <c r="E35" t="s">
        <v>18</v>
      </c>
      <c r="F35">
        <v>37</v>
      </c>
    </row>
    <row r="36" spans="1:6" x14ac:dyDescent="0.25">
      <c r="A36">
        <v>33</v>
      </c>
      <c r="B36" t="s">
        <v>126</v>
      </c>
      <c r="C36" s="54">
        <v>31810</v>
      </c>
      <c r="D36" t="s">
        <v>70</v>
      </c>
      <c r="E36" t="s">
        <v>18</v>
      </c>
      <c r="F36">
        <v>36</v>
      </c>
    </row>
    <row r="37" spans="1:6" x14ac:dyDescent="0.25">
      <c r="A37">
        <v>34</v>
      </c>
      <c r="B37" t="s">
        <v>127</v>
      </c>
      <c r="C37" s="54">
        <v>31512</v>
      </c>
      <c r="D37" t="s">
        <v>101</v>
      </c>
      <c r="E37" t="s">
        <v>16</v>
      </c>
      <c r="F37">
        <v>35</v>
      </c>
    </row>
    <row r="38" spans="1:6" x14ac:dyDescent="0.25">
      <c r="A38">
        <v>35</v>
      </c>
      <c r="B38" t="s">
        <v>128</v>
      </c>
      <c r="C38" s="54">
        <v>31498</v>
      </c>
      <c r="D38" t="s">
        <v>87</v>
      </c>
      <c r="E38" t="s">
        <v>15</v>
      </c>
      <c r="F38">
        <v>35</v>
      </c>
    </row>
    <row r="39" spans="1:6" x14ac:dyDescent="0.25">
      <c r="A39">
        <v>36</v>
      </c>
      <c r="B39" t="s">
        <v>129</v>
      </c>
      <c r="C39" s="54">
        <v>32520</v>
      </c>
      <c r="D39" t="s">
        <v>97</v>
      </c>
      <c r="E39" t="s">
        <v>16</v>
      </c>
      <c r="F39">
        <v>35</v>
      </c>
    </row>
    <row r="40" spans="1:6" x14ac:dyDescent="0.25">
      <c r="A40">
        <v>37</v>
      </c>
      <c r="B40" t="s">
        <v>130</v>
      </c>
      <c r="C40" s="54">
        <v>33715</v>
      </c>
      <c r="D40" t="s">
        <v>73</v>
      </c>
      <c r="E40" t="s">
        <v>18</v>
      </c>
      <c r="F40">
        <v>35</v>
      </c>
    </row>
    <row r="41" spans="1:6" x14ac:dyDescent="0.25">
      <c r="A41">
        <v>38</v>
      </c>
      <c r="B41" t="s">
        <v>131</v>
      </c>
      <c r="C41" s="54">
        <v>33431</v>
      </c>
      <c r="D41" t="s">
        <v>78</v>
      </c>
      <c r="E41" t="s">
        <v>79</v>
      </c>
      <c r="F41">
        <v>35</v>
      </c>
    </row>
    <row r="42" spans="1:6" x14ac:dyDescent="0.25">
      <c r="A42">
        <v>39</v>
      </c>
      <c r="B42" t="s">
        <v>132</v>
      </c>
      <c r="C42" s="54">
        <v>32130</v>
      </c>
      <c r="D42" t="s">
        <v>73</v>
      </c>
      <c r="E42" t="s">
        <v>19</v>
      </c>
      <c r="F42">
        <v>34</v>
      </c>
    </row>
    <row r="43" spans="1:6" x14ac:dyDescent="0.25">
      <c r="A43">
        <v>40</v>
      </c>
      <c r="B43" t="s">
        <v>133</v>
      </c>
      <c r="C43" s="54">
        <v>33490</v>
      </c>
      <c r="D43" t="s">
        <v>103</v>
      </c>
      <c r="E43" t="s">
        <v>84</v>
      </c>
      <c r="F43">
        <v>34</v>
      </c>
    </row>
    <row r="44" spans="1:6" x14ac:dyDescent="0.25">
      <c r="A44">
        <v>41</v>
      </c>
      <c r="B44" t="s">
        <v>134</v>
      </c>
      <c r="C44" s="54">
        <v>34043</v>
      </c>
      <c r="D44" t="s">
        <v>107</v>
      </c>
      <c r="E44" t="s">
        <v>19</v>
      </c>
      <c r="F44">
        <v>34</v>
      </c>
    </row>
    <row r="45" spans="1:6" x14ac:dyDescent="0.25">
      <c r="A45">
        <v>42</v>
      </c>
      <c r="B45" t="s">
        <v>135</v>
      </c>
      <c r="C45" s="54">
        <v>33604</v>
      </c>
      <c r="D45" t="s">
        <v>92</v>
      </c>
      <c r="E45" t="s">
        <v>12</v>
      </c>
      <c r="F45">
        <v>33</v>
      </c>
    </row>
    <row r="46" spans="1:6" x14ac:dyDescent="0.25">
      <c r="A46">
        <v>43</v>
      </c>
      <c r="B46" t="s">
        <v>136</v>
      </c>
      <c r="C46" s="54">
        <v>33829</v>
      </c>
      <c r="D46" t="s">
        <v>81</v>
      </c>
      <c r="E46" t="s">
        <v>84</v>
      </c>
      <c r="F46">
        <v>33</v>
      </c>
    </row>
    <row r="47" spans="1:6" x14ac:dyDescent="0.25">
      <c r="A47">
        <v>44</v>
      </c>
      <c r="B47" t="s">
        <v>137</v>
      </c>
      <c r="C47" s="54">
        <v>31171</v>
      </c>
      <c r="D47" t="s">
        <v>101</v>
      </c>
      <c r="E47" t="s">
        <v>84</v>
      </c>
      <c r="F47">
        <v>32</v>
      </c>
    </row>
    <row r="48" spans="1:6" x14ac:dyDescent="0.25">
      <c r="A48">
        <v>45</v>
      </c>
      <c r="B48" t="s">
        <v>138</v>
      </c>
      <c r="C48" s="54">
        <v>33779</v>
      </c>
      <c r="D48" t="s">
        <v>87</v>
      </c>
      <c r="E48" t="s">
        <v>139</v>
      </c>
      <c r="F48">
        <v>32</v>
      </c>
    </row>
    <row r="49" spans="1:6" x14ac:dyDescent="0.25">
      <c r="A49">
        <v>46</v>
      </c>
      <c r="B49" t="s">
        <v>140</v>
      </c>
      <c r="C49" s="54">
        <v>30631</v>
      </c>
      <c r="D49" t="s">
        <v>87</v>
      </c>
      <c r="E49" t="s">
        <v>15</v>
      </c>
      <c r="F49">
        <v>30</v>
      </c>
    </row>
    <row r="50" spans="1:6" x14ac:dyDescent="0.25">
      <c r="A50">
        <v>47</v>
      </c>
      <c r="B50" t="s">
        <v>141</v>
      </c>
      <c r="C50" s="54">
        <v>30449</v>
      </c>
      <c r="D50" t="s">
        <v>101</v>
      </c>
      <c r="E50" t="s">
        <v>142</v>
      </c>
      <c r="F50">
        <v>30</v>
      </c>
    </row>
    <row r="51" spans="1:6" x14ac:dyDescent="0.25">
      <c r="A51">
        <v>48</v>
      </c>
      <c r="B51" t="s">
        <v>143</v>
      </c>
      <c r="C51" s="54">
        <v>31029</v>
      </c>
      <c r="D51" t="s">
        <v>92</v>
      </c>
      <c r="E51" t="s">
        <v>18</v>
      </c>
      <c r="F51">
        <v>30</v>
      </c>
    </row>
    <row r="52" spans="1:6" x14ac:dyDescent="0.25">
      <c r="A52">
        <v>49</v>
      </c>
      <c r="B52" t="s">
        <v>144</v>
      </c>
      <c r="C52" s="54">
        <v>31663</v>
      </c>
      <c r="D52" t="s">
        <v>78</v>
      </c>
      <c r="E52" t="s">
        <v>74</v>
      </c>
      <c r="F52">
        <v>30</v>
      </c>
    </row>
    <row r="53" spans="1:6" x14ac:dyDescent="0.25">
      <c r="A53">
        <v>50</v>
      </c>
      <c r="B53" t="s">
        <v>145</v>
      </c>
      <c r="C53" s="54">
        <v>32496</v>
      </c>
      <c r="D53" t="s">
        <v>70</v>
      </c>
      <c r="E53" t="s">
        <v>108</v>
      </c>
      <c r="F53">
        <v>30</v>
      </c>
    </row>
    <row r="54" spans="1:6" x14ac:dyDescent="0.25">
      <c r="A54">
        <v>51</v>
      </c>
      <c r="B54" t="s">
        <v>146</v>
      </c>
      <c r="C54" s="54">
        <v>32423</v>
      </c>
      <c r="D54" t="s">
        <v>147</v>
      </c>
      <c r="E54" t="s">
        <v>18</v>
      </c>
      <c r="F54">
        <v>30</v>
      </c>
    </row>
    <row r="55" spans="1:6" x14ac:dyDescent="0.25">
      <c r="A55">
        <v>52</v>
      </c>
      <c r="B55" t="s">
        <v>148</v>
      </c>
      <c r="C55" s="54">
        <v>33097</v>
      </c>
      <c r="D55" t="s">
        <v>149</v>
      </c>
      <c r="E55" t="s">
        <v>20</v>
      </c>
      <c r="F55">
        <v>30</v>
      </c>
    </row>
    <row r="56" spans="1:6" x14ac:dyDescent="0.25">
      <c r="A56">
        <v>53</v>
      </c>
      <c r="B56" t="s">
        <v>150</v>
      </c>
      <c r="C56" s="54">
        <v>32187</v>
      </c>
      <c r="D56" t="s">
        <v>73</v>
      </c>
      <c r="E56" t="s">
        <v>71</v>
      </c>
      <c r="F56">
        <v>30</v>
      </c>
    </row>
    <row r="57" spans="1:6" x14ac:dyDescent="0.25">
      <c r="A57">
        <v>54</v>
      </c>
      <c r="B57" t="s">
        <v>151</v>
      </c>
      <c r="C57" s="54">
        <v>32364</v>
      </c>
      <c r="D57" t="s">
        <v>103</v>
      </c>
      <c r="E57" t="s">
        <v>84</v>
      </c>
      <c r="F57">
        <v>30</v>
      </c>
    </row>
    <row r="58" spans="1:6" x14ac:dyDescent="0.25">
      <c r="A58">
        <v>55</v>
      </c>
      <c r="B58" t="s">
        <v>152</v>
      </c>
      <c r="C58" s="54">
        <v>31860</v>
      </c>
      <c r="D58" t="s">
        <v>103</v>
      </c>
      <c r="E58" t="s">
        <v>84</v>
      </c>
      <c r="F58">
        <v>30</v>
      </c>
    </row>
    <row r="59" spans="1:6" x14ac:dyDescent="0.25">
      <c r="A59">
        <v>56</v>
      </c>
      <c r="B59" t="s">
        <v>153</v>
      </c>
      <c r="C59" s="54">
        <v>33339</v>
      </c>
      <c r="D59" t="s">
        <v>87</v>
      </c>
      <c r="E59" t="s">
        <v>18</v>
      </c>
      <c r="F59">
        <v>30</v>
      </c>
    </row>
    <row r="60" spans="1:6" x14ac:dyDescent="0.25">
      <c r="A60">
        <v>57</v>
      </c>
      <c r="B60" t="s">
        <v>154</v>
      </c>
      <c r="C60" s="54">
        <v>31688</v>
      </c>
      <c r="D60" t="s">
        <v>155</v>
      </c>
      <c r="E60" t="s">
        <v>79</v>
      </c>
      <c r="F60">
        <v>30</v>
      </c>
    </row>
    <row r="61" spans="1:6" x14ac:dyDescent="0.25">
      <c r="A61">
        <v>58</v>
      </c>
      <c r="B61" t="s">
        <v>156</v>
      </c>
      <c r="C61" s="54">
        <v>34232</v>
      </c>
      <c r="D61" t="s">
        <v>157</v>
      </c>
      <c r="E61" t="s">
        <v>15</v>
      </c>
      <c r="F61">
        <v>30</v>
      </c>
    </row>
    <row r="62" spans="1:6" x14ac:dyDescent="0.25">
      <c r="A62">
        <v>59</v>
      </c>
      <c r="B62" t="s">
        <v>158</v>
      </c>
      <c r="C62" s="54">
        <v>29862</v>
      </c>
      <c r="D62" t="s">
        <v>81</v>
      </c>
      <c r="E62" t="s">
        <v>22</v>
      </c>
      <c r="F62">
        <v>28</v>
      </c>
    </row>
    <row r="63" spans="1:6" x14ac:dyDescent="0.25">
      <c r="A63">
        <v>60</v>
      </c>
      <c r="B63" t="s">
        <v>159</v>
      </c>
      <c r="C63" s="54">
        <v>32389</v>
      </c>
      <c r="D63" t="s">
        <v>87</v>
      </c>
      <c r="E63" t="s">
        <v>15</v>
      </c>
      <c r="F63">
        <v>28</v>
      </c>
    </row>
    <row r="64" spans="1:6" x14ac:dyDescent="0.25">
      <c r="A64">
        <v>61</v>
      </c>
      <c r="B64" t="s">
        <v>160</v>
      </c>
      <c r="C64" s="54">
        <v>32583</v>
      </c>
      <c r="D64" t="s">
        <v>92</v>
      </c>
      <c r="E64" t="s">
        <v>12</v>
      </c>
      <c r="F64">
        <v>28</v>
      </c>
    </row>
    <row r="65" spans="1:6" x14ac:dyDescent="0.25">
      <c r="A65">
        <v>62</v>
      </c>
      <c r="B65" t="s">
        <v>161</v>
      </c>
      <c r="C65" s="54">
        <v>31431</v>
      </c>
      <c r="D65" t="s">
        <v>107</v>
      </c>
      <c r="E65" t="s">
        <v>20</v>
      </c>
      <c r="F65">
        <v>28</v>
      </c>
    </row>
    <row r="66" spans="1:6" x14ac:dyDescent="0.25">
      <c r="A66">
        <v>63</v>
      </c>
      <c r="B66" t="s">
        <v>162</v>
      </c>
      <c r="C66" s="54">
        <v>31279</v>
      </c>
      <c r="D66" t="s">
        <v>101</v>
      </c>
      <c r="E66" t="s">
        <v>18</v>
      </c>
      <c r="F66">
        <v>27</v>
      </c>
    </row>
    <row r="67" spans="1:6" x14ac:dyDescent="0.25">
      <c r="A67">
        <v>64</v>
      </c>
      <c r="B67" t="s">
        <v>163</v>
      </c>
      <c r="C67" s="54">
        <v>33170</v>
      </c>
      <c r="D67" t="s">
        <v>94</v>
      </c>
      <c r="E67" t="s">
        <v>15</v>
      </c>
      <c r="F67">
        <v>27</v>
      </c>
    </row>
    <row r="68" spans="1:6" x14ac:dyDescent="0.25">
      <c r="A68">
        <v>65</v>
      </c>
      <c r="B68" t="s">
        <v>164</v>
      </c>
      <c r="C68" s="54">
        <v>32493</v>
      </c>
      <c r="D68" t="s">
        <v>94</v>
      </c>
      <c r="E68" t="s">
        <v>15</v>
      </c>
      <c r="F68">
        <v>26</v>
      </c>
    </row>
    <row r="69" spans="1:6" x14ac:dyDescent="0.25">
      <c r="A69">
        <v>66</v>
      </c>
      <c r="B69" t="s">
        <v>165</v>
      </c>
      <c r="C69" s="54">
        <v>32814</v>
      </c>
      <c r="D69" t="s">
        <v>101</v>
      </c>
      <c r="E69" t="s">
        <v>166</v>
      </c>
      <c r="F69">
        <v>26</v>
      </c>
    </row>
    <row r="70" spans="1:6" x14ac:dyDescent="0.25">
      <c r="A70">
        <v>67</v>
      </c>
      <c r="B70" t="s">
        <v>167</v>
      </c>
      <c r="C70" s="54">
        <v>31889</v>
      </c>
      <c r="D70" t="s">
        <v>103</v>
      </c>
      <c r="E70" t="s">
        <v>84</v>
      </c>
      <c r="F70">
        <v>26</v>
      </c>
    </row>
    <row r="71" spans="1:6" x14ac:dyDescent="0.25">
      <c r="A71">
        <v>68</v>
      </c>
      <c r="B71" t="s">
        <v>168</v>
      </c>
      <c r="C71" s="54">
        <v>32529</v>
      </c>
      <c r="D71" t="s">
        <v>94</v>
      </c>
      <c r="E71" t="s">
        <v>169</v>
      </c>
      <c r="F71">
        <v>26</v>
      </c>
    </row>
    <row r="72" spans="1:6" x14ac:dyDescent="0.25">
      <c r="A72">
        <v>69</v>
      </c>
      <c r="B72" t="s">
        <v>170</v>
      </c>
      <c r="C72" s="54">
        <v>30704</v>
      </c>
      <c r="D72" t="s">
        <v>87</v>
      </c>
      <c r="E72" t="s">
        <v>112</v>
      </c>
      <c r="F72">
        <v>25</v>
      </c>
    </row>
    <row r="73" spans="1:6" x14ac:dyDescent="0.25">
      <c r="A73">
        <v>70</v>
      </c>
      <c r="B73" t="s">
        <v>171</v>
      </c>
      <c r="C73" s="54">
        <v>31809</v>
      </c>
      <c r="D73" t="s">
        <v>172</v>
      </c>
      <c r="E73" t="s">
        <v>20</v>
      </c>
      <c r="F73">
        <v>25</v>
      </c>
    </row>
    <row r="74" spans="1:6" x14ac:dyDescent="0.25">
      <c r="A74">
        <v>71</v>
      </c>
      <c r="B74" t="s">
        <v>173</v>
      </c>
      <c r="C74" s="54">
        <v>31807</v>
      </c>
      <c r="D74" t="s">
        <v>147</v>
      </c>
      <c r="E74" t="s">
        <v>174</v>
      </c>
      <c r="F74">
        <v>25</v>
      </c>
    </row>
    <row r="75" spans="1:6" x14ac:dyDescent="0.25">
      <c r="A75">
        <v>72</v>
      </c>
      <c r="B75" t="s">
        <v>175</v>
      </c>
      <c r="C75" s="54">
        <v>31194</v>
      </c>
      <c r="D75" t="s">
        <v>176</v>
      </c>
      <c r="E75" t="s">
        <v>18</v>
      </c>
      <c r="F75">
        <v>25</v>
      </c>
    </row>
    <row r="76" spans="1:6" x14ac:dyDescent="0.25">
      <c r="A76">
        <v>73</v>
      </c>
      <c r="B76" t="s">
        <v>177</v>
      </c>
      <c r="C76" s="54">
        <v>32275</v>
      </c>
      <c r="D76" t="s">
        <v>73</v>
      </c>
      <c r="E76" t="s">
        <v>84</v>
      </c>
      <c r="F76">
        <v>25</v>
      </c>
    </row>
    <row r="77" spans="1:6" x14ac:dyDescent="0.25">
      <c r="A77">
        <v>74</v>
      </c>
      <c r="B77" t="s">
        <v>178</v>
      </c>
      <c r="C77" s="54">
        <v>31986</v>
      </c>
      <c r="D77" t="s">
        <v>70</v>
      </c>
      <c r="E77" t="s">
        <v>18</v>
      </c>
      <c r="F77">
        <v>25</v>
      </c>
    </row>
    <row r="78" spans="1:6" x14ac:dyDescent="0.25">
      <c r="A78">
        <v>75</v>
      </c>
      <c r="B78" t="s">
        <v>179</v>
      </c>
      <c r="C78" s="54">
        <v>32588</v>
      </c>
      <c r="D78" t="s">
        <v>70</v>
      </c>
      <c r="E78" t="s">
        <v>18</v>
      </c>
      <c r="F78">
        <v>25</v>
      </c>
    </row>
    <row r="79" spans="1:6" x14ac:dyDescent="0.25">
      <c r="A79">
        <v>76</v>
      </c>
      <c r="B79" t="s">
        <v>180</v>
      </c>
      <c r="C79" s="54">
        <v>33611</v>
      </c>
      <c r="D79" t="s">
        <v>147</v>
      </c>
      <c r="E79" t="s">
        <v>18</v>
      </c>
      <c r="F79">
        <v>25</v>
      </c>
    </row>
    <row r="80" spans="1:6" x14ac:dyDescent="0.25">
      <c r="A80">
        <v>77</v>
      </c>
      <c r="B80" t="s">
        <v>181</v>
      </c>
      <c r="C80" s="54">
        <v>32356</v>
      </c>
      <c r="D80" t="s">
        <v>103</v>
      </c>
      <c r="E80" t="s">
        <v>182</v>
      </c>
      <c r="F80">
        <v>25</v>
      </c>
    </row>
    <row r="81" spans="1:6" x14ac:dyDescent="0.25">
      <c r="A81">
        <v>78</v>
      </c>
      <c r="B81" t="s">
        <v>183</v>
      </c>
      <c r="C81" s="54">
        <v>33904</v>
      </c>
      <c r="D81" t="s">
        <v>149</v>
      </c>
      <c r="E81" t="s">
        <v>20</v>
      </c>
      <c r="F81">
        <v>25</v>
      </c>
    </row>
    <row r="82" spans="1:6" x14ac:dyDescent="0.25">
      <c r="A82">
        <v>79</v>
      </c>
      <c r="B82" t="s">
        <v>184</v>
      </c>
      <c r="C82" s="54">
        <v>34102</v>
      </c>
      <c r="D82" t="s">
        <v>185</v>
      </c>
      <c r="E82" t="s">
        <v>16</v>
      </c>
      <c r="F82">
        <v>25</v>
      </c>
    </row>
    <row r="83" spans="1:6" x14ac:dyDescent="0.25">
      <c r="A83">
        <v>80</v>
      </c>
      <c r="B83" t="s">
        <v>186</v>
      </c>
      <c r="C83" s="54">
        <v>33735</v>
      </c>
      <c r="D83" t="s">
        <v>147</v>
      </c>
      <c r="E83" t="s">
        <v>16</v>
      </c>
      <c r="F83">
        <v>25</v>
      </c>
    </row>
    <row r="84" spans="1:6" x14ac:dyDescent="0.25">
      <c r="A84">
        <v>81</v>
      </c>
      <c r="B84" t="s">
        <v>187</v>
      </c>
      <c r="C84" s="54">
        <v>33318</v>
      </c>
      <c r="D84" t="s">
        <v>188</v>
      </c>
      <c r="E84" t="s">
        <v>19</v>
      </c>
      <c r="F84">
        <v>25</v>
      </c>
    </row>
    <row r="85" spans="1:6" x14ac:dyDescent="0.25">
      <c r="A85">
        <v>82</v>
      </c>
      <c r="B85" t="s">
        <v>189</v>
      </c>
      <c r="C85" s="54">
        <v>34468</v>
      </c>
      <c r="D85" t="s">
        <v>81</v>
      </c>
      <c r="E85" t="s">
        <v>84</v>
      </c>
      <c r="F85">
        <v>25</v>
      </c>
    </row>
    <row r="86" spans="1:6" x14ac:dyDescent="0.25">
      <c r="A86">
        <v>83</v>
      </c>
      <c r="B86" t="s">
        <v>190</v>
      </c>
      <c r="C86" s="54">
        <v>30877</v>
      </c>
      <c r="D86" t="s">
        <v>191</v>
      </c>
      <c r="E86" t="s">
        <v>192</v>
      </c>
      <c r="F86">
        <v>24</v>
      </c>
    </row>
    <row r="87" spans="1:6" x14ac:dyDescent="0.25">
      <c r="A87">
        <v>84</v>
      </c>
      <c r="B87" t="s">
        <v>193</v>
      </c>
      <c r="C87" s="54">
        <v>31488</v>
      </c>
      <c r="D87" t="s">
        <v>101</v>
      </c>
      <c r="E87" t="s">
        <v>194</v>
      </c>
      <c r="F87">
        <v>24</v>
      </c>
    </row>
    <row r="88" spans="1:6" x14ac:dyDescent="0.25">
      <c r="A88">
        <v>85</v>
      </c>
      <c r="B88" t="s">
        <v>195</v>
      </c>
      <c r="C88" s="54">
        <v>30908</v>
      </c>
      <c r="D88" t="s">
        <v>107</v>
      </c>
      <c r="E88" t="s">
        <v>20</v>
      </c>
      <c r="F88">
        <v>24</v>
      </c>
    </row>
    <row r="89" spans="1:6" x14ac:dyDescent="0.25">
      <c r="A89">
        <v>86</v>
      </c>
      <c r="B89" t="s">
        <v>196</v>
      </c>
      <c r="C89" s="54">
        <v>32289</v>
      </c>
      <c r="D89" t="s">
        <v>172</v>
      </c>
      <c r="E89" t="s">
        <v>79</v>
      </c>
      <c r="F89">
        <v>24</v>
      </c>
    </row>
    <row r="90" spans="1:6" x14ac:dyDescent="0.25">
      <c r="A90">
        <v>87</v>
      </c>
      <c r="B90" t="s">
        <v>197</v>
      </c>
      <c r="C90" s="54">
        <v>33667</v>
      </c>
      <c r="D90" t="s">
        <v>176</v>
      </c>
      <c r="E90" t="s">
        <v>71</v>
      </c>
      <c r="F90">
        <v>24</v>
      </c>
    </row>
    <row r="91" spans="1:6" x14ac:dyDescent="0.25">
      <c r="A91">
        <v>88</v>
      </c>
      <c r="B91" t="s">
        <v>198</v>
      </c>
      <c r="C91" s="54">
        <v>34084</v>
      </c>
      <c r="D91" t="s">
        <v>73</v>
      </c>
      <c r="E91" t="s">
        <v>19</v>
      </c>
      <c r="F91">
        <v>24</v>
      </c>
    </row>
    <row r="92" spans="1:6" x14ac:dyDescent="0.25">
      <c r="A92">
        <v>89</v>
      </c>
      <c r="B92" t="s">
        <v>199</v>
      </c>
      <c r="C92" s="54">
        <v>31202</v>
      </c>
      <c r="D92" t="s">
        <v>92</v>
      </c>
      <c r="E92" t="s">
        <v>15</v>
      </c>
      <c r="F92">
        <v>23</v>
      </c>
    </row>
    <row r="93" spans="1:6" x14ac:dyDescent="0.25">
      <c r="A93">
        <v>90</v>
      </c>
      <c r="B93" t="s">
        <v>200</v>
      </c>
      <c r="C93" s="54">
        <v>31553</v>
      </c>
      <c r="D93" t="s">
        <v>87</v>
      </c>
      <c r="E93" t="s">
        <v>115</v>
      </c>
      <c r="F93">
        <v>23</v>
      </c>
    </row>
    <row r="94" spans="1:6" x14ac:dyDescent="0.25">
      <c r="A94">
        <v>91</v>
      </c>
      <c r="B94" t="s">
        <v>201</v>
      </c>
      <c r="C94" s="54">
        <v>32103</v>
      </c>
      <c r="D94" t="s">
        <v>99</v>
      </c>
      <c r="E94" t="s">
        <v>16</v>
      </c>
      <c r="F94">
        <v>23</v>
      </c>
    </row>
    <row r="95" spans="1:6" x14ac:dyDescent="0.25">
      <c r="A95">
        <v>92</v>
      </c>
      <c r="B95" t="s">
        <v>202</v>
      </c>
      <c r="C95" s="54">
        <v>31059</v>
      </c>
      <c r="D95" t="s">
        <v>172</v>
      </c>
      <c r="E95" t="s">
        <v>18</v>
      </c>
      <c r="F95">
        <v>23</v>
      </c>
    </row>
    <row r="96" spans="1:6" x14ac:dyDescent="0.25">
      <c r="A96">
        <v>93</v>
      </c>
      <c r="B96" t="s">
        <v>203</v>
      </c>
      <c r="C96" s="54">
        <v>33041</v>
      </c>
      <c r="D96" t="s">
        <v>204</v>
      </c>
      <c r="E96" t="s">
        <v>205</v>
      </c>
      <c r="F96">
        <v>23</v>
      </c>
    </row>
    <row r="97" spans="1:6" x14ac:dyDescent="0.25">
      <c r="A97">
        <v>94</v>
      </c>
      <c r="B97" t="s">
        <v>206</v>
      </c>
      <c r="C97" s="54">
        <v>32142</v>
      </c>
      <c r="D97" t="s">
        <v>204</v>
      </c>
      <c r="E97" t="s">
        <v>142</v>
      </c>
      <c r="F97">
        <v>23</v>
      </c>
    </row>
    <row r="98" spans="1:6" x14ac:dyDescent="0.25">
      <c r="A98">
        <v>95</v>
      </c>
      <c r="B98" t="s">
        <v>207</v>
      </c>
      <c r="C98" s="54">
        <v>33282</v>
      </c>
      <c r="D98" t="s">
        <v>155</v>
      </c>
      <c r="E98" t="s">
        <v>19</v>
      </c>
      <c r="F98">
        <v>23</v>
      </c>
    </row>
    <row r="99" spans="1:6" x14ac:dyDescent="0.25">
      <c r="A99">
        <v>96</v>
      </c>
      <c r="B99" t="s">
        <v>208</v>
      </c>
      <c r="C99" s="54">
        <v>30717</v>
      </c>
      <c r="D99" t="s">
        <v>107</v>
      </c>
      <c r="E99" t="s">
        <v>71</v>
      </c>
      <c r="F99">
        <v>22</v>
      </c>
    </row>
    <row r="100" spans="1:6" x14ac:dyDescent="0.25">
      <c r="A100">
        <v>97</v>
      </c>
      <c r="B100" t="s">
        <v>209</v>
      </c>
      <c r="C100" s="54">
        <v>31238</v>
      </c>
      <c r="D100" t="s">
        <v>172</v>
      </c>
      <c r="E100" t="s">
        <v>15</v>
      </c>
      <c r="F100">
        <v>22</v>
      </c>
    </row>
    <row r="101" spans="1:6" x14ac:dyDescent="0.25">
      <c r="A101">
        <v>98</v>
      </c>
      <c r="B101" t="s">
        <v>210</v>
      </c>
      <c r="C101" s="54">
        <v>31954</v>
      </c>
      <c r="D101" t="s">
        <v>101</v>
      </c>
      <c r="E101" t="s">
        <v>19</v>
      </c>
      <c r="F101">
        <v>22</v>
      </c>
    </row>
    <row r="102" spans="1:6" x14ac:dyDescent="0.25">
      <c r="A102">
        <v>99</v>
      </c>
      <c r="B102" t="s">
        <v>211</v>
      </c>
      <c r="C102" s="54">
        <v>31871</v>
      </c>
      <c r="D102" t="s">
        <v>73</v>
      </c>
      <c r="E102" t="s">
        <v>15</v>
      </c>
      <c r="F102">
        <v>22</v>
      </c>
    </row>
    <row r="103" spans="1:6" x14ac:dyDescent="0.25">
      <c r="A103">
        <v>100</v>
      </c>
      <c r="B103" t="s">
        <v>212</v>
      </c>
      <c r="C103" s="54">
        <v>31426</v>
      </c>
      <c r="D103" t="s">
        <v>81</v>
      </c>
      <c r="E103" t="s">
        <v>19</v>
      </c>
      <c r="F103">
        <v>22</v>
      </c>
    </row>
    <row r="104" spans="1:6" x14ac:dyDescent="0.25">
      <c r="A104">
        <v>101</v>
      </c>
      <c r="B104" t="s">
        <v>213</v>
      </c>
      <c r="C104" s="54">
        <v>32625</v>
      </c>
      <c r="D104" t="s">
        <v>214</v>
      </c>
      <c r="E104" t="s">
        <v>15</v>
      </c>
      <c r="F104">
        <v>22</v>
      </c>
    </row>
    <row r="105" spans="1:6" x14ac:dyDescent="0.25">
      <c r="A105">
        <v>102</v>
      </c>
      <c r="B105" t="s">
        <v>215</v>
      </c>
      <c r="C105" s="54">
        <v>31891</v>
      </c>
      <c r="D105" t="s">
        <v>176</v>
      </c>
      <c r="E105" t="s">
        <v>16</v>
      </c>
      <c r="F105">
        <v>22</v>
      </c>
    </row>
    <row r="106" spans="1:6" x14ac:dyDescent="0.25">
      <c r="A106">
        <v>103</v>
      </c>
      <c r="B106" t="s">
        <v>216</v>
      </c>
      <c r="C106" s="54">
        <v>31196</v>
      </c>
      <c r="D106" t="s">
        <v>191</v>
      </c>
      <c r="E106" t="s">
        <v>84</v>
      </c>
      <c r="F106">
        <v>22</v>
      </c>
    </row>
    <row r="107" spans="1:6" x14ac:dyDescent="0.25">
      <c r="A107">
        <v>104</v>
      </c>
      <c r="B107" t="s">
        <v>217</v>
      </c>
      <c r="C107" s="54">
        <v>32711</v>
      </c>
      <c r="D107" t="s">
        <v>218</v>
      </c>
      <c r="E107" t="s">
        <v>84</v>
      </c>
      <c r="F107">
        <v>22</v>
      </c>
    </row>
    <row r="108" spans="1:6" x14ac:dyDescent="0.25">
      <c r="A108">
        <v>105</v>
      </c>
      <c r="B108" t="s">
        <v>219</v>
      </c>
      <c r="C108" s="54">
        <v>31170</v>
      </c>
      <c r="D108" t="s">
        <v>81</v>
      </c>
      <c r="E108" t="s">
        <v>71</v>
      </c>
      <c r="F108">
        <v>21</v>
      </c>
    </row>
    <row r="109" spans="1:6" x14ac:dyDescent="0.25">
      <c r="A109">
        <v>106</v>
      </c>
      <c r="B109" t="s">
        <v>220</v>
      </c>
      <c r="C109" s="54">
        <v>32917</v>
      </c>
      <c r="D109" t="s">
        <v>221</v>
      </c>
      <c r="E109" t="s">
        <v>112</v>
      </c>
      <c r="F109">
        <v>21</v>
      </c>
    </row>
    <row r="110" spans="1:6" x14ac:dyDescent="0.25">
      <c r="A110">
        <v>107</v>
      </c>
      <c r="B110" t="s">
        <v>222</v>
      </c>
      <c r="C110" s="54">
        <v>34056</v>
      </c>
      <c r="D110" t="s">
        <v>101</v>
      </c>
      <c r="E110" t="s">
        <v>182</v>
      </c>
      <c r="F110">
        <v>21</v>
      </c>
    </row>
    <row r="111" spans="1:6" x14ac:dyDescent="0.25">
      <c r="A111">
        <v>108</v>
      </c>
      <c r="B111" t="s">
        <v>223</v>
      </c>
      <c r="C111" s="54">
        <v>31789</v>
      </c>
      <c r="D111" t="s">
        <v>81</v>
      </c>
      <c r="E111" t="s">
        <v>20</v>
      </c>
      <c r="F111">
        <v>20.5</v>
      </c>
    </row>
    <row r="112" spans="1:6" x14ac:dyDescent="0.25">
      <c r="A112">
        <v>109</v>
      </c>
      <c r="B112" t="s">
        <v>224</v>
      </c>
      <c r="C112" s="54">
        <v>32679</v>
      </c>
      <c r="D112" t="s">
        <v>81</v>
      </c>
      <c r="E112" t="s">
        <v>71</v>
      </c>
      <c r="F112">
        <v>20.5</v>
      </c>
    </row>
    <row r="113" spans="1:6" x14ac:dyDescent="0.25">
      <c r="A113">
        <v>110</v>
      </c>
      <c r="B113" t="s">
        <v>225</v>
      </c>
      <c r="C113" s="54">
        <v>30091</v>
      </c>
      <c r="D113" t="s">
        <v>103</v>
      </c>
      <c r="E113" t="s">
        <v>226</v>
      </c>
      <c r="F113">
        <v>20</v>
      </c>
    </row>
    <row r="114" spans="1:6" x14ac:dyDescent="0.25">
      <c r="A114">
        <v>111</v>
      </c>
      <c r="B114" t="s">
        <v>227</v>
      </c>
      <c r="C114" s="54">
        <v>30521</v>
      </c>
      <c r="D114" t="s">
        <v>221</v>
      </c>
      <c r="E114" t="s">
        <v>20</v>
      </c>
      <c r="F114">
        <v>20</v>
      </c>
    </row>
    <row r="115" spans="1:6" x14ac:dyDescent="0.25">
      <c r="A115">
        <v>112</v>
      </c>
      <c r="B115" t="s">
        <v>228</v>
      </c>
      <c r="C115" s="54">
        <v>31027</v>
      </c>
      <c r="D115" t="s">
        <v>185</v>
      </c>
      <c r="E115" t="s">
        <v>12</v>
      </c>
      <c r="F115">
        <v>20</v>
      </c>
    </row>
    <row r="116" spans="1:6" x14ac:dyDescent="0.25">
      <c r="A116">
        <v>113</v>
      </c>
      <c r="B116" t="s">
        <v>229</v>
      </c>
      <c r="C116" s="54">
        <v>31510</v>
      </c>
      <c r="D116" t="s">
        <v>204</v>
      </c>
      <c r="E116" t="s">
        <v>205</v>
      </c>
      <c r="F116">
        <v>20</v>
      </c>
    </row>
    <row r="117" spans="1:6" x14ac:dyDescent="0.25">
      <c r="A117">
        <v>114</v>
      </c>
      <c r="B117" t="s">
        <v>230</v>
      </c>
      <c r="C117" s="54">
        <v>31372</v>
      </c>
      <c r="D117" t="s">
        <v>101</v>
      </c>
      <c r="E117" t="s">
        <v>18</v>
      </c>
      <c r="F117">
        <v>20</v>
      </c>
    </row>
    <row r="118" spans="1:6" x14ac:dyDescent="0.25">
      <c r="A118">
        <v>115</v>
      </c>
      <c r="B118" t="s">
        <v>231</v>
      </c>
      <c r="C118" s="54">
        <v>31974</v>
      </c>
      <c r="D118" t="s">
        <v>176</v>
      </c>
      <c r="E118" t="s">
        <v>16</v>
      </c>
      <c r="F118">
        <v>20</v>
      </c>
    </row>
    <row r="119" spans="1:6" x14ac:dyDescent="0.25">
      <c r="A119">
        <v>116</v>
      </c>
      <c r="B119" t="s">
        <v>232</v>
      </c>
      <c r="C119" s="54">
        <v>31889</v>
      </c>
      <c r="D119" t="s">
        <v>103</v>
      </c>
      <c r="E119" t="s">
        <v>233</v>
      </c>
      <c r="F119">
        <v>20</v>
      </c>
    </row>
    <row r="120" spans="1:6" x14ac:dyDescent="0.25">
      <c r="A120">
        <v>117</v>
      </c>
      <c r="B120" t="s">
        <v>234</v>
      </c>
      <c r="C120" s="54">
        <v>32212</v>
      </c>
      <c r="D120" t="s">
        <v>235</v>
      </c>
      <c r="E120" t="s">
        <v>115</v>
      </c>
      <c r="F120">
        <v>20</v>
      </c>
    </row>
    <row r="121" spans="1:6" x14ac:dyDescent="0.25">
      <c r="A121">
        <v>118</v>
      </c>
      <c r="B121" t="s">
        <v>236</v>
      </c>
      <c r="C121" s="54">
        <v>31876</v>
      </c>
      <c r="D121" t="s">
        <v>81</v>
      </c>
      <c r="E121" t="s">
        <v>19</v>
      </c>
      <c r="F121">
        <v>20</v>
      </c>
    </row>
    <row r="122" spans="1:6" x14ac:dyDescent="0.25">
      <c r="A122">
        <v>119</v>
      </c>
      <c r="B122" t="s">
        <v>237</v>
      </c>
      <c r="C122" s="54">
        <v>31104</v>
      </c>
      <c r="D122" t="s">
        <v>107</v>
      </c>
      <c r="E122" t="s">
        <v>18</v>
      </c>
      <c r="F122">
        <v>20</v>
      </c>
    </row>
    <row r="123" spans="1:6" x14ac:dyDescent="0.25">
      <c r="A123">
        <v>120</v>
      </c>
      <c r="B123" t="s">
        <v>238</v>
      </c>
      <c r="C123" s="54">
        <v>32568</v>
      </c>
      <c r="D123" t="s">
        <v>188</v>
      </c>
      <c r="E123" t="s">
        <v>239</v>
      </c>
      <c r="F123">
        <v>20</v>
      </c>
    </row>
    <row r="124" spans="1:6" x14ac:dyDescent="0.25">
      <c r="A124">
        <v>121</v>
      </c>
      <c r="B124" t="s">
        <v>240</v>
      </c>
      <c r="C124" s="54">
        <v>31695</v>
      </c>
      <c r="D124" t="s">
        <v>241</v>
      </c>
      <c r="E124" t="s">
        <v>71</v>
      </c>
      <c r="F124">
        <v>20</v>
      </c>
    </row>
    <row r="125" spans="1:6" x14ac:dyDescent="0.25">
      <c r="A125">
        <v>122</v>
      </c>
      <c r="B125" t="s">
        <v>242</v>
      </c>
      <c r="C125" s="54">
        <v>31898</v>
      </c>
      <c r="D125" t="s">
        <v>107</v>
      </c>
      <c r="E125" t="s">
        <v>20</v>
      </c>
      <c r="F125">
        <v>20</v>
      </c>
    </row>
    <row r="126" spans="1:6" x14ac:dyDescent="0.25">
      <c r="A126">
        <v>123</v>
      </c>
      <c r="B126" t="s">
        <v>243</v>
      </c>
      <c r="C126" s="54">
        <v>32487</v>
      </c>
      <c r="D126" t="s">
        <v>94</v>
      </c>
      <c r="E126" t="s">
        <v>182</v>
      </c>
      <c r="F126">
        <v>20</v>
      </c>
    </row>
    <row r="127" spans="1:6" x14ac:dyDescent="0.25">
      <c r="A127">
        <v>124</v>
      </c>
      <c r="B127" t="s">
        <v>244</v>
      </c>
      <c r="C127" s="54">
        <v>32965</v>
      </c>
      <c r="D127" t="s">
        <v>221</v>
      </c>
      <c r="E127" t="s">
        <v>194</v>
      </c>
      <c r="F127">
        <v>20</v>
      </c>
    </row>
    <row r="128" spans="1:6" x14ac:dyDescent="0.25">
      <c r="A128">
        <v>125</v>
      </c>
      <c r="B128" t="s">
        <v>245</v>
      </c>
      <c r="C128" s="54">
        <v>32188</v>
      </c>
      <c r="D128" t="s">
        <v>246</v>
      </c>
      <c r="E128" t="s">
        <v>74</v>
      </c>
      <c r="F128">
        <v>20</v>
      </c>
    </row>
    <row r="129" spans="1:6" x14ac:dyDescent="0.25">
      <c r="A129">
        <v>126</v>
      </c>
      <c r="B129" t="s">
        <v>247</v>
      </c>
      <c r="C129" s="54">
        <v>32752</v>
      </c>
      <c r="D129" t="s">
        <v>89</v>
      </c>
      <c r="E129" t="s">
        <v>12</v>
      </c>
      <c r="F129">
        <v>20</v>
      </c>
    </row>
    <row r="130" spans="1:6" x14ac:dyDescent="0.25">
      <c r="A130">
        <v>127</v>
      </c>
      <c r="B130" t="s">
        <v>248</v>
      </c>
      <c r="C130" s="54">
        <v>33233</v>
      </c>
      <c r="D130" t="s">
        <v>92</v>
      </c>
      <c r="E130" t="s">
        <v>76</v>
      </c>
      <c r="F130">
        <v>20</v>
      </c>
    </row>
    <row r="131" spans="1:6" x14ac:dyDescent="0.25">
      <c r="A131">
        <v>128</v>
      </c>
      <c r="B131" t="s">
        <v>249</v>
      </c>
      <c r="C131" s="54">
        <v>31459</v>
      </c>
      <c r="D131" t="s">
        <v>147</v>
      </c>
      <c r="E131" t="s">
        <v>82</v>
      </c>
      <c r="F131">
        <v>20</v>
      </c>
    </row>
    <row r="132" spans="1:6" x14ac:dyDescent="0.25">
      <c r="A132">
        <v>129</v>
      </c>
      <c r="B132" t="s">
        <v>250</v>
      </c>
      <c r="C132" s="54">
        <v>33183</v>
      </c>
      <c r="D132" t="s">
        <v>103</v>
      </c>
      <c r="E132" t="s">
        <v>15</v>
      </c>
      <c r="F132">
        <v>20</v>
      </c>
    </row>
    <row r="133" spans="1:6" x14ac:dyDescent="0.25">
      <c r="A133">
        <v>130</v>
      </c>
      <c r="B133" t="s">
        <v>251</v>
      </c>
      <c r="C133" s="54">
        <v>32486</v>
      </c>
      <c r="D133" t="s">
        <v>107</v>
      </c>
      <c r="E133" t="s">
        <v>252</v>
      </c>
      <c r="F133">
        <v>20</v>
      </c>
    </row>
    <row r="134" spans="1:6" x14ac:dyDescent="0.25">
      <c r="A134">
        <v>131</v>
      </c>
      <c r="B134" t="s">
        <v>253</v>
      </c>
      <c r="C134" s="54">
        <v>32804</v>
      </c>
      <c r="D134" t="s">
        <v>254</v>
      </c>
      <c r="E134" t="s">
        <v>255</v>
      </c>
      <c r="F134">
        <v>20</v>
      </c>
    </row>
    <row r="135" spans="1:6" x14ac:dyDescent="0.25">
      <c r="A135">
        <v>132</v>
      </c>
      <c r="B135" t="s">
        <v>256</v>
      </c>
      <c r="C135" s="54">
        <v>33724</v>
      </c>
      <c r="D135" t="s">
        <v>257</v>
      </c>
      <c r="E135" t="s">
        <v>15</v>
      </c>
      <c r="F135">
        <v>20</v>
      </c>
    </row>
    <row r="136" spans="1:6" x14ac:dyDescent="0.25">
      <c r="A136">
        <v>133</v>
      </c>
      <c r="B136" t="s">
        <v>258</v>
      </c>
      <c r="C136" s="54">
        <v>31685</v>
      </c>
      <c r="D136" t="s">
        <v>92</v>
      </c>
      <c r="E136" t="s">
        <v>19</v>
      </c>
      <c r="F136">
        <v>20</v>
      </c>
    </row>
    <row r="137" spans="1:6" x14ac:dyDescent="0.25">
      <c r="A137">
        <v>134</v>
      </c>
      <c r="B137" t="s">
        <v>259</v>
      </c>
      <c r="C137" s="54">
        <v>33521</v>
      </c>
      <c r="D137" t="s">
        <v>87</v>
      </c>
      <c r="E137" t="s">
        <v>260</v>
      </c>
      <c r="F137">
        <v>20</v>
      </c>
    </row>
    <row r="138" spans="1:6" x14ac:dyDescent="0.25">
      <c r="A138">
        <v>135</v>
      </c>
      <c r="B138" t="s">
        <v>261</v>
      </c>
      <c r="C138" s="54">
        <v>32734</v>
      </c>
      <c r="D138" t="s">
        <v>262</v>
      </c>
      <c r="E138" t="s">
        <v>18</v>
      </c>
      <c r="F138">
        <v>20</v>
      </c>
    </row>
    <row r="139" spans="1:6" x14ac:dyDescent="0.25">
      <c r="A139">
        <v>136</v>
      </c>
      <c r="B139" t="s">
        <v>263</v>
      </c>
      <c r="C139" s="54">
        <v>33913</v>
      </c>
      <c r="D139" t="s">
        <v>81</v>
      </c>
      <c r="E139" t="s">
        <v>20</v>
      </c>
      <c r="F139">
        <v>20</v>
      </c>
    </row>
    <row r="140" spans="1:6" x14ac:dyDescent="0.25">
      <c r="A140">
        <v>137</v>
      </c>
      <c r="B140" t="s">
        <v>264</v>
      </c>
      <c r="C140" s="54">
        <v>33855</v>
      </c>
      <c r="D140" t="s">
        <v>265</v>
      </c>
      <c r="E140" t="s">
        <v>84</v>
      </c>
      <c r="F140">
        <v>20</v>
      </c>
    </row>
    <row r="141" spans="1:6" x14ac:dyDescent="0.25">
      <c r="A141">
        <v>138</v>
      </c>
      <c r="B141" t="s">
        <v>266</v>
      </c>
      <c r="C141" s="54">
        <v>30761</v>
      </c>
      <c r="D141" t="s">
        <v>103</v>
      </c>
      <c r="E141" t="s">
        <v>18</v>
      </c>
      <c r="F141">
        <v>19</v>
      </c>
    </row>
    <row r="142" spans="1:6" x14ac:dyDescent="0.25">
      <c r="A142">
        <v>139</v>
      </c>
      <c r="B142" t="s">
        <v>267</v>
      </c>
      <c r="C142" s="54">
        <v>31063</v>
      </c>
      <c r="D142" t="s">
        <v>101</v>
      </c>
      <c r="E142" t="s">
        <v>71</v>
      </c>
      <c r="F142">
        <v>19</v>
      </c>
    </row>
    <row r="143" spans="1:6" x14ac:dyDescent="0.25">
      <c r="A143">
        <v>140</v>
      </c>
      <c r="B143" t="s">
        <v>268</v>
      </c>
      <c r="C143" s="54">
        <v>31400</v>
      </c>
      <c r="D143" t="s">
        <v>103</v>
      </c>
      <c r="E143" t="s">
        <v>12</v>
      </c>
      <c r="F143">
        <v>19</v>
      </c>
    </row>
    <row r="144" spans="1:6" x14ac:dyDescent="0.25">
      <c r="A144">
        <v>141</v>
      </c>
      <c r="B144" t="s">
        <v>269</v>
      </c>
      <c r="C144" s="54">
        <v>30734</v>
      </c>
      <c r="D144" t="s">
        <v>103</v>
      </c>
      <c r="E144" t="s">
        <v>182</v>
      </c>
      <c r="F144">
        <v>19</v>
      </c>
    </row>
    <row r="145" spans="1:6" x14ac:dyDescent="0.25">
      <c r="A145">
        <v>142</v>
      </c>
      <c r="B145" t="s">
        <v>270</v>
      </c>
      <c r="C145" s="54">
        <v>32917</v>
      </c>
      <c r="D145" t="s">
        <v>89</v>
      </c>
      <c r="E145" t="s">
        <v>19</v>
      </c>
      <c r="F145">
        <v>19</v>
      </c>
    </row>
    <row r="146" spans="1:6" x14ac:dyDescent="0.25">
      <c r="A146">
        <v>143</v>
      </c>
      <c r="B146" t="s">
        <v>271</v>
      </c>
      <c r="C146" s="54">
        <v>33021</v>
      </c>
      <c r="D146" t="s">
        <v>176</v>
      </c>
      <c r="E146" t="s">
        <v>12</v>
      </c>
      <c r="F146">
        <v>19</v>
      </c>
    </row>
    <row r="147" spans="1:6" x14ac:dyDescent="0.25">
      <c r="A147">
        <v>144</v>
      </c>
      <c r="B147" t="s">
        <v>272</v>
      </c>
      <c r="C147" s="54">
        <v>30954</v>
      </c>
      <c r="D147" t="s">
        <v>92</v>
      </c>
      <c r="E147" t="s">
        <v>15</v>
      </c>
      <c r="F147">
        <v>18</v>
      </c>
    </row>
    <row r="148" spans="1:6" x14ac:dyDescent="0.25">
      <c r="A148">
        <v>145</v>
      </c>
      <c r="B148" t="s">
        <v>273</v>
      </c>
      <c r="C148" s="54">
        <v>31981</v>
      </c>
      <c r="D148" t="s">
        <v>274</v>
      </c>
      <c r="E148" t="s">
        <v>84</v>
      </c>
      <c r="F148">
        <v>18</v>
      </c>
    </row>
    <row r="149" spans="1:6" x14ac:dyDescent="0.25">
      <c r="A149">
        <v>146</v>
      </c>
      <c r="B149" t="s">
        <v>275</v>
      </c>
      <c r="C149" s="54">
        <v>30373</v>
      </c>
      <c r="D149" t="s">
        <v>73</v>
      </c>
      <c r="E149" t="s">
        <v>74</v>
      </c>
      <c r="F149">
        <v>18</v>
      </c>
    </row>
    <row r="150" spans="1:6" x14ac:dyDescent="0.25">
      <c r="A150">
        <v>147</v>
      </c>
      <c r="B150" t="s">
        <v>276</v>
      </c>
      <c r="C150" s="54">
        <v>30442</v>
      </c>
      <c r="D150" t="s">
        <v>70</v>
      </c>
      <c r="E150" t="s">
        <v>84</v>
      </c>
      <c r="F150">
        <v>18</v>
      </c>
    </row>
    <row r="151" spans="1:6" x14ac:dyDescent="0.25">
      <c r="A151">
        <v>148</v>
      </c>
      <c r="B151" t="s">
        <v>277</v>
      </c>
      <c r="C151" s="54">
        <v>30981</v>
      </c>
      <c r="D151" t="s">
        <v>157</v>
      </c>
      <c r="E151" t="s">
        <v>278</v>
      </c>
      <c r="F151">
        <v>18</v>
      </c>
    </row>
    <row r="152" spans="1:6" x14ac:dyDescent="0.25">
      <c r="A152">
        <v>149</v>
      </c>
      <c r="B152" t="s">
        <v>279</v>
      </c>
      <c r="C152" s="54">
        <v>31981</v>
      </c>
      <c r="D152" t="s">
        <v>280</v>
      </c>
      <c r="E152" t="s">
        <v>20</v>
      </c>
      <c r="F152">
        <v>18</v>
      </c>
    </row>
    <row r="153" spans="1:6" x14ac:dyDescent="0.25">
      <c r="A153">
        <v>150</v>
      </c>
      <c r="B153" t="s">
        <v>281</v>
      </c>
      <c r="C153" s="54">
        <v>32029</v>
      </c>
      <c r="D153" t="s">
        <v>70</v>
      </c>
      <c r="E153" t="s">
        <v>282</v>
      </c>
      <c r="F153">
        <v>18</v>
      </c>
    </row>
    <row r="154" spans="1:6" x14ac:dyDescent="0.25">
      <c r="A154">
        <v>151</v>
      </c>
      <c r="B154" t="s">
        <v>283</v>
      </c>
      <c r="C154" s="54">
        <v>32625</v>
      </c>
      <c r="D154" t="s">
        <v>94</v>
      </c>
      <c r="E154" t="s">
        <v>15</v>
      </c>
      <c r="F154">
        <v>18</v>
      </c>
    </row>
    <row r="155" spans="1:6" x14ac:dyDescent="0.25">
      <c r="A155">
        <v>152</v>
      </c>
      <c r="B155" t="s">
        <v>284</v>
      </c>
      <c r="C155" s="54">
        <v>31593</v>
      </c>
      <c r="D155" t="s">
        <v>191</v>
      </c>
      <c r="E155" t="s">
        <v>79</v>
      </c>
      <c r="F155">
        <v>18</v>
      </c>
    </row>
    <row r="156" spans="1:6" x14ac:dyDescent="0.25">
      <c r="A156">
        <v>153</v>
      </c>
      <c r="B156" t="s">
        <v>285</v>
      </c>
      <c r="C156" s="54">
        <v>31884</v>
      </c>
      <c r="D156" t="s">
        <v>221</v>
      </c>
      <c r="E156" t="s">
        <v>286</v>
      </c>
      <c r="F156">
        <v>18</v>
      </c>
    </row>
    <row r="157" spans="1:6" x14ac:dyDescent="0.25">
      <c r="A157">
        <v>154</v>
      </c>
      <c r="B157" t="s">
        <v>287</v>
      </c>
      <c r="C157" s="54">
        <v>33210</v>
      </c>
      <c r="D157" t="s">
        <v>288</v>
      </c>
      <c r="E157" t="s">
        <v>16</v>
      </c>
      <c r="F157">
        <v>18</v>
      </c>
    </row>
    <row r="158" spans="1:6" x14ac:dyDescent="0.25">
      <c r="A158">
        <v>155</v>
      </c>
      <c r="B158" t="s">
        <v>289</v>
      </c>
      <c r="C158" s="54">
        <v>33957</v>
      </c>
      <c r="D158" t="s">
        <v>262</v>
      </c>
      <c r="E158" t="s">
        <v>18</v>
      </c>
      <c r="F158">
        <v>18</v>
      </c>
    </row>
    <row r="159" spans="1:6" x14ac:dyDescent="0.25">
      <c r="A159">
        <v>156</v>
      </c>
      <c r="B159" t="s">
        <v>290</v>
      </c>
      <c r="C159" s="54">
        <v>32748</v>
      </c>
      <c r="D159" t="s">
        <v>103</v>
      </c>
      <c r="E159" t="s">
        <v>18</v>
      </c>
      <c r="F159">
        <v>18</v>
      </c>
    </row>
    <row r="160" spans="1:6" x14ac:dyDescent="0.25">
      <c r="A160">
        <v>157</v>
      </c>
      <c r="B160" t="s">
        <v>291</v>
      </c>
      <c r="C160" s="54">
        <v>32940</v>
      </c>
      <c r="D160" t="s">
        <v>73</v>
      </c>
      <c r="E160" t="s">
        <v>18</v>
      </c>
      <c r="F160">
        <v>18</v>
      </c>
    </row>
    <row r="161" spans="1:6" x14ac:dyDescent="0.25">
      <c r="A161">
        <v>158</v>
      </c>
      <c r="B161" t="s">
        <v>292</v>
      </c>
      <c r="C161" s="54">
        <v>33648</v>
      </c>
      <c r="D161" t="s">
        <v>176</v>
      </c>
      <c r="E161" t="s">
        <v>21</v>
      </c>
      <c r="F161">
        <v>18</v>
      </c>
    </row>
    <row r="162" spans="1:6" x14ac:dyDescent="0.25">
      <c r="A162">
        <v>159</v>
      </c>
      <c r="B162" t="s">
        <v>293</v>
      </c>
      <c r="C162" s="54">
        <v>33667</v>
      </c>
      <c r="D162" t="s">
        <v>214</v>
      </c>
      <c r="E162" t="s">
        <v>15</v>
      </c>
      <c r="F162">
        <v>18</v>
      </c>
    </row>
    <row r="163" spans="1:6" x14ac:dyDescent="0.25">
      <c r="A163">
        <v>160</v>
      </c>
      <c r="B163" t="s">
        <v>294</v>
      </c>
      <c r="C163" s="54">
        <v>32196</v>
      </c>
      <c r="D163" t="s">
        <v>241</v>
      </c>
      <c r="E163" t="s">
        <v>71</v>
      </c>
      <c r="F163">
        <v>18</v>
      </c>
    </row>
    <row r="164" spans="1:6" x14ac:dyDescent="0.25">
      <c r="A164">
        <v>161</v>
      </c>
      <c r="B164" t="s">
        <v>295</v>
      </c>
      <c r="C164" s="54">
        <v>31300</v>
      </c>
      <c r="D164" t="s">
        <v>92</v>
      </c>
      <c r="E164" t="s">
        <v>19</v>
      </c>
      <c r="F164">
        <v>18</v>
      </c>
    </row>
    <row r="165" spans="1:6" x14ac:dyDescent="0.25">
      <c r="A165">
        <v>162</v>
      </c>
      <c r="B165" t="s">
        <v>296</v>
      </c>
      <c r="C165" s="54">
        <v>33815</v>
      </c>
      <c r="D165" t="s">
        <v>297</v>
      </c>
      <c r="E165" t="s">
        <v>15</v>
      </c>
      <c r="F165">
        <v>18</v>
      </c>
    </row>
    <row r="166" spans="1:6" x14ac:dyDescent="0.25">
      <c r="A166">
        <v>163</v>
      </c>
      <c r="B166" t="s">
        <v>298</v>
      </c>
      <c r="C166" s="54">
        <v>33316</v>
      </c>
      <c r="D166" t="s">
        <v>299</v>
      </c>
      <c r="E166" t="s">
        <v>205</v>
      </c>
      <c r="F166">
        <v>18</v>
      </c>
    </row>
    <row r="167" spans="1:6" x14ac:dyDescent="0.25">
      <c r="A167">
        <v>164</v>
      </c>
      <c r="B167" t="s">
        <v>300</v>
      </c>
      <c r="C167" s="54">
        <v>33655</v>
      </c>
      <c r="D167" t="s">
        <v>99</v>
      </c>
      <c r="E167" t="s">
        <v>12</v>
      </c>
      <c r="F167">
        <v>18</v>
      </c>
    </row>
    <row r="168" spans="1:6" x14ac:dyDescent="0.25">
      <c r="A168">
        <v>165</v>
      </c>
      <c r="B168" t="s">
        <v>301</v>
      </c>
      <c r="C168" s="54">
        <v>31983</v>
      </c>
      <c r="D168" t="s">
        <v>155</v>
      </c>
      <c r="E168" t="s">
        <v>74</v>
      </c>
      <c r="F168">
        <v>17.5</v>
      </c>
    </row>
    <row r="169" spans="1:6" x14ac:dyDescent="0.25">
      <c r="A169">
        <v>166</v>
      </c>
      <c r="B169" t="s">
        <v>302</v>
      </c>
      <c r="C169" s="54">
        <v>30697</v>
      </c>
      <c r="D169" t="s">
        <v>107</v>
      </c>
      <c r="E169" t="s">
        <v>260</v>
      </c>
      <c r="F169">
        <v>17</v>
      </c>
    </row>
    <row r="170" spans="1:6" x14ac:dyDescent="0.25">
      <c r="A170">
        <v>167</v>
      </c>
      <c r="B170" t="s">
        <v>303</v>
      </c>
      <c r="C170" s="54">
        <v>30842</v>
      </c>
      <c r="D170" t="s">
        <v>304</v>
      </c>
      <c r="E170" t="s">
        <v>112</v>
      </c>
      <c r="F170">
        <v>17</v>
      </c>
    </row>
    <row r="171" spans="1:6" x14ac:dyDescent="0.25">
      <c r="A171">
        <v>168</v>
      </c>
      <c r="B171" t="s">
        <v>305</v>
      </c>
      <c r="C171" s="54">
        <v>30607</v>
      </c>
      <c r="D171" t="s">
        <v>87</v>
      </c>
      <c r="E171" t="s">
        <v>84</v>
      </c>
      <c r="F171">
        <v>17</v>
      </c>
    </row>
    <row r="172" spans="1:6" x14ac:dyDescent="0.25">
      <c r="A172">
        <v>169</v>
      </c>
      <c r="B172" t="s">
        <v>306</v>
      </c>
      <c r="C172" s="54">
        <v>31028</v>
      </c>
      <c r="D172" t="s">
        <v>89</v>
      </c>
      <c r="E172" t="s">
        <v>21</v>
      </c>
      <c r="F172">
        <v>17</v>
      </c>
    </row>
    <row r="173" spans="1:6" x14ac:dyDescent="0.25">
      <c r="A173">
        <v>170</v>
      </c>
      <c r="B173" t="s">
        <v>136</v>
      </c>
      <c r="C173" s="54">
        <v>31786</v>
      </c>
      <c r="D173" t="s">
        <v>89</v>
      </c>
      <c r="E173" t="s">
        <v>84</v>
      </c>
      <c r="F173">
        <v>17</v>
      </c>
    </row>
    <row r="174" spans="1:6" x14ac:dyDescent="0.25">
      <c r="A174">
        <v>171</v>
      </c>
      <c r="B174" t="s">
        <v>307</v>
      </c>
      <c r="C174" s="54">
        <v>32267</v>
      </c>
      <c r="D174" t="s">
        <v>221</v>
      </c>
      <c r="E174" t="s">
        <v>16</v>
      </c>
      <c r="F174">
        <v>17</v>
      </c>
    </row>
    <row r="175" spans="1:6" x14ac:dyDescent="0.25">
      <c r="A175">
        <v>172</v>
      </c>
      <c r="B175" t="s">
        <v>308</v>
      </c>
      <c r="C175" s="54">
        <v>32677</v>
      </c>
      <c r="D175" t="s">
        <v>94</v>
      </c>
      <c r="E175" t="s">
        <v>309</v>
      </c>
      <c r="F175">
        <v>17</v>
      </c>
    </row>
    <row r="176" spans="1:6" x14ac:dyDescent="0.25">
      <c r="A176">
        <v>173</v>
      </c>
      <c r="B176" t="s">
        <v>310</v>
      </c>
      <c r="C176" s="54">
        <v>32780</v>
      </c>
      <c r="D176" t="s">
        <v>311</v>
      </c>
      <c r="E176" t="s">
        <v>255</v>
      </c>
      <c r="F176">
        <v>17</v>
      </c>
    </row>
    <row r="177" spans="1:6" x14ac:dyDescent="0.25">
      <c r="A177">
        <v>174</v>
      </c>
      <c r="B177" t="s">
        <v>312</v>
      </c>
      <c r="C177" s="54">
        <v>33184</v>
      </c>
      <c r="D177" t="s">
        <v>99</v>
      </c>
      <c r="E177" t="s">
        <v>18</v>
      </c>
      <c r="F177">
        <v>17</v>
      </c>
    </row>
    <row r="178" spans="1:6" x14ac:dyDescent="0.25">
      <c r="A178">
        <v>175</v>
      </c>
      <c r="B178" t="s">
        <v>313</v>
      </c>
      <c r="C178" s="54">
        <v>32879</v>
      </c>
      <c r="D178" t="s">
        <v>265</v>
      </c>
      <c r="E178" t="s">
        <v>84</v>
      </c>
      <c r="F178">
        <v>17</v>
      </c>
    </row>
    <row r="179" spans="1:6" x14ac:dyDescent="0.25">
      <c r="A179">
        <v>176</v>
      </c>
      <c r="B179" t="s">
        <v>314</v>
      </c>
      <c r="C179" s="54">
        <v>31576</v>
      </c>
      <c r="D179" t="s">
        <v>149</v>
      </c>
      <c r="E179" t="s">
        <v>315</v>
      </c>
      <c r="F179">
        <v>17</v>
      </c>
    </row>
    <row r="180" spans="1:6" x14ac:dyDescent="0.25">
      <c r="A180">
        <v>177</v>
      </c>
      <c r="B180" t="s">
        <v>316</v>
      </c>
      <c r="C180" s="54">
        <v>33203</v>
      </c>
      <c r="D180" t="s">
        <v>99</v>
      </c>
      <c r="E180" t="s">
        <v>12</v>
      </c>
      <c r="F180">
        <v>17</v>
      </c>
    </row>
    <row r="181" spans="1:6" x14ac:dyDescent="0.25">
      <c r="A181">
        <v>178</v>
      </c>
      <c r="B181" t="s">
        <v>317</v>
      </c>
      <c r="C181" s="54">
        <v>32584</v>
      </c>
      <c r="D181" t="s">
        <v>99</v>
      </c>
      <c r="E181" t="s">
        <v>315</v>
      </c>
      <c r="F181">
        <v>17</v>
      </c>
    </row>
    <row r="182" spans="1:6" x14ac:dyDescent="0.25">
      <c r="A182">
        <v>179</v>
      </c>
      <c r="B182" t="s">
        <v>318</v>
      </c>
      <c r="C182" s="54">
        <v>33067</v>
      </c>
      <c r="D182" t="s">
        <v>241</v>
      </c>
      <c r="E182" t="s">
        <v>71</v>
      </c>
      <c r="F182">
        <v>17</v>
      </c>
    </row>
    <row r="183" spans="1:6" x14ac:dyDescent="0.25">
      <c r="A183">
        <v>180</v>
      </c>
      <c r="B183" t="s">
        <v>319</v>
      </c>
      <c r="C183" s="54">
        <v>33417</v>
      </c>
      <c r="D183" t="s">
        <v>274</v>
      </c>
      <c r="E183" t="s">
        <v>16</v>
      </c>
      <c r="F183">
        <v>17</v>
      </c>
    </row>
    <row r="184" spans="1:6" x14ac:dyDescent="0.25">
      <c r="A184">
        <v>181</v>
      </c>
      <c r="B184" t="s">
        <v>320</v>
      </c>
      <c r="C184" s="54">
        <v>34196</v>
      </c>
      <c r="D184" t="s">
        <v>92</v>
      </c>
      <c r="E184" t="s">
        <v>12</v>
      </c>
      <c r="F184">
        <v>17</v>
      </c>
    </row>
    <row r="185" spans="1:6" x14ac:dyDescent="0.25">
      <c r="A185">
        <v>182</v>
      </c>
      <c r="B185" t="s">
        <v>321</v>
      </c>
      <c r="C185" s="54">
        <v>31836</v>
      </c>
      <c r="D185" t="s">
        <v>322</v>
      </c>
      <c r="E185" t="s">
        <v>20</v>
      </c>
      <c r="F185">
        <v>16.5</v>
      </c>
    </row>
    <row r="186" spans="1:6" x14ac:dyDescent="0.25">
      <c r="A186">
        <v>183</v>
      </c>
      <c r="B186" t="s">
        <v>323</v>
      </c>
      <c r="C186" s="54">
        <v>32189</v>
      </c>
      <c r="D186" t="s">
        <v>191</v>
      </c>
      <c r="E186" t="s">
        <v>20</v>
      </c>
      <c r="F186">
        <v>16.5</v>
      </c>
    </row>
    <row r="187" spans="1:6" x14ac:dyDescent="0.25">
      <c r="A187">
        <v>184</v>
      </c>
      <c r="B187" t="s">
        <v>324</v>
      </c>
      <c r="C187" s="54">
        <v>32245</v>
      </c>
      <c r="D187" t="s">
        <v>191</v>
      </c>
      <c r="E187" t="s">
        <v>71</v>
      </c>
      <c r="F187">
        <v>16.5</v>
      </c>
    </row>
    <row r="188" spans="1:6" x14ac:dyDescent="0.25">
      <c r="A188">
        <v>185</v>
      </c>
      <c r="B188" t="s">
        <v>325</v>
      </c>
      <c r="C188" s="54">
        <v>31772</v>
      </c>
      <c r="D188" t="s">
        <v>176</v>
      </c>
      <c r="E188" t="s">
        <v>19</v>
      </c>
      <c r="F188">
        <v>16</v>
      </c>
    </row>
    <row r="189" spans="1:6" x14ac:dyDescent="0.25">
      <c r="A189">
        <v>186</v>
      </c>
      <c r="B189" t="s">
        <v>326</v>
      </c>
      <c r="C189" s="54">
        <v>31065</v>
      </c>
      <c r="D189" t="s">
        <v>149</v>
      </c>
      <c r="E189" t="s">
        <v>20</v>
      </c>
      <c r="F189">
        <v>16</v>
      </c>
    </row>
    <row r="190" spans="1:6" x14ac:dyDescent="0.25">
      <c r="A190">
        <v>187</v>
      </c>
      <c r="B190" t="s">
        <v>327</v>
      </c>
      <c r="C190" s="54">
        <v>31156</v>
      </c>
      <c r="D190" t="s">
        <v>121</v>
      </c>
      <c r="E190" t="s">
        <v>260</v>
      </c>
      <c r="F190">
        <v>16</v>
      </c>
    </row>
    <row r="191" spans="1:6" x14ac:dyDescent="0.25">
      <c r="A191">
        <v>188</v>
      </c>
      <c r="B191" t="s">
        <v>328</v>
      </c>
      <c r="C191" s="54">
        <v>31116</v>
      </c>
      <c r="D191" t="s">
        <v>329</v>
      </c>
      <c r="E191" t="s">
        <v>19</v>
      </c>
      <c r="F191">
        <v>16</v>
      </c>
    </row>
    <row r="192" spans="1:6" x14ac:dyDescent="0.25">
      <c r="A192">
        <v>189</v>
      </c>
      <c r="B192" t="s">
        <v>330</v>
      </c>
      <c r="C192" s="54">
        <v>31263</v>
      </c>
      <c r="D192" t="s">
        <v>99</v>
      </c>
      <c r="E192" t="s">
        <v>331</v>
      </c>
      <c r="F192">
        <v>16</v>
      </c>
    </row>
    <row r="193" spans="1:6" x14ac:dyDescent="0.25">
      <c r="A193">
        <v>190</v>
      </c>
      <c r="B193" t="s">
        <v>332</v>
      </c>
      <c r="C193" s="54">
        <v>31733</v>
      </c>
      <c r="D193" t="s">
        <v>99</v>
      </c>
      <c r="E193" t="s">
        <v>74</v>
      </c>
      <c r="F193">
        <v>16</v>
      </c>
    </row>
    <row r="194" spans="1:6" x14ac:dyDescent="0.25">
      <c r="A194">
        <v>191</v>
      </c>
      <c r="B194" t="s">
        <v>333</v>
      </c>
      <c r="C194" s="54">
        <v>31243</v>
      </c>
      <c r="D194" t="s">
        <v>304</v>
      </c>
      <c r="E194" t="s">
        <v>174</v>
      </c>
      <c r="F194">
        <v>16</v>
      </c>
    </row>
    <row r="195" spans="1:6" x14ac:dyDescent="0.25">
      <c r="A195">
        <v>192</v>
      </c>
      <c r="B195" t="s">
        <v>334</v>
      </c>
      <c r="C195" s="54">
        <v>31816</v>
      </c>
      <c r="D195" t="s">
        <v>101</v>
      </c>
      <c r="E195" t="s">
        <v>18</v>
      </c>
      <c r="F195">
        <v>16</v>
      </c>
    </row>
    <row r="196" spans="1:6" x14ac:dyDescent="0.25">
      <c r="A196">
        <v>193</v>
      </c>
      <c r="B196" t="s">
        <v>335</v>
      </c>
      <c r="C196" s="54">
        <v>32202</v>
      </c>
      <c r="D196" t="s">
        <v>157</v>
      </c>
      <c r="E196" t="s">
        <v>15</v>
      </c>
      <c r="F196">
        <v>16</v>
      </c>
    </row>
    <row r="197" spans="1:6" x14ac:dyDescent="0.25">
      <c r="A197">
        <v>194</v>
      </c>
      <c r="B197" t="s">
        <v>336</v>
      </c>
      <c r="C197" s="54">
        <v>31886</v>
      </c>
      <c r="D197" t="s">
        <v>101</v>
      </c>
      <c r="E197" t="s">
        <v>12</v>
      </c>
      <c r="F197">
        <v>16</v>
      </c>
    </row>
    <row r="198" spans="1:6" x14ac:dyDescent="0.25">
      <c r="A198">
        <v>195</v>
      </c>
      <c r="B198" t="s">
        <v>337</v>
      </c>
      <c r="C198" s="54">
        <v>32514</v>
      </c>
      <c r="D198" t="s">
        <v>338</v>
      </c>
      <c r="E198" t="s">
        <v>12</v>
      </c>
      <c r="F198">
        <v>16</v>
      </c>
    </row>
    <row r="199" spans="1:6" x14ac:dyDescent="0.25">
      <c r="A199">
        <v>196</v>
      </c>
      <c r="B199" t="s">
        <v>339</v>
      </c>
      <c r="C199" s="54">
        <v>32295</v>
      </c>
      <c r="D199" t="s">
        <v>99</v>
      </c>
      <c r="E199" t="s">
        <v>239</v>
      </c>
      <c r="F199">
        <v>16</v>
      </c>
    </row>
    <row r="200" spans="1:6" x14ac:dyDescent="0.25">
      <c r="A200">
        <v>197</v>
      </c>
      <c r="B200" t="s">
        <v>340</v>
      </c>
      <c r="C200" s="54">
        <v>32349</v>
      </c>
      <c r="D200" t="s">
        <v>176</v>
      </c>
      <c r="E200" t="s">
        <v>84</v>
      </c>
      <c r="F200">
        <v>16</v>
      </c>
    </row>
    <row r="201" spans="1:6" x14ac:dyDescent="0.25">
      <c r="A201">
        <v>198</v>
      </c>
      <c r="B201" t="s">
        <v>341</v>
      </c>
      <c r="C201" s="54">
        <v>31579</v>
      </c>
      <c r="D201" t="s">
        <v>304</v>
      </c>
      <c r="E201" t="s">
        <v>82</v>
      </c>
      <c r="F201">
        <v>16</v>
      </c>
    </row>
    <row r="202" spans="1:6" x14ac:dyDescent="0.25">
      <c r="A202">
        <v>199</v>
      </c>
      <c r="B202" t="s">
        <v>342</v>
      </c>
      <c r="C202" s="54">
        <v>31819</v>
      </c>
      <c r="D202" t="s">
        <v>121</v>
      </c>
      <c r="E202" t="s">
        <v>18</v>
      </c>
      <c r="F202">
        <v>16</v>
      </c>
    </row>
    <row r="203" spans="1:6" x14ac:dyDescent="0.25">
      <c r="A203">
        <v>200</v>
      </c>
      <c r="B203" t="s">
        <v>343</v>
      </c>
      <c r="C203" s="54">
        <v>33264</v>
      </c>
      <c r="D203" t="s">
        <v>155</v>
      </c>
      <c r="E203" t="s">
        <v>84</v>
      </c>
      <c r="F203">
        <v>16</v>
      </c>
    </row>
    <row r="204" spans="1:6" x14ac:dyDescent="0.25">
      <c r="A204">
        <v>201</v>
      </c>
      <c r="B204" t="s">
        <v>344</v>
      </c>
      <c r="C204" s="54">
        <v>33767</v>
      </c>
      <c r="D204" t="s">
        <v>89</v>
      </c>
      <c r="E204" t="s">
        <v>84</v>
      </c>
      <c r="F204">
        <v>16</v>
      </c>
    </row>
    <row r="205" spans="1:6" x14ac:dyDescent="0.25">
      <c r="A205">
        <v>202</v>
      </c>
      <c r="B205" t="s">
        <v>345</v>
      </c>
      <c r="C205" s="54">
        <v>34015</v>
      </c>
      <c r="D205" t="s">
        <v>78</v>
      </c>
      <c r="E205" t="s">
        <v>19</v>
      </c>
      <c r="F205">
        <v>16</v>
      </c>
    </row>
    <row r="206" spans="1:6" x14ac:dyDescent="0.25">
      <c r="A206">
        <v>203</v>
      </c>
      <c r="B206" t="s">
        <v>346</v>
      </c>
      <c r="C206" s="54">
        <v>31431</v>
      </c>
      <c r="D206" t="s">
        <v>347</v>
      </c>
      <c r="E206" t="s">
        <v>348</v>
      </c>
      <c r="F206">
        <v>15.5</v>
      </c>
    </row>
    <row r="207" spans="1:6" x14ac:dyDescent="0.25">
      <c r="A207">
        <v>204</v>
      </c>
      <c r="B207" t="s">
        <v>349</v>
      </c>
      <c r="C207" s="54">
        <v>31416</v>
      </c>
      <c r="D207" t="s">
        <v>101</v>
      </c>
      <c r="E207" t="s">
        <v>12</v>
      </c>
      <c r="F207">
        <v>15</v>
      </c>
    </row>
    <row r="208" spans="1:6" x14ac:dyDescent="0.25">
      <c r="A208">
        <v>205</v>
      </c>
      <c r="B208" t="s">
        <v>350</v>
      </c>
      <c r="C208" s="54">
        <v>30706</v>
      </c>
      <c r="D208" t="s">
        <v>214</v>
      </c>
      <c r="E208" t="s">
        <v>15</v>
      </c>
      <c r="F208">
        <v>15</v>
      </c>
    </row>
    <row r="209" spans="1:6" x14ac:dyDescent="0.25">
      <c r="A209">
        <v>206</v>
      </c>
      <c r="B209" t="s">
        <v>351</v>
      </c>
      <c r="C209" s="54">
        <v>30590</v>
      </c>
      <c r="D209" t="s">
        <v>107</v>
      </c>
      <c r="E209" t="s">
        <v>166</v>
      </c>
      <c r="F209">
        <v>15</v>
      </c>
    </row>
    <row r="210" spans="1:6" x14ac:dyDescent="0.25">
      <c r="A210">
        <v>207</v>
      </c>
      <c r="B210" t="s">
        <v>352</v>
      </c>
      <c r="C210" s="54">
        <v>31883</v>
      </c>
      <c r="D210" t="s">
        <v>176</v>
      </c>
      <c r="E210" t="s">
        <v>12</v>
      </c>
      <c r="F210">
        <v>15</v>
      </c>
    </row>
    <row r="211" spans="1:6" x14ac:dyDescent="0.25">
      <c r="A211">
        <v>208</v>
      </c>
      <c r="B211" t="s">
        <v>353</v>
      </c>
      <c r="C211" s="54">
        <v>31842</v>
      </c>
      <c r="D211" t="s">
        <v>157</v>
      </c>
      <c r="E211" t="s">
        <v>252</v>
      </c>
      <c r="F211">
        <v>15</v>
      </c>
    </row>
    <row r="212" spans="1:6" x14ac:dyDescent="0.25">
      <c r="A212">
        <v>209</v>
      </c>
      <c r="B212" t="s">
        <v>354</v>
      </c>
      <c r="C212" s="54">
        <v>30841</v>
      </c>
      <c r="D212" t="s">
        <v>70</v>
      </c>
      <c r="E212" t="s">
        <v>71</v>
      </c>
      <c r="F212">
        <v>15</v>
      </c>
    </row>
    <row r="213" spans="1:6" x14ac:dyDescent="0.25">
      <c r="A213">
        <v>210</v>
      </c>
      <c r="B213" t="s">
        <v>355</v>
      </c>
      <c r="C213" s="54">
        <v>31268</v>
      </c>
      <c r="D213" t="s">
        <v>147</v>
      </c>
      <c r="E213" t="s">
        <v>84</v>
      </c>
      <c r="F213">
        <v>15</v>
      </c>
    </row>
    <row r="214" spans="1:6" x14ac:dyDescent="0.25">
      <c r="A214">
        <v>211</v>
      </c>
      <c r="B214" t="s">
        <v>356</v>
      </c>
      <c r="C214" s="54">
        <v>31134</v>
      </c>
      <c r="D214" t="s">
        <v>357</v>
      </c>
      <c r="E214" t="s">
        <v>19</v>
      </c>
      <c r="F214">
        <v>15</v>
      </c>
    </row>
    <row r="215" spans="1:6" x14ac:dyDescent="0.25">
      <c r="A215">
        <v>212</v>
      </c>
      <c r="B215" t="s">
        <v>358</v>
      </c>
      <c r="C215" s="54">
        <v>31201</v>
      </c>
      <c r="D215" t="s">
        <v>94</v>
      </c>
      <c r="E215" t="s">
        <v>95</v>
      </c>
      <c r="F215">
        <v>15</v>
      </c>
    </row>
    <row r="216" spans="1:6" x14ac:dyDescent="0.25">
      <c r="A216">
        <v>213</v>
      </c>
      <c r="B216" t="s">
        <v>359</v>
      </c>
      <c r="C216" s="54">
        <v>31395</v>
      </c>
      <c r="D216" t="s">
        <v>94</v>
      </c>
      <c r="E216" t="s">
        <v>95</v>
      </c>
      <c r="F216">
        <v>15</v>
      </c>
    </row>
    <row r="217" spans="1:6" x14ac:dyDescent="0.25">
      <c r="A217">
        <v>214</v>
      </c>
      <c r="B217" t="s">
        <v>360</v>
      </c>
      <c r="C217" s="54">
        <v>30932</v>
      </c>
      <c r="D217" t="s">
        <v>147</v>
      </c>
      <c r="E217" t="s">
        <v>84</v>
      </c>
      <c r="F217">
        <v>15</v>
      </c>
    </row>
    <row r="218" spans="1:6" x14ac:dyDescent="0.25">
      <c r="A218">
        <v>215</v>
      </c>
      <c r="B218" t="s">
        <v>361</v>
      </c>
      <c r="C218" s="54">
        <v>32303</v>
      </c>
      <c r="D218" t="s">
        <v>94</v>
      </c>
      <c r="E218" t="s">
        <v>362</v>
      </c>
      <c r="F218">
        <v>15</v>
      </c>
    </row>
    <row r="219" spans="1:6" x14ac:dyDescent="0.25">
      <c r="A219">
        <v>216</v>
      </c>
      <c r="B219" t="s">
        <v>363</v>
      </c>
      <c r="C219" s="54">
        <v>30981</v>
      </c>
      <c r="D219" t="s">
        <v>70</v>
      </c>
      <c r="E219" t="s">
        <v>84</v>
      </c>
      <c r="F219">
        <v>15</v>
      </c>
    </row>
    <row r="220" spans="1:6" x14ac:dyDescent="0.25">
      <c r="A220">
        <v>217</v>
      </c>
      <c r="B220" t="s">
        <v>364</v>
      </c>
      <c r="C220" s="54">
        <v>32710</v>
      </c>
      <c r="D220" t="s">
        <v>214</v>
      </c>
      <c r="E220" t="s">
        <v>174</v>
      </c>
      <c r="F220">
        <v>15</v>
      </c>
    </row>
    <row r="221" spans="1:6" x14ac:dyDescent="0.25">
      <c r="A221">
        <v>218</v>
      </c>
      <c r="B221" t="s">
        <v>365</v>
      </c>
      <c r="C221" s="54">
        <v>32981</v>
      </c>
      <c r="D221" t="s">
        <v>92</v>
      </c>
      <c r="E221" t="s">
        <v>95</v>
      </c>
      <c r="F221">
        <v>15</v>
      </c>
    </row>
    <row r="222" spans="1:6" x14ac:dyDescent="0.25">
      <c r="A222">
        <v>219</v>
      </c>
      <c r="B222" t="s">
        <v>366</v>
      </c>
      <c r="C222" s="54">
        <v>34460</v>
      </c>
      <c r="D222" t="s">
        <v>191</v>
      </c>
      <c r="E222" t="s">
        <v>115</v>
      </c>
      <c r="F222">
        <v>15</v>
      </c>
    </row>
    <row r="223" spans="1:6" x14ac:dyDescent="0.25">
      <c r="A223">
        <v>220</v>
      </c>
      <c r="B223" t="s">
        <v>367</v>
      </c>
      <c r="C223" s="54">
        <v>33053</v>
      </c>
      <c r="D223" t="s">
        <v>368</v>
      </c>
      <c r="E223" t="s">
        <v>19</v>
      </c>
      <c r="F223">
        <v>15</v>
      </c>
    </row>
    <row r="224" spans="1:6" x14ac:dyDescent="0.25">
      <c r="A224">
        <v>221</v>
      </c>
      <c r="B224" t="s">
        <v>369</v>
      </c>
      <c r="C224" s="54">
        <v>33041</v>
      </c>
      <c r="D224" t="s">
        <v>89</v>
      </c>
      <c r="E224" t="s">
        <v>12</v>
      </c>
      <c r="F224">
        <v>15</v>
      </c>
    </row>
    <row r="225" spans="1:6" x14ac:dyDescent="0.25">
      <c r="A225">
        <v>222</v>
      </c>
      <c r="B225" t="s">
        <v>370</v>
      </c>
      <c r="C225" s="54">
        <v>33063</v>
      </c>
      <c r="D225" t="s">
        <v>99</v>
      </c>
      <c r="E225" t="s">
        <v>84</v>
      </c>
      <c r="F225">
        <v>15</v>
      </c>
    </row>
    <row r="226" spans="1:6" x14ac:dyDescent="0.25">
      <c r="A226">
        <v>223</v>
      </c>
      <c r="B226" t="s">
        <v>371</v>
      </c>
      <c r="C226" s="54">
        <v>32155</v>
      </c>
      <c r="D226" t="s">
        <v>265</v>
      </c>
      <c r="E226" t="s">
        <v>84</v>
      </c>
      <c r="F226">
        <v>15</v>
      </c>
    </row>
    <row r="227" spans="1:6" x14ac:dyDescent="0.25">
      <c r="A227">
        <v>224</v>
      </c>
      <c r="B227" t="s">
        <v>372</v>
      </c>
      <c r="C227" s="54">
        <v>32767</v>
      </c>
      <c r="D227" t="s">
        <v>97</v>
      </c>
      <c r="E227" t="s">
        <v>373</v>
      </c>
      <c r="F227">
        <v>15</v>
      </c>
    </row>
    <row r="228" spans="1:6" x14ac:dyDescent="0.25">
      <c r="A228">
        <v>225</v>
      </c>
      <c r="B228" t="s">
        <v>374</v>
      </c>
      <c r="C228" s="54">
        <v>32487</v>
      </c>
      <c r="D228" t="s">
        <v>375</v>
      </c>
      <c r="E228" t="s">
        <v>142</v>
      </c>
      <c r="F228">
        <v>15</v>
      </c>
    </row>
    <row r="229" spans="1:6" x14ac:dyDescent="0.25">
      <c r="A229">
        <v>226</v>
      </c>
      <c r="B229" t="s">
        <v>376</v>
      </c>
      <c r="C229" s="54">
        <v>33841</v>
      </c>
      <c r="D229" t="s">
        <v>274</v>
      </c>
      <c r="E229" t="s">
        <v>260</v>
      </c>
      <c r="F229">
        <v>15</v>
      </c>
    </row>
    <row r="230" spans="1:6" x14ac:dyDescent="0.25">
      <c r="A230">
        <v>227</v>
      </c>
      <c r="B230" t="s">
        <v>377</v>
      </c>
      <c r="C230" s="54">
        <v>33513</v>
      </c>
      <c r="D230" t="s">
        <v>297</v>
      </c>
      <c r="E230" t="s">
        <v>84</v>
      </c>
      <c r="F230">
        <v>15</v>
      </c>
    </row>
    <row r="231" spans="1:6" x14ac:dyDescent="0.25">
      <c r="A231">
        <v>228</v>
      </c>
      <c r="B231" t="s">
        <v>378</v>
      </c>
      <c r="C231" s="54">
        <v>33393</v>
      </c>
      <c r="D231" t="s">
        <v>121</v>
      </c>
      <c r="E231" t="s">
        <v>20</v>
      </c>
      <c r="F231">
        <v>15</v>
      </c>
    </row>
    <row r="232" spans="1:6" x14ac:dyDescent="0.25">
      <c r="A232">
        <v>229</v>
      </c>
      <c r="B232" t="s">
        <v>379</v>
      </c>
      <c r="C232" s="54">
        <v>34026</v>
      </c>
      <c r="D232" t="s">
        <v>73</v>
      </c>
      <c r="E232" t="s">
        <v>18</v>
      </c>
      <c r="F232">
        <v>15</v>
      </c>
    </row>
    <row r="233" spans="1:6" x14ac:dyDescent="0.25">
      <c r="A233">
        <v>230</v>
      </c>
      <c r="B233" t="s">
        <v>380</v>
      </c>
      <c r="C233" s="54">
        <v>31237</v>
      </c>
      <c r="D233" t="s">
        <v>99</v>
      </c>
      <c r="E233" t="s">
        <v>12</v>
      </c>
      <c r="F233">
        <v>14</v>
      </c>
    </row>
    <row r="234" spans="1:6" x14ac:dyDescent="0.25">
      <c r="A234">
        <v>231</v>
      </c>
      <c r="B234" t="s">
        <v>381</v>
      </c>
      <c r="C234" s="54">
        <v>30535</v>
      </c>
      <c r="D234" t="s">
        <v>97</v>
      </c>
      <c r="E234" t="s">
        <v>74</v>
      </c>
      <c r="F234">
        <v>14</v>
      </c>
    </row>
    <row r="235" spans="1:6" x14ac:dyDescent="0.25">
      <c r="A235">
        <v>232</v>
      </c>
      <c r="B235" t="s">
        <v>382</v>
      </c>
      <c r="C235" s="54">
        <v>30819</v>
      </c>
      <c r="D235" t="s">
        <v>299</v>
      </c>
      <c r="E235" t="s">
        <v>205</v>
      </c>
      <c r="F235">
        <v>14</v>
      </c>
    </row>
    <row r="236" spans="1:6" x14ac:dyDescent="0.25">
      <c r="A236">
        <v>233</v>
      </c>
      <c r="B236" t="s">
        <v>383</v>
      </c>
      <c r="C236" s="54">
        <v>31365</v>
      </c>
      <c r="D236" t="s">
        <v>92</v>
      </c>
      <c r="E236" t="s">
        <v>16</v>
      </c>
      <c r="F236">
        <v>14</v>
      </c>
    </row>
    <row r="237" spans="1:6" x14ac:dyDescent="0.25">
      <c r="A237">
        <v>234</v>
      </c>
      <c r="B237" t="s">
        <v>384</v>
      </c>
      <c r="C237" s="54">
        <v>31056</v>
      </c>
      <c r="D237" t="s">
        <v>147</v>
      </c>
      <c r="E237" t="s">
        <v>18</v>
      </c>
      <c r="F237">
        <v>14</v>
      </c>
    </row>
    <row r="238" spans="1:6" x14ac:dyDescent="0.25">
      <c r="A238">
        <v>235</v>
      </c>
      <c r="B238" t="s">
        <v>385</v>
      </c>
      <c r="C238" s="54">
        <v>31904</v>
      </c>
      <c r="D238" t="s">
        <v>81</v>
      </c>
      <c r="E238" t="s">
        <v>19</v>
      </c>
      <c r="F238">
        <v>14</v>
      </c>
    </row>
    <row r="239" spans="1:6" x14ac:dyDescent="0.25">
      <c r="A239">
        <v>236</v>
      </c>
      <c r="B239" t="s">
        <v>386</v>
      </c>
      <c r="C239" s="54">
        <v>30860</v>
      </c>
      <c r="D239" t="s">
        <v>121</v>
      </c>
      <c r="E239" t="s">
        <v>260</v>
      </c>
      <c r="F239">
        <v>14</v>
      </c>
    </row>
    <row r="240" spans="1:6" x14ac:dyDescent="0.25">
      <c r="A240">
        <v>237</v>
      </c>
      <c r="B240" t="s">
        <v>387</v>
      </c>
      <c r="C240" s="54">
        <v>30896</v>
      </c>
      <c r="D240" t="s">
        <v>149</v>
      </c>
      <c r="E240" t="s">
        <v>20</v>
      </c>
      <c r="F240">
        <v>14</v>
      </c>
    </row>
    <row r="241" spans="1:6" x14ac:dyDescent="0.25">
      <c r="A241">
        <v>238</v>
      </c>
      <c r="B241" t="s">
        <v>388</v>
      </c>
      <c r="C241" s="54">
        <v>30909</v>
      </c>
      <c r="D241" t="s">
        <v>329</v>
      </c>
      <c r="E241" t="s">
        <v>286</v>
      </c>
      <c r="F241">
        <v>14</v>
      </c>
    </row>
    <row r="242" spans="1:6" x14ac:dyDescent="0.25">
      <c r="A242">
        <v>239</v>
      </c>
      <c r="B242" t="s">
        <v>389</v>
      </c>
      <c r="C242" s="54">
        <v>31031</v>
      </c>
      <c r="D242" t="s">
        <v>89</v>
      </c>
      <c r="E242" t="s">
        <v>122</v>
      </c>
      <c r="F242">
        <v>14</v>
      </c>
    </row>
    <row r="243" spans="1:6" x14ac:dyDescent="0.25">
      <c r="A243">
        <v>240</v>
      </c>
      <c r="B243" t="s">
        <v>390</v>
      </c>
      <c r="C243" s="54">
        <v>32213</v>
      </c>
      <c r="D243" t="s">
        <v>73</v>
      </c>
      <c r="E243" t="s">
        <v>74</v>
      </c>
      <c r="F243">
        <v>14</v>
      </c>
    </row>
    <row r="244" spans="1:6" x14ac:dyDescent="0.25">
      <c r="A244">
        <v>241</v>
      </c>
      <c r="B244" t="s">
        <v>391</v>
      </c>
      <c r="C244" s="54">
        <v>30953</v>
      </c>
      <c r="D244" t="s">
        <v>357</v>
      </c>
      <c r="E244" t="s">
        <v>19</v>
      </c>
      <c r="F244">
        <v>14</v>
      </c>
    </row>
    <row r="245" spans="1:6" x14ac:dyDescent="0.25">
      <c r="A245">
        <v>242</v>
      </c>
      <c r="B245" t="s">
        <v>392</v>
      </c>
      <c r="C245" s="54">
        <v>31746</v>
      </c>
      <c r="D245" t="s">
        <v>393</v>
      </c>
      <c r="E245" t="s">
        <v>20</v>
      </c>
      <c r="F245">
        <v>14</v>
      </c>
    </row>
    <row r="246" spans="1:6" x14ac:dyDescent="0.25">
      <c r="A246">
        <v>243</v>
      </c>
      <c r="B246" t="s">
        <v>394</v>
      </c>
      <c r="C246" s="54">
        <v>31776</v>
      </c>
      <c r="D246" t="s">
        <v>97</v>
      </c>
      <c r="E246" t="s">
        <v>20</v>
      </c>
      <c r="F246">
        <v>14</v>
      </c>
    </row>
    <row r="247" spans="1:6" x14ac:dyDescent="0.25">
      <c r="A247">
        <v>244</v>
      </c>
      <c r="B247" t="s">
        <v>395</v>
      </c>
      <c r="C247" s="54">
        <v>31855</v>
      </c>
      <c r="D247" t="s">
        <v>368</v>
      </c>
      <c r="E247" t="s">
        <v>396</v>
      </c>
      <c r="F247">
        <v>14</v>
      </c>
    </row>
    <row r="248" spans="1:6" x14ac:dyDescent="0.25">
      <c r="A248">
        <v>245</v>
      </c>
      <c r="B248" t="s">
        <v>397</v>
      </c>
      <c r="C248" s="54">
        <v>30456</v>
      </c>
      <c r="D248" t="s">
        <v>241</v>
      </c>
      <c r="E248" t="s">
        <v>398</v>
      </c>
      <c r="F248">
        <v>14</v>
      </c>
    </row>
    <row r="249" spans="1:6" x14ac:dyDescent="0.25">
      <c r="A249">
        <v>246</v>
      </c>
      <c r="B249" t="s">
        <v>399</v>
      </c>
      <c r="C249" s="54">
        <v>32946</v>
      </c>
      <c r="D249" t="s">
        <v>89</v>
      </c>
      <c r="E249" t="s">
        <v>76</v>
      </c>
      <c r="F249">
        <v>14</v>
      </c>
    </row>
    <row r="250" spans="1:6" x14ac:dyDescent="0.25">
      <c r="A250">
        <v>247</v>
      </c>
      <c r="B250" t="s">
        <v>400</v>
      </c>
      <c r="C250" s="54">
        <v>31803</v>
      </c>
      <c r="D250" t="s">
        <v>107</v>
      </c>
      <c r="E250" t="s">
        <v>20</v>
      </c>
      <c r="F250">
        <v>14</v>
      </c>
    </row>
    <row r="251" spans="1:6" x14ac:dyDescent="0.25">
      <c r="A251">
        <v>248</v>
      </c>
      <c r="B251" t="s">
        <v>401</v>
      </c>
      <c r="C251" s="54">
        <v>32577</v>
      </c>
      <c r="D251" t="s">
        <v>402</v>
      </c>
      <c r="E251" t="s">
        <v>19</v>
      </c>
      <c r="F251">
        <v>14</v>
      </c>
    </row>
    <row r="252" spans="1:6" x14ac:dyDescent="0.25">
      <c r="A252">
        <v>249</v>
      </c>
      <c r="B252" t="s">
        <v>403</v>
      </c>
      <c r="C252" s="54">
        <v>32732</v>
      </c>
      <c r="D252" t="s">
        <v>99</v>
      </c>
      <c r="E252" t="s">
        <v>12</v>
      </c>
      <c r="F252">
        <v>14</v>
      </c>
    </row>
    <row r="253" spans="1:6" x14ac:dyDescent="0.25">
      <c r="A253">
        <v>250</v>
      </c>
      <c r="B253" t="s">
        <v>404</v>
      </c>
      <c r="C253" s="54">
        <v>32582</v>
      </c>
      <c r="D253" t="s">
        <v>176</v>
      </c>
      <c r="E253" t="s">
        <v>84</v>
      </c>
      <c r="F253">
        <v>14</v>
      </c>
    </row>
    <row r="254" spans="1:6" x14ac:dyDescent="0.25">
      <c r="A254">
        <v>251</v>
      </c>
      <c r="B254" t="s">
        <v>405</v>
      </c>
      <c r="C254" s="54">
        <v>33414</v>
      </c>
      <c r="D254" t="s">
        <v>406</v>
      </c>
      <c r="E254" t="s">
        <v>407</v>
      </c>
      <c r="F254">
        <v>14</v>
      </c>
    </row>
    <row r="255" spans="1:6" x14ac:dyDescent="0.25">
      <c r="A255">
        <v>252</v>
      </c>
      <c r="B255" t="s">
        <v>408</v>
      </c>
      <c r="C255" s="54">
        <v>31667</v>
      </c>
      <c r="D255" t="s">
        <v>191</v>
      </c>
      <c r="E255" t="s">
        <v>315</v>
      </c>
      <c r="F255">
        <v>14</v>
      </c>
    </row>
    <row r="256" spans="1:6" x14ac:dyDescent="0.25">
      <c r="A256">
        <v>253</v>
      </c>
      <c r="B256" t="s">
        <v>409</v>
      </c>
      <c r="C256" s="54">
        <v>33793</v>
      </c>
      <c r="D256" t="s">
        <v>214</v>
      </c>
      <c r="E256" t="s">
        <v>410</v>
      </c>
      <c r="F256">
        <v>14</v>
      </c>
    </row>
    <row r="257" spans="1:6" x14ac:dyDescent="0.25">
      <c r="A257">
        <v>254</v>
      </c>
      <c r="B257" t="s">
        <v>411</v>
      </c>
      <c r="C257" s="54">
        <v>33344</v>
      </c>
      <c r="D257" t="s">
        <v>412</v>
      </c>
      <c r="E257" t="s">
        <v>79</v>
      </c>
      <c r="F257">
        <v>14</v>
      </c>
    </row>
    <row r="258" spans="1:6" x14ac:dyDescent="0.25">
      <c r="A258">
        <v>255</v>
      </c>
      <c r="B258" t="s">
        <v>413</v>
      </c>
      <c r="C258" s="54">
        <v>31907</v>
      </c>
      <c r="D258" t="s">
        <v>347</v>
      </c>
      <c r="E258" t="s">
        <v>233</v>
      </c>
      <c r="F258">
        <v>14</v>
      </c>
    </row>
    <row r="259" spans="1:6" x14ac:dyDescent="0.25">
      <c r="A259">
        <v>256</v>
      </c>
      <c r="B259" t="s">
        <v>414</v>
      </c>
      <c r="C259" s="54">
        <v>33995</v>
      </c>
      <c r="D259" t="s">
        <v>357</v>
      </c>
      <c r="E259" t="s">
        <v>19</v>
      </c>
      <c r="F259">
        <v>14</v>
      </c>
    </row>
    <row r="260" spans="1:6" x14ac:dyDescent="0.25">
      <c r="A260">
        <v>257</v>
      </c>
      <c r="B260" t="s">
        <v>415</v>
      </c>
      <c r="C260" s="54">
        <v>31254</v>
      </c>
      <c r="D260" t="s">
        <v>101</v>
      </c>
      <c r="E260" t="s">
        <v>19</v>
      </c>
      <c r="F260">
        <v>13</v>
      </c>
    </row>
    <row r="261" spans="1:6" x14ac:dyDescent="0.25">
      <c r="A261">
        <v>258</v>
      </c>
      <c r="B261" t="s">
        <v>416</v>
      </c>
      <c r="C261" s="54">
        <v>31924</v>
      </c>
      <c r="D261" t="s">
        <v>221</v>
      </c>
      <c r="E261" t="s">
        <v>142</v>
      </c>
      <c r="F261">
        <v>13</v>
      </c>
    </row>
    <row r="262" spans="1:6" x14ac:dyDescent="0.25">
      <c r="A262">
        <v>259</v>
      </c>
      <c r="B262" t="s">
        <v>417</v>
      </c>
      <c r="C262" s="54">
        <v>31424</v>
      </c>
      <c r="D262" t="s">
        <v>107</v>
      </c>
      <c r="E262" t="s">
        <v>20</v>
      </c>
      <c r="F262">
        <v>13</v>
      </c>
    </row>
    <row r="263" spans="1:6" x14ac:dyDescent="0.25">
      <c r="A263">
        <v>260</v>
      </c>
      <c r="B263" t="s">
        <v>418</v>
      </c>
      <c r="C263" s="54">
        <v>31395</v>
      </c>
      <c r="D263" t="s">
        <v>121</v>
      </c>
      <c r="E263" t="s">
        <v>79</v>
      </c>
      <c r="F263">
        <v>13</v>
      </c>
    </row>
    <row r="264" spans="1:6" x14ac:dyDescent="0.25">
      <c r="A264">
        <v>261</v>
      </c>
      <c r="B264" t="s">
        <v>419</v>
      </c>
      <c r="C264" s="54">
        <v>32145</v>
      </c>
      <c r="D264" t="s">
        <v>99</v>
      </c>
      <c r="E264" t="s">
        <v>420</v>
      </c>
      <c r="F264">
        <v>13</v>
      </c>
    </row>
    <row r="265" spans="1:6" x14ac:dyDescent="0.25">
      <c r="A265">
        <v>262</v>
      </c>
      <c r="B265" t="s">
        <v>421</v>
      </c>
      <c r="C265" s="54">
        <v>32777</v>
      </c>
      <c r="D265" t="s">
        <v>92</v>
      </c>
      <c r="E265" t="s">
        <v>12</v>
      </c>
      <c r="F265">
        <v>13</v>
      </c>
    </row>
    <row r="266" spans="1:6" x14ac:dyDescent="0.25">
      <c r="A266">
        <v>263</v>
      </c>
      <c r="B266" t="s">
        <v>422</v>
      </c>
      <c r="C266" s="54">
        <v>32286</v>
      </c>
      <c r="D266" t="s">
        <v>107</v>
      </c>
      <c r="E266" t="s">
        <v>20</v>
      </c>
      <c r="F266">
        <v>13</v>
      </c>
    </row>
    <row r="267" spans="1:6" x14ac:dyDescent="0.25">
      <c r="A267">
        <v>264</v>
      </c>
      <c r="B267" t="s">
        <v>423</v>
      </c>
      <c r="C267" s="54">
        <v>32185</v>
      </c>
      <c r="D267" t="s">
        <v>424</v>
      </c>
      <c r="E267" t="s">
        <v>71</v>
      </c>
      <c r="F267">
        <v>13</v>
      </c>
    </row>
    <row r="268" spans="1:6" x14ac:dyDescent="0.25">
      <c r="A268">
        <v>265</v>
      </c>
      <c r="B268" t="s">
        <v>425</v>
      </c>
      <c r="C268" s="54">
        <v>32959</v>
      </c>
      <c r="D268" t="s">
        <v>357</v>
      </c>
      <c r="E268" t="s">
        <v>282</v>
      </c>
      <c r="F268">
        <v>13</v>
      </c>
    </row>
    <row r="269" spans="1:6" x14ac:dyDescent="0.25">
      <c r="A269">
        <v>266</v>
      </c>
      <c r="B269" t="s">
        <v>426</v>
      </c>
      <c r="C269" s="54">
        <v>33458</v>
      </c>
      <c r="D269" t="s">
        <v>157</v>
      </c>
      <c r="E269" t="s">
        <v>282</v>
      </c>
      <c r="F269">
        <v>13</v>
      </c>
    </row>
    <row r="270" spans="1:6" x14ac:dyDescent="0.25">
      <c r="A270">
        <v>267</v>
      </c>
      <c r="B270" t="s">
        <v>427</v>
      </c>
      <c r="C270" s="54">
        <v>33135</v>
      </c>
      <c r="D270" t="s">
        <v>204</v>
      </c>
      <c r="E270" t="s">
        <v>84</v>
      </c>
      <c r="F270">
        <v>13</v>
      </c>
    </row>
    <row r="271" spans="1:6" x14ac:dyDescent="0.25">
      <c r="A271">
        <v>268</v>
      </c>
      <c r="B271" t="s">
        <v>428</v>
      </c>
      <c r="C271" s="54">
        <v>34676</v>
      </c>
      <c r="D271" t="s">
        <v>89</v>
      </c>
      <c r="E271" t="s">
        <v>12</v>
      </c>
      <c r="F271">
        <v>13</v>
      </c>
    </row>
    <row r="272" spans="1:6" x14ac:dyDescent="0.25">
      <c r="A272">
        <v>269</v>
      </c>
      <c r="B272" t="s">
        <v>429</v>
      </c>
      <c r="C272" s="54">
        <v>33770</v>
      </c>
      <c r="D272" t="s">
        <v>103</v>
      </c>
      <c r="E272" t="s">
        <v>430</v>
      </c>
      <c r="F272">
        <v>13</v>
      </c>
    </row>
    <row r="273" spans="1:6" x14ac:dyDescent="0.25">
      <c r="A273">
        <v>270</v>
      </c>
      <c r="B273" t="s">
        <v>431</v>
      </c>
      <c r="C273" s="54">
        <v>34892</v>
      </c>
      <c r="D273" t="s">
        <v>406</v>
      </c>
      <c r="E273" t="s">
        <v>12</v>
      </c>
      <c r="F273">
        <v>13</v>
      </c>
    </row>
    <row r="274" spans="1:6" x14ac:dyDescent="0.25">
      <c r="A274">
        <v>271</v>
      </c>
      <c r="B274" t="s">
        <v>432</v>
      </c>
      <c r="C274" s="54">
        <v>31865</v>
      </c>
      <c r="D274" t="s">
        <v>357</v>
      </c>
      <c r="E274" t="s">
        <v>19</v>
      </c>
      <c r="F274">
        <v>12.5</v>
      </c>
    </row>
    <row r="275" spans="1:6" x14ac:dyDescent="0.25">
      <c r="A275">
        <v>272</v>
      </c>
      <c r="B275" t="s">
        <v>433</v>
      </c>
      <c r="C275" s="54">
        <v>30917</v>
      </c>
      <c r="D275" t="s">
        <v>89</v>
      </c>
      <c r="E275" t="s">
        <v>12</v>
      </c>
      <c r="F275">
        <v>12</v>
      </c>
    </row>
    <row r="276" spans="1:6" x14ac:dyDescent="0.25">
      <c r="A276">
        <v>273</v>
      </c>
      <c r="B276" t="s">
        <v>434</v>
      </c>
      <c r="C276" s="54">
        <v>29726</v>
      </c>
      <c r="D276" t="s">
        <v>73</v>
      </c>
      <c r="E276" t="s">
        <v>18</v>
      </c>
      <c r="F276">
        <v>12</v>
      </c>
    </row>
    <row r="277" spans="1:6" x14ac:dyDescent="0.25">
      <c r="A277">
        <v>274</v>
      </c>
      <c r="B277" t="s">
        <v>435</v>
      </c>
      <c r="C277" s="54">
        <v>31106</v>
      </c>
      <c r="D277" t="s">
        <v>147</v>
      </c>
      <c r="E277" t="s">
        <v>84</v>
      </c>
      <c r="F277">
        <v>12</v>
      </c>
    </row>
    <row r="278" spans="1:6" x14ac:dyDescent="0.25">
      <c r="A278">
        <v>275</v>
      </c>
      <c r="B278" t="s">
        <v>436</v>
      </c>
      <c r="C278" s="54">
        <v>30540</v>
      </c>
      <c r="D278" t="s">
        <v>157</v>
      </c>
      <c r="E278" t="s">
        <v>112</v>
      </c>
      <c r="F278">
        <v>12</v>
      </c>
    </row>
    <row r="279" spans="1:6" x14ac:dyDescent="0.25">
      <c r="A279">
        <v>276</v>
      </c>
      <c r="B279" t="s">
        <v>437</v>
      </c>
      <c r="C279" s="54">
        <v>29915</v>
      </c>
      <c r="D279" t="s">
        <v>73</v>
      </c>
      <c r="E279" t="s">
        <v>18</v>
      </c>
      <c r="F279">
        <v>12</v>
      </c>
    </row>
    <row r="280" spans="1:6" x14ac:dyDescent="0.25">
      <c r="A280">
        <v>277</v>
      </c>
      <c r="B280" t="s">
        <v>438</v>
      </c>
      <c r="C280" s="54">
        <v>29965</v>
      </c>
      <c r="D280" t="s">
        <v>70</v>
      </c>
      <c r="E280" t="s">
        <v>18</v>
      </c>
      <c r="F280">
        <v>12</v>
      </c>
    </row>
    <row r="281" spans="1:6" x14ac:dyDescent="0.25">
      <c r="A281">
        <v>278</v>
      </c>
      <c r="B281" t="s">
        <v>439</v>
      </c>
      <c r="C281" s="54">
        <v>32323</v>
      </c>
      <c r="D281" t="s">
        <v>440</v>
      </c>
      <c r="E281" t="s">
        <v>71</v>
      </c>
      <c r="F281">
        <v>12</v>
      </c>
    </row>
    <row r="282" spans="1:6" x14ac:dyDescent="0.25">
      <c r="A282">
        <v>279</v>
      </c>
      <c r="B282" t="s">
        <v>441</v>
      </c>
      <c r="C282" s="54">
        <v>31294</v>
      </c>
      <c r="D282" t="s">
        <v>121</v>
      </c>
      <c r="E282" t="s">
        <v>18</v>
      </c>
      <c r="F282">
        <v>12</v>
      </c>
    </row>
    <row r="283" spans="1:6" x14ac:dyDescent="0.25">
      <c r="A283">
        <v>280</v>
      </c>
      <c r="B283" t="s">
        <v>442</v>
      </c>
      <c r="C283" s="54">
        <v>31448</v>
      </c>
      <c r="D283" t="s">
        <v>443</v>
      </c>
      <c r="E283" t="s">
        <v>74</v>
      </c>
      <c r="F283">
        <v>12</v>
      </c>
    </row>
    <row r="284" spans="1:6" x14ac:dyDescent="0.25">
      <c r="A284">
        <v>281</v>
      </c>
      <c r="B284" t="s">
        <v>444</v>
      </c>
      <c r="C284" s="54">
        <v>31843</v>
      </c>
      <c r="D284" t="s">
        <v>445</v>
      </c>
      <c r="E284" t="s">
        <v>19</v>
      </c>
      <c r="F284">
        <v>12</v>
      </c>
    </row>
    <row r="285" spans="1:6" x14ac:dyDescent="0.25">
      <c r="A285">
        <v>282</v>
      </c>
      <c r="B285" t="s">
        <v>446</v>
      </c>
      <c r="C285" s="54">
        <v>30354</v>
      </c>
      <c r="D285" t="s">
        <v>322</v>
      </c>
      <c r="E285" t="s">
        <v>20</v>
      </c>
      <c r="F285">
        <v>12</v>
      </c>
    </row>
    <row r="286" spans="1:6" x14ac:dyDescent="0.25">
      <c r="A286">
        <v>283</v>
      </c>
      <c r="B286" t="s">
        <v>447</v>
      </c>
      <c r="C286" s="54">
        <v>30361</v>
      </c>
      <c r="D286" t="s">
        <v>92</v>
      </c>
      <c r="E286" t="s">
        <v>19</v>
      </c>
      <c r="F286">
        <v>12</v>
      </c>
    </row>
    <row r="287" spans="1:6" x14ac:dyDescent="0.25">
      <c r="A287">
        <v>284</v>
      </c>
      <c r="B287" t="s">
        <v>448</v>
      </c>
      <c r="C287" s="54">
        <v>31939</v>
      </c>
      <c r="D287" t="s">
        <v>214</v>
      </c>
      <c r="E287" t="s">
        <v>15</v>
      </c>
      <c r="F287">
        <v>12</v>
      </c>
    </row>
    <row r="288" spans="1:6" x14ac:dyDescent="0.25">
      <c r="A288">
        <v>285</v>
      </c>
      <c r="B288" t="s">
        <v>449</v>
      </c>
      <c r="C288" s="54">
        <v>32219</v>
      </c>
      <c r="D288" t="s">
        <v>204</v>
      </c>
      <c r="E288" t="s">
        <v>22</v>
      </c>
      <c r="F288">
        <v>12</v>
      </c>
    </row>
    <row r="289" spans="1:6" x14ac:dyDescent="0.25">
      <c r="A289">
        <v>286</v>
      </c>
      <c r="B289" t="s">
        <v>450</v>
      </c>
      <c r="C289" s="54">
        <v>32391</v>
      </c>
      <c r="D289" t="s">
        <v>94</v>
      </c>
      <c r="E289" t="s">
        <v>174</v>
      </c>
      <c r="F289">
        <v>12</v>
      </c>
    </row>
    <row r="290" spans="1:6" x14ac:dyDescent="0.25">
      <c r="A290">
        <v>287</v>
      </c>
      <c r="B290" t="s">
        <v>451</v>
      </c>
      <c r="C290" s="54">
        <v>32318</v>
      </c>
      <c r="D290" t="s">
        <v>101</v>
      </c>
      <c r="E290" t="s">
        <v>12</v>
      </c>
      <c r="F290">
        <v>12</v>
      </c>
    </row>
    <row r="291" spans="1:6" x14ac:dyDescent="0.25">
      <c r="A291">
        <v>288</v>
      </c>
      <c r="B291" t="s">
        <v>452</v>
      </c>
      <c r="C291" s="54">
        <v>32055</v>
      </c>
      <c r="D291" t="s">
        <v>185</v>
      </c>
      <c r="E291" t="s">
        <v>16</v>
      </c>
      <c r="F291">
        <v>12</v>
      </c>
    </row>
    <row r="292" spans="1:6" x14ac:dyDescent="0.25">
      <c r="A292">
        <v>289</v>
      </c>
      <c r="B292" t="s">
        <v>453</v>
      </c>
      <c r="C292" s="54">
        <v>31604</v>
      </c>
      <c r="D292" t="s">
        <v>147</v>
      </c>
      <c r="E292" t="s">
        <v>18</v>
      </c>
      <c r="F292">
        <v>12</v>
      </c>
    </row>
    <row r="293" spans="1:6" x14ac:dyDescent="0.25">
      <c r="A293">
        <v>290</v>
      </c>
      <c r="B293" t="s">
        <v>454</v>
      </c>
      <c r="C293" s="54">
        <v>32214</v>
      </c>
      <c r="D293" t="s">
        <v>455</v>
      </c>
      <c r="E293" t="s">
        <v>362</v>
      </c>
      <c r="F293">
        <v>12</v>
      </c>
    </row>
    <row r="294" spans="1:6" x14ac:dyDescent="0.25">
      <c r="A294">
        <v>291</v>
      </c>
      <c r="B294" t="s">
        <v>456</v>
      </c>
      <c r="C294" s="54">
        <v>31088</v>
      </c>
      <c r="D294" t="s">
        <v>304</v>
      </c>
      <c r="E294" t="s">
        <v>174</v>
      </c>
      <c r="F294">
        <v>12</v>
      </c>
    </row>
    <row r="295" spans="1:6" x14ac:dyDescent="0.25">
      <c r="A295">
        <v>292</v>
      </c>
      <c r="B295" t="s">
        <v>457</v>
      </c>
      <c r="C295" s="54">
        <v>31435</v>
      </c>
      <c r="D295" t="s">
        <v>89</v>
      </c>
      <c r="E295" t="s">
        <v>18</v>
      </c>
      <c r="F295">
        <v>12</v>
      </c>
    </row>
    <row r="296" spans="1:6" x14ac:dyDescent="0.25">
      <c r="A296">
        <v>293</v>
      </c>
      <c r="B296" t="s">
        <v>458</v>
      </c>
      <c r="C296" s="54">
        <v>32753</v>
      </c>
      <c r="D296" t="s">
        <v>459</v>
      </c>
      <c r="E296" t="s">
        <v>84</v>
      </c>
      <c r="F296">
        <v>12</v>
      </c>
    </row>
    <row r="297" spans="1:6" x14ac:dyDescent="0.25">
      <c r="A297">
        <v>294</v>
      </c>
      <c r="B297" t="s">
        <v>460</v>
      </c>
      <c r="C297" s="54">
        <v>32694</v>
      </c>
      <c r="D297" t="s">
        <v>406</v>
      </c>
      <c r="E297" t="s">
        <v>115</v>
      </c>
      <c r="F297">
        <v>12</v>
      </c>
    </row>
    <row r="298" spans="1:6" x14ac:dyDescent="0.25">
      <c r="A298">
        <v>295</v>
      </c>
      <c r="B298" t="s">
        <v>461</v>
      </c>
      <c r="C298" s="54">
        <v>29987</v>
      </c>
      <c r="D298" t="s">
        <v>191</v>
      </c>
      <c r="E298" t="s">
        <v>71</v>
      </c>
      <c r="F298">
        <v>12</v>
      </c>
    </row>
    <row r="299" spans="1:6" x14ac:dyDescent="0.25">
      <c r="A299">
        <v>296</v>
      </c>
      <c r="B299" t="s">
        <v>462</v>
      </c>
      <c r="C299" s="54">
        <v>31779</v>
      </c>
      <c r="D299" t="s">
        <v>445</v>
      </c>
      <c r="E299" t="s">
        <v>19</v>
      </c>
      <c r="F299">
        <v>12</v>
      </c>
    </row>
    <row r="300" spans="1:6" x14ac:dyDescent="0.25">
      <c r="A300">
        <v>297</v>
      </c>
      <c r="B300" t="s">
        <v>463</v>
      </c>
      <c r="C300" s="54">
        <v>33189</v>
      </c>
      <c r="D300" t="s">
        <v>185</v>
      </c>
      <c r="E300" t="s">
        <v>464</v>
      </c>
      <c r="F300">
        <v>12</v>
      </c>
    </row>
    <row r="301" spans="1:6" x14ac:dyDescent="0.25">
      <c r="A301">
        <v>298</v>
      </c>
      <c r="B301" t="s">
        <v>465</v>
      </c>
      <c r="C301" s="54">
        <v>32859</v>
      </c>
      <c r="D301" t="s">
        <v>357</v>
      </c>
      <c r="E301" t="s">
        <v>252</v>
      </c>
      <c r="F301">
        <v>12</v>
      </c>
    </row>
    <row r="302" spans="1:6" x14ac:dyDescent="0.25">
      <c r="A302">
        <v>299</v>
      </c>
      <c r="B302" t="s">
        <v>466</v>
      </c>
      <c r="C302" s="54">
        <v>31361</v>
      </c>
      <c r="D302" t="s">
        <v>101</v>
      </c>
      <c r="E302" t="s">
        <v>182</v>
      </c>
      <c r="F302">
        <v>12</v>
      </c>
    </row>
    <row r="303" spans="1:6" x14ac:dyDescent="0.25">
      <c r="A303">
        <v>300</v>
      </c>
      <c r="B303" t="s">
        <v>467</v>
      </c>
      <c r="C303" s="54">
        <v>30773</v>
      </c>
      <c r="D303" t="s">
        <v>468</v>
      </c>
      <c r="E303" t="s">
        <v>84</v>
      </c>
      <c r="F303">
        <v>12</v>
      </c>
    </row>
    <row r="304" spans="1:6" x14ac:dyDescent="0.25">
      <c r="A304">
        <v>301</v>
      </c>
      <c r="B304" t="s">
        <v>469</v>
      </c>
      <c r="C304" s="54">
        <v>32208</v>
      </c>
      <c r="D304" t="s">
        <v>89</v>
      </c>
      <c r="E304" t="s">
        <v>16</v>
      </c>
      <c r="F304">
        <v>12</v>
      </c>
    </row>
    <row r="305" spans="1:6" x14ac:dyDescent="0.25">
      <c r="A305">
        <v>302</v>
      </c>
      <c r="B305" t="s">
        <v>470</v>
      </c>
      <c r="C305" s="54">
        <v>30539</v>
      </c>
      <c r="D305" t="s">
        <v>241</v>
      </c>
      <c r="E305" t="s">
        <v>84</v>
      </c>
      <c r="F305">
        <v>12</v>
      </c>
    </row>
    <row r="306" spans="1:6" x14ac:dyDescent="0.25">
      <c r="A306">
        <v>303</v>
      </c>
      <c r="B306" t="s">
        <v>471</v>
      </c>
      <c r="C306" s="54">
        <v>32191</v>
      </c>
      <c r="D306" t="s">
        <v>472</v>
      </c>
      <c r="E306" t="s">
        <v>473</v>
      </c>
      <c r="F306">
        <v>12</v>
      </c>
    </row>
    <row r="307" spans="1:6" x14ac:dyDescent="0.25">
      <c r="A307">
        <v>304</v>
      </c>
      <c r="B307" t="s">
        <v>474</v>
      </c>
      <c r="C307" s="54">
        <v>33308</v>
      </c>
      <c r="D307" t="s">
        <v>101</v>
      </c>
      <c r="E307" t="s">
        <v>12</v>
      </c>
      <c r="F307">
        <v>12</v>
      </c>
    </row>
    <row r="308" spans="1:6" x14ac:dyDescent="0.25">
      <c r="A308">
        <v>305</v>
      </c>
      <c r="B308" t="s">
        <v>475</v>
      </c>
      <c r="C308" s="54">
        <v>32868</v>
      </c>
      <c r="D308" t="s">
        <v>468</v>
      </c>
      <c r="E308" t="s">
        <v>476</v>
      </c>
      <c r="F308">
        <v>12</v>
      </c>
    </row>
    <row r="309" spans="1:6" x14ac:dyDescent="0.25">
      <c r="A309">
        <v>306</v>
      </c>
      <c r="B309" t="s">
        <v>477</v>
      </c>
      <c r="C309" s="54">
        <v>33657</v>
      </c>
      <c r="D309" t="s">
        <v>157</v>
      </c>
      <c r="E309" t="s">
        <v>362</v>
      </c>
      <c r="F309">
        <v>12</v>
      </c>
    </row>
    <row r="310" spans="1:6" x14ac:dyDescent="0.25">
      <c r="A310">
        <v>307</v>
      </c>
      <c r="B310" t="s">
        <v>478</v>
      </c>
      <c r="C310" s="54">
        <v>33342</v>
      </c>
      <c r="D310" t="s">
        <v>70</v>
      </c>
      <c r="E310" t="s">
        <v>18</v>
      </c>
      <c r="F310">
        <v>12</v>
      </c>
    </row>
    <row r="311" spans="1:6" x14ac:dyDescent="0.25">
      <c r="A311">
        <v>308</v>
      </c>
      <c r="B311" t="s">
        <v>479</v>
      </c>
      <c r="C311" s="54">
        <v>34019</v>
      </c>
      <c r="D311" t="s">
        <v>191</v>
      </c>
      <c r="E311" t="s">
        <v>71</v>
      </c>
      <c r="F311">
        <v>12</v>
      </c>
    </row>
    <row r="312" spans="1:6" x14ac:dyDescent="0.25">
      <c r="A312">
        <v>309</v>
      </c>
      <c r="B312" t="s">
        <v>480</v>
      </c>
      <c r="C312" s="54">
        <v>33510</v>
      </c>
      <c r="D312" t="s">
        <v>221</v>
      </c>
      <c r="E312" t="s">
        <v>182</v>
      </c>
      <c r="F312">
        <v>12</v>
      </c>
    </row>
    <row r="313" spans="1:6" x14ac:dyDescent="0.25">
      <c r="A313">
        <v>310</v>
      </c>
      <c r="B313" t="s">
        <v>481</v>
      </c>
      <c r="C313" s="54">
        <v>31492</v>
      </c>
      <c r="D313" t="s">
        <v>375</v>
      </c>
      <c r="E313" t="s">
        <v>18</v>
      </c>
      <c r="F313">
        <v>12</v>
      </c>
    </row>
    <row r="314" spans="1:6" x14ac:dyDescent="0.25">
      <c r="A314">
        <v>311</v>
      </c>
      <c r="B314" t="s">
        <v>482</v>
      </c>
      <c r="C314" s="54">
        <v>33130</v>
      </c>
      <c r="D314" t="s">
        <v>265</v>
      </c>
      <c r="E314" t="s">
        <v>84</v>
      </c>
      <c r="F314">
        <v>12</v>
      </c>
    </row>
    <row r="315" spans="1:6" x14ac:dyDescent="0.25">
      <c r="A315">
        <v>312</v>
      </c>
      <c r="B315" t="s">
        <v>483</v>
      </c>
      <c r="C315" s="54">
        <v>33897</v>
      </c>
      <c r="D315" t="s">
        <v>149</v>
      </c>
      <c r="E315" t="s">
        <v>20</v>
      </c>
      <c r="F315">
        <v>12</v>
      </c>
    </row>
    <row r="316" spans="1:6" x14ac:dyDescent="0.25">
      <c r="A316">
        <v>313</v>
      </c>
      <c r="B316" t="s">
        <v>484</v>
      </c>
      <c r="C316" s="54">
        <v>32723</v>
      </c>
      <c r="D316" t="s">
        <v>265</v>
      </c>
      <c r="E316" t="s">
        <v>255</v>
      </c>
      <c r="F316">
        <v>12</v>
      </c>
    </row>
    <row r="317" spans="1:6" x14ac:dyDescent="0.25">
      <c r="A317">
        <v>314</v>
      </c>
      <c r="B317" t="s">
        <v>485</v>
      </c>
      <c r="C317" s="54">
        <v>33253</v>
      </c>
      <c r="D317" t="s">
        <v>70</v>
      </c>
      <c r="E317" t="s">
        <v>18</v>
      </c>
      <c r="F317">
        <v>12</v>
      </c>
    </row>
    <row r="318" spans="1:6" x14ac:dyDescent="0.25">
      <c r="A318">
        <v>315</v>
      </c>
      <c r="B318" t="s">
        <v>486</v>
      </c>
      <c r="C318" s="54">
        <v>32834</v>
      </c>
      <c r="D318" t="s">
        <v>99</v>
      </c>
      <c r="E318" t="s">
        <v>12</v>
      </c>
      <c r="F318">
        <v>12</v>
      </c>
    </row>
    <row r="319" spans="1:6" x14ac:dyDescent="0.25">
      <c r="A319">
        <v>316</v>
      </c>
      <c r="B319" t="s">
        <v>487</v>
      </c>
      <c r="C319" s="54">
        <v>33399</v>
      </c>
      <c r="D319" t="s">
        <v>191</v>
      </c>
      <c r="E319" t="s">
        <v>84</v>
      </c>
      <c r="F319">
        <v>12</v>
      </c>
    </row>
    <row r="320" spans="1:6" x14ac:dyDescent="0.25">
      <c r="A320">
        <v>317</v>
      </c>
      <c r="B320" t="s">
        <v>488</v>
      </c>
      <c r="C320" s="54">
        <v>33900</v>
      </c>
      <c r="D320" t="s">
        <v>73</v>
      </c>
      <c r="E320" t="s">
        <v>18</v>
      </c>
      <c r="F320">
        <v>12</v>
      </c>
    </row>
    <row r="321" spans="1:6" x14ac:dyDescent="0.25">
      <c r="A321">
        <v>318</v>
      </c>
      <c r="B321" t="s">
        <v>489</v>
      </c>
      <c r="C321" s="54">
        <v>34406</v>
      </c>
      <c r="D321" t="s">
        <v>185</v>
      </c>
      <c r="E321" t="s">
        <v>18</v>
      </c>
      <c r="F321">
        <v>12</v>
      </c>
    </row>
    <row r="322" spans="1:6" x14ac:dyDescent="0.25">
      <c r="A322">
        <v>319</v>
      </c>
      <c r="B322" t="s">
        <v>490</v>
      </c>
      <c r="C322" s="54">
        <v>33308</v>
      </c>
      <c r="D322" t="s">
        <v>221</v>
      </c>
      <c r="E322" t="s">
        <v>20</v>
      </c>
      <c r="F322">
        <v>12</v>
      </c>
    </row>
    <row r="323" spans="1:6" x14ac:dyDescent="0.25">
      <c r="A323">
        <v>320</v>
      </c>
      <c r="B323" t="s">
        <v>491</v>
      </c>
      <c r="C323" s="54">
        <v>33303</v>
      </c>
      <c r="D323" t="s">
        <v>241</v>
      </c>
      <c r="E323" t="s">
        <v>18</v>
      </c>
      <c r="F323">
        <v>12</v>
      </c>
    </row>
    <row r="324" spans="1:6" x14ac:dyDescent="0.25">
      <c r="A324">
        <v>321</v>
      </c>
      <c r="B324" t="s">
        <v>492</v>
      </c>
      <c r="C324" s="54">
        <v>33614</v>
      </c>
      <c r="D324" t="s">
        <v>73</v>
      </c>
      <c r="E324" t="s">
        <v>18</v>
      </c>
      <c r="F324">
        <v>12</v>
      </c>
    </row>
    <row r="325" spans="1:6" x14ac:dyDescent="0.25">
      <c r="A325">
        <v>322</v>
      </c>
      <c r="B325" t="s">
        <v>493</v>
      </c>
      <c r="C325" s="54">
        <v>33375</v>
      </c>
      <c r="D325" t="s">
        <v>188</v>
      </c>
      <c r="E325" t="s">
        <v>18</v>
      </c>
      <c r="F325">
        <v>12</v>
      </c>
    </row>
    <row r="326" spans="1:6" x14ac:dyDescent="0.25">
      <c r="A326">
        <v>323</v>
      </c>
      <c r="B326" t="s">
        <v>494</v>
      </c>
      <c r="C326" s="54">
        <v>33891</v>
      </c>
      <c r="D326" t="s">
        <v>204</v>
      </c>
      <c r="E326" t="s">
        <v>233</v>
      </c>
      <c r="F326">
        <v>12</v>
      </c>
    </row>
    <row r="327" spans="1:6" x14ac:dyDescent="0.25">
      <c r="A327">
        <v>324</v>
      </c>
      <c r="B327" t="s">
        <v>495</v>
      </c>
      <c r="C327" s="54">
        <v>35130</v>
      </c>
      <c r="D327" t="s">
        <v>496</v>
      </c>
      <c r="E327" t="s">
        <v>15</v>
      </c>
      <c r="F327">
        <v>12</v>
      </c>
    </row>
    <row r="328" spans="1:6" x14ac:dyDescent="0.25">
      <c r="A328">
        <v>325</v>
      </c>
      <c r="B328" t="s">
        <v>497</v>
      </c>
      <c r="C328" s="54">
        <v>33317</v>
      </c>
      <c r="D328" t="s">
        <v>221</v>
      </c>
      <c r="E328" t="s">
        <v>20</v>
      </c>
      <c r="F328">
        <v>11.5</v>
      </c>
    </row>
    <row r="329" spans="1:6" x14ac:dyDescent="0.25">
      <c r="A329">
        <v>326</v>
      </c>
      <c r="B329" t="s">
        <v>498</v>
      </c>
      <c r="C329" s="54">
        <v>33434</v>
      </c>
      <c r="D329" t="s">
        <v>155</v>
      </c>
      <c r="E329" t="s">
        <v>84</v>
      </c>
      <c r="F329">
        <v>11.5</v>
      </c>
    </row>
    <row r="330" spans="1:6" x14ac:dyDescent="0.25">
      <c r="A330">
        <v>327</v>
      </c>
      <c r="B330" t="s">
        <v>499</v>
      </c>
      <c r="C330" s="54">
        <v>31514</v>
      </c>
      <c r="D330" t="s">
        <v>121</v>
      </c>
      <c r="E330" t="s">
        <v>260</v>
      </c>
      <c r="F330">
        <v>11</v>
      </c>
    </row>
    <row r="331" spans="1:6" x14ac:dyDescent="0.25">
      <c r="A331">
        <v>328</v>
      </c>
      <c r="B331" t="s">
        <v>500</v>
      </c>
      <c r="C331" s="54">
        <v>31728</v>
      </c>
      <c r="D331" t="s">
        <v>149</v>
      </c>
      <c r="E331" t="s">
        <v>20</v>
      </c>
      <c r="F331">
        <v>11</v>
      </c>
    </row>
    <row r="332" spans="1:6" x14ac:dyDescent="0.25">
      <c r="A332">
        <v>329</v>
      </c>
      <c r="B332" t="s">
        <v>501</v>
      </c>
      <c r="C332" s="54">
        <v>31769</v>
      </c>
      <c r="D332" t="s">
        <v>299</v>
      </c>
      <c r="E332" t="s">
        <v>502</v>
      </c>
      <c r="F332">
        <v>11</v>
      </c>
    </row>
    <row r="333" spans="1:6" x14ac:dyDescent="0.25">
      <c r="A333">
        <v>330</v>
      </c>
      <c r="B333" t="s">
        <v>503</v>
      </c>
      <c r="C333" s="54">
        <v>31799</v>
      </c>
      <c r="D333" t="s">
        <v>393</v>
      </c>
      <c r="E333" t="s">
        <v>205</v>
      </c>
      <c r="F333">
        <v>11</v>
      </c>
    </row>
    <row r="334" spans="1:6" x14ac:dyDescent="0.25">
      <c r="A334">
        <v>331</v>
      </c>
      <c r="B334" t="s">
        <v>504</v>
      </c>
      <c r="C334" s="54">
        <v>31192</v>
      </c>
      <c r="D334" t="s">
        <v>103</v>
      </c>
      <c r="E334" t="s">
        <v>348</v>
      </c>
      <c r="F334">
        <v>11</v>
      </c>
    </row>
    <row r="335" spans="1:6" x14ac:dyDescent="0.25">
      <c r="A335">
        <v>332</v>
      </c>
      <c r="B335" t="s">
        <v>505</v>
      </c>
      <c r="C335" s="54">
        <v>31469</v>
      </c>
      <c r="D335" t="s">
        <v>92</v>
      </c>
      <c r="E335" t="s">
        <v>18</v>
      </c>
      <c r="F335">
        <v>11</v>
      </c>
    </row>
    <row r="336" spans="1:6" x14ac:dyDescent="0.25">
      <c r="A336">
        <v>333</v>
      </c>
      <c r="B336" t="s">
        <v>506</v>
      </c>
      <c r="C336" s="54">
        <v>32736</v>
      </c>
      <c r="D336" t="s">
        <v>445</v>
      </c>
      <c r="E336" t="s">
        <v>19</v>
      </c>
      <c r="F336">
        <v>11</v>
      </c>
    </row>
    <row r="337" spans="1:6" x14ac:dyDescent="0.25">
      <c r="A337">
        <v>334</v>
      </c>
      <c r="B337" t="s">
        <v>507</v>
      </c>
      <c r="C337" s="54">
        <v>31585</v>
      </c>
      <c r="D337" t="s">
        <v>241</v>
      </c>
      <c r="E337" t="s">
        <v>71</v>
      </c>
      <c r="F337">
        <v>11</v>
      </c>
    </row>
    <row r="338" spans="1:6" x14ac:dyDescent="0.25">
      <c r="A338">
        <v>335</v>
      </c>
      <c r="B338" t="s">
        <v>508</v>
      </c>
      <c r="C338" s="54">
        <v>32143</v>
      </c>
      <c r="D338" t="s">
        <v>509</v>
      </c>
      <c r="E338" t="s">
        <v>174</v>
      </c>
      <c r="F338">
        <v>11</v>
      </c>
    </row>
    <row r="339" spans="1:6" x14ac:dyDescent="0.25">
      <c r="A339">
        <v>336</v>
      </c>
      <c r="B339" t="s">
        <v>510</v>
      </c>
      <c r="C339" s="54">
        <v>33219</v>
      </c>
      <c r="D339" t="s">
        <v>89</v>
      </c>
      <c r="E339" t="s">
        <v>233</v>
      </c>
      <c r="F339">
        <v>11</v>
      </c>
    </row>
    <row r="340" spans="1:6" x14ac:dyDescent="0.25">
      <c r="A340">
        <v>337</v>
      </c>
      <c r="B340" t="s">
        <v>511</v>
      </c>
      <c r="C340" s="54">
        <v>31992</v>
      </c>
      <c r="D340" t="s">
        <v>512</v>
      </c>
      <c r="E340" t="s">
        <v>108</v>
      </c>
      <c r="F340">
        <v>11</v>
      </c>
    </row>
    <row r="341" spans="1:6" x14ac:dyDescent="0.25">
      <c r="A341">
        <v>338</v>
      </c>
      <c r="B341" t="s">
        <v>513</v>
      </c>
      <c r="C341" s="54">
        <v>32127</v>
      </c>
      <c r="D341" t="s">
        <v>514</v>
      </c>
      <c r="E341" t="s">
        <v>348</v>
      </c>
      <c r="F341">
        <v>11</v>
      </c>
    </row>
    <row r="342" spans="1:6" x14ac:dyDescent="0.25">
      <c r="A342">
        <v>339</v>
      </c>
      <c r="B342" t="s">
        <v>515</v>
      </c>
      <c r="C342" s="54">
        <v>33013</v>
      </c>
      <c r="D342" t="s">
        <v>185</v>
      </c>
      <c r="E342" t="s">
        <v>142</v>
      </c>
      <c r="F342">
        <v>11</v>
      </c>
    </row>
    <row r="343" spans="1:6" x14ac:dyDescent="0.25">
      <c r="A343">
        <v>340</v>
      </c>
      <c r="B343" t="s">
        <v>516</v>
      </c>
      <c r="C343" s="54">
        <v>31784</v>
      </c>
      <c r="D343" t="s">
        <v>517</v>
      </c>
      <c r="E343" t="s">
        <v>20</v>
      </c>
      <c r="F343">
        <v>11</v>
      </c>
    </row>
    <row r="344" spans="1:6" x14ac:dyDescent="0.25">
      <c r="A344">
        <v>341</v>
      </c>
      <c r="B344" t="s">
        <v>518</v>
      </c>
      <c r="C344" s="54">
        <v>33615</v>
      </c>
      <c r="D344" t="s">
        <v>519</v>
      </c>
      <c r="E344" t="s">
        <v>476</v>
      </c>
      <c r="F344">
        <v>11</v>
      </c>
    </row>
    <row r="345" spans="1:6" x14ac:dyDescent="0.25">
      <c r="A345">
        <v>342</v>
      </c>
      <c r="B345" t="s">
        <v>520</v>
      </c>
      <c r="C345" s="54">
        <v>32929</v>
      </c>
      <c r="D345" t="s">
        <v>254</v>
      </c>
      <c r="E345" t="s">
        <v>286</v>
      </c>
      <c r="F345">
        <v>11</v>
      </c>
    </row>
    <row r="346" spans="1:6" x14ac:dyDescent="0.25">
      <c r="A346">
        <v>343</v>
      </c>
      <c r="B346" t="s">
        <v>521</v>
      </c>
      <c r="C346" s="54">
        <v>32826</v>
      </c>
      <c r="D346" t="s">
        <v>176</v>
      </c>
      <c r="E346" t="s">
        <v>522</v>
      </c>
      <c r="F346">
        <v>11</v>
      </c>
    </row>
    <row r="347" spans="1:6" x14ac:dyDescent="0.25">
      <c r="A347">
        <v>344</v>
      </c>
      <c r="B347" t="s">
        <v>523</v>
      </c>
      <c r="C347" s="54">
        <v>34308</v>
      </c>
      <c r="D347" t="s">
        <v>185</v>
      </c>
      <c r="E347" t="s">
        <v>12</v>
      </c>
      <c r="F347">
        <v>11</v>
      </c>
    </row>
    <row r="348" spans="1:6" x14ac:dyDescent="0.25">
      <c r="A348">
        <v>345</v>
      </c>
      <c r="B348" t="s">
        <v>524</v>
      </c>
      <c r="C348" s="54">
        <v>34033</v>
      </c>
      <c r="D348" t="s">
        <v>265</v>
      </c>
      <c r="E348" t="s">
        <v>84</v>
      </c>
      <c r="F348">
        <v>11</v>
      </c>
    </row>
    <row r="349" spans="1:6" x14ac:dyDescent="0.25">
      <c r="A349">
        <v>346</v>
      </c>
      <c r="B349" t="s">
        <v>525</v>
      </c>
      <c r="C349" s="54">
        <v>32306</v>
      </c>
      <c r="D349" t="s">
        <v>107</v>
      </c>
      <c r="E349" t="s">
        <v>108</v>
      </c>
      <c r="F349">
        <v>10.5</v>
      </c>
    </row>
    <row r="350" spans="1:6" x14ac:dyDescent="0.25">
      <c r="A350">
        <v>347</v>
      </c>
      <c r="B350" t="s">
        <v>526</v>
      </c>
      <c r="C350" s="54">
        <v>33246</v>
      </c>
      <c r="D350" t="s">
        <v>172</v>
      </c>
      <c r="E350" t="s">
        <v>166</v>
      </c>
      <c r="F350">
        <v>10.5</v>
      </c>
    </row>
    <row r="351" spans="1:6" x14ac:dyDescent="0.25">
      <c r="A351">
        <v>348</v>
      </c>
      <c r="B351" t="s">
        <v>527</v>
      </c>
      <c r="C351" s="54">
        <v>30358</v>
      </c>
      <c r="D351" t="s">
        <v>528</v>
      </c>
      <c r="E351" t="s">
        <v>112</v>
      </c>
      <c r="F351">
        <v>10</v>
      </c>
    </row>
    <row r="352" spans="1:6" x14ac:dyDescent="0.25">
      <c r="A352">
        <v>349</v>
      </c>
      <c r="B352" t="s">
        <v>529</v>
      </c>
      <c r="C352" s="54">
        <v>29714</v>
      </c>
      <c r="D352" t="s">
        <v>107</v>
      </c>
      <c r="E352" t="s">
        <v>20</v>
      </c>
      <c r="F352">
        <v>10</v>
      </c>
    </row>
    <row r="353" spans="1:6" x14ac:dyDescent="0.25">
      <c r="A353">
        <v>350</v>
      </c>
      <c r="B353" t="s">
        <v>530</v>
      </c>
      <c r="C353" s="54">
        <v>29245</v>
      </c>
      <c r="D353" t="s">
        <v>70</v>
      </c>
      <c r="E353" t="s">
        <v>18</v>
      </c>
      <c r="F353">
        <v>10</v>
      </c>
    </row>
    <row r="354" spans="1:6" x14ac:dyDescent="0.25">
      <c r="A354">
        <v>351</v>
      </c>
      <c r="B354" t="s">
        <v>531</v>
      </c>
      <c r="C354" s="54">
        <v>30194</v>
      </c>
      <c r="D354" t="s">
        <v>121</v>
      </c>
      <c r="E354" t="s">
        <v>18</v>
      </c>
      <c r="F354">
        <v>10</v>
      </c>
    </row>
    <row r="355" spans="1:6" x14ac:dyDescent="0.25">
      <c r="A355">
        <v>352</v>
      </c>
      <c r="B355" t="s">
        <v>532</v>
      </c>
      <c r="C355" s="54">
        <v>29923</v>
      </c>
      <c r="D355" t="s">
        <v>147</v>
      </c>
      <c r="E355" t="s">
        <v>18</v>
      </c>
      <c r="F355">
        <v>10</v>
      </c>
    </row>
    <row r="356" spans="1:6" x14ac:dyDescent="0.25">
      <c r="A356">
        <v>353</v>
      </c>
      <c r="B356" t="s">
        <v>533</v>
      </c>
      <c r="C356" s="54">
        <v>30524</v>
      </c>
      <c r="D356" t="s">
        <v>121</v>
      </c>
      <c r="E356" t="s">
        <v>534</v>
      </c>
      <c r="F356">
        <v>10</v>
      </c>
    </row>
    <row r="357" spans="1:6" x14ac:dyDescent="0.25">
      <c r="A357">
        <v>354</v>
      </c>
      <c r="B357" t="s">
        <v>535</v>
      </c>
      <c r="C357" s="54">
        <v>30392</v>
      </c>
      <c r="D357" t="s">
        <v>347</v>
      </c>
      <c r="E357" t="s">
        <v>74</v>
      </c>
      <c r="F357">
        <v>10</v>
      </c>
    </row>
    <row r="358" spans="1:6" x14ac:dyDescent="0.25">
      <c r="A358">
        <v>355</v>
      </c>
      <c r="B358" t="s">
        <v>536</v>
      </c>
      <c r="C358" s="54">
        <v>30072</v>
      </c>
      <c r="D358" t="s">
        <v>265</v>
      </c>
      <c r="E358" t="s">
        <v>115</v>
      </c>
      <c r="F358">
        <v>10</v>
      </c>
    </row>
    <row r="359" spans="1:6" x14ac:dyDescent="0.25">
      <c r="A359">
        <v>356</v>
      </c>
      <c r="B359" t="s">
        <v>537</v>
      </c>
      <c r="C359" s="54">
        <v>30882</v>
      </c>
      <c r="D359" t="s">
        <v>329</v>
      </c>
      <c r="E359" t="s">
        <v>205</v>
      </c>
      <c r="F359">
        <v>10</v>
      </c>
    </row>
    <row r="360" spans="1:6" x14ac:dyDescent="0.25">
      <c r="A360">
        <v>357</v>
      </c>
      <c r="B360" t="s">
        <v>538</v>
      </c>
      <c r="C360" s="54">
        <v>29880</v>
      </c>
      <c r="D360" t="s">
        <v>99</v>
      </c>
      <c r="E360" t="s">
        <v>182</v>
      </c>
      <c r="F360">
        <v>10</v>
      </c>
    </row>
    <row r="361" spans="1:6" x14ac:dyDescent="0.25">
      <c r="A361">
        <v>358</v>
      </c>
      <c r="B361" t="s">
        <v>539</v>
      </c>
      <c r="C361" s="54">
        <v>30900</v>
      </c>
      <c r="D361" t="s">
        <v>496</v>
      </c>
      <c r="E361" t="s">
        <v>194</v>
      </c>
      <c r="F361">
        <v>10</v>
      </c>
    </row>
    <row r="362" spans="1:6" x14ac:dyDescent="0.25">
      <c r="A362">
        <v>359</v>
      </c>
      <c r="B362" t="s">
        <v>540</v>
      </c>
      <c r="C362" s="54">
        <v>31265</v>
      </c>
      <c r="D362" t="s">
        <v>402</v>
      </c>
      <c r="E362" t="s">
        <v>19</v>
      </c>
      <c r="F362">
        <v>10</v>
      </c>
    </row>
    <row r="363" spans="1:6" x14ac:dyDescent="0.25">
      <c r="A363">
        <v>360</v>
      </c>
      <c r="B363" t="s">
        <v>541</v>
      </c>
      <c r="C363" s="54">
        <v>30507</v>
      </c>
      <c r="D363" t="s">
        <v>147</v>
      </c>
      <c r="E363" t="s">
        <v>18</v>
      </c>
      <c r="F363">
        <v>10</v>
      </c>
    </row>
    <row r="364" spans="1:6" x14ac:dyDescent="0.25">
      <c r="A364">
        <v>361</v>
      </c>
      <c r="B364" t="s">
        <v>542</v>
      </c>
      <c r="C364" s="54">
        <v>31253</v>
      </c>
      <c r="D364" t="s">
        <v>445</v>
      </c>
      <c r="E364" t="s">
        <v>19</v>
      </c>
      <c r="F364">
        <v>10</v>
      </c>
    </row>
    <row r="365" spans="1:6" x14ac:dyDescent="0.25">
      <c r="A365">
        <v>362</v>
      </c>
      <c r="B365" t="s">
        <v>543</v>
      </c>
      <c r="C365" s="54">
        <v>31584</v>
      </c>
      <c r="D365" t="s">
        <v>445</v>
      </c>
      <c r="E365" t="s">
        <v>142</v>
      </c>
      <c r="F365">
        <v>10</v>
      </c>
    </row>
    <row r="366" spans="1:6" x14ac:dyDescent="0.25">
      <c r="A366">
        <v>363</v>
      </c>
      <c r="B366" t="s">
        <v>544</v>
      </c>
      <c r="C366" s="54">
        <v>31948</v>
      </c>
      <c r="D366" t="s">
        <v>545</v>
      </c>
      <c r="E366" t="s">
        <v>194</v>
      </c>
      <c r="F366">
        <v>10</v>
      </c>
    </row>
    <row r="367" spans="1:6" x14ac:dyDescent="0.25">
      <c r="A367">
        <v>364</v>
      </c>
      <c r="B367" t="s">
        <v>546</v>
      </c>
      <c r="C367" s="54">
        <v>31201</v>
      </c>
      <c r="D367" t="s">
        <v>445</v>
      </c>
      <c r="E367" t="s">
        <v>348</v>
      </c>
      <c r="F367">
        <v>10</v>
      </c>
    </row>
    <row r="368" spans="1:6" x14ac:dyDescent="0.25">
      <c r="A368">
        <v>365</v>
      </c>
      <c r="B368" t="s">
        <v>547</v>
      </c>
      <c r="C368" s="54">
        <v>29893</v>
      </c>
      <c r="D368" t="s">
        <v>73</v>
      </c>
      <c r="E368" t="s">
        <v>18</v>
      </c>
      <c r="F368">
        <v>10</v>
      </c>
    </row>
    <row r="369" spans="1:6" x14ac:dyDescent="0.25">
      <c r="A369">
        <v>366</v>
      </c>
      <c r="B369" t="s">
        <v>548</v>
      </c>
      <c r="C369" s="54">
        <v>31448</v>
      </c>
      <c r="D369" t="s">
        <v>329</v>
      </c>
      <c r="E369" t="s">
        <v>115</v>
      </c>
      <c r="F369">
        <v>10</v>
      </c>
    </row>
    <row r="370" spans="1:6" x14ac:dyDescent="0.25">
      <c r="A370">
        <v>367</v>
      </c>
      <c r="B370" t="s">
        <v>549</v>
      </c>
      <c r="C370" s="54">
        <v>32164</v>
      </c>
      <c r="D370" t="s">
        <v>94</v>
      </c>
      <c r="E370" t="s">
        <v>15</v>
      </c>
      <c r="F370">
        <v>10</v>
      </c>
    </row>
    <row r="371" spans="1:6" x14ac:dyDescent="0.25">
      <c r="A371">
        <v>368</v>
      </c>
      <c r="B371" t="s">
        <v>550</v>
      </c>
      <c r="C371" s="54">
        <v>30493</v>
      </c>
      <c r="D371" t="s">
        <v>304</v>
      </c>
      <c r="E371" t="s">
        <v>84</v>
      </c>
      <c r="F371">
        <v>10</v>
      </c>
    </row>
    <row r="372" spans="1:6" x14ac:dyDescent="0.25">
      <c r="A372">
        <v>369</v>
      </c>
      <c r="B372" t="s">
        <v>551</v>
      </c>
      <c r="C372" s="54">
        <v>32467</v>
      </c>
      <c r="D372" t="s">
        <v>552</v>
      </c>
      <c r="E372" t="s">
        <v>182</v>
      </c>
      <c r="F372">
        <v>10</v>
      </c>
    </row>
    <row r="373" spans="1:6" x14ac:dyDescent="0.25">
      <c r="A373">
        <v>370</v>
      </c>
      <c r="B373" t="s">
        <v>553</v>
      </c>
      <c r="C373" s="54">
        <v>32221</v>
      </c>
      <c r="D373" t="s">
        <v>257</v>
      </c>
      <c r="E373" t="s">
        <v>15</v>
      </c>
      <c r="F373">
        <v>10</v>
      </c>
    </row>
    <row r="374" spans="1:6" x14ac:dyDescent="0.25">
      <c r="A374">
        <v>371</v>
      </c>
      <c r="B374" t="s">
        <v>554</v>
      </c>
      <c r="C374" s="54">
        <v>31588</v>
      </c>
      <c r="D374" t="s">
        <v>204</v>
      </c>
      <c r="E374" t="s">
        <v>22</v>
      </c>
      <c r="F374">
        <v>10</v>
      </c>
    </row>
    <row r="375" spans="1:6" x14ac:dyDescent="0.25">
      <c r="A375">
        <v>372</v>
      </c>
      <c r="B375" t="s">
        <v>555</v>
      </c>
      <c r="C375" s="54">
        <v>31832</v>
      </c>
      <c r="D375" t="s">
        <v>147</v>
      </c>
      <c r="E375" t="s">
        <v>18</v>
      </c>
      <c r="F375">
        <v>10</v>
      </c>
    </row>
    <row r="376" spans="1:6" x14ac:dyDescent="0.25">
      <c r="A376">
        <v>373</v>
      </c>
      <c r="B376" t="s">
        <v>556</v>
      </c>
      <c r="C376" s="54">
        <v>32173</v>
      </c>
      <c r="D376" t="s">
        <v>214</v>
      </c>
      <c r="E376" t="s">
        <v>15</v>
      </c>
      <c r="F376">
        <v>10</v>
      </c>
    </row>
    <row r="377" spans="1:6" x14ac:dyDescent="0.25">
      <c r="A377">
        <v>374</v>
      </c>
      <c r="B377" t="s">
        <v>557</v>
      </c>
      <c r="C377" s="54">
        <v>31991</v>
      </c>
      <c r="D377" t="s">
        <v>393</v>
      </c>
      <c r="E377" t="s">
        <v>169</v>
      </c>
      <c r="F377">
        <v>10</v>
      </c>
    </row>
    <row r="378" spans="1:6" x14ac:dyDescent="0.25">
      <c r="A378">
        <v>375</v>
      </c>
      <c r="B378" t="s">
        <v>558</v>
      </c>
      <c r="C378" s="54">
        <v>32569</v>
      </c>
      <c r="D378" t="s">
        <v>147</v>
      </c>
      <c r="E378" t="s">
        <v>16</v>
      </c>
      <c r="F378">
        <v>10</v>
      </c>
    </row>
    <row r="379" spans="1:6" x14ac:dyDescent="0.25">
      <c r="A379">
        <v>376</v>
      </c>
      <c r="B379" t="s">
        <v>559</v>
      </c>
      <c r="C379" s="54">
        <v>31707</v>
      </c>
      <c r="D379" t="s">
        <v>322</v>
      </c>
      <c r="E379" t="s">
        <v>522</v>
      </c>
      <c r="F379">
        <v>10</v>
      </c>
    </row>
    <row r="380" spans="1:6" x14ac:dyDescent="0.25">
      <c r="A380">
        <v>377</v>
      </c>
      <c r="B380" t="s">
        <v>560</v>
      </c>
      <c r="C380" s="54">
        <v>32343</v>
      </c>
      <c r="D380" t="s">
        <v>94</v>
      </c>
      <c r="E380" t="s">
        <v>15</v>
      </c>
      <c r="F380">
        <v>10</v>
      </c>
    </row>
    <row r="381" spans="1:6" x14ac:dyDescent="0.25">
      <c r="A381">
        <v>378</v>
      </c>
      <c r="B381" t="s">
        <v>561</v>
      </c>
      <c r="C381" s="54">
        <v>31373</v>
      </c>
      <c r="D381" t="s">
        <v>254</v>
      </c>
      <c r="E381" t="s">
        <v>562</v>
      </c>
      <c r="F381">
        <v>10</v>
      </c>
    </row>
    <row r="382" spans="1:6" x14ac:dyDescent="0.25">
      <c r="A382">
        <v>379</v>
      </c>
      <c r="B382" t="s">
        <v>563</v>
      </c>
      <c r="C382" s="54">
        <v>32639</v>
      </c>
      <c r="D382" t="s">
        <v>564</v>
      </c>
      <c r="E382" t="s">
        <v>239</v>
      </c>
      <c r="F382">
        <v>10</v>
      </c>
    </row>
    <row r="383" spans="1:6" x14ac:dyDescent="0.25">
      <c r="A383">
        <v>380</v>
      </c>
      <c r="B383" t="s">
        <v>565</v>
      </c>
      <c r="C383" s="54">
        <v>32536</v>
      </c>
      <c r="D383" t="s">
        <v>566</v>
      </c>
      <c r="E383" t="s">
        <v>112</v>
      </c>
      <c r="F383">
        <v>10</v>
      </c>
    </row>
    <row r="384" spans="1:6" x14ac:dyDescent="0.25">
      <c r="A384">
        <v>381</v>
      </c>
      <c r="B384" t="s">
        <v>567</v>
      </c>
      <c r="C384" s="54">
        <v>32909</v>
      </c>
      <c r="D384" t="s">
        <v>568</v>
      </c>
      <c r="E384" t="s">
        <v>569</v>
      </c>
      <c r="F384">
        <v>10</v>
      </c>
    </row>
    <row r="385" spans="1:6" x14ac:dyDescent="0.25">
      <c r="A385">
        <v>382</v>
      </c>
      <c r="B385" t="s">
        <v>570</v>
      </c>
      <c r="C385" s="54">
        <v>32125</v>
      </c>
      <c r="D385" t="s">
        <v>262</v>
      </c>
      <c r="E385" t="s">
        <v>18</v>
      </c>
      <c r="F385">
        <v>10</v>
      </c>
    </row>
    <row r="386" spans="1:6" x14ac:dyDescent="0.25">
      <c r="A386">
        <v>383</v>
      </c>
      <c r="B386" t="s">
        <v>571</v>
      </c>
      <c r="C386" s="54">
        <v>32580</v>
      </c>
      <c r="D386" t="s">
        <v>87</v>
      </c>
      <c r="E386" t="s">
        <v>15</v>
      </c>
      <c r="F386">
        <v>10</v>
      </c>
    </row>
    <row r="387" spans="1:6" x14ac:dyDescent="0.25">
      <c r="A387">
        <v>384</v>
      </c>
      <c r="B387" t="s">
        <v>572</v>
      </c>
      <c r="C387" s="54">
        <v>31804</v>
      </c>
      <c r="D387" t="s">
        <v>393</v>
      </c>
      <c r="E387" t="s">
        <v>205</v>
      </c>
      <c r="F387">
        <v>10</v>
      </c>
    </row>
    <row r="388" spans="1:6" x14ac:dyDescent="0.25">
      <c r="A388">
        <v>385</v>
      </c>
      <c r="B388" t="s">
        <v>573</v>
      </c>
      <c r="C388" s="54">
        <v>31675</v>
      </c>
      <c r="D388" t="s">
        <v>97</v>
      </c>
      <c r="E388" t="s">
        <v>71</v>
      </c>
      <c r="F388">
        <v>10</v>
      </c>
    </row>
    <row r="389" spans="1:6" x14ac:dyDescent="0.25">
      <c r="A389">
        <v>386</v>
      </c>
      <c r="B389" t="s">
        <v>574</v>
      </c>
      <c r="C389" s="54">
        <v>31903</v>
      </c>
      <c r="D389" t="s">
        <v>121</v>
      </c>
      <c r="E389" t="s">
        <v>16</v>
      </c>
      <c r="F389">
        <v>10</v>
      </c>
    </row>
    <row r="390" spans="1:6" x14ac:dyDescent="0.25">
      <c r="A390">
        <v>387</v>
      </c>
      <c r="B390" t="s">
        <v>575</v>
      </c>
      <c r="C390" s="54">
        <v>32614</v>
      </c>
      <c r="D390" t="s">
        <v>468</v>
      </c>
      <c r="E390" t="s">
        <v>18</v>
      </c>
      <c r="F390">
        <v>10</v>
      </c>
    </row>
    <row r="391" spans="1:6" x14ac:dyDescent="0.25">
      <c r="A391">
        <v>388</v>
      </c>
      <c r="B391" t="s">
        <v>576</v>
      </c>
      <c r="C391" s="54">
        <v>31430</v>
      </c>
      <c r="D391" t="s">
        <v>322</v>
      </c>
      <c r="E391" t="s">
        <v>194</v>
      </c>
      <c r="F391">
        <v>10</v>
      </c>
    </row>
    <row r="392" spans="1:6" x14ac:dyDescent="0.25">
      <c r="A392">
        <v>389</v>
      </c>
      <c r="B392" t="s">
        <v>577</v>
      </c>
      <c r="C392" s="54">
        <v>32427</v>
      </c>
      <c r="D392" t="s">
        <v>185</v>
      </c>
      <c r="E392" t="s">
        <v>464</v>
      </c>
      <c r="F392">
        <v>10</v>
      </c>
    </row>
    <row r="393" spans="1:6" x14ac:dyDescent="0.25">
      <c r="A393">
        <v>390</v>
      </c>
      <c r="B393" t="s">
        <v>578</v>
      </c>
      <c r="C393" s="54">
        <v>32575</v>
      </c>
      <c r="D393" t="s">
        <v>262</v>
      </c>
      <c r="E393" t="s">
        <v>18</v>
      </c>
      <c r="F393">
        <v>10</v>
      </c>
    </row>
    <row r="394" spans="1:6" x14ac:dyDescent="0.25">
      <c r="A394">
        <v>391</v>
      </c>
      <c r="B394" t="s">
        <v>579</v>
      </c>
      <c r="C394" s="54">
        <v>31984</v>
      </c>
      <c r="D394" t="s">
        <v>246</v>
      </c>
      <c r="E394" t="s">
        <v>79</v>
      </c>
      <c r="F394">
        <v>10</v>
      </c>
    </row>
    <row r="395" spans="1:6" x14ac:dyDescent="0.25">
      <c r="A395">
        <v>392</v>
      </c>
      <c r="B395" t="s">
        <v>580</v>
      </c>
      <c r="C395" s="54">
        <v>34124</v>
      </c>
      <c r="D395" t="s">
        <v>581</v>
      </c>
      <c r="E395" t="s">
        <v>71</v>
      </c>
      <c r="F395">
        <v>10</v>
      </c>
    </row>
    <row r="396" spans="1:6" x14ac:dyDescent="0.25">
      <c r="A396">
        <v>393</v>
      </c>
      <c r="B396" t="s">
        <v>582</v>
      </c>
      <c r="C396" s="54">
        <v>33240</v>
      </c>
      <c r="D396" t="s">
        <v>445</v>
      </c>
      <c r="E396" t="s">
        <v>20</v>
      </c>
      <c r="F396">
        <v>10</v>
      </c>
    </row>
    <row r="397" spans="1:6" x14ac:dyDescent="0.25">
      <c r="A397">
        <v>394</v>
      </c>
      <c r="B397" t="s">
        <v>583</v>
      </c>
      <c r="C397" s="54">
        <v>33135</v>
      </c>
      <c r="D397" t="s">
        <v>584</v>
      </c>
      <c r="E397" t="s">
        <v>19</v>
      </c>
      <c r="F397">
        <v>10</v>
      </c>
    </row>
    <row r="398" spans="1:6" x14ac:dyDescent="0.25">
      <c r="A398">
        <v>395</v>
      </c>
      <c r="B398" t="s">
        <v>585</v>
      </c>
      <c r="C398" s="54">
        <v>33386</v>
      </c>
      <c r="D398" t="s">
        <v>402</v>
      </c>
      <c r="E398" t="s">
        <v>19</v>
      </c>
      <c r="F398">
        <v>10</v>
      </c>
    </row>
    <row r="399" spans="1:6" x14ac:dyDescent="0.25">
      <c r="A399">
        <v>396</v>
      </c>
      <c r="B399" t="s">
        <v>586</v>
      </c>
      <c r="C399" s="54">
        <v>33772</v>
      </c>
      <c r="D399" t="s">
        <v>587</v>
      </c>
      <c r="E399" t="s">
        <v>16</v>
      </c>
      <c r="F399">
        <v>10</v>
      </c>
    </row>
    <row r="400" spans="1:6" x14ac:dyDescent="0.25">
      <c r="A400">
        <v>397</v>
      </c>
      <c r="B400" t="s">
        <v>588</v>
      </c>
      <c r="C400" s="54">
        <v>33592</v>
      </c>
      <c r="D400" t="s">
        <v>121</v>
      </c>
      <c r="E400" t="s">
        <v>20</v>
      </c>
      <c r="F400">
        <v>10</v>
      </c>
    </row>
    <row r="401" spans="1:6" x14ac:dyDescent="0.25">
      <c r="A401">
        <v>398</v>
      </c>
      <c r="B401" t="s">
        <v>589</v>
      </c>
      <c r="C401" s="54">
        <v>34057</v>
      </c>
      <c r="D401" t="s">
        <v>590</v>
      </c>
      <c r="E401" t="s">
        <v>16</v>
      </c>
      <c r="F401">
        <v>10</v>
      </c>
    </row>
    <row r="402" spans="1:6" x14ac:dyDescent="0.25">
      <c r="A402">
        <v>399</v>
      </c>
      <c r="B402" t="s">
        <v>301</v>
      </c>
      <c r="C402" s="54">
        <v>33666</v>
      </c>
      <c r="D402" t="s">
        <v>265</v>
      </c>
      <c r="E402" t="s">
        <v>84</v>
      </c>
      <c r="F402">
        <v>10</v>
      </c>
    </row>
    <row r="403" spans="1:6" x14ac:dyDescent="0.25">
      <c r="A403">
        <v>400</v>
      </c>
      <c r="B403" t="s">
        <v>591</v>
      </c>
      <c r="C403" s="54">
        <v>33874</v>
      </c>
      <c r="D403" t="s">
        <v>257</v>
      </c>
      <c r="E403" t="s">
        <v>260</v>
      </c>
      <c r="F403">
        <v>10</v>
      </c>
    </row>
    <row r="404" spans="1:6" x14ac:dyDescent="0.25">
      <c r="A404">
        <v>401</v>
      </c>
      <c r="B404" t="s">
        <v>592</v>
      </c>
      <c r="C404" s="54">
        <v>32940</v>
      </c>
      <c r="D404" t="s">
        <v>593</v>
      </c>
      <c r="E404" t="s">
        <v>19</v>
      </c>
      <c r="F404">
        <v>10</v>
      </c>
    </row>
    <row r="405" spans="1:6" x14ac:dyDescent="0.25">
      <c r="A405">
        <v>402</v>
      </c>
      <c r="B405" t="s">
        <v>594</v>
      </c>
      <c r="C405" s="54">
        <v>31663</v>
      </c>
      <c r="D405" t="s">
        <v>235</v>
      </c>
      <c r="E405" t="s">
        <v>79</v>
      </c>
      <c r="F405">
        <v>10</v>
      </c>
    </row>
    <row r="406" spans="1:6" x14ac:dyDescent="0.25">
      <c r="A406">
        <v>403</v>
      </c>
      <c r="B406" t="s">
        <v>595</v>
      </c>
      <c r="C406" s="54">
        <v>34353</v>
      </c>
      <c r="D406" t="s">
        <v>596</v>
      </c>
      <c r="E406" t="s">
        <v>15</v>
      </c>
      <c r="F406">
        <v>10</v>
      </c>
    </row>
    <row r="407" spans="1:6" x14ac:dyDescent="0.25">
      <c r="A407">
        <v>404</v>
      </c>
      <c r="B407" t="s">
        <v>597</v>
      </c>
      <c r="C407" s="54">
        <v>34170</v>
      </c>
      <c r="D407" t="s">
        <v>81</v>
      </c>
      <c r="E407" t="s">
        <v>19</v>
      </c>
      <c r="F407">
        <v>10</v>
      </c>
    </row>
    <row r="408" spans="1:6" x14ac:dyDescent="0.25">
      <c r="A408">
        <v>405</v>
      </c>
      <c r="B408" t="s">
        <v>598</v>
      </c>
      <c r="C408" s="54">
        <v>34631</v>
      </c>
      <c r="D408" t="s">
        <v>599</v>
      </c>
      <c r="E408" t="s">
        <v>74</v>
      </c>
      <c r="F408">
        <v>10</v>
      </c>
    </row>
    <row r="409" spans="1:6" x14ac:dyDescent="0.25">
      <c r="A409">
        <v>406</v>
      </c>
      <c r="B409" t="s">
        <v>600</v>
      </c>
      <c r="C409" s="54">
        <v>34395</v>
      </c>
      <c r="D409" t="s">
        <v>241</v>
      </c>
      <c r="E409" t="s">
        <v>182</v>
      </c>
      <c r="F409">
        <v>10</v>
      </c>
    </row>
    <row r="410" spans="1:6" x14ac:dyDescent="0.25">
      <c r="A410">
        <v>407</v>
      </c>
      <c r="B410" t="s">
        <v>601</v>
      </c>
      <c r="C410" s="54">
        <v>33663</v>
      </c>
      <c r="D410" t="s">
        <v>191</v>
      </c>
      <c r="E410" t="s">
        <v>476</v>
      </c>
      <c r="F410">
        <v>10</v>
      </c>
    </row>
    <row r="411" spans="1:6" x14ac:dyDescent="0.25">
      <c r="A411">
        <v>408</v>
      </c>
      <c r="B411" t="s">
        <v>602</v>
      </c>
      <c r="C411" s="54">
        <v>34634</v>
      </c>
      <c r="D411" t="s">
        <v>584</v>
      </c>
      <c r="E411" t="s">
        <v>19</v>
      </c>
      <c r="F411">
        <v>10</v>
      </c>
    </row>
    <row r="412" spans="1:6" x14ac:dyDescent="0.25">
      <c r="A412">
        <v>409</v>
      </c>
      <c r="B412" t="s">
        <v>603</v>
      </c>
      <c r="C412" s="54">
        <v>34481</v>
      </c>
      <c r="D412" t="s">
        <v>262</v>
      </c>
      <c r="E412" t="s">
        <v>19</v>
      </c>
      <c r="F412">
        <v>10</v>
      </c>
    </row>
    <row r="413" spans="1:6" x14ac:dyDescent="0.25">
      <c r="A413">
        <v>410</v>
      </c>
      <c r="B413" t="s">
        <v>604</v>
      </c>
      <c r="C413" s="54">
        <v>34547</v>
      </c>
      <c r="D413" t="s">
        <v>605</v>
      </c>
      <c r="E413" t="s">
        <v>20</v>
      </c>
      <c r="F413">
        <v>10</v>
      </c>
    </row>
    <row r="414" spans="1:6" x14ac:dyDescent="0.25">
      <c r="A414">
        <v>411</v>
      </c>
      <c r="B414" t="s">
        <v>606</v>
      </c>
      <c r="C414" s="54">
        <v>34526</v>
      </c>
      <c r="D414" t="s">
        <v>78</v>
      </c>
      <c r="E414" t="s">
        <v>71</v>
      </c>
      <c r="F414">
        <v>10</v>
      </c>
    </row>
    <row r="415" spans="1:6" x14ac:dyDescent="0.25">
      <c r="A415">
        <v>412</v>
      </c>
      <c r="B415" t="s">
        <v>607</v>
      </c>
      <c r="C415" s="54">
        <v>33790</v>
      </c>
      <c r="D415" t="s">
        <v>235</v>
      </c>
      <c r="E415" t="s">
        <v>18</v>
      </c>
      <c r="F415">
        <v>10</v>
      </c>
    </row>
    <row r="416" spans="1:6" x14ac:dyDescent="0.25">
      <c r="A416">
        <v>413</v>
      </c>
      <c r="B416" t="s">
        <v>608</v>
      </c>
      <c r="C416" s="54">
        <v>30569</v>
      </c>
      <c r="D416" t="s">
        <v>78</v>
      </c>
      <c r="E416" t="s">
        <v>19</v>
      </c>
      <c r="F416">
        <v>9.5</v>
      </c>
    </row>
    <row r="417" spans="1:6" x14ac:dyDescent="0.25">
      <c r="A417">
        <v>414</v>
      </c>
      <c r="B417" t="s">
        <v>609</v>
      </c>
      <c r="C417" s="54">
        <v>32551</v>
      </c>
      <c r="D417" t="s">
        <v>514</v>
      </c>
      <c r="E417" t="s">
        <v>15</v>
      </c>
      <c r="F417">
        <v>9.5</v>
      </c>
    </row>
    <row r="418" spans="1:6" x14ac:dyDescent="0.25">
      <c r="A418">
        <v>415</v>
      </c>
      <c r="B418" t="s">
        <v>610</v>
      </c>
      <c r="C418" s="54">
        <v>33281</v>
      </c>
      <c r="D418" t="s">
        <v>257</v>
      </c>
      <c r="E418" t="s">
        <v>15</v>
      </c>
      <c r="F418">
        <v>9.5</v>
      </c>
    </row>
    <row r="419" spans="1:6" x14ac:dyDescent="0.25">
      <c r="A419">
        <v>416</v>
      </c>
      <c r="B419" t="s">
        <v>611</v>
      </c>
      <c r="C419" s="54">
        <v>31218</v>
      </c>
      <c r="D419" t="s">
        <v>304</v>
      </c>
      <c r="E419" t="s">
        <v>282</v>
      </c>
      <c r="F419">
        <v>9.5</v>
      </c>
    </row>
    <row r="420" spans="1:6" x14ac:dyDescent="0.25">
      <c r="A420">
        <v>417</v>
      </c>
      <c r="B420" t="s">
        <v>612</v>
      </c>
      <c r="C420" s="54">
        <v>33568</v>
      </c>
      <c r="D420" t="s">
        <v>613</v>
      </c>
      <c r="E420" t="s">
        <v>20</v>
      </c>
      <c r="F420">
        <v>9.5</v>
      </c>
    </row>
    <row r="421" spans="1:6" x14ac:dyDescent="0.25">
      <c r="A421">
        <v>418</v>
      </c>
      <c r="B421" t="s">
        <v>614</v>
      </c>
      <c r="C421" s="54">
        <v>31062</v>
      </c>
      <c r="D421" t="s">
        <v>528</v>
      </c>
      <c r="E421" t="s">
        <v>15</v>
      </c>
      <c r="F421">
        <v>9</v>
      </c>
    </row>
    <row r="422" spans="1:6" x14ac:dyDescent="0.25">
      <c r="A422">
        <v>419</v>
      </c>
      <c r="B422" t="s">
        <v>615</v>
      </c>
      <c r="C422" s="54">
        <v>29655</v>
      </c>
      <c r="D422" t="s">
        <v>103</v>
      </c>
      <c r="E422" t="s">
        <v>282</v>
      </c>
      <c r="F422">
        <v>9</v>
      </c>
    </row>
    <row r="423" spans="1:6" x14ac:dyDescent="0.25">
      <c r="A423">
        <v>420</v>
      </c>
      <c r="B423" t="s">
        <v>616</v>
      </c>
      <c r="C423" s="54">
        <v>31016</v>
      </c>
      <c r="D423" t="s">
        <v>149</v>
      </c>
      <c r="E423" t="s">
        <v>112</v>
      </c>
      <c r="F423">
        <v>9</v>
      </c>
    </row>
    <row r="424" spans="1:6" x14ac:dyDescent="0.25">
      <c r="A424">
        <v>421</v>
      </c>
      <c r="B424" t="s">
        <v>617</v>
      </c>
      <c r="C424" s="54">
        <v>30618</v>
      </c>
      <c r="D424" t="s">
        <v>468</v>
      </c>
      <c r="E424" t="s">
        <v>19</v>
      </c>
      <c r="F424">
        <v>9</v>
      </c>
    </row>
    <row r="425" spans="1:6" x14ac:dyDescent="0.25">
      <c r="A425">
        <v>422</v>
      </c>
      <c r="B425" t="s">
        <v>618</v>
      </c>
      <c r="C425" s="54">
        <v>30870</v>
      </c>
      <c r="D425" t="s">
        <v>172</v>
      </c>
      <c r="E425" t="s">
        <v>20</v>
      </c>
      <c r="F425">
        <v>9</v>
      </c>
    </row>
    <row r="426" spans="1:6" x14ac:dyDescent="0.25">
      <c r="A426">
        <v>423</v>
      </c>
      <c r="B426" t="s">
        <v>619</v>
      </c>
      <c r="C426" s="54">
        <v>31320</v>
      </c>
      <c r="D426" t="s">
        <v>509</v>
      </c>
      <c r="E426" t="s">
        <v>174</v>
      </c>
      <c r="F426">
        <v>9</v>
      </c>
    </row>
    <row r="427" spans="1:6" x14ac:dyDescent="0.25">
      <c r="A427">
        <v>424</v>
      </c>
      <c r="B427" t="s">
        <v>620</v>
      </c>
      <c r="C427" s="54">
        <v>30748</v>
      </c>
      <c r="D427" t="s">
        <v>92</v>
      </c>
      <c r="E427" t="s">
        <v>19</v>
      </c>
      <c r="F427">
        <v>9</v>
      </c>
    </row>
    <row r="428" spans="1:6" x14ac:dyDescent="0.25">
      <c r="A428">
        <v>425</v>
      </c>
      <c r="B428" t="s">
        <v>621</v>
      </c>
      <c r="C428" s="54">
        <v>30782</v>
      </c>
      <c r="D428" t="s">
        <v>172</v>
      </c>
      <c r="E428" t="s">
        <v>71</v>
      </c>
      <c r="F428">
        <v>9</v>
      </c>
    </row>
    <row r="429" spans="1:6" x14ac:dyDescent="0.25">
      <c r="A429">
        <v>426</v>
      </c>
      <c r="B429" t="s">
        <v>622</v>
      </c>
      <c r="C429" s="54">
        <v>32188</v>
      </c>
      <c r="D429" t="s">
        <v>623</v>
      </c>
      <c r="E429" t="s">
        <v>71</v>
      </c>
      <c r="F429">
        <v>9</v>
      </c>
    </row>
    <row r="430" spans="1:6" x14ac:dyDescent="0.25">
      <c r="A430">
        <v>427</v>
      </c>
      <c r="B430" t="s">
        <v>624</v>
      </c>
      <c r="C430" s="54">
        <v>31217</v>
      </c>
      <c r="D430" t="s">
        <v>147</v>
      </c>
      <c r="E430" t="s">
        <v>71</v>
      </c>
      <c r="F430">
        <v>9</v>
      </c>
    </row>
    <row r="431" spans="1:6" x14ac:dyDescent="0.25">
      <c r="A431">
        <v>428</v>
      </c>
      <c r="B431" t="s">
        <v>625</v>
      </c>
      <c r="C431" s="54">
        <v>31126</v>
      </c>
      <c r="D431" t="s">
        <v>97</v>
      </c>
      <c r="E431" t="s">
        <v>16</v>
      </c>
      <c r="F431">
        <v>9</v>
      </c>
    </row>
    <row r="432" spans="1:6" x14ac:dyDescent="0.25">
      <c r="A432">
        <v>429</v>
      </c>
      <c r="B432" t="s">
        <v>626</v>
      </c>
      <c r="C432" s="54">
        <v>30347</v>
      </c>
      <c r="D432" t="s">
        <v>107</v>
      </c>
      <c r="E432" t="s">
        <v>20</v>
      </c>
      <c r="F432">
        <v>9</v>
      </c>
    </row>
    <row r="433" spans="1:6" x14ac:dyDescent="0.25">
      <c r="A433">
        <v>430</v>
      </c>
      <c r="B433" t="s">
        <v>627</v>
      </c>
      <c r="C433" s="54">
        <v>31557</v>
      </c>
      <c r="D433" t="s">
        <v>445</v>
      </c>
      <c r="E433" t="s">
        <v>19</v>
      </c>
      <c r="F433">
        <v>9</v>
      </c>
    </row>
    <row r="434" spans="1:6" x14ac:dyDescent="0.25">
      <c r="A434">
        <v>431</v>
      </c>
      <c r="B434" t="s">
        <v>628</v>
      </c>
      <c r="C434" s="54">
        <v>31552</v>
      </c>
      <c r="D434" t="s">
        <v>235</v>
      </c>
      <c r="E434" t="s">
        <v>282</v>
      </c>
      <c r="F434">
        <v>9</v>
      </c>
    </row>
    <row r="435" spans="1:6" x14ac:dyDescent="0.25">
      <c r="A435">
        <v>432</v>
      </c>
      <c r="B435" t="s">
        <v>629</v>
      </c>
      <c r="C435" s="54">
        <v>30769</v>
      </c>
      <c r="D435" t="s">
        <v>299</v>
      </c>
      <c r="E435" t="s">
        <v>630</v>
      </c>
      <c r="F435">
        <v>9</v>
      </c>
    </row>
    <row r="436" spans="1:6" x14ac:dyDescent="0.25">
      <c r="A436">
        <v>433</v>
      </c>
      <c r="B436" t="s">
        <v>631</v>
      </c>
      <c r="C436" s="54">
        <v>32033</v>
      </c>
      <c r="D436" t="s">
        <v>375</v>
      </c>
      <c r="E436" t="s">
        <v>112</v>
      </c>
      <c r="F436">
        <v>9</v>
      </c>
    </row>
    <row r="437" spans="1:6" x14ac:dyDescent="0.25">
      <c r="A437">
        <v>434</v>
      </c>
      <c r="B437" t="s">
        <v>632</v>
      </c>
      <c r="C437" s="54">
        <v>32236</v>
      </c>
      <c r="D437" t="s">
        <v>445</v>
      </c>
      <c r="E437" t="s">
        <v>112</v>
      </c>
      <c r="F437">
        <v>9</v>
      </c>
    </row>
    <row r="438" spans="1:6" x14ac:dyDescent="0.25">
      <c r="A438">
        <v>435</v>
      </c>
      <c r="B438" t="s">
        <v>633</v>
      </c>
      <c r="C438" s="54">
        <v>31051</v>
      </c>
      <c r="D438" t="s">
        <v>347</v>
      </c>
      <c r="E438" t="s">
        <v>174</v>
      </c>
      <c r="F438">
        <v>9</v>
      </c>
    </row>
    <row r="439" spans="1:6" x14ac:dyDescent="0.25">
      <c r="A439">
        <v>436</v>
      </c>
      <c r="B439" t="s">
        <v>634</v>
      </c>
      <c r="C439" s="54">
        <v>31862</v>
      </c>
      <c r="D439" t="s">
        <v>635</v>
      </c>
      <c r="E439" t="s">
        <v>569</v>
      </c>
      <c r="F439">
        <v>9</v>
      </c>
    </row>
    <row r="440" spans="1:6" x14ac:dyDescent="0.25">
      <c r="A440">
        <v>437</v>
      </c>
      <c r="B440" t="s">
        <v>636</v>
      </c>
      <c r="C440" s="54">
        <v>32105</v>
      </c>
      <c r="D440" t="s">
        <v>254</v>
      </c>
      <c r="E440" t="s">
        <v>112</v>
      </c>
      <c r="F440">
        <v>9</v>
      </c>
    </row>
    <row r="441" spans="1:6" x14ac:dyDescent="0.25">
      <c r="A441">
        <v>438</v>
      </c>
      <c r="B441" t="s">
        <v>637</v>
      </c>
      <c r="C441" s="54">
        <v>32420</v>
      </c>
      <c r="D441" t="s">
        <v>347</v>
      </c>
      <c r="E441" t="s">
        <v>174</v>
      </c>
      <c r="F441">
        <v>9</v>
      </c>
    </row>
    <row r="442" spans="1:6" x14ac:dyDescent="0.25">
      <c r="A442">
        <v>439</v>
      </c>
      <c r="B442" t="s">
        <v>638</v>
      </c>
      <c r="C442" s="54">
        <v>31682</v>
      </c>
      <c r="D442" t="s">
        <v>584</v>
      </c>
      <c r="E442" t="s">
        <v>19</v>
      </c>
      <c r="F442">
        <v>9</v>
      </c>
    </row>
    <row r="443" spans="1:6" x14ac:dyDescent="0.25">
      <c r="A443">
        <v>440</v>
      </c>
      <c r="B443" t="s">
        <v>639</v>
      </c>
      <c r="C443" s="54">
        <v>31524</v>
      </c>
      <c r="D443" t="s">
        <v>97</v>
      </c>
      <c r="E443" t="s">
        <v>205</v>
      </c>
      <c r="F443">
        <v>9</v>
      </c>
    </row>
    <row r="444" spans="1:6" x14ac:dyDescent="0.25">
      <c r="A444">
        <v>441</v>
      </c>
      <c r="B444" t="s">
        <v>640</v>
      </c>
      <c r="C444" s="54">
        <v>30913</v>
      </c>
      <c r="D444" t="s">
        <v>172</v>
      </c>
      <c r="E444" t="s">
        <v>20</v>
      </c>
      <c r="F444">
        <v>9</v>
      </c>
    </row>
    <row r="445" spans="1:6" x14ac:dyDescent="0.25">
      <c r="A445">
        <v>442</v>
      </c>
      <c r="B445" t="s">
        <v>641</v>
      </c>
      <c r="C445" s="54">
        <v>31827</v>
      </c>
      <c r="D445" t="s">
        <v>262</v>
      </c>
      <c r="E445" t="s">
        <v>18</v>
      </c>
      <c r="F445">
        <v>9</v>
      </c>
    </row>
    <row r="446" spans="1:6" x14ac:dyDescent="0.25">
      <c r="A446">
        <v>443</v>
      </c>
      <c r="B446" t="s">
        <v>642</v>
      </c>
      <c r="C446" s="54">
        <v>32509</v>
      </c>
      <c r="D446" t="s">
        <v>214</v>
      </c>
      <c r="E446" t="s">
        <v>15</v>
      </c>
      <c r="F446">
        <v>9</v>
      </c>
    </row>
    <row r="447" spans="1:6" x14ac:dyDescent="0.25">
      <c r="A447">
        <v>444</v>
      </c>
      <c r="B447" t="s">
        <v>643</v>
      </c>
      <c r="C447" s="54">
        <v>31543</v>
      </c>
      <c r="D447" t="s">
        <v>254</v>
      </c>
      <c r="E447" t="s">
        <v>74</v>
      </c>
      <c r="F447">
        <v>9</v>
      </c>
    </row>
    <row r="448" spans="1:6" x14ac:dyDescent="0.25">
      <c r="A448">
        <v>445</v>
      </c>
      <c r="B448" t="s">
        <v>644</v>
      </c>
      <c r="C448" s="54">
        <v>31386</v>
      </c>
      <c r="D448" t="s">
        <v>357</v>
      </c>
      <c r="E448" t="s">
        <v>19</v>
      </c>
      <c r="F448">
        <v>9</v>
      </c>
    </row>
    <row r="449" spans="1:6" x14ac:dyDescent="0.25">
      <c r="A449">
        <v>446</v>
      </c>
      <c r="B449" t="s">
        <v>645</v>
      </c>
      <c r="C449" s="54">
        <v>31474</v>
      </c>
      <c r="D449" t="s">
        <v>347</v>
      </c>
      <c r="E449" t="s">
        <v>174</v>
      </c>
      <c r="F449">
        <v>9</v>
      </c>
    </row>
    <row r="450" spans="1:6" x14ac:dyDescent="0.25">
      <c r="A450">
        <v>447</v>
      </c>
      <c r="B450" t="s">
        <v>646</v>
      </c>
      <c r="C450" s="54">
        <v>33157</v>
      </c>
      <c r="D450" t="s">
        <v>647</v>
      </c>
      <c r="E450" t="s">
        <v>15</v>
      </c>
      <c r="F450">
        <v>9</v>
      </c>
    </row>
    <row r="451" spans="1:6" x14ac:dyDescent="0.25">
      <c r="A451">
        <v>448</v>
      </c>
      <c r="B451" t="s">
        <v>648</v>
      </c>
      <c r="C451" s="54">
        <v>32780</v>
      </c>
      <c r="D451" t="s">
        <v>149</v>
      </c>
      <c r="E451" t="s">
        <v>20</v>
      </c>
      <c r="F451">
        <v>9</v>
      </c>
    </row>
    <row r="452" spans="1:6" x14ac:dyDescent="0.25">
      <c r="A452">
        <v>449</v>
      </c>
      <c r="B452" t="s">
        <v>649</v>
      </c>
      <c r="C452" s="54">
        <v>31099</v>
      </c>
      <c r="D452" t="s">
        <v>329</v>
      </c>
      <c r="E452" t="s">
        <v>348</v>
      </c>
      <c r="F452">
        <v>9</v>
      </c>
    </row>
    <row r="453" spans="1:6" x14ac:dyDescent="0.25">
      <c r="A453">
        <v>450</v>
      </c>
      <c r="B453" t="s">
        <v>650</v>
      </c>
      <c r="C453" s="54">
        <v>31146</v>
      </c>
      <c r="D453" t="s">
        <v>299</v>
      </c>
      <c r="E453" t="s">
        <v>331</v>
      </c>
      <c r="F453">
        <v>9</v>
      </c>
    </row>
    <row r="454" spans="1:6" x14ac:dyDescent="0.25">
      <c r="A454">
        <v>451</v>
      </c>
      <c r="B454" t="s">
        <v>651</v>
      </c>
      <c r="C454" s="54">
        <v>32054</v>
      </c>
      <c r="D454" t="s">
        <v>545</v>
      </c>
      <c r="E454" t="s">
        <v>12</v>
      </c>
      <c r="F454">
        <v>9</v>
      </c>
    </row>
    <row r="455" spans="1:6" x14ac:dyDescent="0.25">
      <c r="A455">
        <v>452</v>
      </c>
      <c r="B455" t="s">
        <v>652</v>
      </c>
      <c r="C455" s="54">
        <v>33024</v>
      </c>
      <c r="D455" t="s">
        <v>311</v>
      </c>
      <c r="E455" t="s">
        <v>84</v>
      </c>
      <c r="F455">
        <v>9</v>
      </c>
    </row>
    <row r="456" spans="1:6" x14ac:dyDescent="0.25">
      <c r="A456">
        <v>453</v>
      </c>
      <c r="B456" t="s">
        <v>653</v>
      </c>
      <c r="C456" s="54">
        <v>31721</v>
      </c>
      <c r="D456" t="s">
        <v>221</v>
      </c>
      <c r="E456" t="s">
        <v>84</v>
      </c>
      <c r="F456">
        <v>9</v>
      </c>
    </row>
    <row r="457" spans="1:6" x14ac:dyDescent="0.25">
      <c r="A457">
        <v>454</v>
      </c>
      <c r="B457" t="s">
        <v>654</v>
      </c>
      <c r="C457" s="54">
        <v>31874</v>
      </c>
      <c r="D457" t="s">
        <v>107</v>
      </c>
      <c r="E457" t="s">
        <v>82</v>
      </c>
      <c r="F457">
        <v>9</v>
      </c>
    </row>
    <row r="458" spans="1:6" x14ac:dyDescent="0.25">
      <c r="A458">
        <v>455</v>
      </c>
      <c r="B458" t="s">
        <v>655</v>
      </c>
      <c r="C458" s="54">
        <v>30841</v>
      </c>
      <c r="D458" t="s">
        <v>241</v>
      </c>
      <c r="E458" t="s">
        <v>82</v>
      </c>
      <c r="F458">
        <v>9</v>
      </c>
    </row>
    <row r="459" spans="1:6" x14ac:dyDescent="0.25">
      <c r="A459">
        <v>456</v>
      </c>
      <c r="B459" t="s">
        <v>656</v>
      </c>
      <c r="C459" s="54">
        <v>32335</v>
      </c>
      <c r="D459" t="s">
        <v>176</v>
      </c>
      <c r="E459" t="s">
        <v>19</v>
      </c>
      <c r="F459">
        <v>9</v>
      </c>
    </row>
    <row r="460" spans="1:6" x14ac:dyDescent="0.25">
      <c r="A460">
        <v>457</v>
      </c>
      <c r="B460" t="s">
        <v>657</v>
      </c>
      <c r="C460" s="54">
        <v>32154</v>
      </c>
      <c r="D460" t="s">
        <v>299</v>
      </c>
      <c r="E460" t="s">
        <v>112</v>
      </c>
      <c r="F460">
        <v>9</v>
      </c>
    </row>
    <row r="461" spans="1:6" x14ac:dyDescent="0.25">
      <c r="A461">
        <v>458</v>
      </c>
      <c r="B461" t="s">
        <v>658</v>
      </c>
      <c r="C461" s="54">
        <v>31986</v>
      </c>
      <c r="D461" t="s">
        <v>254</v>
      </c>
      <c r="E461" t="s">
        <v>255</v>
      </c>
      <c r="F461">
        <v>9</v>
      </c>
    </row>
    <row r="462" spans="1:6" x14ac:dyDescent="0.25">
      <c r="A462">
        <v>459</v>
      </c>
      <c r="B462" t="s">
        <v>659</v>
      </c>
      <c r="C462" s="54">
        <v>33245</v>
      </c>
      <c r="D462" t="s">
        <v>402</v>
      </c>
      <c r="E462" t="s">
        <v>19</v>
      </c>
      <c r="F462">
        <v>9</v>
      </c>
    </row>
    <row r="463" spans="1:6" x14ac:dyDescent="0.25">
      <c r="A463">
        <v>460</v>
      </c>
      <c r="B463" t="s">
        <v>660</v>
      </c>
      <c r="C463" s="54">
        <v>32400</v>
      </c>
      <c r="D463" t="s">
        <v>155</v>
      </c>
      <c r="E463" t="s">
        <v>84</v>
      </c>
      <c r="F463">
        <v>9</v>
      </c>
    </row>
    <row r="464" spans="1:6" x14ac:dyDescent="0.25">
      <c r="A464">
        <v>461</v>
      </c>
      <c r="B464" t="s">
        <v>661</v>
      </c>
      <c r="C464" s="54">
        <v>32540</v>
      </c>
      <c r="D464" t="s">
        <v>662</v>
      </c>
      <c r="E464" t="s">
        <v>663</v>
      </c>
      <c r="F464">
        <v>9</v>
      </c>
    </row>
    <row r="465" spans="1:6" x14ac:dyDescent="0.25">
      <c r="A465">
        <v>462</v>
      </c>
      <c r="B465" t="s">
        <v>664</v>
      </c>
      <c r="C465" s="54">
        <v>33690</v>
      </c>
      <c r="D465" t="s">
        <v>613</v>
      </c>
      <c r="E465" t="s">
        <v>18</v>
      </c>
      <c r="F465">
        <v>9</v>
      </c>
    </row>
    <row r="466" spans="1:6" x14ac:dyDescent="0.25">
      <c r="A466">
        <v>463</v>
      </c>
      <c r="B466" t="s">
        <v>665</v>
      </c>
      <c r="C466" s="54">
        <v>33987</v>
      </c>
      <c r="D466" t="s">
        <v>155</v>
      </c>
      <c r="E466" t="s">
        <v>79</v>
      </c>
      <c r="F466">
        <v>9</v>
      </c>
    </row>
    <row r="467" spans="1:6" x14ac:dyDescent="0.25">
      <c r="A467">
        <v>464</v>
      </c>
      <c r="B467" t="s">
        <v>666</v>
      </c>
      <c r="C467" s="54">
        <v>33461</v>
      </c>
      <c r="D467" t="s">
        <v>70</v>
      </c>
      <c r="E467" t="s">
        <v>18</v>
      </c>
      <c r="F467">
        <v>9</v>
      </c>
    </row>
    <row r="468" spans="1:6" x14ac:dyDescent="0.25">
      <c r="A468">
        <v>465</v>
      </c>
      <c r="B468" t="s">
        <v>667</v>
      </c>
      <c r="C468" s="54">
        <v>33939</v>
      </c>
      <c r="D468" t="s">
        <v>103</v>
      </c>
      <c r="E468" t="s">
        <v>112</v>
      </c>
      <c r="F468">
        <v>9</v>
      </c>
    </row>
    <row r="469" spans="1:6" x14ac:dyDescent="0.25">
      <c r="A469">
        <v>466</v>
      </c>
      <c r="B469" t="s">
        <v>668</v>
      </c>
      <c r="C469" s="54">
        <v>29795</v>
      </c>
      <c r="D469" t="s">
        <v>99</v>
      </c>
      <c r="E469" t="s">
        <v>12</v>
      </c>
      <c r="F469">
        <v>8.5</v>
      </c>
    </row>
    <row r="470" spans="1:6" x14ac:dyDescent="0.25">
      <c r="A470">
        <v>467</v>
      </c>
      <c r="B470" t="s">
        <v>669</v>
      </c>
      <c r="C470" s="54">
        <v>30191</v>
      </c>
      <c r="D470" t="s">
        <v>81</v>
      </c>
      <c r="E470" t="s">
        <v>20</v>
      </c>
      <c r="F470">
        <v>8.5</v>
      </c>
    </row>
    <row r="471" spans="1:6" x14ac:dyDescent="0.25">
      <c r="A471">
        <v>468</v>
      </c>
      <c r="B471" t="s">
        <v>670</v>
      </c>
      <c r="C471" s="54">
        <v>31891</v>
      </c>
      <c r="D471" t="s">
        <v>393</v>
      </c>
      <c r="E471" t="s">
        <v>15</v>
      </c>
      <c r="F471">
        <v>8.5</v>
      </c>
    </row>
    <row r="472" spans="1:6" x14ac:dyDescent="0.25">
      <c r="A472">
        <v>469</v>
      </c>
      <c r="B472" t="s">
        <v>671</v>
      </c>
      <c r="C472" s="54">
        <v>32261</v>
      </c>
      <c r="D472" t="s">
        <v>672</v>
      </c>
      <c r="E472" t="s">
        <v>19</v>
      </c>
      <c r="F472">
        <v>8.5</v>
      </c>
    </row>
    <row r="473" spans="1:6" x14ac:dyDescent="0.25">
      <c r="A473">
        <v>470</v>
      </c>
      <c r="B473" t="s">
        <v>673</v>
      </c>
      <c r="C473" s="54">
        <v>32573</v>
      </c>
      <c r="D473" t="s">
        <v>214</v>
      </c>
      <c r="E473" t="s">
        <v>15</v>
      </c>
      <c r="F473">
        <v>8.5</v>
      </c>
    </row>
    <row r="474" spans="1:6" x14ac:dyDescent="0.25">
      <c r="A474">
        <v>471</v>
      </c>
      <c r="B474" t="s">
        <v>674</v>
      </c>
      <c r="C474" s="54">
        <v>32820</v>
      </c>
      <c r="D474" t="s">
        <v>406</v>
      </c>
      <c r="E474" t="s">
        <v>19</v>
      </c>
      <c r="F474">
        <v>8.5</v>
      </c>
    </row>
    <row r="475" spans="1:6" x14ac:dyDescent="0.25">
      <c r="A475">
        <v>472</v>
      </c>
      <c r="B475" t="s">
        <v>675</v>
      </c>
      <c r="C475" s="54">
        <v>33293</v>
      </c>
      <c r="D475" t="s">
        <v>304</v>
      </c>
      <c r="E475" t="s">
        <v>174</v>
      </c>
      <c r="F475">
        <v>8.5</v>
      </c>
    </row>
    <row r="476" spans="1:6" x14ac:dyDescent="0.25">
      <c r="A476">
        <v>473</v>
      </c>
      <c r="B476" t="s">
        <v>676</v>
      </c>
      <c r="C476" s="54">
        <v>31307</v>
      </c>
      <c r="D476" t="s">
        <v>97</v>
      </c>
      <c r="E476" t="s">
        <v>122</v>
      </c>
      <c r="F476">
        <v>8.5</v>
      </c>
    </row>
    <row r="477" spans="1:6" x14ac:dyDescent="0.25">
      <c r="A477">
        <v>474</v>
      </c>
      <c r="B477" t="s">
        <v>677</v>
      </c>
      <c r="C477" s="54">
        <v>32878</v>
      </c>
      <c r="D477" t="s">
        <v>678</v>
      </c>
      <c r="E477" t="s">
        <v>112</v>
      </c>
      <c r="F477">
        <v>8.5</v>
      </c>
    </row>
    <row r="478" spans="1:6" x14ac:dyDescent="0.25">
      <c r="A478">
        <v>475</v>
      </c>
      <c r="B478" t="s">
        <v>679</v>
      </c>
      <c r="C478" s="54">
        <v>31172</v>
      </c>
      <c r="D478" t="s">
        <v>635</v>
      </c>
      <c r="E478" t="s">
        <v>20</v>
      </c>
      <c r="F478">
        <v>8.5</v>
      </c>
    </row>
    <row r="479" spans="1:6" x14ac:dyDescent="0.25">
      <c r="A479">
        <v>476</v>
      </c>
      <c r="B479" t="s">
        <v>680</v>
      </c>
      <c r="C479" s="54">
        <v>33326</v>
      </c>
      <c r="D479" t="s">
        <v>635</v>
      </c>
      <c r="E479" t="s">
        <v>20</v>
      </c>
      <c r="F479">
        <v>8.5</v>
      </c>
    </row>
    <row r="480" spans="1:6" x14ac:dyDescent="0.25">
      <c r="A480">
        <v>477</v>
      </c>
      <c r="B480" t="s">
        <v>681</v>
      </c>
      <c r="C480" s="54">
        <v>32924</v>
      </c>
      <c r="D480" t="s">
        <v>280</v>
      </c>
      <c r="E480" t="s">
        <v>20</v>
      </c>
      <c r="F480">
        <v>8.5</v>
      </c>
    </row>
    <row r="481" spans="1:6" x14ac:dyDescent="0.25">
      <c r="A481">
        <v>478</v>
      </c>
      <c r="B481" t="s">
        <v>682</v>
      </c>
      <c r="C481" s="54">
        <v>33621</v>
      </c>
      <c r="D481" t="s">
        <v>519</v>
      </c>
      <c r="E481" t="s">
        <v>20</v>
      </c>
      <c r="F481">
        <v>8.5</v>
      </c>
    </row>
    <row r="482" spans="1:6" x14ac:dyDescent="0.25">
      <c r="A482">
        <v>479</v>
      </c>
      <c r="B482" t="s">
        <v>683</v>
      </c>
      <c r="C482" s="54">
        <v>34308</v>
      </c>
      <c r="D482" t="s">
        <v>684</v>
      </c>
      <c r="E482" t="s">
        <v>71</v>
      </c>
      <c r="F482">
        <v>8.5</v>
      </c>
    </row>
    <row r="483" spans="1:6" x14ac:dyDescent="0.25">
      <c r="A483">
        <v>480</v>
      </c>
      <c r="B483" t="s">
        <v>685</v>
      </c>
      <c r="C483" s="54">
        <v>30063</v>
      </c>
      <c r="D483" t="s">
        <v>149</v>
      </c>
      <c r="E483" t="s">
        <v>84</v>
      </c>
      <c r="F483">
        <v>8</v>
      </c>
    </row>
    <row r="484" spans="1:6" x14ac:dyDescent="0.25">
      <c r="A484">
        <v>481</v>
      </c>
      <c r="B484" t="s">
        <v>686</v>
      </c>
      <c r="C484" s="54">
        <v>30218</v>
      </c>
      <c r="D484" t="s">
        <v>322</v>
      </c>
      <c r="E484" t="s">
        <v>20</v>
      </c>
      <c r="F484">
        <v>8</v>
      </c>
    </row>
    <row r="485" spans="1:6" x14ac:dyDescent="0.25">
      <c r="A485">
        <v>482</v>
      </c>
      <c r="B485" t="s">
        <v>687</v>
      </c>
      <c r="C485" s="54">
        <v>30036</v>
      </c>
      <c r="D485" t="s">
        <v>92</v>
      </c>
      <c r="E485" t="s">
        <v>18</v>
      </c>
      <c r="F485">
        <v>8</v>
      </c>
    </row>
    <row r="486" spans="1:6" x14ac:dyDescent="0.25">
      <c r="A486">
        <v>483</v>
      </c>
      <c r="B486" t="s">
        <v>688</v>
      </c>
      <c r="C486" s="54">
        <v>31264</v>
      </c>
      <c r="D486" t="s">
        <v>689</v>
      </c>
      <c r="E486" t="s">
        <v>142</v>
      </c>
      <c r="F486">
        <v>8</v>
      </c>
    </row>
    <row r="487" spans="1:6" x14ac:dyDescent="0.25">
      <c r="A487">
        <v>484</v>
      </c>
      <c r="B487" t="s">
        <v>690</v>
      </c>
      <c r="C487" s="54">
        <v>30738</v>
      </c>
      <c r="D487" t="s">
        <v>176</v>
      </c>
      <c r="E487" t="s">
        <v>691</v>
      </c>
      <c r="F487">
        <v>8</v>
      </c>
    </row>
    <row r="488" spans="1:6" x14ac:dyDescent="0.25">
      <c r="A488">
        <v>485</v>
      </c>
      <c r="B488" t="s">
        <v>692</v>
      </c>
      <c r="C488" s="54">
        <v>30638</v>
      </c>
      <c r="D488" t="s">
        <v>176</v>
      </c>
      <c r="E488" t="s">
        <v>12</v>
      </c>
      <c r="F488">
        <v>8</v>
      </c>
    </row>
    <row r="489" spans="1:6" x14ac:dyDescent="0.25">
      <c r="A489">
        <v>486</v>
      </c>
      <c r="B489" t="s">
        <v>693</v>
      </c>
      <c r="C489" s="54">
        <v>30557</v>
      </c>
      <c r="D489" t="s">
        <v>188</v>
      </c>
      <c r="E489" t="s">
        <v>18</v>
      </c>
      <c r="F489">
        <v>8</v>
      </c>
    </row>
    <row r="490" spans="1:6" x14ac:dyDescent="0.25">
      <c r="A490">
        <v>487</v>
      </c>
      <c r="B490" t="s">
        <v>694</v>
      </c>
      <c r="C490" s="54">
        <v>30548</v>
      </c>
      <c r="D490" t="s">
        <v>299</v>
      </c>
      <c r="E490" t="s">
        <v>205</v>
      </c>
      <c r="F490">
        <v>8</v>
      </c>
    </row>
    <row r="491" spans="1:6" x14ac:dyDescent="0.25">
      <c r="A491">
        <v>488</v>
      </c>
      <c r="B491" t="s">
        <v>695</v>
      </c>
      <c r="C491" s="54">
        <v>30912</v>
      </c>
      <c r="D491" t="s">
        <v>412</v>
      </c>
      <c r="E491" t="s">
        <v>182</v>
      </c>
      <c r="F491">
        <v>8</v>
      </c>
    </row>
    <row r="492" spans="1:6" x14ac:dyDescent="0.25">
      <c r="A492">
        <v>489</v>
      </c>
      <c r="B492" t="s">
        <v>696</v>
      </c>
      <c r="C492" s="54">
        <v>31134</v>
      </c>
      <c r="D492" t="s">
        <v>257</v>
      </c>
      <c r="E492" t="s">
        <v>84</v>
      </c>
      <c r="F492">
        <v>8</v>
      </c>
    </row>
    <row r="493" spans="1:6" x14ac:dyDescent="0.25">
      <c r="A493">
        <v>490</v>
      </c>
      <c r="B493" t="s">
        <v>697</v>
      </c>
      <c r="C493" s="54">
        <v>31961</v>
      </c>
      <c r="D493" t="s">
        <v>698</v>
      </c>
      <c r="E493" t="s">
        <v>19</v>
      </c>
      <c r="F493">
        <v>8</v>
      </c>
    </row>
    <row r="494" spans="1:6" x14ac:dyDescent="0.25">
      <c r="A494">
        <v>491</v>
      </c>
      <c r="B494" t="s">
        <v>699</v>
      </c>
      <c r="C494" s="54">
        <v>31416</v>
      </c>
      <c r="D494" t="s">
        <v>176</v>
      </c>
      <c r="E494" t="s">
        <v>19</v>
      </c>
      <c r="F494">
        <v>8</v>
      </c>
    </row>
    <row r="495" spans="1:6" x14ac:dyDescent="0.25">
      <c r="A495">
        <v>492</v>
      </c>
      <c r="B495" t="s">
        <v>700</v>
      </c>
      <c r="C495" s="54">
        <v>30398</v>
      </c>
      <c r="D495" t="s">
        <v>623</v>
      </c>
      <c r="E495" t="s">
        <v>84</v>
      </c>
      <c r="F495">
        <v>8</v>
      </c>
    </row>
    <row r="496" spans="1:6" x14ac:dyDescent="0.25">
      <c r="A496">
        <v>493</v>
      </c>
      <c r="B496" t="s">
        <v>701</v>
      </c>
      <c r="C496" s="54">
        <v>31458</v>
      </c>
      <c r="D496" t="s">
        <v>672</v>
      </c>
      <c r="E496" t="s">
        <v>20</v>
      </c>
      <c r="F496">
        <v>8</v>
      </c>
    </row>
    <row r="497" spans="1:6" x14ac:dyDescent="0.25">
      <c r="A497">
        <v>494</v>
      </c>
      <c r="B497" t="s">
        <v>702</v>
      </c>
      <c r="C497" s="54">
        <v>31583</v>
      </c>
      <c r="D497" t="s">
        <v>703</v>
      </c>
      <c r="E497" t="s">
        <v>20</v>
      </c>
      <c r="F497">
        <v>8</v>
      </c>
    </row>
    <row r="498" spans="1:6" x14ac:dyDescent="0.25">
      <c r="A498">
        <v>495</v>
      </c>
      <c r="B498" t="s">
        <v>704</v>
      </c>
      <c r="C498" s="54">
        <v>31297</v>
      </c>
      <c r="D498" t="s">
        <v>87</v>
      </c>
      <c r="E498" t="s">
        <v>84</v>
      </c>
      <c r="F498">
        <v>8</v>
      </c>
    </row>
    <row r="499" spans="1:6" x14ac:dyDescent="0.25">
      <c r="A499">
        <v>496</v>
      </c>
      <c r="B499" t="s">
        <v>705</v>
      </c>
      <c r="C499" s="54">
        <v>31277</v>
      </c>
      <c r="D499" t="s">
        <v>706</v>
      </c>
      <c r="E499" t="s">
        <v>707</v>
      </c>
      <c r="F499">
        <v>8</v>
      </c>
    </row>
    <row r="500" spans="1:6" x14ac:dyDescent="0.25">
      <c r="A500">
        <v>497</v>
      </c>
      <c r="B500" t="s">
        <v>708</v>
      </c>
      <c r="C500" s="54">
        <v>32191</v>
      </c>
      <c r="D500" t="s">
        <v>157</v>
      </c>
      <c r="E500" t="s">
        <v>15</v>
      </c>
      <c r="F500">
        <v>8</v>
      </c>
    </row>
    <row r="501" spans="1:6" x14ac:dyDescent="0.25">
      <c r="A501">
        <v>498</v>
      </c>
      <c r="B501" t="s">
        <v>709</v>
      </c>
      <c r="C501" s="54">
        <v>32494</v>
      </c>
      <c r="D501" t="s">
        <v>710</v>
      </c>
      <c r="E501" t="s">
        <v>260</v>
      </c>
      <c r="F501">
        <v>8</v>
      </c>
    </row>
    <row r="502" spans="1:6" x14ac:dyDescent="0.25">
      <c r="A502">
        <v>499</v>
      </c>
      <c r="B502" t="s">
        <v>711</v>
      </c>
      <c r="C502" s="54">
        <v>31530</v>
      </c>
      <c r="D502" t="s">
        <v>241</v>
      </c>
      <c r="E502" t="s">
        <v>84</v>
      </c>
      <c r="F502">
        <v>8</v>
      </c>
    </row>
    <row r="503" spans="1:6" x14ac:dyDescent="0.25">
      <c r="A503">
        <v>500</v>
      </c>
      <c r="B503" t="s">
        <v>712</v>
      </c>
      <c r="C503" s="54">
        <v>32150</v>
      </c>
      <c r="D503" t="s">
        <v>147</v>
      </c>
      <c r="E503" t="s">
        <v>18</v>
      </c>
      <c r="F503">
        <v>8</v>
      </c>
    </row>
    <row r="504" spans="1:6" x14ac:dyDescent="0.25">
      <c r="A504">
        <v>501</v>
      </c>
      <c r="B504" t="s">
        <v>713</v>
      </c>
      <c r="C504" s="54">
        <v>31148</v>
      </c>
      <c r="D504" t="s">
        <v>375</v>
      </c>
      <c r="E504" t="s">
        <v>18</v>
      </c>
      <c r="F504">
        <v>8</v>
      </c>
    </row>
    <row r="505" spans="1:6" x14ac:dyDescent="0.25">
      <c r="A505">
        <v>502</v>
      </c>
      <c r="B505" t="s">
        <v>714</v>
      </c>
      <c r="C505" s="54">
        <v>33046</v>
      </c>
      <c r="D505" t="s">
        <v>647</v>
      </c>
      <c r="E505" t="s">
        <v>15</v>
      </c>
      <c r="F505">
        <v>8</v>
      </c>
    </row>
    <row r="506" spans="1:6" x14ac:dyDescent="0.25">
      <c r="A506">
        <v>503</v>
      </c>
      <c r="B506" t="s">
        <v>715</v>
      </c>
      <c r="C506" s="54">
        <v>31408</v>
      </c>
      <c r="D506" t="s">
        <v>149</v>
      </c>
      <c r="E506" t="s">
        <v>19</v>
      </c>
      <c r="F506">
        <v>8</v>
      </c>
    </row>
    <row r="507" spans="1:6" x14ac:dyDescent="0.25">
      <c r="A507">
        <v>504</v>
      </c>
      <c r="B507" t="s">
        <v>716</v>
      </c>
      <c r="C507" s="54">
        <v>30987</v>
      </c>
      <c r="D507" t="s">
        <v>262</v>
      </c>
      <c r="E507" t="s">
        <v>18</v>
      </c>
      <c r="F507">
        <v>8</v>
      </c>
    </row>
    <row r="508" spans="1:6" x14ac:dyDescent="0.25">
      <c r="A508">
        <v>505</v>
      </c>
      <c r="B508" t="s">
        <v>717</v>
      </c>
      <c r="C508" s="54">
        <v>32699</v>
      </c>
      <c r="D508" t="s">
        <v>647</v>
      </c>
      <c r="E508" t="s">
        <v>278</v>
      </c>
      <c r="F508">
        <v>8</v>
      </c>
    </row>
    <row r="509" spans="1:6" x14ac:dyDescent="0.25">
      <c r="A509">
        <v>506</v>
      </c>
      <c r="B509" t="s">
        <v>718</v>
      </c>
      <c r="C509" s="54">
        <v>30492</v>
      </c>
      <c r="D509" t="s">
        <v>347</v>
      </c>
      <c r="E509" t="s">
        <v>84</v>
      </c>
      <c r="F509">
        <v>8</v>
      </c>
    </row>
    <row r="510" spans="1:6" x14ac:dyDescent="0.25">
      <c r="A510">
        <v>507</v>
      </c>
      <c r="B510" t="s">
        <v>719</v>
      </c>
      <c r="C510" s="54">
        <v>32084</v>
      </c>
      <c r="D510" t="s">
        <v>517</v>
      </c>
      <c r="E510" t="s">
        <v>20</v>
      </c>
      <c r="F510">
        <v>8</v>
      </c>
    </row>
    <row r="511" spans="1:6" x14ac:dyDescent="0.25">
      <c r="A511">
        <v>508</v>
      </c>
      <c r="B511" t="s">
        <v>720</v>
      </c>
      <c r="C511" s="54">
        <v>32742</v>
      </c>
      <c r="D511" t="s">
        <v>703</v>
      </c>
      <c r="E511" t="s">
        <v>20</v>
      </c>
      <c r="F511">
        <v>8</v>
      </c>
    </row>
    <row r="512" spans="1:6" x14ac:dyDescent="0.25">
      <c r="A512">
        <v>509</v>
      </c>
      <c r="B512" t="s">
        <v>721</v>
      </c>
      <c r="C512" s="54">
        <v>30616</v>
      </c>
      <c r="D512" t="s">
        <v>368</v>
      </c>
      <c r="E512" t="s">
        <v>255</v>
      </c>
      <c r="F512">
        <v>8</v>
      </c>
    </row>
    <row r="513" spans="1:6" x14ac:dyDescent="0.25">
      <c r="A513">
        <v>510</v>
      </c>
      <c r="B513" t="s">
        <v>722</v>
      </c>
      <c r="C513" s="54">
        <v>32722</v>
      </c>
      <c r="D513" t="s">
        <v>176</v>
      </c>
      <c r="E513" t="s">
        <v>16</v>
      </c>
      <c r="F513">
        <v>8</v>
      </c>
    </row>
    <row r="514" spans="1:6" x14ac:dyDescent="0.25">
      <c r="A514">
        <v>511</v>
      </c>
      <c r="B514" t="s">
        <v>723</v>
      </c>
      <c r="C514" s="54">
        <v>32643</v>
      </c>
      <c r="D514" t="s">
        <v>257</v>
      </c>
      <c r="E514" t="s">
        <v>18</v>
      </c>
      <c r="F514">
        <v>8</v>
      </c>
    </row>
    <row r="515" spans="1:6" x14ac:dyDescent="0.25">
      <c r="A515">
        <v>512</v>
      </c>
      <c r="B515" t="s">
        <v>724</v>
      </c>
      <c r="C515" s="54">
        <v>30917</v>
      </c>
      <c r="D515" t="s">
        <v>375</v>
      </c>
      <c r="E515" t="s">
        <v>76</v>
      </c>
      <c r="F515">
        <v>8</v>
      </c>
    </row>
    <row r="516" spans="1:6" x14ac:dyDescent="0.25">
      <c r="A516">
        <v>513</v>
      </c>
      <c r="B516" t="s">
        <v>725</v>
      </c>
      <c r="C516" s="54">
        <v>32152</v>
      </c>
      <c r="D516" t="s">
        <v>689</v>
      </c>
      <c r="E516" t="s">
        <v>19</v>
      </c>
      <c r="F516">
        <v>8</v>
      </c>
    </row>
    <row r="517" spans="1:6" x14ac:dyDescent="0.25">
      <c r="A517">
        <v>514</v>
      </c>
      <c r="B517" t="s">
        <v>726</v>
      </c>
      <c r="C517" s="54">
        <v>32171</v>
      </c>
      <c r="D517" t="s">
        <v>172</v>
      </c>
      <c r="E517" t="s">
        <v>192</v>
      </c>
      <c r="F517">
        <v>8</v>
      </c>
    </row>
    <row r="518" spans="1:6" x14ac:dyDescent="0.25">
      <c r="A518">
        <v>515</v>
      </c>
      <c r="B518" t="s">
        <v>727</v>
      </c>
      <c r="C518" s="54">
        <v>32133</v>
      </c>
      <c r="D518" t="s">
        <v>728</v>
      </c>
      <c r="E518" t="s">
        <v>74</v>
      </c>
      <c r="F518">
        <v>8</v>
      </c>
    </row>
    <row r="519" spans="1:6" x14ac:dyDescent="0.25">
      <c r="A519">
        <v>516</v>
      </c>
      <c r="B519" t="s">
        <v>729</v>
      </c>
      <c r="C519" s="54">
        <v>33641</v>
      </c>
      <c r="D519" t="s">
        <v>70</v>
      </c>
      <c r="E519" t="s">
        <v>18</v>
      </c>
      <c r="F519">
        <v>8</v>
      </c>
    </row>
    <row r="520" spans="1:6" x14ac:dyDescent="0.25">
      <c r="A520">
        <v>517</v>
      </c>
      <c r="B520" t="s">
        <v>730</v>
      </c>
      <c r="C520" s="54">
        <v>32824</v>
      </c>
      <c r="D520" t="s">
        <v>731</v>
      </c>
      <c r="E520" t="s">
        <v>315</v>
      </c>
      <c r="F520">
        <v>8</v>
      </c>
    </row>
    <row r="521" spans="1:6" x14ac:dyDescent="0.25">
      <c r="A521">
        <v>518</v>
      </c>
      <c r="B521" t="s">
        <v>732</v>
      </c>
      <c r="C521" s="54">
        <v>32760</v>
      </c>
      <c r="D521" t="s">
        <v>176</v>
      </c>
      <c r="E521" t="s">
        <v>663</v>
      </c>
      <c r="F521">
        <v>8</v>
      </c>
    </row>
    <row r="522" spans="1:6" x14ac:dyDescent="0.25">
      <c r="A522">
        <v>519</v>
      </c>
      <c r="B522" t="s">
        <v>733</v>
      </c>
      <c r="C522" s="54">
        <v>32608</v>
      </c>
      <c r="D522" t="s">
        <v>262</v>
      </c>
      <c r="E522" t="s">
        <v>18</v>
      </c>
      <c r="F522">
        <v>8</v>
      </c>
    </row>
    <row r="523" spans="1:6" x14ac:dyDescent="0.25">
      <c r="A523">
        <v>520</v>
      </c>
      <c r="B523" t="s">
        <v>734</v>
      </c>
      <c r="C523" s="54">
        <v>33701</v>
      </c>
      <c r="D523" t="s">
        <v>246</v>
      </c>
      <c r="E523" t="s">
        <v>74</v>
      </c>
      <c r="F523">
        <v>8</v>
      </c>
    </row>
    <row r="524" spans="1:6" x14ac:dyDescent="0.25">
      <c r="A524">
        <v>521</v>
      </c>
      <c r="B524" t="s">
        <v>735</v>
      </c>
      <c r="C524" s="54">
        <v>33918</v>
      </c>
      <c r="D524" t="s">
        <v>736</v>
      </c>
      <c r="E524" t="s">
        <v>20</v>
      </c>
      <c r="F524">
        <v>8</v>
      </c>
    </row>
    <row r="525" spans="1:6" x14ac:dyDescent="0.25">
      <c r="A525">
        <v>522</v>
      </c>
      <c r="B525" t="s">
        <v>737</v>
      </c>
      <c r="C525" s="54">
        <v>33640</v>
      </c>
      <c r="D525" t="s">
        <v>265</v>
      </c>
      <c r="E525" t="s">
        <v>84</v>
      </c>
      <c r="F525">
        <v>8</v>
      </c>
    </row>
    <row r="526" spans="1:6" x14ac:dyDescent="0.25">
      <c r="A526">
        <v>523</v>
      </c>
      <c r="B526" t="s">
        <v>738</v>
      </c>
      <c r="C526" s="54">
        <v>34170</v>
      </c>
      <c r="D526" t="s">
        <v>706</v>
      </c>
      <c r="E526" t="s">
        <v>112</v>
      </c>
      <c r="F526">
        <v>8</v>
      </c>
    </row>
    <row r="527" spans="1:6" x14ac:dyDescent="0.25">
      <c r="A527">
        <v>524</v>
      </c>
      <c r="B527" t="s">
        <v>739</v>
      </c>
      <c r="C527" s="54">
        <v>33743</v>
      </c>
      <c r="D527" t="s">
        <v>528</v>
      </c>
      <c r="E527" t="s">
        <v>112</v>
      </c>
      <c r="F527">
        <v>8</v>
      </c>
    </row>
    <row r="528" spans="1:6" x14ac:dyDescent="0.25">
      <c r="A528">
        <v>525</v>
      </c>
      <c r="B528" t="s">
        <v>740</v>
      </c>
      <c r="C528" s="54">
        <v>33246</v>
      </c>
      <c r="D528" t="s">
        <v>412</v>
      </c>
      <c r="E528" t="s">
        <v>84</v>
      </c>
      <c r="F528">
        <v>8</v>
      </c>
    </row>
    <row r="529" spans="1:6" x14ac:dyDescent="0.25">
      <c r="A529">
        <v>526</v>
      </c>
      <c r="B529" t="s">
        <v>741</v>
      </c>
      <c r="C529" s="54">
        <v>34287</v>
      </c>
      <c r="D529" t="s">
        <v>402</v>
      </c>
      <c r="E529" t="s">
        <v>19</v>
      </c>
      <c r="F529">
        <v>8</v>
      </c>
    </row>
    <row r="530" spans="1:6" x14ac:dyDescent="0.25">
      <c r="A530">
        <v>527</v>
      </c>
      <c r="B530" t="s">
        <v>742</v>
      </c>
      <c r="C530" s="54">
        <v>33592</v>
      </c>
      <c r="D530" t="s">
        <v>710</v>
      </c>
      <c r="E530" t="s">
        <v>260</v>
      </c>
      <c r="F530">
        <v>8</v>
      </c>
    </row>
    <row r="531" spans="1:6" x14ac:dyDescent="0.25">
      <c r="A531">
        <v>528</v>
      </c>
      <c r="B531" t="s">
        <v>743</v>
      </c>
      <c r="C531" s="54">
        <v>33918</v>
      </c>
      <c r="D531" t="s">
        <v>512</v>
      </c>
      <c r="E531" t="s">
        <v>12</v>
      </c>
      <c r="F531">
        <v>8</v>
      </c>
    </row>
    <row r="532" spans="1:6" x14ac:dyDescent="0.25">
      <c r="A532">
        <v>529</v>
      </c>
      <c r="B532" t="s">
        <v>744</v>
      </c>
      <c r="C532" s="54">
        <v>34960</v>
      </c>
      <c r="D532" t="s">
        <v>157</v>
      </c>
      <c r="E532" t="s">
        <v>15</v>
      </c>
      <c r="F532">
        <v>8</v>
      </c>
    </row>
    <row r="533" spans="1:6" x14ac:dyDescent="0.25">
      <c r="A533">
        <v>530</v>
      </c>
      <c r="B533" t="s">
        <v>745</v>
      </c>
      <c r="C533" s="54">
        <v>33633</v>
      </c>
      <c r="D533" t="s">
        <v>746</v>
      </c>
      <c r="E533" t="s">
        <v>12</v>
      </c>
      <c r="F533">
        <v>8</v>
      </c>
    </row>
    <row r="534" spans="1:6" x14ac:dyDescent="0.25">
      <c r="A534">
        <v>531</v>
      </c>
      <c r="B534" t="s">
        <v>747</v>
      </c>
      <c r="C534" s="54">
        <v>34244</v>
      </c>
      <c r="D534" t="s">
        <v>748</v>
      </c>
      <c r="E534" t="s">
        <v>16</v>
      </c>
      <c r="F534">
        <v>8</v>
      </c>
    </row>
    <row r="535" spans="1:6" x14ac:dyDescent="0.25">
      <c r="A535">
        <v>532</v>
      </c>
      <c r="B535" t="s">
        <v>749</v>
      </c>
      <c r="C535" s="54">
        <v>34648</v>
      </c>
      <c r="D535" t="s">
        <v>564</v>
      </c>
      <c r="E535" t="s">
        <v>18</v>
      </c>
      <c r="F535">
        <v>8</v>
      </c>
    </row>
    <row r="536" spans="1:6" x14ac:dyDescent="0.25">
      <c r="A536">
        <v>533</v>
      </c>
      <c r="B536" t="s">
        <v>750</v>
      </c>
      <c r="C536" s="54">
        <v>30825</v>
      </c>
      <c r="D536" t="s">
        <v>443</v>
      </c>
      <c r="E536" t="s">
        <v>74</v>
      </c>
      <c r="F536">
        <v>7.75</v>
      </c>
    </row>
    <row r="537" spans="1:6" x14ac:dyDescent="0.25">
      <c r="A537">
        <v>534</v>
      </c>
      <c r="B537" t="s">
        <v>751</v>
      </c>
      <c r="C537" s="54">
        <v>29371</v>
      </c>
      <c r="D537" t="s">
        <v>89</v>
      </c>
      <c r="E537" t="s">
        <v>12</v>
      </c>
      <c r="F537">
        <v>7.5</v>
      </c>
    </row>
    <row r="538" spans="1:6" x14ac:dyDescent="0.25">
      <c r="A538">
        <v>535</v>
      </c>
      <c r="B538" t="s">
        <v>752</v>
      </c>
      <c r="C538" s="54">
        <v>29562</v>
      </c>
      <c r="D538" t="s">
        <v>103</v>
      </c>
      <c r="E538" t="s">
        <v>12</v>
      </c>
      <c r="F538">
        <v>7.5</v>
      </c>
    </row>
    <row r="539" spans="1:6" x14ac:dyDescent="0.25">
      <c r="A539">
        <v>536</v>
      </c>
      <c r="B539" t="s">
        <v>753</v>
      </c>
      <c r="C539" s="54">
        <v>29721</v>
      </c>
      <c r="D539" t="s">
        <v>99</v>
      </c>
      <c r="E539" t="s">
        <v>19</v>
      </c>
      <c r="F539">
        <v>7.5</v>
      </c>
    </row>
    <row r="540" spans="1:6" x14ac:dyDescent="0.25">
      <c r="A540">
        <v>537</v>
      </c>
      <c r="B540" t="s">
        <v>754</v>
      </c>
      <c r="C540" s="54">
        <v>30288</v>
      </c>
      <c r="D540" t="s">
        <v>149</v>
      </c>
      <c r="E540" t="s">
        <v>252</v>
      </c>
      <c r="F540">
        <v>7.5</v>
      </c>
    </row>
    <row r="541" spans="1:6" x14ac:dyDescent="0.25">
      <c r="A541">
        <v>538</v>
      </c>
      <c r="B541" t="s">
        <v>755</v>
      </c>
      <c r="C541" s="54">
        <v>28994</v>
      </c>
      <c r="D541" t="s">
        <v>107</v>
      </c>
      <c r="E541" t="s">
        <v>20</v>
      </c>
      <c r="F541">
        <v>7.5</v>
      </c>
    </row>
    <row r="542" spans="1:6" x14ac:dyDescent="0.25">
      <c r="A542">
        <v>539</v>
      </c>
      <c r="B542" t="s">
        <v>756</v>
      </c>
      <c r="C542" s="54">
        <v>30180</v>
      </c>
      <c r="D542" t="s">
        <v>185</v>
      </c>
      <c r="E542" t="s">
        <v>12</v>
      </c>
      <c r="F542">
        <v>7.5</v>
      </c>
    </row>
    <row r="543" spans="1:6" x14ac:dyDescent="0.25">
      <c r="A543">
        <v>540</v>
      </c>
      <c r="B543" t="s">
        <v>757</v>
      </c>
      <c r="C543" s="54">
        <v>30749</v>
      </c>
      <c r="D543" t="s">
        <v>689</v>
      </c>
      <c r="E543" t="s">
        <v>19</v>
      </c>
      <c r="F543">
        <v>7.5</v>
      </c>
    </row>
    <row r="544" spans="1:6" x14ac:dyDescent="0.25">
      <c r="A544">
        <v>541</v>
      </c>
      <c r="B544" t="s">
        <v>758</v>
      </c>
      <c r="C544" s="54">
        <v>31635</v>
      </c>
      <c r="D544" t="s">
        <v>218</v>
      </c>
      <c r="E544" t="s">
        <v>84</v>
      </c>
      <c r="F544">
        <v>7.5</v>
      </c>
    </row>
    <row r="545" spans="1:6" x14ac:dyDescent="0.25">
      <c r="A545">
        <v>542</v>
      </c>
      <c r="B545" t="s">
        <v>759</v>
      </c>
      <c r="C545" s="54">
        <v>31442</v>
      </c>
      <c r="D545" t="s">
        <v>322</v>
      </c>
      <c r="E545" t="s">
        <v>71</v>
      </c>
      <c r="F545">
        <v>7.5</v>
      </c>
    </row>
    <row r="546" spans="1:6" x14ac:dyDescent="0.25">
      <c r="A546">
        <v>543</v>
      </c>
      <c r="B546" t="s">
        <v>524</v>
      </c>
      <c r="C546" s="54">
        <v>30592</v>
      </c>
      <c r="D546" t="s">
        <v>760</v>
      </c>
      <c r="E546" t="s">
        <v>84</v>
      </c>
      <c r="F546">
        <v>7.5</v>
      </c>
    </row>
    <row r="547" spans="1:6" x14ac:dyDescent="0.25">
      <c r="A547">
        <v>544</v>
      </c>
      <c r="B547" t="s">
        <v>761</v>
      </c>
      <c r="C547" s="54">
        <v>31080</v>
      </c>
      <c r="D547" t="s">
        <v>155</v>
      </c>
      <c r="E547" t="s">
        <v>74</v>
      </c>
      <c r="F547">
        <v>7.5</v>
      </c>
    </row>
    <row r="548" spans="1:6" x14ac:dyDescent="0.25">
      <c r="A548">
        <v>545</v>
      </c>
      <c r="B548" t="s">
        <v>762</v>
      </c>
      <c r="C548" s="54">
        <v>31972</v>
      </c>
      <c r="D548" t="s">
        <v>635</v>
      </c>
      <c r="E548" t="s">
        <v>12</v>
      </c>
      <c r="F548">
        <v>7.5</v>
      </c>
    </row>
    <row r="549" spans="1:6" x14ac:dyDescent="0.25">
      <c r="A549">
        <v>546</v>
      </c>
      <c r="B549" t="s">
        <v>763</v>
      </c>
      <c r="C549" s="54">
        <v>31804</v>
      </c>
      <c r="D549" t="s">
        <v>703</v>
      </c>
      <c r="E549" t="s">
        <v>20</v>
      </c>
      <c r="F549">
        <v>7.5</v>
      </c>
    </row>
    <row r="550" spans="1:6" x14ac:dyDescent="0.25">
      <c r="A550">
        <v>547</v>
      </c>
      <c r="B550" t="s">
        <v>764</v>
      </c>
      <c r="C550" s="54">
        <v>32535</v>
      </c>
      <c r="D550" t="s">
        <v>678</v>
      </c>
      <c r="E550" t="s">
        <v>112</v>
      </c>
      <c r="F550">
        <v>7.5</v>
      </c>
    </row>
    <row r="551" spans="1:6" x14ac:dyDescent="0.25">
      <c r="A551">
        <v>548</v>
      </c>
      <c r="B551" t="s">
        <v>765</v>
      </c>
      <c r="C551" s="54">
        <v>32273</v>
      </c>
      <c r="D551" t="s">
        <v>406</v>
      </c>
      <c r="E551" t="s">
        <v>12</v>
      </c>
      <c r="F551">
        <v>7.5</v>
      </c>
    </row>
    <row r="552" spans="1:6" x14ac:dyDescent="0.25">
      <c r="A552">
        <v>549</v>
      </c>
      <c r="B552" t="s">
        <v>766</v>
      </c>
      <c r="C552" s="54">
        <v>32176</v>
      </c>
      <c r="D552" t="s">
        <v>81</v>
      </c>
      <c r="E552" t="s">
        <v>112</v>
      </c>
      <c r="F552">
        <v>7.5</v>
      </c>
    </row>
    <row r="553" spans="1:6" x14ac:dyDescent="0.25">
      <c r="A553">
        <v>550</v>
      </c>
      <c r="B553" t="s">
        <v>767</v>
      </c>
      <c r="C553" s="54">
        <v>34593</v>
      </c>
      <c r="D553" t="s">
        <v>768</v>
      </c>
      <c r="E553" t="s">
        <v>182</v>
      </c>
      <c r="F553">
        <v>7.5</v>
      </c>
    </row>
    <row r="554" spans="1:6" x14ac:dyDescent="0.25">
      <c r="A554">
        <v>551</v>
      </c>
      <c r="B554" t="s">
        <v>769</v>
      </c>
      <c r="C554" s="54">
        <v>32718</v>
      </c>
      <c r="D554" t="s">
        <v>406</v>
      </c>
      <c r="E554" t="s">
        <v>12</v>
      </c>
      <c r="F554">
        <v>7.5</v>
      </c>
    </row>
    <row r="555" spans="1:6" x14ac:dyDescent="0.25">
      <c r="A555">
        <v>552</v>
      </c>
      <c r="B555" t="s">
        <v>770</v>
      </c>
      <c r="C555" s="54">
        <v>33155</v>
      </c>
      <c r="D555" t="s">
        <v>771</v>
      </c>
      <c r="E555" t="s">
        <v>192</v>
      </c>
      <c r="F555">
        <v>7.5</v>
      </c>
    </row>
    <row r="556" spans="1:6" x14ac:dyDescent="0.25">
      <c r="A556">
        <v>553</v>
      </c>
      <c r="B556" t="s">
        <v>772</v>
      </c>
      <c r="C556" s="54">
        <v>31470</v>
      </c>
      <c r="D556" t="s">
        <v>191</v>
      </c>
      <c r="E556" t="s">
        <v>84</v>
      </c>
      <c r="F556">
        <v>7.5</v>
      </c>
    </row>
    <row r="557" spans="1:6" x14ac:dyDescent="0.25">
      <c r="A557">
        <v>554</v>
      </c>
      <c r="B557" t="s">
        <v>773</v>
      </c>
      <c r="C557" s="54">
        <v>33134</v>
      </c>
      <c r="D557" t="s">
        <v>455</v>
      </c>
      <c r="E557" t="s">
        <v>15</v>
      </c>
      <c r="F557">
        <v>7.5</v>
      </c>
    </row>
    <row r="558" spans="1:6" x14ac:dyDescent="0.25">
      <c r="A558">
        <v>555</v>
      </c>
      <c r="B558" t="s">
        <v>774</v>
      </c>
      <c r="C558" s="54">
        <v>32582</v>
      </c>
      <c r="D558" t="s">
        <v>246</v>
      </c>
      <c r="E558" t="s">
        <v>74</v>
      </c>
      <c r="F558">
        <v>7.5</v>
      </c>
    </row>
    <row r="559" spans="1:6" x14ac:dyDescent="0.25">
      <c r="A559">
        <v>556</v>
      </c>
      <c r="B559" t="s">
        <v>775</v>
      </c>
      <c r="C559" s="54">
        <v>32272</v>
      </c>
      <c r="D559" t="s">
        <v>768</v>
      </c>
      <c r="E559" t="s">
        <v>71</v>
      </c>
      <c r="F559">
        <v>7.5</v>
      </c>
    </row>
    <row r="560" spans="1:6" x14ac:dyDescent="0.25">
      <c r="A560">
        <v>557</v>
      </c>
      <c r="B560" t="s">
        <v>776</v>
      </c>
      <c r="C560" s="54">
        <v>32793</v>
      </c>
      <c r="D560" t="s">
        <v>459</v>
      </c>
      <c r="E560" t="s">
        <v>84</v>
      </c>
      <c r="F560">
        <v>7.5</v>
      </c>
    </row>
    <row r="561" spans="1:6" x14ac:dyDescent="0.25">
      <c r="A561">
        <v>558</v>
      </c>
      <c r="B561" t="s">
        <v>777</v>
      </c>
      <c r="C561" s="54">
        <v>32301</v>
      </c>
      <c r="D561" t="s">
        <v>623</v>
      </c>
      <c r="E561" t="s">
        <v>84</v>
      </c>
      <c r="F561">
        <v>7.5</v>
      </c>
    </row>
    <row r="562" spans="1:6" x14ac:dyDescent="0.25">
      <c r="A562">
        <v>559</v>
      </c>
      <c r="B562" t="s">
        <v>778</v>
      </c>
      <c r="C562" s="54">
        <v>33661</v>
      </c>
      <c r="D562" t="s">
        <v>375</v>
      </c>
      <c r="E562" t="s">
        <v>12</v>
      </c>
      <c r="F562">
        <v>7.5</v>
      </c>
    </row>
    <row r="563" spans="1:6" x14ac:dyDescent="0.25">
      <c r="A563">
        <v>560</v>
      </c>
      <c r="B563" t="s">
        <v>779</v>
      </c>
      <c r="C563" s="54">
        <v>33112</v>
      </c>
      <c r="D563" t="s">
        <v>445</v>
      </c>
      <c r="E563" t="s">
        <v>112</v>
      </c>
      <c r="F563">
        <v>7.5</v>
      </c>
    </row>
    <row r="564" spans="1:6" x14ac:dyDescent="0.25">
      <c r="A564">
        <v>561</v>
      </c>
      <c r="B564" t="s">
        <v>780</v>
      </c>
      <c r="C564" s="54">
        <v>31434</v>
      </c>
      <c r="D564" t="s">
        <v>781</v>
      </c>
      <c r="E564" t="s">
        <v>79</v>
      </c>
      <c r="F564">
        <v>7.5</v>
      </c>
    </row>
    <row r="565" spans="1:6" x14ac:dyDescent="0.25">
      <c r="A565">
        <v>562</v>
      </c>
      <c r="B565" t="s">
        <v>782</v>
      </c>
      <c r="C565" s="54">
        <v>33613</v>
      </c>
      <c r="D565" t="s">
        <v>736</v>
      </c>
      <c r="E565" t="s">
        <v>115</v>
      </c>
      <c r="F565">
        <v>7.5</v>
      </c>
    </row>
    <row r="566" spans="1:6" x14ac:dyDescent="0.25">
      <c r="A566">
        <v>563</v>
      </c>
      <c r="B566" t="s">
        <v>783</v>
      </c>
      <c r="C566" s="54">
        <v>31056</v>
      </c>
      <c r="D566" t="s">
        <v>393</v>
      </c>
      <c r="E566" t="s">
        <v>71</v>
      </c>
      <c r="F566">
        <v>7.5</v>
      </c>
    </row>
    <row r="567" spans="1:6" x14ac:dyDescent="0.25">
      <c r="A567">
        <v>564</v>
      </c>
      <c r="B567" t="s">
        <v>784</v>
      </c>
      <c r="C567" s="54">
        <v>31905</v>
      </c>
      <c r="D567" t="s">
        <v>785</v>
      </c>
      <c r="E567" t="s">
        <v>71</v>
      </c>
      <c r="F567">
        <v>7.5</v>
      </c>
    </row>
    <row r="568" spans="1:6" x14ac:dyDescent="0.25">
      <c r="A568">
        <v>565</v>
      </c>
      <c r="B568" t="s">
        <v>786</v>
      </c>
      <c r="C568" s="54">
        <v>32601</v>
      </c>
      <c r="D568" t="s">
        <v>698</v>
      </c>
      <c r="E568" t="s">
        <v>19</v>
      </c>
      <c r="F568">
        <v>7.5</v>
      </c>
    </row>
    <row r="569" spans="1:6" x14ac:dyDescent="0.25">
      <c r="A569">
        <v>566</v>
      </c>
      <c r="B569" t="s">
        <v>787</v>
      </c>
      <c r="C569" s="54">
        <v>33336</v>
      </c>
      <c r="D569" t="s">
        <v>347</v>
      </c>
      <c r="E569" t="s">
        <v>174</v>
      </c>
      <c r="F569">
        <v>7.5</v>
      </c>
    </row>
    <row r="570" spans="1:6" x14ac:dyDescent="0.25">
      <c r="A570">
        <v>567</v>
      </c>
      <c r="B570" t="s">
        <v>788</v>
      </c>
      <c r="C570" s="54">
        <v>32325</v>
      </c>
      <c r="D570" t="s">
        <v>789</v>
      </c>
      <c r="E570" t="s">
        <v>84</v>
      </c>
      <c r="F570">
        <v>7.5</v>
      </c>
    </row>
    <row r="571" spans="1:6" x14ac:dyDescent="0.25">
      <c r="A571">
        <v>568</v>
      </c>
      <c r="B571" t="s">
        <v>790</v>
      </c>
      <c r="C571" s="54">
        <v>34346</v>
      </c>
      <c r="D571" t="s">
        <v>214</v>
      </c>
      <c r="E571" t="s">
        <v>15</v>
      </c>
      <c r="F571">
        <v>7.5</v>
      </c>
    </row>
    <row r="572" spans="1:6" x14ac:dyDescent="0.25">
      <c r="A572">
        <v>569</v>
      </c>
      <c r="B572" t="s">
        <v>791</v>
      </c>
      <c r="C572" s="54">
        <v>33601</v>
      </c>
      <c r="D572" t="s">
        <v>512</v>
      </c>
      <c r="E572" t="s">
        <v>12</v>
      </c>
      <c r="F572">
        <v>7.5</v>
      </c>
    </row>
    <row r="573" spans="1:6" x14ac:dyDescent="0.25">
      <c r="A573">
        <v>570</v>
      </c>
      <c r="B573" t="s">
        <v>792</v>
      </c>
      <c r="C573" s="54">
        <v>33209</v>
      </c>
      <c r="D573" t="s">
        <v>406</v>
      </c>
      <c r="E573" t="s">
        <v>82</v>
      </c>
      <c r="F573">
        <v>7.5</v>
      </c>
    </row>
    <row r="574" spans="1:6" x14ac:dyDescent="0.25">
      <c r="A574">
        <v>571</v>
      </c>
      <c r="B574" t="s">
        <v>704</v>
      </c>
      <c r="C574" s="54">
        <v>34012</v>
      </c>
      <c r="D574" t="s">
        <v>793</v>
      </c>
      <c r="E574" t="s">
        <v>84</v>
      </c>
      <c r="F574">
        <v>7.5</v>
      </c>
    </row>
    <row r="575" spans="1:6" x14ac:dyDescent="0.25">
      <c r="A575">
        <v>572</v>
      </c>
      <c r="B575" t="s">
        <v>794</v>
      </c>
      <c r="C575" s="54">
        <v>34659</v>
      </c>
      <c r="D575" t="s">
        <v>795</v>
      </c>
      <c r="E575" t="s">
        <v>18</v>
      </c>
      <c r="F575">
        <v>7.5</v>
      </c>
    </row>
    <row r="576" spans="1:6" x14ac:dyDescent="0.25">
      <c r="A576">
        <v>573</v>
      </c>
      <c r="B576" t="s">
        <v>796</v>
      </c>
      <c r="C576" s="54">
        <v>34074</v>
      </c>
      <c r="D576" t="s">
        <v>322</v>
      </c>
      <c r="E576" t="s">
        <v>84</v>
      </c>
      <c r="F576">
        <v>7.5</v>
      </c>
    </row>
    <row r="577" spans="1:6" x14ac:dyDescent="0.25">
      <c r="A577">
        <v>574</v>
      </c>
      <c r="B577" t="s">
        <v>797</v>
      </c>
      <c r="C577" s="54">
        <v>30912</v>
      </c>
      <c r="D577" t="s">
        <v>545</v>
      </c>
      <c r="E577" t="s">
        <v>15</v>
      </c>
      <c r="F577">
        <v>7</v>
      </c>
    </row>
    <row r="578" spans="1:6" x14ac:dyDescent="0.25">
      <c r="A578">
        <v>575</v>
      </c>
      <c r="B578" t="s">
        <v>798</v>
      </c>
      <c r="C578" s="54">
        <v>30179</v>
      </c>
      <c r="D578" t="s">
        <v>101</v>
      </c>
      <c r="E578" t="s">
        <v>12</v>
      </c>
      <c r="F578">
        <v>7</v>
      </c>
    </row>
    <row r="579" spans="1:6" x14ac:dyDescent="0.25">
      <c r="A579">
        <v>576</v>
      </c>
      <c r="B579" t="s">
        <v>799</v>
      </c>
      <c r="C579" s="54">
        <v>30282</v>
      </c>
      <c r="D579" t="s">
        <v>97</v>
      </c>
      <c r="E579" t="s">
        <v>205</v>
      </c>
      <c r="F579">
        <v>7</v>
      </c>
    </row>
    <row r="580" spans="1:6" x14ac:dyDescent="0.25">
      <c r="A580">
        <v>577</v>
      </c>
      <c r="B580" t="s">
        <v>800</v>
      </c>
      <c r="C580" s="54">
        <v>30609</v>
      </c>
      <c r="D580" t="s">
        <v>375</v>
      </c>
      <c r="E580" t="s">
        <v>112</v>
      </c>
      <c r="F580">
        <v>7</v>
      </c>
    </row>
    <row r="581" spans="1:6" x14ac:dyDescent="0.25">
      <c r="A581">
        <v>578</v>
      </c>
      <c r="B581" t="s">
        <v>801</v>
      </c>
      <c r="C581" s="54">
        <v>30574</v>
      </c>
      <c r="D581" t="s">
        <v>443</v>
      </c>
      <c r="E581" t="s">
        <v>226</v>
      </c>
      <c r="F581">
        <v>7</v>
      </c>
    </row>
    <row r="582" spans="1:6" x14ac:dyDescent="0.25">
      <c r="A582">
        <v>579</v>
      </c>
      <c r="B582" t="s">
        <v>802</v>
      </c>
      <c r="C582" s="54">
        <v>31290</v>
      </c>
      <c r="D582" t="s">
        <v>191</v>
      </c>
      <c r="E582" t="s">
        <v>74</v>
      </c>
      <c r="F582">
        <v>7</v>
      </c>
    </row>
    <row r="583" spans="1:6" x14ac:dyDescent="0.25">
      <c r="A583">
        <v>580</v>
      </c>
      <c r="B583" t="s">
        <v>803</v>
      </c>
      <c r="C583" s="54">
        <v>31906</v>
      </c>
      <c r="D583" t="s">
        <v>235</v>
      </c>
      <c r="E583" t="s">
        <v>19</v>
      </c>
      <c r="F583">
        <v>7</v>
      </c>
    </row>
    <row r="584" spans="1:6" x14ac:dyDescent="0.25">
      <c r="A584">
        <v>581</v>
      </c>
      <c r="B584" t="s">
        <v>804</v>
      </c>
      <c r="C584" s="54">
        <v>30384</v>
      </c>
      <c r="D584" t="s">
        <v>805</v>
      </c>
      <c r="E584" t="s">
        <v>806</v>
      </c>
      <c r="F584">
        <v>7</v>
      </c>
    </row>
    <row r="585" spans="1:6" x14ac:dyDescent="0.25">
      <c r="A585">
        <v>582</v>
      </c>
      <c r="B585" t="s">
        <v>807</v>
      </c>
      <c r="C585" s="54">
        <v>30333</v>
      </c>
      <c r="D585" t="s">
        <v>73</v>
      </c>
      <c r="E585" t="s">
        <v>18</v>
      </c>
      <c r="F585">
        <v>7</v>
      </c>
    </row>
    <row r="586" spans="1:6" x14ac:dyDescent="0.25">
      <c r="A586">
        <v>583</v>
      </c>
      <c r="B586" t="s">
        <v>808</v>
      </c>
      <c r="C586" s="54">
        <v>31592</v>
      </c>
      <c r="D586" t="s">
        <v>393</v>
      </c>
      <c r="E586" t="s">
        <v>18</v>
      </c>
      <c r="F586">
        <v>7</v>
      </c>
    </row>
    <row r="587" spans="1:6" x14ac:dyDescent="0.25">
      <c r="A587">
        <v>584</v>
      </c>
      <c r="B587" t="s">
        <v>340</v>
      </c>
      <c r="C587" s="54">
        <v>31422</v>
      </c>
      <c r="D587" t="s">
        <v>519</v>
      </c>
      <c r="E587" t="s">
        <v>84</v>
      </c>
      <c r="F587">
        <v>7</v>
      </c>
    </row>
    <row r="588" spans="1:6" x14ac:dyDescent="0.25">
      <c r="A588">
        <v>585</v>
      </c>
      <c r="B588" t="s">
        <v>809</v>
      </c>
      <c r="C588" s="54">
        <v>31905</v>
      </c>
      <c r="D588" t="s">
        <v>338</v>
      </c>
      <c r="E588" t="s">
        <v>12</v>
      </c>
      <c r="F588">
        <v>7</v>
      </c>
    </row>
    <row r="589" spans="1:6" x14ac:dyDescent="0.25">
      <c r="A589">
        <v>586</v>
      </c>
      <c r="B589" t="s">
        <v>498</v>
      </c>
      <c r="C589" s="54">
        <v>30812</v>
      </c>
      <c r="D589" t="s">
        <v>412</v>
      </c>
      <c r="E589" t="s">
        <v>84</v>
      </c>
      <c r="F589">
        <v>7</v>
      </c>
    </row>
    <row r="590" spans="1:6" x14ac:dyDescent="0.25">
      <c r="A590">
        <v>587</v>
      </c>
      <c r="B590" t="s">
        <v>810</v>
      </c>
      <c r="C590" s="54">
        <v>32248</v>
      </c>
      <c r="D590" t="s">
        <v>155</v>
      </c>
      <c r="E590" t="s">
        <v>16</v>
      </c>
      <c r="F590">
        <v>7</v>
      </c>
    </row>
    <row r="591" spans="1:6" x14ac:dyDescent="0.25">
      <c r="A591">
        <v>588</v>
      </c>
      <c r="B591" t="s">
        <v>811</v>
      </c>
      <c r="C591" s="54">
        <v>30834</v>
      </c>
      <c r="D591" t="s">
        <v>812</v>
      </c>
      <c r="E591" t="s">
        <v>813</v>
      </c>
      <c r="F591">
        <v>7</v>
      </c>
    </row>
    <row r="592" spans="1:6" x14ac:dyDescent="0.25">
      <c r="A592">
        <v>589</v>
      </c>
      <c r="B592" t="s">
        <v>814</v>
      </c>
      <c r="C592" s="54">
        <v>31799</v>
      </c>
      <c r="D592" t="s">
        <v>815</v>
      </c>
      <c r="E592" t="s">
        <v>464</v>
      </c>
      <c r="F592">
        <v>7</v>
      </c>
    </row>
    <row r="593" spans="1:6" x14ac:dyDescent="0.25">
      <c r="A593">
        <v>590</v>
      </c>
      <c r="B593" t="s">
        <v>816</v>
      </c>
      <c r="C593" s="54">
        <v>31731</v>
      </c>
      <c r="D593" t="s">
        <v>613</v>
      </c>
      <c r="E593" t="s">
        <v>84</v>
      </c>
      <c r="F593">
        <v>7</v>
      </c>
    </row>
    <row r="594" spans="1:6" x14ac:dyDescent="0.25">
      <c r="A594">
        <v>591</v>
      </c>
      <c r="B594" t="s">
        <v>817</v>
      </c>
      <c r="C594" s="54">
        <v>32120</v>
      </c>
      <c r="D594" t="s">
        <v>157</v>
      </c>
      <c r="E594" t="s">
        <v>502</v>
      </c>
      <c r="F594">
        <v>7</v>
      </c>
    </row>
    <row r="595" spans="1:6" x14ac:dyDescent="0.25">
      <c r="A595">
        <v>592</v>
      </c>
      <c r="B595" t="s">
        <v>818</v>
      </c>
      <c r="C595" s="54">
        <v>32045</v>
      </c>
      <c r="D595" t="s">
        <v>819</v>
      </c>
      <c r="E595" t="s">
        <v>15</v>
      </c>
      <c r="F595">
        <v>7</v>
      </c>
    </row>
    <row r="596" spans="1:6" x14ac:dyDescent="0.25">
      <c r="A596">
        <v>593</v>
      </c>
      <c r="B596" t="s">
        <v>820</v>
      </c>
      <c r="C596" s="54">
        <v>32541</v>
      </c>
      <c r="D596" t="s">
        <v>274</v>
      </c>
      <c r="E596" t="s">
        <v>115</v>
      </c>
      <c r="F596">
        <v>7</v>
      </c>
    </row>
    <row r="597" spans="1:6" x14ac:dyDescent="0.25">
      <c r="A597">
        <v>594</v>
      </c>
      <c r="B597" t="s">
        <v>821</v>
      </c>
      <c r="C597" s="54">
        <v>32168</v>
      </c>
      <c r="D597" t="s">
        <v>678</v>
      </c>
      <c r="E597" t="s">
        <v>12</v>
      </c>
      <c r="F597">
        <v>7</v>
      </c>
    </row>
    <row r="598" spans="1:6" x14ac:dyDescent="0.25">
      <c r="A598">
        <v>595</v>
      </c>
      <c r="B598" t="s">
        <v>822</v>
      </c>
      <c r="C598" s="54">
        <v>30845</v>
      </c>
      <c r="D598" t="s">
        <v>564</v>
      </c>
      <c r="E598" t="s">
        <v>18</v>
      </c>
      <c r="F598">
        <v>7</v>
      </c>
    </row>
    <row r="599" spans="1:6" x14ac:dyDescent="0.25">
      <c r="A599">
        <v>596</v>
      </c>
      <c r="B599" t="s">
        <v>823</v>
      </c>
      <c r="C599" s="54">
        <v>33113</v>
      </c>
      <c r="D599" t="s">
        <v>566</v>
      </c>
      <c r="E599" t="s">
        <v>18</v>
      </c>
      <c r="F599">
        <v>7</v>
      </c>
    </row>
    <row r="600" spans="1:6" x14ac:dyDescent="0.25">
      <c r="A600">
        <v>597</v>
      </c>
      <c r="B600" t="s">
        <v>824</v>
      </c>
      <c r="C600" s="54">
        <v>32610</v>
      </c>
      <c r="D600" t="s">
        <v>710</v>
      </c>
      <c r="E600" t="s">
        <v>260</v>
      </c>
      <c r="F600">
        <v>7</v>
      </c>
    </row>
    <row r="601" spans="1:6" x14ac:dyDescent="0.25">
      <c r="A601">
        <v>598</v>
      </c>
      <c r="B601" t="s">
        <v>825</v>
      </c>
      <c r="C601" s="54">
        <v>31819</v>
      </c>
      <c r="D601" t="s">
        <v>736</v>
      </c>
      <c r="E601" t="s">
        <v>20</v>
      </c>
      <c r="F601">
        <v>7</v>
      </c>
    </row>
    <row r="602" spans="1:6" x14ac:dyDescent="0.25">
      <c r="A602">
        <v>599</v>
      </c>
      <c r="B602" t="s">
        <v>826</v>
      </c>
      <c r="C602" s="54">
        <v>33062</v>
      </c>
      <c r="D602" t="s">
        <v>647</v>
      </c>
      <c r="E602" t="s">
        <v>15</v>
      </c>
      <c r="F602">
        <v>7</v>
      </c>
    </row>
    <row r="603" spans="1:6" x14ac:dyDescent="0.25">
      <c r="A603">
        <v>600</v>
      </c>
      <c r="B603" t="s">
        <v>827</v>
      </c>
      <c r="C603" s="54">
        <v>31895</v>
      </c>
      <c r="D603" t="s">
        <v>204</v>
      </c>
      <c r="E603" t="s">
        <v>182</v>
      </c>
      <c r="F603">
        <v>7</v>
      </c>
    </row>
    <row r="604" spans="1:6" x14ac:dyDescent="0.25">
      <c r="A604">
        <v>601</v>
      </c>
      <c r="B604" t="s">
        <v>828</v>
      </c>
      <c r="C604" s="54">
        <v>32381</v>
      </c>
      <c r="D604" t="s">
        <v>514</v>
      </c>
      <c r="E604" t="s">
        <v>15</v>
      </c>
      <c r="F604">
        <v>7</v>
      </c>
    </row>
    <row r="605" spans="1:6" x14ac:dyDescent="0.25">
      <c r="A605">
        <v>602</v>
      </c>
      <c r="B605" t="s">
        <v>829</v>
      </c>
      <c r="C605" s="54">
        <v>33188</v>
      </c>
      <c r="D605" t="s">
        <v>706</v>
      </c>
      <c r="E605" t="s">
        <v>112</v>
      </c>
      <c r="F605">
        <v>7</v>
      </c>
    </row>
    <row r="606" spans="1:6" x14ac:dyDescent="0.25">
      <c r="A606">
        <v>603</v>
      </c>
      <c r="B606" t="s">
        <v>830</v>
      </c>
      <c r="C606" s="54">
        <v>32159</v>
      </c>
      <c r="D606" t="s">
        <v>831</v>
      </c>
      <c r="E606" t="s">
        <v>239</v>
      </c>
      <c r="F606">
        <v>7</v>
      </c>
    </row>
    <row r="607" spans="1:6" x14ac:dyDescent="0.25">
      <c r="A607">
        <v>604</v>
      </c>
      <c r="B607" t="s">
        <v>832</v>
      </c>
      <c r="C607" s="54">
        <v>33026</v>
      </c>
      <c r="D607" t="s">
        <v>596</v>
      </c>
      <c r="E607" t="s">
        <v>15</v>
      </c>
      <c r="F607">
        <v>7</v>
      </c>
    </row>
    <row r="608" spans="1:6" x14ac:dyDescent="0.25">
      <c r="A608">
        <v>605</v>
      </c>
      <c r="B608" t="s">
        <v>833</v>
      </c>
      <c r="C608" s="54">
        <v>31393</v>
      </c>
      <c r="D608" t="s">
        <v>329</v>
      </c>
      <c r="E608" t="s">
        <v>84</v>
      </c>
      <c r="F608">
        <v>7</v>
      </c>
    </row>
    <row r="609" spans="1:6" x14ac:dyDescent="0.25">
      <c r="A609">
        <v>606</v>
      </c>
      <c r="B609" t="s">
        <v>834</v>
      </c>
      <c r="C609" s="54">
        <v>32659</v>
      </c>
      <c r="D609" t="s">
        <v>274</v>
      </c>
      <c r="E609" t="s">
        <v>112</v>
      </c>
      <c r="F609">
        <v>7</v>
      </c>
    </row>
    <row r="610" spans="1:6" x14ac:dyDescent="0.25">
      <c r="A610">
        <v>607</v>
      </c>
      <c r="B610" t="s">
        <v>835</v>
      </c>
      <c r="C610" s="54">
        <v>32643</v>
      </c>
      <c r="D610" t="s">
        <v>445</v>
      </c>
      <c r="E610" t="s">
        <v>19</v>
      </c>
      <c r="F610">
        <v>7</v>
      </c>
    </row>
    <row r="611" spans="1:6" x14ac:dyDescent="0.25">
      <c r="A611">
        <v>608</v>
      </c>
      <c r="B611" t="s">
        <v>836</v>
      </c>
      <c r="C611" s="54">
        <v>33303</v>
      </c>
      <c r="D611" t="s">
        <v>254</v>
      </c>
      <c r="E611" t="s">
        <v>139</v>
      </c>
      <c r="F611">
        <v>7</v>
      </c>
    </row>
    <row r="612" spans="1:6" x14ac:dyDescent="0.25">
      <c r="A612">
        <v>609</v>
      </c>
      <c r="B612" t="s">
        <v>837</v>
      </c>
      <c r="C612" s="54">
        <v>33435</v>
      </c>
      <c r="D612" t="s">
        <v>176</v>
      </c>
      <c r="E612" t="s">
        <v>12</v>
      </c>
      <c r="F612">
        <v>7</v>
      </c>
    </row>
    <row r="613" spans="1:6" x14ac:dyDescent="0.25">
      <c r="A613">
        <v>610</v>
      </c>
      <c r="B613" t="s">
        <v>838</v>
      </c>
      <c r="C613" s="54">
        <v>32426</v>
      </c>
      <c r="D613" t="s">
        <v>254</v>
      </c>
      <c r="E613" t="s">
        <v>233</v>
      </c>
      <c r="F613">
        <v>7</v>
      </c>
    </row>
    <row r="614" spans="1:6" x14ac:dyDescent="0.25">
      <c r="A614">
        <v>611</v>
      </c>
      <c r="B614" t="s">
        <v>839</v>
      </c>
      <c r="C614" s="54">
        <v>33505</v>
      </c>
      <c r="D614" t="s">
        <v>468</v>
      </c>
      <c r="E614" t="s">
        <v>18</v>
      </c>
      <c r="F614">
        <v>7</v>
      </c>
    </row>
    <row r="615" spans="1:6" x14ac:dyDescent="0.25">
      <c r="A615">
        <v>612</v>
      </c>
      <c r="B615" t="s">
        <v>840</v>
      </c>
      <c r="C615" s="54">
        <v>32863</v>
      </c>
      <c r="D615" t="s">
        <v>768</v>
      </c>
      <c r="E615" t="s">
        <v>348</v>
      </c>
      <c r="F615">
        <v>7</v>
      </c>
    </row>
    <row r="616" spans="1:6" x14ac:dyDescent="0.25">
      <c r="A616">
        <v>613</v>
      </c>
      <c r="B616" t="s">
        <v>841</v>
      </c>
      <c r="C616" s="54">
        <v>32829</v>
      </c>
      <c r="D616" t="s">
        <v>311</v>
      </c>
      <c r="E616" t="s">
        <v>255</v>
      </c>
      <c r="F616">
        <v>7</v>
      </c>
    </row>
    <row r="617" spans="1:6" x14ac:dyDescent="0.25">
      <c r="A617">
        <v>614</v>
      </c>
      <c r="B617" t="s">
        <v>842</v>
      </c>
      <c r="C617" s="54">
        <v>31942</v>
      </c>
      <c r="D617" t="s">
        <v>338</v>
      </c>
      <c r="E617" t="s">
        <v>348</v>
      </c>
      <c r="F617">
        <v>7</v>
      </c>
    </row>
    <row r="618" spans="1:6" x14ac:dyDescent="0.25">
      <c r="A618">
        <v>615</v>
      </c>
      <c r="B618" t="s">
        <v>843</v>
      </c>
      <c r="C618" s="54">
        <v>31990</v>
      </c>
      <c r="D618" t="s">
        <v>89</v>
      </c>
      <c r="E618" t="s">
        <v>18</v>
      </c>
      <c r="F618">
        <v>7</v>
      </c>
    </row>
    <row r="619" spans="1:6" x14ac:dyDescent="0.25">
      <c r="A619">
        <v>616</v>
      </c>
      <c r="B619" t="s">
        <v>844</v>
      </c>
      <c r="C619" s="54">
        <v>33587</v>
      </c>
      <c r="D619" t="s">
        <v>528</v>
      </c>
      <c r="E619" t="s">
        <v>15</v>
      </c>
      <c r="F619">
        <v>7</v>
      </c>
    </row>
    <row r="620" spans="1:6" x14ac:dyDescent="0.25">
      <c r="A620">
        <v>617</v>
      </c>
      <c r="B620" t="s">
        <v>845</v>
      </c>
      <c r="C620" s="54">
        <v>32502</v>
      </c>
      <c r="D620" t="s">
        <v>846</v>
      </c>
      <c r="E620" t="s">
        <v>84</v>
      </c>
      <c r="F620">
        <v>7</v>
      </c>
    </row>
    <row r="621" spans="1:6" x14ac:dyDescent="0.25">
      <c r="A621">
        <v>618</v>
      </c>
      <c r="B621" t="s">
        <v>847</v>
      </c>
      <c r="C621" s="54">
        <v>31718</v>
      </c>
      <c r="D621" t="s">
        <v>338</v>
      </c>
      <c r="E621" t="s">
        <v>79</v>
      </c>
      <c r="F621">
        <v>7</v>
      </c>
    </row>
    <row r="622" spans="1:6" x14ac:dyDescent="0.25">
      <c r="A622">
        <v>619</v>
      </c>
      <c r="B622" t="s">
        <v>848</v>
      </c>
      <c r="C622" s="54">
        <v>33333</v>
      </c>
      <c r="D622" t="s">
        <v>406</v>
      </c>
      <c r="E622" t="s">
        <v>12</v>
      </c>
      <c r="F622">
        <v>7</v>
      </c>
    </row>
    <row r="623" spans="1:6" x14ac:dyDescent="0.25">
      <c r="A623">
        <v>620</v>
      </c>
      <c r="B623" t="s">
        <v>849</v>
      </c>
      <c r="C623" s="54">
        <v>32894</v>
      </c>
      <c r="D623" t="s">
        <v>246</v>
      </c>
      <c r="E623" t="s">
        <v>74</v>
      </c>
      <c r="F623">
        <v>7</v>
      </c>
    </row>
    <row r="624" spans="1:6" x14ac:dyDescent="0.25">
      <c r="A624">
        <v>621</v>
      </c>
      <c r="B624" t="s">
        <v>850</v>
      </c>
      <c r="C624" s="54">
        <v>33012</v>
      </c>
      <c r="D624" t="s">
        <v>517</v>
      </c>
      <c r="E624" t="s">
        <v>79</v>
      </c>
      <c r="F624">
        <v>7</v>
      </c>
    </row>
    <row r="625" spans="1:6" x14ac:dyDescent="0.25">
      <c r="A625">
        <v>622</v>
      </c>
      <c r="B625" t="s">
        <v>851</v>
      </c>
      <c r="C625" s="54">
        <v>33633</v>
      </c>
      <c r="D625" t="s">
        <v>241</v>
      </c>
      <c r="E625" t="s">
        <v>182</v>
      </c>
      <c r="F625">
        <v>7</v>
      </c>
    </row>
    <row r="626" spans="1:6" x14ac:dyDescent="0.25">
      <c r="A626">
        <v>623</v>
      </c>
      <c r="B626" t="s">
        <v>852</v>
      </c>
      <c r="C626" s="54">
        <v>34494</v>
      </c>
      <c r="D626" t="s">
        <v>566</v>
      </c>
      <c r="E626" t="s">
        <v>21</v>
      </c>
      <c r="F626">
        <v>7</v>
      </c>
    </row>
    <row r="627" spans="1:6" x14ac:dyDescent="0.25">
      <c r="A627">
        <v>624</v>
      </c>
      <c r="B627" t="s">
        <v>853</v>
      </c>
      <c r="C627" s="54">
        <v>33416</v>
      </c>
      <c r="D627" t="s">
        <v>854</v>
      </c>
      <c r="E627" t="s">
        <v>112</v>
      </c>
      <c r="F627">
        <v>7</v>
      </c>
    </row>
    <row r="628" spans="1:6" x14ac:dyDescent="0.25">
      <c r="A628">
        <v>625</v>
      </c>
      <c r="B628" t="s">
        <v>855</v>
      </c>
      <c r="C628" s="54">
        <v>32239</v>
      </c>
      <c r="D628" t="s">
        <v>856</v>
      </c>
      <c r="E628" t="s">
        <v>84</v>
      </c>
      <c r="F628">
        <v>7</v>
      </c>
    </row>
    <row r="629" spans="1:6" x14ac:dyDescent="0.25">
      <c r="A629">
        <v>626</v>
      </c>
      <c r="B629" t="s">
        <v>857</v>
      </c>
      <c r="C629" s="54">
        <v>32982</v>
      </c>
      <c r="D629" t="s">
        <v>155</v>
      </c>
      <c r="E629" t="s">
        <v>239</v>
      </c>
      <c r="F629">
        <v>7</v>
      </c>
    </row>
    <row r="630" spans="1:6" x14ac:dyDescent="0.25">
      <c r="A630">
        <v>627</v>
      </c>
      <c r="B630" t="s">
        <v>858</v>
      </c>
      <c r="C630" s="54">
        <v>32960</v>
      </c>
      <c r="D630" t="s">
        <v>605</v>
      </c>
      <c r="E630" t="s">
        <v>20</v>
      </c>
      <c r="F630">
        <v>7</v>
      </c>
    </row>
    <row r="631" spans="1:6" x14ac:dyDescent="0.25">
      <c r="A631">
        <v>628</v>
      </c>
      <c r="B631" t="s">
        <v>859</v>
      </c>
      <c r="C631" s="54">
        <v>32941</v>
      </c>
      <c r="D631" t="s">
        <v>393</v>
      </c>
      <c r="E631" t="s">
        <v>169</v>
      </c>
      <c r="F631">
        <v>7</v>
      </c>
    </row>
    <row r="632" spans="1:6" x14ac:dyDescent="0.25">
      <c r="A632">
        <v>629</v>
      </c>
      <c r="B632" t="s">
        <v>860</v>
      </c>
      <c r="C632" s="54">
        <v>34373</v>
      </c>
      <c r="D632" t="s">
        <v>528</v>
      </c>
      <c r="E632" t="s">
        <v>174</v>
      </c>
      <c r="F632">
        <v>7</v>
      </c>
    </row>
    <row r="633" spans="1:6" x14ac:dyDescent="0.25">
      <c r="A633">
        <v>630</v>
      </c>
      <c r="B633" t="s">
        <v>861</v>
      </c>
      <c r="C633" s="54">
        <v>33062</v>
      </c>
      <c r="D633" t="s">
        <v>496</v>
      </c>
      <c r="E633" t="s">
        <v>522</v>
      </c>
      <c r="F633">
        <v>7</v>
      </c>
    </row>
    <row r="634" spans="1:6" x14ac:dyDescent="0.25">
      <c r="A634">
        <v>631</v>
      </c>
      <c r="B634" t="s">
        <v>862</v>
      </c>
      <c r="C634" s="54">
        <v>34468</v>
      </c>
      <c r="D634" t="s">
        <v>768</v>
      </c>
      <c r="E634" t="s">
        <v>16</v>
      </c>
      <c r="F634">
        <v>7</v>
      </c>
    </row>
    <row r="635" spans="1:6" x14ac:dyDescent="0.25">
      <c r="A635">
        <v>632</v>
      </c>
      <c r="B635" t="s">
        <v>863</v>
      </c>
      <c r="C635" s="54">
        <v>33866</v>
      </c>
      <c r="D635" t="s">
        <v>155</v>
      </c>
      <c r="E635" t="s">
        <v>239</v>
      </c>
      <c r="F635">
        <v>7</v>
      </c>
    </row>
    <row r="636" spans="1:6" x14ac:dyDescent="0.25">
      <c r="A636">
        <v>633</v>
      </c>
      <c r="B636" t="s">
        <v>864</v>
      </c>
      <c r="C636" s="54">
        <v>33824</v>
      </c>
      <c r="D636" t="s">
        <v>731</v>
      </c>
      <c r="E636" t="s">
        <v>260</v>
      </c>
      <c r="F636">
        <v>7</v>
      </c>
    </row>
    <row r="637" spans="1:6" x14ac:dyDescent="0.25">
      <c r="A637">
        <v>634</v>
      </c>
      <c r="B637" t="s">
        <v>865</v>
      </c>
      <c r="C637" s="54">
        <v>34354</v>
      </c>
      <c r="D637" t="s">
        <v>866</v>
      </c>
      <c r="E637" t="s">
        <v>84</v>
      </c>
      <c r="F637">
        <v>7</v>
      </c>
    </row>
    <row r="638" spans="1:6" x14ac:dyDescent="0.25">
      <c r="A638">
        <v>635</v>
      </c>
      <c r="B638" t="s">
        <v>867</v>
      </c>
      <c r="C638" s="54">
        <v>34796</v>
      </c>
      <c r="D638" t="s">
        <v>868</v>
      </c>
      <c r="E638" t="s">
        <v>12</v>
      </c>
      <c r="F638">
        <v>7</v>
      </c>
    </row>
    <row r="639" spans="1:6" x14ac:dyDescent="0.25">
      <c r="A639">
        <v>636</v>
      </c>
      <c r="B639" t="s">
        <v>869</v>
      </c>
      <c r="C639" s="54">
        <v>34251</v>
      </c>
      <c r="D639" t="s">
        <v>204</v>
      </c>
      <c r="E639" t="s">
        <v>84</v>
      </c>
      <c r="F639">
        <v>7</v>
      </c>
    </row>
    <row r="640" spans="1:6" x14ac:dyDescent="0.25">
      <c r="A640">
        <v>637</v>
      </c>
      <c r="B640" t="s">
        <v>870</v>
      </c>
      <c r="C640" s="54">
        <v>35557</v>
      </c>
      <c r="D640" t="s">
        <v>768</v>
      </c>
      <c r="E640" t="s">
        <v>16</v>
      </c>
      <c r="F640">
        <v>7</v>
      </c>
    </row>
    <row r="641" spans="1:6" x14ac:dyDescent="0.25">
      <c r="A641">
        <v>638</v>
      </c>
      <c r="B641" t="s">
        <v>871</v>
      </c>
      <c r="C641" s="54">
        <v>31319</v>
      </c>
      <c r="D641" t="s">
        <v>566</v>
      </c>
      <c r="E641" t="s">
        <v>396</v>
      </c>
      <c r="F641">
        <v>6.5</v>
      </c>
    </row>
    <row r="642" spans="1:6" x14ac:dyDescent="0.25">
      <c r="A642">
        <v>639</v>
      </c>
      <c r="B642" t="s">
        <v>872</v>
      </c>
      <c r="C642" s="54">
        <v>30764</v>
      </c>
      <c r="D642" t="s">
        <v>785</v>
      </c>
      <c r="E642" t="s">
        <v>20</v>
      </c>
      <c r="F642">
        <v>6.5</v>
      </c>
    </row>
    <row r="643" spans="1:6" x14ac:dyDescent="0.25">
      <c r="A643">
        <v>640</v>
      </c>
      <c r="B643" t="s">
        <v>873</v>
      </c>
      <c r="C643" s="54">
        <v>30706</v>
      </c>
      <c r="D643" t="s">
        <v>149</v>
      </c>
      <c r="E643" t="s">
        <v>84</v>
      </c>
      <c r="F643">
        <v>6.5</v>
      </c>
    </row>
    <row r="644" spans="1:6" x14ac:dyDescent="0.25">
      <c r="A644">
        <v>641</v>
      </c>
      <c r="B644" t="s">
        <v>874</v>
      </c>
      <c r="C644" s="54">
        <v>30712</v>
      </c>
      <c r="D644" t="s">
        <v>875</v>
      </c>
      <c r="E644" t="s">
        <v>205</v>
      </c>
      <c r="F644">
        <v>6.5</v>
      </c>
    </row>
    <row r="645" spans="1:6" x14ac:dyDescent="0.25">
      <c r="A645">
        <v>642</v>
      </c>
      <c r="B645" t="s">
        <v>876</v>
      </c>
      <c r="C645" s="54">
        <v>31722</v>
      </c>
      <c r="D645" t="s">
        <v>509</v>
      </c>
      <c r="E645" t="s">
        <v>95</v>
      </c>
      <c r="F645">
        <v>6.5</v>
      </c>
    </row>
    <row r="646" spans="1:6" x14ac:dyDescent="0.25">
      <c r="A646">
        <v>643</v>
      </c>
      <c r="B646" t="s">
        <v>877</v>
      </c>
      <c r="C646" s="54">
        <v>31791</v>
      </c>
      <c r="D646" t="s">
        <v>157</v>
      </c>
      <c r="E646" t="s">
        <v>15</v>
      </c>
      <c r="F646">
        <v>6.5</v>
      </c>
    </row>
    <row r="647" spans="1:6" x14ac:dyDescent="0.25">
      <c r="A647">
        <v>644</v>
      </c>
      <c r="B647" t="s">
        <v>878</v>
      </c>
      <c r="C647" s="54">
        <v>31064</v>
      </c>
      <c r="D647" t="s">
        <v>785</v>
      </c>
      <c r="E647" t="s">
        <v>71</v>
      </c>
      <c r="F647">
        <v>6.5</v>
      </c>
    </row>
    <row r="648" spans="1:6" x14ac:dyDescent="0.25">
      <c r="A648">
        <v>645</v>
      </c>
      <c r="B648" t="s">
        <v>879</v>
      </c>
      <c r="C648" s="54">
        <v>30750</v>
      </c>
      <c r="D648" t="s">
        <v>322</v>
      </c>
      <c r="E648" t="s">
        <v>19</v>
      </c>
      <c r="F648">
        <v>6.5</v>
      </c>
    </row>
    <row r="649" spans="1:6" x14ac:dyDescent="0.25">
      <c r="A649">
        <v>646</v>
      </c>
      <c r="B649" t="s">
        <v>880</v>
      </c>
      <c r="C649" s="54">
        <v>31286</v>
      </c>
      <c r="D649" t="s">
        <v>815</v>
      </c>
      <c r="E649" t="s">
        <v>115</v>
      </c>
      <c r="F649">
        <v>6.5</v>
      </c>
    </row>
    <row r="650" spans="1:6" x14ac:dyDescent="0.25">
      <c r="A650">
        <v>647</v>
      </c>
      <c r="B650" t="s">
        <v>881</v>
      </c>
      <c r="C650" s="54">
        <v>32189</v>
      </c>
      <c r="D650" t="s">
        <v>246</v>
      </c>
      <c r="E650" t="s">
        <v>18</v>
      </c>
      <c r="F650">
        <v>6.5</v>
      </c>
    </row>
    <row r="651" spans="1:6" x14ac:dyDescent="0.25">
      <c r="A651">
        <v>648</v>
      </c>
      <c r="B651" t="s">
        <v>882</v>
      </c>
      <c r="C651" s="54">
        <v>30866</v>
      </c>
      <c r="D651" t="s">
        <v>883</v>
      </c>
      <c r="E651" t="s">
        <v>20</v>
      </c>
      <c r="F651">
        <v>6.5</v>
      </c>
    </row>
    <row r="652" spans="1:6" x14ac:dyDescent="0.25">
      <c r="A652">
        <v>649</v>
      </c>
      <c r="B652" t="s">
        <v>884</v>
      </c>
      <c r="C652" s="54">
        <v>31153</v>
      </c>
      <c r="D652" t="s">
        <v>846</v>
      </c>
      <c r="E652" t="s">
        <v>22</v>
      </c>
      <c r="F652">
        <v>6.5</v>
      </c>
    </row>
    <row r="653" spans="1:6" x14ac:dyDescent="0.25">
      <c r="A653">
        <v>650</v>
      </c>
      <c r="B653" t="s">
        <v>885</v>
      </c>
      <c r="C653" s="54">
        <v>31243</v>
      </c>
      <c r="D653" t="s">
        <v>854</v>
      </c>
      <c r="E653" t="s">
        <v>20</v>
      </c>
      <c r="F653">
        <v>6.5</v>
      </c>
    </row>
    <row r="654" spans="1:6" x14ac:dyDescent="0.25">
      <c r="A654">
        <v>651</v>
      </c>
      <c r="B654" t="s">
        <v>886</v>
      </c>
      <c r="C654" s="54">
        <v>31989</v>
      </c>
      <c r="D654" t="s">
        <v>887</v>
      </c>
      <c r="E654" t="s">
        <v>806</v>
      </c>
      <c r="F654">
        <v>6.5</v>
      </c>
    </row>
    <row r="655" spans="1:6" x14ac:dyDescent="0.25">
      <c r="A655">
        <v>652</v>
      </c>
      <c r="B655" t="s">
        <v>888</v>
      </c>
      <c r="C655" s="54">
        <v>32246</v>
      </c>
      <c r="D655" t="s">
        <v>172</v>
      </c>
      <c r="E655" t="s">
        <v>84</v>
      </c>
      <c r="F655">
        <v>6.5</v>
      </c>
    </row>
    <row r="656" spans="1:6" x14ac:dyDescent="0.25">
      <c r="A656">
        <v>653</v>
      </c>
      <c r="B656" t="s">
        <v>889</v>
      </c>
      <c r="C656" s="54">
        <v>31698</v>
      </c>
      <c r="D656" t="s">
        <v>288</v>
      </c>
      <c r="E656" t="s">
        <v>12</v>
      </c>
      <c r="F656">
        <v>6.5</v>
      </c>
    </row>
    <row r="657" spans="1:6" x14ac:dyDescent="0.25">
      <c r="A657">
        <v>654</v>
      </c>
      <c r="B657" t="s">
        <v>890</v>
      </c>
      <c r="C657" s="54">
        <v>33045</v>
      </c>
      <c r="D657" t="s">
        <v>257</v>
      </c>
      <c r="E657" t="s">
        <v>891</v>
      </c>
      <c r="F657">
        <v>6.5</v>
      </c>
    </row>
    <row r="658" spans="1:6" x14ac:dyDescent="0.25">
      <c r="A658">
        <v>655</v>
      </c>
      <c r="B658" t="s">
        <v>892</v>
      </c>
      <c r="C658" s="54">
        <v>32800</v>
      </c>
      <c r="D658" t="s">
        <v>472</v>
      </c>
      <c r="E658" t="s">
        <v>122</v>
      </c>
      <c r="F658">
        <v>6.5</v>
      </c>
    </row>
    <row r="659" spans="1:6" x14ac:dyDescent="0.25">
      <c r="A659">
        <v>656</v>
      </c>
      <c r="B659" t="s">
        <v>893</v>
      </c>
      <c r="C659" s="54">
        <v>31842</v>
      </c>
      <c r="D659" t="s">
        <v>375</v>
      </c>
      <c r="E659" t="s">
        <v>18</v>
      </c>
      <c r="F659">
        <v>6.5</v>
      </c>
    </row>
    <row r="660" spans="1:6" x14ac:dyDescent="0.25">
      <c r="A660">
        <v>657</v>
      </c>
      <c r="B660" t="s">
        <v>894</v>
      </c>
      <c r="C660" s="54">
        <v>31379</v>
      </c>
      <c r="D660" t="s">
        <v>459</v>
      </c>
      <c r="E660" t="s">
        <v>82</v>
      </c>
      <c r="F660">
        <v>6.5</v>
      </c>
    </row>
    <row r="661" spans="1:6" x14ac:dyDescent="0.25">
      <c r="A661">
        <v>658</v>
      </c>
      <c r="B661" t="s">
        <v>895</v>
      </c>
      <c r="C661" s="54">
        <v>31668</v>
      </c>
      <c r="D661" t="s">
        <v>896</v>
      </c>
      <c r="E661" t="s">
        <v>205</v>
      </c>
      <c r="F661">
        <v>6.5</v>
      </c>
    </row>
    <row r="662" spans="1:6" x14ac:dyDescent="0.25">
      <c r="A662">
        <v>659</v>
      </c>
      <c r="B662" t="s">
        <v>897</v>
      </c>
      <c r="C662" s="54">
        <v>32982</v>
      </c>
      <c r="D662" t="s">
        <v>254</v>
      </c>
      <c r="E662" t="s">
        <v>255</v>
      </c>
      <c r="F662">
        <v>6.5</v>
      </c>
    </row>
    <row r="663" spans="1:6" x14ac:dyDescent="0.25">
      <c r="A663">
        <v>660</v>
      </c>
      <c r="B663" t="s">
        <v>898</v>
      </c>
      <c r="C663" s="54">
        <v>33329</v>
      </c>
      <c r="D663" t="s">
        <v>121</v>
      </c>
      <c r="E663" t="s">
        <v>79</v>
      </c>
      <c r="F663">
        <v>6.5</v>
      </c>
    </row>
    <row r="664" spans="1:6" x14ac:dyDescent="0.25">
      <c r="A664">
        <v>661</v>
      </c>
      <c r="B664" t="s">
        <v>899</v>
      </c>
      <c r="C664" s="54">
        <v>31834</v>
      </c>
      <c r="D664" t="s">
        <v>736</v>
      </c>
      <c r="E664" t="s">
        <v>122</v>
      </c>
      <c r="F664">
        <v>6.5</v>
      </c>
    </row>
    <row r="665" spans="1:6" x14ac:dyDescent="0.25">
      <c r="A665">
        <v>662</v>
      </c>
      <c r="B665" t="s">
        <v>900</v>
      </c>
      <c r="C665" s="54">
        <v>32532</v>
      </c>
      <c r="D665" t="s">
        <v>635</v>
      </c>
      <c r="E665" t="s">
        <v>410</v>
      </c>
      <c r="F665">
        <v>6.5</v>
      </c>
    </row>
    <row r="666" spans="1:6" x14ac:dyDescent="0.25">
      <c r="A666">
        <v>663</v>
      </c>
      <c r="B666" t="s">
        <v>901</v>
      </c>
      <c r="C666" s="54">
        <v>33593</v>
      </c>
      <c r="D666" t="s">
        <v>149</v>
      </c>
      <c r="E666" t="s">
        <v>20</v>
      </c>
      <c r="F666">
        <v>6.5</v>
      </c>
    </row>
    <row r="667" spans="1:6" x14ac:dyDescent="0.25">
      <c r="A667">
        <v>664</v>
      </c>
      <c r="B667" t="s">
        <v>902</v>
      </c>
      <c r="C667" s="54">
        <v>31811</v>
      </c>
      <c r="D667" t="s">
        <v>903</v>
      </c>
      <c r="E667" t="s">
        <v>286</v>
      </c>
      <c r="F667">
        <v>6.5</v>
      </c>
    </row>
    <row r="668" spans="1:6" x14ac:dyDescent="0.25">
      <c r="A668">
        <v>665</v>
      </c>
      <c r="B668" t="s">
        <v>904</v>
      </c>
      <c r="C668" s="54">
        <v>31865</v>
      </c>
      <c r="D668" t="s">
        <v>584</v>
      </c>
      <c r="E668" t="s">
        <v>19</v>
      </c>
      <c r="F668">
        <v>6.5</v>
      </c>
    </row>
    <row r="669" spans="1:6" x14ac:dyDescent="0.25">
      <c r="A669">
        <v>666</v>
      </c>
      <c r="B669" t="s">
        <v>905</v>
      </c>
      <c r="C669" s="54">
        <v>34229</v>
      </c>
      <c r="D669" t="s">
        <v>768</v>
      </c>
      <c r="E669" t="s">
        <v>16</v>
      </c>
      <c r="F669">
        <v>6.5</v>
      </c>
    </row>
    <row r="670" spans="1:6" x14ac:dyDescent="0.25">
      <c r="A670">
        <v>667</v>
      </c>
      <c r="B670" t="s">
        <v>906</v>
      </c>
      <c r="C670" s="54">
        <v>33245</v>
      </c>
      <c r="D670" t="s">
        <v>412</v>
      </c>
      <c r="E670" t="s">
        <v>71</v>
      </c>
      <c r="F670">
        <v>6.5</v>
      </c>
    </row>
    <row r="671" spans="1:6" x14ac:dyDescent="0.25">
      <c r="A671">
        <v>668</v>
      </c>
      <c r="B671" t="s">
        <v>907</v>
      </c>
      <c r="C671" s="54">
        <v>33962</v>
      </c>
      <c r="D671" t="s">
        <v>908</v>
      </c>
      <c r="E671" t="s">
        <v>142</v>
      </c>
      <c r="F671">
        <v>6.5</v>
      </c>
    </row>
    <row r="672" spans="1:6" x14ac:dyDescent="0.25">
      <c r="A672">
        <v>669</v>
      </c>
      <c r="B672" t="s">
        <v>909</v>
      </c>
      <c r="C672" s="54">
        <v>33095</v>
      </c>
      <c r="D672" t="s">
        <v>896</v>
      </c>
      <c r="E672" t="s">
        <v>398</v>
      </c>
      <c r="F672">
        <v>6.5</v>
      </c>
    </row>
    <row r="673" spans="1:6" x14ac:dyDescent="0.25">
      <c r="A673">
        <v>670</v>
      </c>
      <c r="B673" t="s">
        <v>910</v>
      </c>
      <c r="C673" s="54">
        <v>31873</v>
      </c>
      <c r="D673" t="s">
        <v>584</v>
      </c>
      <c r="E673" t="s">
        <v>19</v>
      </c>
      <c r="F673">
        <v>6.5</v>
      </c>
    </row>
    <row r="674" spans="1:6" x14ac:dyDescent="0.25">
      <c r="A674">
        <v>671</v>
      </c>
      <c r="B674" t="s">
        <v>911</v>
      </c>
      <c r="C674" s="54">
        <v>33093</v>
      </c>
      <c r="D674" t="s">
        <v>596</v>
      </c>
      <c r="E674" t="s">
        <v>226</v>
      </c>
      <c r="F674">
        <v>6.5</v>
      </c>
    </row>
    <row r="675" spans="1:6" x14ac:dyDescent="0.25">
      <c r="A675">
        <v>672</v>
      </c>
      <c r="B675" t="s">
        <v>912</v>
      </c>
      <c r="C675" s="54">
        <v>35106</v>
      </c>
      <c r="D675" t="s">
        <v>528</v>
      </c>
      <c r="E675" t="s">
        <v>15</v>
      </c>
      <c r="F675">
        <v>6.5</v>
      </c>
    </row>
    <row r="676" spans="1:6" x14ac:dyDescent="0.25">
      <c r="A676">
        <v>673</v>
      </c>
      <c r="B676" t="s">
        <v>913</v>
      </c>
      <c r="C676" s="54">
        <v>30567</v>
      </c>
      <c r="D676" t="s">
        <v>274</v>
      </c>
      <c r="E676" t="s">
        <v>260</v>
      </c>
      <c r="F676">
        <v>6</v>
      </c>
    </row>
    <row r="677" spans="1:6" x14ac:dyDescent="0.25">
      <c r="A677">
        <v>674</v>
      </c>
      <c r="B677" t="s">
        <v>914</v>
      </c>
      <c r="C677" s="54">
        <v>30231</v>
      </c>
      <c r="D677" t="s">
        <v>887</v>
      </c>
      <c r="E677" t="s">
        <v>12</v>
      </c>
      <c r="F677">
        <v>6</v>
      </c>
    </row>
    <row r="678" spans="1:6" x14ac:dyDescent="0.25">
      <c r="A678">
        <v>675</v>
      </c>
      <c r="B678" t="s">
        <v>915</v>
      </c>
      <c r="C678" s="54">
        <v>31659</v>
      </c>
      <c r="D678" t="s">
        <v>916</v>
      </c>
      <c r="E678" t="s">
        <v>15</v>
      </c>
      <c r="F678">
        <v>6</v>
      </c>
    </row>
    <row r="679" spans="1:6" x14ac:dyDescent="0.25">
      <c r="A679">
        <v>676</v>
      </c>
      <c r="B679" t="s">
        <v>917</v>
      </c>
      <c r="C679" s="54">
        <v>30137</v>
      </c>
      <c r="D679" t="s">
        <v>736</v>
      </c>
      <c r="E679" t="s">
        <v>20</v>
      </c>
      <c r="F679">
        <v>6</v>
      </c>
    </row>
    <row r="680" spans="1:6" x14ac:dyDescent="0.25">
      <c r="A680">
        <v>677</v>
      </c>
      <c r="B680" t="s">
        <v>918</v>
      </c>
      <c r="C680" s="54">
        <v>29451</v>
      </c>
      <c r="D680" t="s">
        <v>191</v>
      </c>
      <c r="E680" t="s">
        <v>71</v>
      </c>
      <c r="F680">
        <v>6</v>
      </c>
    </row>
    <row r="681" spans="1:6" x14ac:dyDescent="0.25">
      <c r="A681">
        <v>678</v>
      </c>
      <c r="B681" t="s">
        <v>919</v>
      </c>
      <c r="C681" s="54">
        <v>32941</v>
      </c>
      <c r="D681" t="s">
        <v>566</v>
      </c>
      <c r="E681" t="s">
        <v>112</v>
      </c>
      <c r="F681">
        <v>6</v>
      </c>
    </row>
    <row r="682" spans="1:6" x14ac:dyDescent="0.25">
      <c r="A682">
        <v>679</v>
      </c>
      <c r="B682" t="s">
        <v>920</v>
      </c>
      <c r="C682" s="54">
        <v>30737</v>
      </c>
      <c r="D682" t="s">
        <v>468</v>
      </c>
      <c r="E682" t="s">
        <v>74</v>
      </c>
      <c r="F682">
        <v>6</v>
      </c>
    </row>
    <row r="683" spans="1:6" x14ac:dyDescent="0.25">
      <c r="A683">
        <v>680</v>
      </c>
      <c r="B683" t="s">
        <v>921</v>
      </c>
      <c r="C683" s="54">
        <v>31774</v>
      </c>
      <c r="D683" t="s">
        <v>815</v>
      </c>
      <c r="E683" t="s">
        <v>12</v>
      </c>
      <c r="F683">
        <v>6</v>
      </c>
    </row>
    <row r="684" spans="1:6" x14ac:dyDescent="0.25">
      <c r="A684">
        <v>681</v>
      </c>
      <c r="B684" t="s">
        <v>922</v>
      </c>
      <c r="C684" s="54">
        <v>31845</v>
      </c>
      <c r="D684" t="s">
        <v>647</v>
      </c>
      <c r="E684" t="s">
        <v>260</v>
      </c>
      <c r="F684">
        <v>6</v>
      </c>
    </row>
    <row r="685" spans="1:6" x14ac:dyDescent="0.25">
      <c r="A685">
        <v>682</v>
      </c>
      <c r="B685" t="s">
        <v>923</v>
      </c>
      <c r="C685" s="54">
        <v>30122</v>
      </c>
      <c r="D685" t="s">
        <v>204</v>
      </c>
      <c r="E685" t="s">
        <v>205</v>
      </c>
      <c r="F685">
        <v>6</v>
      </c>
    </row>
    <row r="686" spans="1:6" x14ac:dyDescent="0.25">
      <c r="A686">
        <v>683</v>
      </c>
      <c r="B686" t="s">
        <v>924</v>
      </c>
      <c r="C686" s="54">
        <v>31105</v>
      </c>
      <c r="D686" t="s">
        <v>368</v>
      </c>
      <c r="E686" t="s">
        <v>205</v>
      </c>
      <c r="F686">
        <v>6</v>
      </c>
    </row>
    <row r="687" spans="1:6" x14ac:dyDescent="0.25">
      <c r="A687">
        <v>684</v>
      </c>
      <c r="B687" t="s">
        <v>925</v>
      </c>
      <c r="C687" s="54">
        <v>30124</v>
      </c>
      <c r="D687" t="s">
        <v>262</v>
      </c>
      <c r="E687" t="s">
        <v>18</v>
      </c>
      <c r="F687">
        <v>6</v>
      </c>
    </row>
    <row r="688" spans="1:6" x14ac:dyDescent="0.25">
      <c r="A688">
        <v>685</v>
      </c>
      <c r="B688" t="s">
        <v>926</v>
      </c>
      <c r="C688" s="54">
        <v>33657</v>
      </c>
      <c r="D688" t="s">
        <v>73</v>
      </c>
      <c r="E688" t="s">
        <v>84</v>
      </c>
      <c r="F688">
        <v>6</v>
      </c>
    </row>
    <row r="689" spans="1:6" x14ac:dyDescent="0.25">
      <c r="A689">
        <v>686</v>
      </c>
      <c r="B689" t="s">
        <v>927</v>
      </c>
      <c r="C689" s="54">
        <v>31355</v>
      </c>
      <c r="D689" t="s">
        <v>528</v>
      </c>
      <c r="E689" t="s">
        <v>15</v>
      </c>
      <c r="F689">
        <v>6</v>
      </c>
    </row>
    <row r="690" spans="1:6" x14ac:dyDescent="0.25">
      <c r="A690">
        <v>687</v>
      </c>
      <c r="B690" t="s">
        <v>928</v>
      </c>
      <c r="C690" s="54">
        <v>31604</v>
      </c>
      <c r="D690" t="s">
        <v>402</v>
      </c>
      <c r="E690" t="s">
        <v>19</v>
      </c>
      <c r="F690">
        <v>6</v>
      </c>
    </row>
    <row r="691" spans="1:6" x14ac:dyDescent="0.25">
      <c r="A691">
        <v>688</v>
      </c>
      <c r="B691" t="s">
        <v>929</v>
      </c>
      <c r="C691" s="54">
        <v>31273</v>
      </c>
      <c r="D691" t="s">
        <v>496</v>
      </c>
      <c r="E691" t="s">
        <v>15</v>
      </c>
      <c r="F691">
        <v>6</v>
      </c>
    </row>
    <row r="692" spans="1:6" x14ac:dyDescent="0.25">
      <c r="A692">
        <v>689</v>
      </c>
      <c r="B692" t="s">
        <v>930</v>
      </c>
      <c r="C692" s="54">
        <v>31683</v>
      </c>
      <c r="D692" t="s">
        <v>214</v>
      </c>
      <c r="E692" t="s">
        <v>239</v>
      </c>
      <c r="F692">
        <v>6</v>
      </c>
    </row>
    <row r="693" spans="1:6" x14ac:dyDescent="0.25">
      <c r="A693">
        <v>690</v>
      </c>
      <c r="B693" t="s">
        <v>931</v>
      </c>
      <c r="C693" s="54">
        <v>31506</v>
      </c>
      <c r="D693" t="s">
        <v>185</v>
      </c>
      <c r="E693" t="s">
        <v>464</v>
      </c>
      <c r="F693">
        <v>6</v>
      </c>
    </row>
    <row r="694" spans="1:6" x14ac:dyDescent="0.25">
      <c r="A694">
        <v>691</v>
      </c>
      <c r="B694" t="s">
        <v>932</v>
      </c>
      <c r="C694" s="54">
        <v>30438</v>
      </c>
      <c r="D694" t="s">
        <v>933</v>
      </c>
      <c r="E694" t="s">
        <v>20</v>
      </c>
      <c r="F694">
        <v>6</v>
      </c>
    </row>
    <row r="695" spans="1:6" x14ac:dyDescent="0.25">
      <c r="A695">
        <v>692</v>
      </c>
      <c r="B695" t="s">
        <v>934</v>
      </c>
      <c r="C695" s="54">
        <v>30608</v>
      </c>
      <c r="D695" t="s">
        <v>299</v>
      </c>
      <c r="E695" t="s">
        <v>205</v>
      </c>
      <c r="F695">
        <v>6</v>
      </c>
    </row>
    <row r="696" spans="1:6" x14ac:dyDescent="0.25">
      <c r="A696">
        <v>693</v>
      </c>
      <c r="B696" t="s">
        <v>935</v>
      </c>
      <c r="C696" s="54">
        <v>31557</v>
      </c>
      <c r="D696" t="s">
        <v>812</v>
      </c>
      <c r="E696" t="s">
        <v>569</v>
      </c>
      <c r="F696">
        <v>6</v>
      </c>
    </row>
    <row r="697" spans="1:6" x14ac:dyDescent="0.25">
      <c r="A697">
        <v>694</v>
      </c>
      <c r="B697" t="s">
        <v>936</v>
      </c>
      <c r="C697" s="54">
        <v>32229</v>
      </c>
      <c r="D697" t="s">
        <v>157</v>
      </c>
      <c r="E697" t="s">
        <v>315</v>
      </c>
      <c r="F697">
        <v>6</v>
      </c>
    </row>
    <row r="698" spans="1:6" x14ac:dyDescent="0.25">
      <c r="A698">
        <v>695</v>
      </c>
      <c r="B698" t="s">
        <v>937</v>
      </c>
      <c r="C698" s="54">
        <v>30939</v>
      </c>
      <c r="D698" t="s">
        <v>188</v>
      </c>
      <c r="E698" t="s">
        <v>82</v>
      </c>
      <c r="F698">
        <v>6</v>
      </c>
    </row>
    <row r="699" spans="1:6" x14ac:dyDescent="0.25">
      <c r="A699">
        <v>696</v>
      </c>
      <c r="B699" t="s">
        <v>938</v>
      </c>
      <c r="C699" s="54">
        <v>31147</v>
      </c>
      <c r="D699" t="s">
        <v>939</v>
      </c>
      <c r="E699" t="s">
        <v>18</v>
      </c>
      <c r="F699">
        <v>6</v>
      </c>
    </row>
    <row r="700" spans="1:6" x14ac:dyDescent="0.25">
      <c r="A700">
        <v>697</v>
      </c>
      <c r="B700" t="s">
        <v>940</v>
      </c>
      <c r="C700" s="54">
        <v>32602</v>
      </c>
      <c r="D700" t="s">
        <v>445</v>
      </c>
      <c r="E700" t="s">
        <v>112</v>
      </c>
      <c r="F700">
        <v>6</v>
      </c>
    </row>
    <row r="701" spans="1:6" x14ac:dyDescent="0.25">
      <c r="A701">
        <v>698</v>
      </c>
      <c r="B701" t="s">
        <v>941</v>
      </c>
      <c r="C701" s="54">
        <v>32592</v>
      </c>
      <c r="D701" t="s">
        <v>812</v>
      </c>
      <c r="E701" t="s">
        <v>12</v>
      </c>
      <c r="F701">
        <v>6</v>
      </c>
    </row>
    <row r="702" spans="1:6" x14ac:dyDescent="0.25">
      <c r="A702">
        <v>699</v>
      </c>
      <c r="B702" t="s">
        <v>942</v>
      </c>
      <c r="C702" s="54">
        <v>31215</v>
      </c>
      <c r="D702" t="s">
        <v>623</v>
      </c>
      <c r="E702" t="s">
        <v>84</v>
      </c>
      <c r="F702">
        <v>6</v>
      </c>
    </row>
    <row r="703" spans="1:6" x14ac:dyDescent="0.25">
      <c r="A703">
        <v>700</v>
      </c>
      <c r="B703" t="s">
        <v>943</v>
      </c>
      <c r="C703" s="54">
        <v>31436</v>
      </c>
      <c r="D703" t="s">
        <v>274</v>
      </c>
      <c r="E703" t="s">
        <v>74</v>
      </c>
      <c r="F703">
        <v>6</v>
      </c>
    </row>
    <row r="704" spans="1:6" x14ac:dyDescent="0.25">
      <c r="A704">
        <v>701</v>
      </c>
      <c r="B704" t="s">
        <v>944</v>
      </c>
      <c r="C704" s="54">
        <v>31135</v>
      </c>
      <c r="D704" t="s">
        <v>455</v>
      </c>
      <c r="E704" t="s">
        <v>373</v>
      </c>
      <c r="F704">
        <v>6</v>
      </c>
    </row>
    <row r="705" spans="1:6" x14ac:dyDescent="0.25">
      <c r="A705">
        <v>702</v>
      </c>
      <c r="B705" t="s">
        <v>945</v>
      </c>
      <c r="C705" s="54">
        <v>31832</v>
      </c>
      <c r="D705" t="s">
        <v>188</v>
      </c>
      <c r="E705" t="s">
        <v>18</v>
      </c>
      <c r="F705">
        <v>6</v>
      </c>
    </row>
    <row r="706" spans="1:6" x14ac:dyDescent="0.25">
      <c r="A706">
        <v>703</v>
      </c>
      <c r="B706" t="s">
        <v>946</v>
      </c>
      <c r="C706" s="54">
        <v>32327</v>
      </c>
      <c r="D706" t="s">
        <v>338</v>
      </c>
      <c r="E706" t="s">
        <v>947</v>
      </c>
      <c r="F706">
        <v>6</v>
      </c>
    </row>
    <row r="707" spans="1:6" x14ac:dyDescent="0.25">
      <c r="A707">
        <v>704</v>
      </c>
      <c r="B707" t="s">
        <v>948</v>
      </c>
      <c r="C707" s="54">
        <v>32818</v>
      </c>
      <c r="D707" t="s">
        <v>635</v>
      </c>
      <c r="E707" t="s">
        <v>806</v>
      </c>
      <c r="F707">
        <v>6</v>
      </c>
    </row>
    <row r="708" spans="1:6" x14ac:dyDescent="0.25">
      <c r="A708">
        <v>705</v>
      </c>
      <c r="B708" t="s">
        <v>949</v>
      </c>
      <c r="C708" s="54">
        <v>30861</v>
      </c>
      <c r="D708" t="s">
        <v>265</v>
      </c>
      <c r="E708" t="s">
        <v>255</v>
      </c>
      <c r="F708">
        <v>6</v>
      </c>
    </row>
    <row r="709" spans="1:6" x14ac:dyDescent="0.25">
      <c r="A709">
        <v>706</v>
      </c>
      <c r="B709" t="s">
        <v>950</v>
      </c>
      <c r="C709" s="54">
        <v>32725</v>
      </c>
      <c r="D709" t="s">
        <v>288</v>
      </c>
      <c r="E709" t="s">
        <v>12</v>
      </c>
      <c r="F709">
        <v>6</v>
      </c>
    </row>
    <row r="710" spans="1:6" x14ac:dyDescent="0.25">
      <c r="A710">
        <v>707</v>
      </c>
      <c r="B710" t="s">
        <v>951</v>
      </c>
      <c r="C710" s="54">
        <v>32358</v>
      </c>
      <c r="D710" t="s">
        <v>496</v>
      </c>
      <c r="E710" t="s">
        <v>15</v>
      </c>
      <c r="F710">
        <v>6</v>
      </c>
    </row>
    <row r="711" spans="1:6" x14ac:dyDescent="0.25">
      <c r="A711">
        <v>708</v>
      </c>
      <c r="B711" t="s">
        <v>952</v>
      </c>
      <c r="C711" s="54">
        <v>31222</v>
      </c>
      <c r="D711" t="s">
        <v>468</v>
      </c>
      <c r="E711" t="s">
        <v>84</v>
      </c>
      <c r="F711">
        <v>6</v>
      </c>
    </row>
    <row r="712" spans="1:6" x14ac:dyDescent="0.25">
      <c r="A712">
        <v>709</v>
      </c>
      <c r="B712" t="s">
        <v>953</v>
      </c>
      <c r="C712" s="54">
        <v>32589</v>
      </c>
      <c r="D712" t="s">
        <v>954</v>
      </c>
      <c r="E712" t="s">
        <v>16</v>
      </c>
      <c r="F712">
        <v>6</v>
      </c>
    </row>
    <row r="713" spans="1:6" x14ac:dyDescent="0.25">
      <c r="A713">
        <v>710</v>
      </c>
      <c r="B713" t="s">
        <v>955</v>
      </c>
      <c r="C713" s="54">
        <v>31409</v>
      </c>
      <c r="D713" t="s">
        <v>584</v>
      </c>
      <c r="E713" t="s">
        <v>19</v>
      </c>
      <c r="F713">
        <v>6</v>
      </c>
    </row>
    <row r="714" spans="1:6" x14ac:dyDescent="0.25">
      <c r="A714">
        <v>711</v>
      </c>
      <c r="B714" t="s">
        <v>956</v>
      </c>
      <c r="C714" s="54">
        <v>32031</v>
      </c>
      <c r="D714" t="s">
        <v>908</v>
      </c>
      <c r="E714" t="s">
        <v>19</v>
      </c>
      <c r="F714">
        <v>6</v>
      </c>
    </row>
    <row r="715" spans="1:6" x14ac:dyDescent="0.25">
      <c r="A715">
        <v>712</v>
      </c>
      <c r="B715" t="s">
        <v>957</v>
      </c>
      <c r="C715" s="54">
        <v>32652</v>
      </c>
      <c r="D715" t="s">
        <v>149</v>
      </c>
      <c r="E715" t="s">
        <v>286</v>
      </c>
      <c r="F715">
        <v>6</v>
      </c>
    </row>
    <row r="716" spans="1:6" x14ac:dyDescent="0.25">
      <c r="A716">
        <v>713</v>
      </c>
      <c r="B716" t="s">
        <v>958</v>
      </c>
      <c r="C716" s="54">
        <v>31853</v>
      </c>
      <c r="D716" t="s">
        <v>235</v>
      </c>
      <c r="E716" t="s">
        <v>71</v>
      </c>
      <c r="F716">
        <v>6</v>
      </c>
    </row>
    <row r="717" spans="1:6" x14ac:dyDescent="0.25">
      <c r="A717">
        <v>714</v>
      </c>
      <c r="B717" t="s">
        <v>959</v>
      </c>
      <c r="C717" s="54">
        <v>31976</v>
      </c>
      <c r="D717" t="s">
        <v>812</v>
      </c>
      <c r="E717" t="s">
        <v>71</v>
      </c>
      <c r="F717">
        <v>6</v>
      </c>
    </row>
    <row r="718" spans="1:6" x14ac:dyDescent="0.25">
      <c r="A718">
        <v>715</v>
      </c>
      <c r="B718" t="s">
        <v>960</v>
      </c>
      <c r="C718" s="54">
        <v>33111</v>
      </c>
      <c r="D718" t="s">
        <v>564</v>
      </c>
      <c r="E718" t="s">
        <v>71</v>
      </c>
      <c r="F718">
        <v>6</v>
      </c>
    </row>
    <row r="719" spans="1:6" x14ac:dyDescent="0.25">
      <c r="A719">
        <v>716</v>
      </c>
      <c r="B719" t="s">
        <v>961</v>
      </c>
      <c r="C719" s="54">
        <v>33396</v>
      </c>
      <c r="D719" t="s">
        <v>599</v>
      </c>
      <c r="E719" t="s">
        <v>174</v>
      </c>
      <c r="F719">
        <v>6</v>
      </c>
    </row>
    <row r="720" spans="1:6" x14ac:dyDescent="0.25">
      <c r="A720">
        <v>717</v>
      </c>
      <c r="B720" t="s">
        <v>962</v>
      </c>
      <c r="C720" s="54">
        <v>32466</v>
      </c>
      <c r="D720" t="s">
        <v>748</v>
      </c>
      <c r="E720" t="s">
        <v>19</v>
      </c>
      <c r="F720">
        <v>6</v>
      </c>
    </row>
    <row r="721" spans="1:6" x14ac:dyDescent="0.25">
      <c r="A721">
        <v>718</v>
      </c>
      <c r="B721" t="s">
        <v>963</v>
      </c>
      <c r="C721" s="54">
        <v>31854</v>
      </c>
      <c r="D721" t="s">
        <v>329</v>
      </c>
      <c r="E721" t="s">
        <v>205</v>
      </c>
      <c r="F721">
        <v>6</v>
      </c>
    </row>
    <row r="722" spans="1:6" x14ac:dyDescent="0.25">
      <c r="A722">
        <v>719</v>
      </c>
      <c r="B722" t="s">
        <v>964</v>
      </c>
      <c r="C722" s="54">
        <v>32593</v>
      </c>
      <c r="D722" t="s">
        <v>689</v>
      </c>
      <c r="E722" t="s">
        <v>21</v>
      </c>
      <c r="F722">
        <v>6</v>
      </c>
    </row>
    <row r="723" spans="1:6" x14ac:dyDescent="0.25">
      <c r="A723">
        <v>720</v>
      </c>
      <c r="B723" t="s">
        <v>965</v>
      </c>
      <c r="C723" s="54">
        <v>31879</v>
      </c>
      <c r="D723" t="s">
        <v>265</v>
      </c>
      <c r="E723" t="s">
        <v>84</v>
      </c>
      <c r="F723">
        <v>6</v>
      </c>
    </row>
    <row r="724" spans="1:6" x14ac:dyDescent="0.25">
      <c r="A724">
        <v>721</v>
      </c>
      <c r="B724" t="s">
        <v>966</v>
      </c>
      <c r="C724" s="54">
        <v>33056</v>
      </c>
      <c r="D724" t="s">
        <v>176</v>
      </c>
      <c r="E724" t="s">
        <v>12</v>
      </c>
      <c r="F724">
        <v>6</v>
      </c>
    </row>
    <row r="725" spans="1:6" x14ac:dyDescent="0.25">
      <c r="A725">
        <v>722</v>
      </c>
      <c r="B725" t="s">
        <v>967</v>
      </c>
      <c r="C725" s="54">
        <v>30367</v>
      </c>
      <c r="D725" t="s">
        <v>785</v>
      </c>
      <c r="E725" t="s">
        <v>71</v>
      </c>
      <c r="F725">
        <v>6</v>
      </c>
    </row>
    <row r="726" spans="1:6" x14ac:dyDescent="0.25">
      <c r="A726">
        <v>723</v>
      </c>
      <c r="B726" t="s">
        <v>968</v>
      </c>
      <c r="C726" s="54">
        <v>32767</v>
      </c>
      <c r="D726" t="s">
        <v>157</v>
      </c>
      <c r="E726" t="s">
        <v>15</v>
      </c>
      <c r="F726">
        <v>6</v>
      </c>
    </row>
    <row r="727" spans="1:6" x14ac:dyDescent="0.25">
      <c r="A727">
        <v>724</v>
      </c>
      <c r="B727" t="s">
        <v>969</v>
      </c>
      <c r="C727" s="54">
        <v>30984</v>
      </c>
      <c r="D727" t="s">
        <v>322</v>
      </c>
      <c r="E727" t="s">
        <v>82</v>
      </c>
      <c r="F727">
        <v>6</v>
      </c>
    </row>
    <row r="728" spans="1:6" x14ac:dyDescent="0.25">
      <c r="A728">
        <v>725</v>
      </c>
      <c r="B728" t="s">
        <v>970</v>
      </c>
      <c r="C728" s="54">
        <v>32035</v>
      </c>
      <c r="D728" t="s">
        <v>89</v>
      </c>
      <c r="E728" t="s">
        <v>19</v>
      </c>
      <c r="F728">
        <v>6</v>
      </c>
    </row>
    <row r="729" spans="1:6" x14ac:dyDescent="0.25">
      <c r="A729">
        <v>726</v>
      </c>
      <c r="B729" t="s">
        <v>971</v>
      </c>
      <c r="C729" s="54">
        <v>33083</v>
      </c>
      <c r="D729" t="s">
        <v>97</v>
      </c>
      <c r="E729" t="s">
        <v>205</v>
      </c>
      <c r="F729">
        <v>6</v>
      </c>
    </row>
    <row r="730" spans="1:6" x14ac:dyDescent="0.25">
      <c r="A730">
        <v>727</v>
      </c>
      <c r="B730" t="s">
        <v>972</v>
      </c>
      <c r="C730" s="54">
        <v>30840</v>
      </c>
      <c r="D730" t="s">
        <v>623</v>
      </c>
      <c r="E730" t="s">
        <v>348</v>
      </c>
      <c r="F730">
        <v>6</v>
      </c>
    </row>
    <row r="731" spans="1:6" x14ac:dyDescent="0.25">
      <c r="A731">
        <v>728</v>
      </c>
      <c r="B731" t="s">
        <v>973</v>
      </c>
      <c r="C731" s="54">
        <v>31248</v>
      </c>
      <c r="D731" t="s">
        <v>311</v>
      </c>
      <c r="E731" t="s">
        <v>255</v>
      </c>
      <c r="F731">
        <v>6</v>
      </c>
    </row>
    <row r="732" spans="1:6" x14ac:dyDescent="0.25">
      <c r="A732">
        <v>729</v>
      </c>
      <c r="B732" t="s">
        <v>974</v>
      </c>
      <c r="C732" s="54">
        <v>32106</v>
      </c>
      <c r="D732" t="s">
        <v>875</v>
      </c>
      <c r="E732" t="s">
        <v>975</v>
      </c>
      <c r="F732">
        <v>6</v>
      </c>
    </row>
    <row r="733" spans="1:6" x14ac:dyDescent="0.25">
      <c r="A733">
        <v>730</v>
      </c>
      <c r="B733" t="s">
        <v>976</v>
      </c>
      <c r="C733" s="54">
        <v>32158</v>
      </c>
      <c r="D733" t="s">
        <v>235</v>
      </c>
      <c r="E733" t="s">
        <v>18</v>
      </c>
      <c r="F733">
        <v>6</v>
      </c>
    </row>
    <row r="734" spans="1:6" x14ac:dyDescent="0.25">
      <c r="A734">
        <v>731</v>
      </c>
      <c r="B734" t="s">
        <v>977</v>
      </c>
      <c r="C734" s="54">
        <v>31587</v>
      </c>
      <c r="D734" t="s">
        <v>760</v>
      </c>
      <c r="E734" t="s">
        <v>84</v>
      </c>
      <c r="F734">
        <v>6</v>
      </c>
    </row>
    <row r="735" spans="1:6" x14ac:dyDescent="0.25">
      <c r="A735">
        <v>732</v>
      </c>
      <c r="B735" t="s">
        <v>978</v>
      </c>
      <c r="C735" s="54">
        <v>33129</v>
      </c>
      <c r="D735" t="s">
        <v>706</v>
      </c>
      <c r="E735" t="s">
        <v>112</v>
      </c>
      <c r="F735">
        <v>6</v>
      </c>
    </row>
    <row r="736" spans="1:6" x14ac:dyDescent="0.25">
      <c r="A736">
        <v>733</v>
      </c>
      <c r="B736" t="s">
        <v>979</v>
      </c>
      <c r="C736" s="54">
        <v>33133</v>
      </c>
      <c r="D736" t="s">
        <v>155</v>
      </c>
      <c r="E736" t="s">
        <v>74</v>
      </c>
      <c r="F736">
        <v>6</v>
      </c>
    </row>
    <row r="737" spans="1:6" x14ac:dyDescent="0.25">
      <c r="A737">
        <v>734</v>
      </c>
      <c r="B737" t="s">
        <v>980</v>
      </c>
      <c r="C737" s="54">
        <v>32492</v>
      </c>
      <c r="D737" t="s">
        <v>545</v>
      </c>
      <c r="E737" t="s">
        <v>19</v>
      </c>
      <c r="F737">
        <v>6</v>
      </c>
    </row>
    <row r="738" spans="1:6" x14ac:dyDescent="0.25">
      <c r="A738">
        <v>735</v>
      </c>
      <c r="B738" t="s">
        <v>981</v>
      </c>
      <c r="C738" s="54">
        <v>32166</v>
      </c>
      <c r="D738" t="s">
        <v>459</v>
      </c>
      <c r="E738" t="s">
        <v>79</v>
      </c>
      <c r="F738">
        <v>6</v>
      </c>
    </row>
    <row r="739" spans="1:6" x14ac:dyDescent="0.25">
      <c r="A739">
        <v>736</v>
      </c>
      <c r="B739" t="s">
        <v>982</v>
      </c>
      <c r="C739" s="54">
        <v>31643</v>
      </c>
      <c r="D739" t="s">
        <v>728</v>
      </c>
      <c r="E739" t="s">
        <v>74</v>
      </c>
      <c r="F739">
        <v>6</v>
      </c>
    </row>
    <row r="740" spans="1:6" x14ac:dyDescent="0.25">
      <c r="A740">
        <v>737</v>
      </c>
      <c r="B740" t="s">
        <v>983</v>
      </c>
      <c r="C740" s="54">
        <v>31072</v>
      </c>
      <c r="D740" t="s">
        <v>672</v>
      </c>
      <c r="E740" t="s">
        <v>20</v>
      </c>
      <c r="F740">
        <v>6</v>
      </c>
    </row>
    <row r="741" spans="1:6" x14ac:dyDescent="0.25">
      <c r="A741">
        <v>738</v>
      </c>
      <c r="B741" t="s">
        <v>984</v>
      </c>
      <c r="C741" s="54">
        <v>34031</v>
      </c>
      <c r="D741" t="s">
        <v>496</v>
      </c>
      <c r="E741" t="s">
        <v>15</v>
      </c>
      <c r="F741">
        <v>6</v>
      </c>
    </row>
    <row r="742" spans="1:6" x14ac:dyDescent="0.25">
      <c r="A742">
        <v>739</v>
      </c>
      <c r="B742" t="s">
        <v>985</v>
      </c>
      <c r="C742" s="54">
        <v>32832</v>
      </c>
      <c r="D742" t="s">
        <v>468</v>
      </c>
      <c r="E742" t="s">
        <v>108</v>
      </c>
      <c r="F742">
        <v>6</v>
      </c>
    </row>
    <row r="743" spans="1:6" x14ac:dyDescent="0.25">
      <c r="A743">
        <v>740</v>
      </c>
      <c r="B743" t="s">
        <v>986</v>
      </c>
      <c r="C743" s="54">
        <v>33874</v>
      </c>
      <c r="D743" t="s">
        <v>552</v>
      </c>
      <c r="E743" t="s">
        <v>112</v>
      </c>
      <c r="F743">
        <v>6</v>
      </c>
    </row>
    <row r="744" spans="1:6" x14ac:dyDescent="0.25">
      <c r="A744">
        <v>741</v>
      </c>
      <c r="B744" t="s">
        <v>987</v>
      </c>
      <c r="C744" s="54">
        <v>33311</v>
      </c>
      <c r="D744" t="s">
        <v>265</v>
      </c>
      <c r="E744" t="s">
        <v>71</v>
      </c>
      <c r="F744">
        <v>6</v>
      </c>
    </row>
    <row r="745" spans="1:6" x14ac:dyDescent="0.25">
      <c r="A745">
        <v>742</v>
      </c>
      <c r="B745" t="s">
        <v>988</v>
      </c>
      <c r="C745" s="54">
        <v>33746</v>
      </c>
      <c r="D745" t="s">
        <v>274</v>
      </c>
      <c r="E745" t="s">
        <v>15</v>
      </c>
      <c r="F745">
        <v>6</v>
      </c>
    </row>
    <row r="746" spans="1:6" x14ac:dyDescent="0.25">
      <c r="A746">
        <v>743</v>
      </c>
      <c r="B746" t="s">
        <v>989</v>
      </c>
      <c r="C746" s="54">
        <v>33899</v>
      </c>
      <c r="D746" t="s">
        <v>188</v>
      </c>
      <c r="E746" t="s">
        <v>18</v>
      </c>
      <c r="F746">
        <v>6</v>
      </c>
    </row>
    <row r="747" spans="1:6" x14ac:dyDescent="0.25">
      <c r="A747">
        <v>744</v>
      </c>
      <c r="B747" t="s">
        <v>990</v>
      </c>
      <c r="C747" s="54">
        <v>32726</v>
      </c>
      <c r="D747" t="s">
        <v>78</v>
      </c>
      <c r="E747" t="s">
        <v>991</v>
      </c>
      <c r="F747">
        <v>6</v>
      </c>
    </row>
    <row r="748" spans="1:6" x14ac:dyDescent="0.25">
      <c r="A748">
        <v>745</v>
      </c>
      <c r="B748" t="s">
        <v>992</v>
      </c>
      <c r="C748" s="54">
        <v>33639</v>
      </c>
      <c r="D748" t="s">
        <v>854</v>
      </c>
      <c r="E748" t="s">
        <v>112</v>
      </c>
      <c r="F748">
        <v>6</v>
      </c>
    </row>
    <row r="749" spans="1:6" x14ac:dyDescent="0.25">
      <c r="A749">
        <v>746</v>
      </c>
      <c r="B749" t="s">
        <v>993</v>
      </c>
      <c r="C749" s="54">
        <v>33642</v>
      </c>
      <c r="D749" t="s">
        <v>854</v>
      </c>
      <c r="E749" t="s">
        <v>112</v>
      </c>
      <c r="F749">
        <v>6</v>
      </c>
    </row>
    <row r="750" spans="1:6" x14ac:dyDescent="0.25">
      <c r="A750">
        <v>747</v>
      </c>
      <c r="B750" t="s">
        <v>994</v>
      </c>
      <c r="C750" s="54">
        <v>33481</v>
      </c>
      <c r="D750" t="s">
        <v>246</v>
      </c>
      <c r="E750" t="s">
        <v>74</v>
      </c>
      <c r="F750">
        <v>6</v>
      </c>
    </row>
    <row r="751" spans="1:6" x14ac:dyDescent="0.25">
      <c r="A751">
        <v>748</v>
      </c>
      <c r="B751" t="s">
        <v>995</v>
      </c>
      <c r="C751" s="54">
        <v>34481</v>
      </c>
      <c r="D751" t="s">
        <v>274</v>
      </c>
      <c r="E751" t="s">
        <v>15</v>
      </c>
      <c r="F751">
        <v>6</v>
      </c>
    </row>
    <row r="752" spans="1:6" x14ac:dyDescent="0.25">
      <c r="A752">
        <v>749</v>
      </c>
      <c r="B752" t="s">
        <v>996</v>
      </c>
      <c r="C752" s="54">
        <v>32077</v>
      </c>
      <c r="D752" t="s">
        <v>623</v>
      </c>
      <c r="E752" t="s">
        <v>84</v>
      </c>
      <c r="F752">
        <v>6</v>
      </c>
    </row>
    <row r="753" spans="1:6" x14ac:dyDescent="0.25">
      <c r="A753">
        <v>750</v>
      </c>
      <c r="B753" t="s">
        <v>997</v>
      </c>
      <c r="C753" s="54">
        <v>33947</v>
      </c>
      <c r="D753" t="s">
        <v>254</v>
      </c>
      <c r="E753" t="s">
        <v>255</v>
      </c>
      <c r="F753">
        <v>6</v>
      </c>
    </row>
    <row r="754" spans="1:6" x14ac:dyDescent="0.25">
      <c r="A754">
        <v>751</v>
      </c>
      <c r="B754" t="s">
        <v>998</v>
      </c>
      <c r="C754" s="54">
        <v>32752</v>
      </c>
      <c r="D754" t="s">
        <v>999</v>
      </c>
      <c r="E754" t="s">
        <v>71</v>
      </c>
      <c r="F754">
        <v>6</v>
      </c>
    </row>
    <row r="755" spans="1:6" x14ac:dyDescent="0.25">
      <c r="A755">
        <v>752</v>
      </c>
      <c r="B755" t="s">
        <v>1000</v>
      </c>
      <c r="C755" s="54">
        <v>33642</v>
      </c>
      <c r="D755" t="s">
        <v>92</v>
      </c>
      <c r="E755" t="s">
        <v>12</v>
      </c>
      <c r="F755">
        <v>6</v>
      </c>
    </row>
    <row r="756" spans="1:6" x14ac:dyDescent="0.25">
      <c r="A756">
        <v>753</v>
      </c>
      <c r="B756" t="s">
        <v>1001</v>
      </c>
      <c r="C756" s="54">
        <v>34211</v>
      </c>
      <c r="D756" t="s">
        <v>468</v>
      </c>
      <c r="E756" t="s">
        <v>18</v>
      </c>
      <c r="F756">
        <v>6</v>
      </c>
    </row>
    <row r="757" spans="1:6" x14ac:dyDescent="0.25">
      <c r="A757">
        <v>754</v>
      </c>
      <c r="B757" t="s">
        <v>1002</v>
      </c>
      <c r="C757" s="54">
        <v>33875</v>
      </c>
      <c r="D757" t="s">
        <v>89</v>
      </c>
      <c r="E757" t="s">
        <v>18</v>
      </c>
      <c r="F757">
        <v>6</v>
      </c>
    </row>
    <row r="758" spans="1:6" x14ac:dyDescent="0.25">
      <c r="A758">
        <v>755</v>
      </c>
      <c r="B758" t="s">
        <v>1003</v>
      </c>
      <c r="C758" s="54">
        <v>33859</v>
      </c>
      <c r="D758" t="s">
        <v>357</v>
      </c>
      <c r="E758" t="s">
        <v>19</v>
      </c>
      <c r="F758">
        <v>6</v>
      </c>
    </row>
    <row r="759" spans="1:6" x14ac:dyDescent="0.25">
      <c r="A759">
        <v>756</v>
      </c>
      <c r="B759" t="s">
        <v>1004</v>
      </c>
      <c r="C759" s="54">
        <v>33963</v>
      </c>
      <c r="D759" t="s">
        <v>322</v>
      </c>
      <c r="E759" t="s">
        <v>233</v>
      </c>
      <c r="F759">
        <v>6</v>
      </c>
    </row>
    <row r="760" spans="1:6" x14ac:dyDescent="0.25">
      <c r="A760">
        <v>757</v>
      </c>
      <c r="B760" t="s">
        <v>1005</v>
      </c>
      <c r="C760" s="54">
        <v>34015</v>
      </c>
      <c r="D760" t="s">
        <v>1006</v>
      </c>
      <c r="E760" t="s">
        <v>71</v>
      </c>
      <c r="F760">
        <v>6</v>
      </c>
    </row>
    <row r="761" spans="1:6" x14ac:dyDescent="0.25">
      <c r="A761">
        <v>758</v>
      </c>
      <c r="B761" t="s">
        <v>1007</v>
      </c>
      <c r="C761" s="54">
        <v>33135</v>
      </c>
      <c r="D761" t="s">
        <v>393</v>
      </c>
      <c r="E761" t="s">
        <v>84</v>
      </c>
      <c r="F761">
        <v>6</v>
      </c>
    </row>
    <row r="762" spans="1:6" x14ac:dyDescent="0.25">
      <c r="A762">
        <v>759</v>
      </c>
      <c r="B762" t="s">
        <v>1008</v>
      </c>
      <c r="C762" s="54">
        <v>34104</v>
      </c>
      <c r="D762" t="s">
        <v>103</v>
      </c>
      <c r="E762" t="s">
        <v>226</v>
      </c>
      <c r="F762">
        <v>6</v>
      </c>
    </row>
    <row r="763" spans="1:6" x14ac:dyDescent="0.25">
      <c r="A763">
        <v>760</v>
      </c>
      <c r="B763" t="s">
        <v>1009</v>
      </c>
      <c r="C763" s="54">
        <v>32607</v>
      </c>
      <c r="D763" t="s">
        <v>728</v>
      </c>
      <c r="E763" t="s">
        <v>84</v>
      </c>
      <c r="F763">
        <v>6</v>
      </c>
    </row>
    <row r="764" spans="1:6" x14ac:dyDescent="0.25">
      <c r="A764">
        <v>761</v>
      </c>
      <c r="B764" t="s">
        <v>1010</v>
      </c>
      <c r="C764" s="54">
        <v>34459</v>
      </c>
      <c r="D764" t="s">
        <v>147</v>
      </c>
      <c r="E764" t="s">
        <v>18</v>
      </c>
      <c r="F764">
        <v>6</v>
      </c>
    </row>
    <row r="765" spans="1:6" x14ac:dyDescent="0.25">
      <c r="A765">
        <v>762</v>
      </c>
      <c r="B765" t="s">
        <v>1011</v>
      </c>
      <c r="C765" s="54">
        <v>34735</v>
      </c>
      <c r="D765" t="s">
        <v>99</v>
      </c>
      <c r="E765" t="s">
        <v>16</v>
      </c>
      <c r="F765">
        <v>6</v>
      </c>
    </row>
    <row r="766" spans="1:6" x14ac:dyDescent="0.25">
      <c r="A766">
        <v>763</v>
      </c>
      <c r="B766" t="s">
        <v>1012</v>
      </c>
      <c r="C766" s="54">
        <v>34455</v>
      </c>
      <c r="D766" t="s">
        <v>191</v>
      </c>
      <c r="E766" t="s">
        <v>84</v>
      </c>
      <c r="F766">
        <v>6</v>
      </c>
    </row>
    <row r="767" spans="1:6" x14ac:dyDescent="0.25">
      <c r="A767">
        <v>764</v>
      </c>
      <c r="B767" t="s">
        <v>1013</v>
      </c>
      <c r="C767" s="54">
        <v>33613</v>
      </c>
      <c r="D767" t="s">
        <v>866</v>
      </c>
      <c r="E767" t="s">
        <v>252</v>
      </c>
      <c r="F767">
        <v>6</v>
      </c>
    </row>
    <row r="768" spans="1:6" x14ac:dyDescent="0.25">
      <c r="A768">
        <v>765</v>
      </c>
      <c r="B768" t="s">
        <v>1014</v>
      </c>
      <c r="C768" s="54">
        <v>34646</v>
      </c>
      <c r="D768" t="s">
        <v>1015</v>
      </c>
      <c r="E768" t="s">
        <v>84</v>
      </c>
      <c r="F768">
        <v>6</v>
      </c>
    </row>
    <row r="769" spans="1:6" x14ac:dyDescent="0.25">
      <c r="A769">
        <v>766</v>
      </c>
      <c r="B769" t="s">
        <v>1016</v>
      </c>
      <c r="C769" s="54">
        <v>33842</v>
      </c>
      <c r="D769" t="s">
        <v>1017</v>
      </c>
      <c r="E769" t="s">
        <v>84</v>
      </c>
      <c r="F769">
        <v>6</v>
      </c>
    </row>
    <row r="770" spans="1:6" x14ac:dyDescent="0.25">
      <c r="A770">
        <v>767</v>
      </c>
      <c r="B770" t="s">
        <v>1018</v>
      </c>
      <c r="C770" s="54">
        <v>33953</v>
      </c>
      <c r="D770" t="s">
        <v>304</v>
      </c>
      <c r="E770" t="s">
        <v>84</v>
      </c>
      <c r="F770">
        <v>6</v>
      </c>
    </row>
    <row r="771" spans="1:6" x14ac:dyDescent="0.25">
      <c r="A771">
        <v>768</v>
      </c>
      <c r="B771" t="s">
        <v>1019</v>
      </c>
      <c r="C771" s="54">
        <v>30012</v>
      </c>
      <c r="D771" t="s">
        <v>299</v>
      </c>
      <c r="E771" t="s">
        <v>15</v>
      </c>
      <c r="F771">
        <v>5.8</v>
      </c>
    </row>
    <row r="772" spans="1:6" x14ac:dyDescent="0.25">
      <c r="A772">
        <v>769</v>
      </c>
      <c r="B772" t="s">
        <v>1020</v>
      </c>
      <c r="C772" s="54">
        <v>31923</v>
      </c>
      <c r="D772" t="s">
        <v>443</v>
      </c>
      <c r="E772" t="s">
        <v>174</v>
      </c>
      <c r="F772">
        <v>5.75</v>
      </c>
    </row>
    <row r="773" spans="1:6" x14ac:dyDescent="0.25">
      <c r="A773">
        <v>770</v>
      </c>
      <c r="B773" t="s">
        <v>1021</v>
      </c>
      <c r="C773" s="54">
        <v>32203</v>
      </c>
      <c r="D773" t="s">
        <v>689</v>
      </c>
      <c r="E773" t="s">
        <v>19</v>
      </c>
      <c r="F773">
        <v>5.75</v>
      </c>
    </row>
    <row r="774" spans="1:6" x14ac:dyDescent="0.25">
      <c r="A774">
        <v>771</v>
      </c>
      <c r="B774" t="s">
        <v>1022</v>
      </c>
      <c r="C774" s="54">
        <v>32349</v>
      </c>
      <c r="D774" t="s">
        <v>304</v>
      </c>
      <c r="E774" t="s">
        <v>174</v>
      </c>
      <c r="F774">
        <v>5.75</v>
      </c>
    </row>
    <row r="775" spans="1:6" x14ac:dyDescent="0.25">
      <c r="A775">
        <v>772</v>
      </c>
      <c r="B775" t="s">
        <v>1023</v>
      </c>
      <c r="C775" s="54">
        <v>31453</v>
      </c>
      <c r="D775" t="s">
        <v>1024</v>
      </c>
      <c r="E775" t="s">
        <v>18</v>
      </c>
      <c r="F775">
        <v>5.6</v>
      </c>
    </row>
    <row r="776" spans="1:6" x14ac:dyDescent="0.25">
      <c r="A776">
        <v>773</v>
      </c>
      <c r="B776" t="s">
        <v>1025</v>
      </c>
      <c r="C776" s="54">
        <v>30144</v>
      </c>
      <c r="D776" t="s">
        <v>672</v>
      </c>
      <c r="E776" t="s">
        <v>20</v>
      </c>
      <c r="F776">
        <v>5.5</v>
      </c>
    </row>
    <row r="777" spans="1:6" x14ac:dyDescent="0.25">
      <c r="A777">
        <v>774</v>
      </c>
      <c r="B777" t="s">
        <v>1026</v>
      </c>
      <c r="C777" s="54">
        <v>29886</v>
      </c>
      <c r="D777" t="s">
        <v>347</v>
      </c>
      <c r="E777" t="s">
        <v>174</v>
      </c>
      <c r="F777">
        <v>5.5</v>
      </c>
    </row>
    <row r="778" spans="1:6" x14ac:dyDescent="0.25">
      <c r="A778">
        <v>775</v>
      </c>
      <c r="B778" t="s">
        <v>1027</v>
      </c>
      <c r="C778" s="54">
        <v>30258</v>
      </c>
      <c r="D778" t="s">
        <v>347</v>
      </c>
      <c r="E778" t="s">
        <v>174</v>
      </c>
      <c r="F778">
        <v>5.5</v>
      </c>
    </row>
    <row r="779" spans="1:6" x14ac:dyDescent="0.25">
      <c r="A779">
        <v>776</v>
      </c>
      <c r="B779" t="s">
        <v>1028</v>
      </c>
      <c r="C779" s="54">
        <v>30119</v>
      </c>
      <c r="D779" t="s">
        <v>81</v>
      </c>
      <c r="E779" t="s">
        <v>84</v>
      </c>
      <c r="F779">
        <v>5.5</v>
      </c>
    </row>
    <row r="780" spans="1:6" x14ac:dyDescent="0.25">
      <c r="A780">
        <v>777</v>
      </c>
      <c r="B780" t="s">
        <v>1029</v>
      </c>
      <c r="C780" s="54">
        <v>31554</v>
      </c>
      <c r="D780" t="s">
        <v>338</v>
      </c>
      <c r="E780" t="s">
        <v>12</v>
      </c>
      <c r="F780">
        <v>5.5</v>
      </c>
    </row>
    <row r="781" spans="1:6" x14ac:dyDescent="0.25">
      <c r="A781">
        <v>778</v>
      </c>
      <c r="B781" t="s">
        <v>1030</v>
      </c>
      <c r="C781" s="54">
        <v>31579</v>
      </c>
      <c r="D781" t="s">
        <v>149</v>
      </c>
      <c r="E781" t="s">
        <v>112</v>
      </c>
      <c r="F781">
        <v>5.5</v>
      </c>
    </row>
    <row r="782" spans="1:6" x14ac:dyDescent="0.25">
      <c r="A782">
        <v>779</v>
      </c>
      <c r="B782" t="s">
        <v>1031</v>
      </c>
      <c r="C782" s="54">
        <v>30505</v>
      </c>
      <c r="D782" t="s">
        <v>672</v>
      </c>
      <c r="E782" t="s">
        <v>20</v>
      </c>
      <c r="F782">
        <v>5.5</v>
      </c>
    </row>
    <row r="783" spans="1:6" x14ac:dyDescent="0.25">
      <c r="A783">
        <v>780</v>
      </c>
      <c r="B783" t="s">
        <v>1032</v>
      </c>
      <c r="C783" s="54">
        <v>31266</v>
      </c>
      <c r="D783" t="s">
        <v>584</v>
      </c>
      <c r="E783" t="s">
        <v>19</v>
      </c>
      <c r="F783">
        <v>5.5</v>
      </c>
    </row>
    <row r="784" spans="1:6" x14ac:dyDescent="0.25">
      <c r="A784">
        <v>781</v>
      </c>
      <c r="B784" t="s">
        <v>1033</v>
      </c>
      <c r="C784" s="54">
        <v>32027</v>
      </c>
      <c r="D784" t="s">
        <v>678</v>
      </c>
      <c r="E784" t="s">
        <v>569</v>
      </c>
      <c r="F784">
        <v>5.5</v>
      </c>
    </row>
    <row r="785" spans="1:6" x14ac:dyDescent="0.25">
      <c r="A785">
        <v>782</v>
      </c>
      <c r="B785" t="s">
        <v>1034</v>
      </c>
      <c r="C785" s="54">
        <v>31208</v>
      </c>
      <c r="D785" t="s">
        <v>221</v>
      </c>
      <c r="E785" t="s">
        <v>362</v>
      </c>
      <c r="F785">
        <v>5.5</v>
      </c>
    </row>
    <row r="786" spans="1:6" x14ac:dyDescent="0.25">
      <c r="A786">
        <v>783</v>
      </c>
      <c r="B786" t="s">
        <v>1035</v>
      </c>
      <c r="C786" s="54">
        <v>30569</v>
      </c>
      <c r="D786" t="s">
        <v>1036</v>
      </c>
      <c r="E786" t="s">
        <v>71</v>
      </c>
      <c r="F786">
        <v>5.5</v>
      </c>
    </row>
    <row r="787" spans="1:6" x14ac:dyDescent="0.25">
      <c r="A787">
        <v>784</v>
      </c>
      <c r="B787" t="s">
        <v>1037</v>
      </c>
      <c r="C787" s="54">
        <v>31048</v>
      </c>
      <c r="D787" t="s">
        <v>406</v>
      </c>
      <c r="E787" t="s">
        <v>420</v>
      </c>
      <c r="F787">
        <v>5.5</v>
      </c>
    </row>
    <row r="788" spans="1:6" x14ac:dyDescent="0.25">
      <c r="A788">
        <v>785</v>
      </c>
      <c r="B788" t="s">
        <v>1038</v>
      </c>
      <c r="C788" s="54">
        <v>30594</v>
      </c>
      <c r="D788" t="s">
        <v>172</v>
      </c>
      <c r="E788" t="s">
        <v>278</v>
      </c>
      <c r="F788">
        <v>5.5</v>
      </c>
    </row>
    <row r="789" spans="1:6" x14ac:dyDescent="0.25">
      <c r="A789">
        <v>786</v>
      </c>
      <c r="B789" t="s">
        <v>1039</v>
      </c>
      <c r="C789" s="54">
        <v>31408</v>
      </c>
      <c r="D789" t="s">
        <v>623</v>
      </c>
      <c r="E789" t="s">
        <v>71</v>
      </c>
      <c r="F789">
        <v>5.5</v>
      </c>
    </row>
    <row r="790" spans="1:6" x14ac:dyDescent="0.25">
      <c r="A790">
        <v>787</v>
      </c>
      <c r="B790" t="s">
        <v>1040</v>
      </c>
      <c r="C790" s="54">
        <v>29839</v>
      </c>
      <c r="D790" t="s">
        <v>703</v>
      </c>
      <c r="E790" t="s">
        <v>71</v>
      </c>
      <c r="F790">
        <v>5.5</v>
      </c>
    </row>
    <row r="791" spans="1:6" x14ac:dyDescent="0.25">
      <c r="A791">
        <v>788</v>
      </c>
      <c r="B791" t="s">
        <v>1041</v>
      </c>
      <c r="C791" s="54">
        <v>31596</v>
      </c>
      <c r="D791" t="s">
        <v>698</v>
      </c>
      <c r="E791" t="s">
        <v>22</v>
      </c>
      <c r="F791">
        <v>5.5</v>
      </c>
    </row>
    <row r="792" spans="1:6" x14ac:dyDescent="0.25">
      <c r="A792">
        <v>789</v>
      </c>
      <c r="B792" t="s">
        <v>1042</v>
      </c>
      <c r="C792" s="54">
        <v>31538</v>
      </c>
      <c r="D792" t="s">
        <v>1043</v>
      </c>
      <c r="E792" t="s">
        <v>74</v>
      </c>
      <c r="F792">
        <v>5.5</v>
      </c>
    </row>
    <row r="793" spans="1:6" x14ac:dyDescent="0.25">
      <c r="A793">
        <v>790</v>
      </c>
      <c r="B793" t="s">
        <v>1044</v>
      </c>
      <c r="C793" s="54">
        <v>32019</v>
      </c>
      <c r="D793" t="s">
        <v>172</v>
      </c>
      <c r="E793" t="s">
        <v>182</v>
      </c>
      <c r="F793">
        <v>5.5</v>
      </c>
    </row>
    <row r="794" spans="1:6" x14ac:dyDescent="0.25">
      <c r="A794">
        <v>791</v>
      </c>
      <c r="B794" t="s">
        <v>1045</v>
      </c>
      <c r="C794" s="54">
        <v>32970</v>
      </c>
      <c r="D794" t="s">
        <v>257</v>
      </c>
      <c r="E794" t="s">
        <v>15</v>
      </c>
      <c r="F794">
        <v>5.5</v>
      </c>
    </row>
    <row r="795" spans="1:6" x14ac:dyDescent="0.25">
      <c r="A795">
        <v>792</v>
      </c>
      <c r="B795" t="s">
        <v>1046</v>
      </c>
      <c r="C795" s="54">
        <v>32217</v>
      </c>
      <c r="D795" t="s">
        <v>623</v>
      </c>
      <c r="E795" t="s">
        <v>71</v>
      </c>
      <c r="F795">
        <v>5.5</v>
      </c>
    </row>
    <row r="796" spans="1:6" x14ac:dyDescent="0.25">
      <c r="A796">
        <v>793</v>
      </c>
      <c r="B796" t="s">
        <v>1047</v>
      </c>
      <c r="C796" s="54">
        <v>32692</v>
      </c>
      <c r="D796" t="s">
        <v>698</v>
      </c>
      <c r="E796" t="s">
        <v>282</v>
      </c>
      <c r="F796">
        <v>5.5</v>
      </c>
    </row>
    <row r="797" spans="1:6" x14ac:dyDescent="0.25">
      <c r="A797">
        <v>794</v>
      </c>
      <c r="B797" t="s">
        <v>1048</v>
      </c>
      <c r="C797" s="54">
        <v>31455</v>
      </c>
      <c r="D797" t="s">
        <v>1049</v>
      </c>
      <c r="E797" t="s">
        <v>84</v>
      </c>
      <c r="F797">
        <v>5.5</v>
      </c>
    </row>
    <row r="798" spans="1:6" x14ac:dyDescent="0.25">
      <c r="A798">
        <v>795</v>
      </c>
      <c r="B798" t="s">
        <v>1050</v>
      </c>
      <c r="C798" s="54">
        <v>31245</v>
      </c>
      <c r="D798" t="s">
        <v>121</v>
      </c>
      <c r="E798" t="s">
        <v>82</v>
      </c>
      <c r="F798">
        <v>5.5</v>
      </c>
    </row>
    <row r="799" spans="1:6" x14ac:dyDescent="0.25">
      <c r="A799">
        <v>796</v>
      </c>
      <c r="B799" t="s">
        <v>1051</v>
      </c>
      <c r="C799" s="54">
        <v>33288</v>
      </c>
      <c r="D799" t="s">
        <v>257</v>
      </c>
      <c r="E799" t="s">
        <v>15</v>
      </c>
      <c r="F799">
        <v>5.5</v>
      </c>
    </row>
    <row r="800" spans="1:6" x14ac:dyDescent="0.25">
      <c r="A800">
        <v>797</v>
      </c>
      <c r="B800" t="s">
        <v>1052</v>
      </c>
      <c r="C800" s="54">
        <v>32952</v>
      </c>
      <c r="D800" t="s">
        <v>246</v>
      </c>
      <c r="E800" t="s">
        <v>71</v>
      </c>
      <c r="F800">
        <v>5.5</v>
      </c>
    </row>
    <row r="801" spans="1:6" x14ac:dyDescent="0.25">
      <c r="A801">
        <v>798</v>
      </c>
      <c r="B801" t="s">
        <v>1053</v>
      </c>
      <c r="C801" s="54">
        <v>32678</v>
      </c>
      <c r="D801" t="s">
        <v>856</v>
      </c>
      <c r="E801" t="s">
        <v>286</v>
      </c>
      <c r="F801">
        <v>5.5</v>
      </c>
    </row>
    <row r="802" spans="1:6" x14ac:dyDescent="0.25">
      <c r="A802">
        <v>799</v>
      </c>
      <c r="B802" t="s">
        <v>1054</v>
      </c>
      <c r="C802" s="54">
        <v>31858</v>
      </c>
      <c r="D802" t="s">
        <v>1055</v>
      </c>
      <c r="E802" t="s">
        <v>348</v>
      </c>
      <c r="F802">
        <v>5.5</v>
      </c>
    </row>
    <row r="803" spans="1:6" x14ac:dyDescent="0.25">
      <c r="A803">
        <v>800</v>
      </c>
      <c r="B803" t="s">
        <v>1056</v>
      </c>
      <c r="C803" s="54">
        <v>33778</v>
      </c>
      <c r="D803" t="s">
        <v>1057</v>
      </c>
      <c r="E803" t="s">
        <v>19</v>
      </c>
      <c r="F803">
        <v>5.5</v>
      </c>
    </row>
    <row r="804" spans="1:6" x14ac:dyDescent="0.25">
      <c r="A804">
        <v>801</v>
      </c>
      <c r="B804" t="s">
        <v>1058</v>
      </c>
      <c r="C804" s="54">
        <v>34037</v>
      </c>
      <c r="D804" t="s">
        <v>866</v>
      </c>
      <c r="E804" t="s">
        <v>286</v>
      </c>
      <c r="F804">
        <v>5.5</v>
      </c>
    </row>
    <row r="805" spans="1:6" x14ac:dyDescent="0.25">
      <c r="A805">
        <v>802</v>
      </c>
      <c r="B805" t="s">
        <v>1059</v>
      </c>
      <c r="C805" s="54">
        <v>34017</v>
      </c>
      <c r="D805" t="s">
        <v>1060</v>
      </c>
      <c r="E805" t="s">
        <v>20</v>
      </c>
      <c r="F805">
        <v>5.5</v>
      </c>
    </row>
    <row r="806" spans="1:6" x14ac:dyDescent="0.25">
      <c r="A806">
        <v>803</v>
      </c>
      <c r="B806" t="s">
        <v>1061</v>
      </c>
      <c r="C806" s="54">
        <v>34216</v>
      </c>
      <c r="D806" t="s">
        <v>78</v>
      </c>
      <c r="E806" t="s">
        <v>16</v>
      </c>
      <c r="F806">
        <v>5.5</v>
      </c>
    </row>
    <row r="807" spans="1:6" x14ac:dyDescent="0.25">
      <c r="A807">
        <v>804</v>
      </c>
      <c r="B807" t="s">
        <v>1062</v>
      </c>
      <c r="C807" s="54">
        <v>34083</v>
      </c>
      <c r="D807" t="s">
        <v>375</v>
      </c>
      <c r="E807" t="s">
        <v>76</v>
      </c>
      <c r="F807">
        <v>5.5</v>
      </c>
    </row>
    <row r="808" spans="1:6" x14ac:dyDescent="0.25">
      <c r="A808">
        <v>805</v>
      </c>
      <c r="B808" t="s">
        <v>1063</v>
      </c>
      <c r="C808" s="54">
        <v>31156</v>
      </c>
      <c r="D808" t="s">
        <v>509</v>
      </c>
      <c r="E808" t="s">
        <v>71</v>
      </c>
      <c r="F808">
        <v>5.25</v>
      </c>
    </row>
    <row r="809" spans="1:6" x14ac:dyDescent="0.25">
      <c r="A809">
        <v>806</v>
      </c>
      <c r="B809" t="s">
        <v>1064</v>
      </c>
      <c r="C809" s="54">
        <v>32196</v>
      </c>
      <c r="D809" t="s">
        <v>896</v>
      </c>
      <c r="E809" t="s">
        <v>84</v>
      </c>
      <c r="F809">
        <v>5.2</v>
      </c>
    </row>
    <row r="810" spans="1:6" x14ac:dyDescent="0.25">
      <c r="A810">
        <v>807</v>
      </c>
      <c r="B810" t="s">
        <v>1065</v>
      </c>
      <c r="C810" s="54">
        <v>29439</v>
      </c>
      <c r="D810" t="s">
        <v>94</v>
      </c>
      <c r="E810" t="s">
        <v>15</v>
      </c>
      <c r="F810">
        <v>5</v>
      </c>
    </row>
    <row r="811" spans="1:6" x14ac:dyDescent="0.25">
      <c r="A811">
        <v>808</v>
      </c>
      <c r="B811" t="s">
        <v>1066</v>
      </c>
      <c r="C811" s="54">
        <v>29575</v>
      </c>
      <c r="D811" t="s">
        <v>103</v>
      </c>
      <c r="E811" t="s">
        <v>12</v>
      </c>
      <c r="F811">
        <v>5</v>
      </c>
    </row>
    <row r="812" spans="1:6" x14ac:dyDescent="0.25">
      <c r="A812">
        <v>809</v>
      </c>
      <c r="B812" t="s">
        <v>1067</v>
      </c>
      <c r="C812" s="54">
        <v>29640</v>
      </c>
      <c r="D812" t="s">
        <v>185</v>
      </c>
      <c r="E812" t="s">
        <v>12</v>
      </c>
      <c r="F812">
        <v>5</v>
      </c>
    </row>
    <row r="813" spans="1:6" x14ac:dyDescent="0.25">
      <c r="A813">
        <v>810</v>
      </c>
      <c r="B813" t="s">
        <v>1068</v>
      </c>
      <c r="C813" s="54">
        <v>30126</v>
      </c>
      <c r="D813" t="s">
        <v>338</v>
      </c>
      <c r="E813" t="s">
        <v>12</v>
      </c>
      <c r="F813">
        <v>5</v>
      </c>
    </row>
    <row r="814" spans="1:6" x14ac:dyDescent="0.25">
      <c r="A814">
        <v>811</v>
      </c>
      <c r="B814" t="s">
        <v>1069</v>
      </c>
      <c r="C814" s="54">
        <v>30885</v>
      </c>
      <c r="D814" t="s">
        <v>338</v>
      </c>
      <c r="E814" t="s">
        <v>12</v>
      </c>
      <c r="F814">
        <v>5</v>
      </c>
    </row>
    <row r="815" spans="1:6" x14ac:dyDescent="0.25">
      <c r="A815">
        <v>812</v>
      </c>
      <c r="B815" t="s">
        <v>1070</v>
      </c>
      <c r="C815" s="54">
        <v>30216</v>
      </c>
      <c r="D815" t="s">
        <v>455</v>
      </c>
      <c r="E815" t="s">
        <v>112</v>
      </c>
      <c r="F815">
        <v>5</v>
      </c>
    </row>
    <row r="816" spans="1:6" x14ac:dyDescent="0.25">
      <c r="A816">
        <v>813</v>
      </c>
      <c r="B816" t="s">
        <v>1071</v>
      </c>
      <c r="C816" s="54">
        <v>30692</v>
      </c>
      <c r="D816" t="s">
        <v>706</v>
      </c>
      <c r="E816" t="s">
        <v>112</v>
      </c>
      <c r="F816">
        <v>5</v>
      </c>
    </row>
    <row r="817" spans="1:6" x14ac:dyDescent="0.25">
      <c r="A817">
        <v>814</v>
      </c>
      <c r="B817" t="s">
        <v>1072</v>
      </c>
      <c r="C817" s="54">
        <v>28518</v>
      </c>
      <c r="D817" t="s">
        <v>107</v>
      </c>
      <c r="E817" t="s">
        <v>20</v>
      </c>
      <c r="F817">
        <v>5</v>
      </c>
    </row>
    <row r="818" spans="1:6" x14ac:dyDescent="0.25">
      <c r="A818">
        <v>815</v>
      </c>
      <c r="B818" t="s">
        <v>1073</v>
      </c>
      <c r="C818" s="54">
        <v>29950</v>
      </c>
      <c r="D818" t="s">
        <v>1055</v>
      </c>
      <c r="E818" t="s">
        <v>19</v>
      </c>
      <c r="F818">
        <v>5</v>
      </c>
    </row>
    <row r="819" spans="1:6" x14ac:dyDescent="0.25">
      <c r="A819">
        <v>816</v>
      </c>
      <c r="B819" t="s">
        <v>1074</v>
      </c>
      <c r="C819" s="54">
        <v>31660</v>
      </c>
      <c r="D819" t="s">
        <v>97</v>
      </c>
      <c r="E819" t="s">
        <v>205</v>
      </c>
      <c r="F819">
        <v>5</v>
      </c>
    </row>
    <row r="820" spans="1:6" x14ac:dyDescent="0.25">
      <c r="A820">
        <v>817</v>
      </c>
      <c r="B820" t="s">
        <v>1075</v>
      </c>
      <c r="C820" s="54">
        <v>31314</v>
      </c>
      <c r="D820" t="s">
        <v>771</v>
      </c>
      <c r="E820" t="s">
        <v>18</v>
      </c>
      <c r="F820">
        <v>5</v>
      </c>
    </row>
    <row r="821" spans="1:6" x14ac:dyDescent="0.25">
      <c r="A821">
        <v>818</v>
      </c>
      <c r="B821" t="s">
        <v>1076</v>
      </c>
      <c r="C821" s="54">
        <v>30431</v>
      </c>
      <c r="D821" t="s">
        <v>254</v>
      </c>
      <c r="E821" t="s">
        <v>255</v>
      </c>
      <c r="F821">
        <v>5</v>
      </c>
    </row>
    <row r="822" spans="1:6" x14ac:dyDescent="0.25">
      <c r="A822">
        <v>819</v>
      </c>
      <c r="B822" t="s">
        <v>1077</v>
      </c>
      <c r="C822" s="54">
        <v>30996</v>
      </c>
      <c r="D822" t="s">
        <v>916</v>
      </c>
      <c r="E822" t="s">
        <v>95</v>
      </c>
      <c r="F822">
        <v>5</v>
      </c>
    </row>
    <row r="823" spans="1:6" x14ac:dyDescent="0.25">
      <c r="A823">
        <v>820</v>
      </c>
      <c r="B823" t="s">
        <v>1078</v>
      </c>
      <c r="C823" s="54">
        <v>29917</v>
      </c>
      <c r="D823" t="s">
        <v>347</v>
      </c>
      <c r="E823" t="s">
        <v>74</v>
      </c>
      <c r="F823">
        <v>5</v>
      </c>
    </row>
    <row r="824" spans="1:6" x14ac:dyDescent="0.25">
      <c r="A824">
        <v>821</v>
      </c>
      <c r="B824" t="s">
        <v>1079</v>
      </c>
      <c r="C824" s="54">
        <v>29630</v>
      </c>
      <c r="D824" t="s">
        <v>241</v>
      </c>
      <c r="E824" t="s">
        <v>84</v>
      </c>
      <c r="F824">
        <v>5</v>
      </c>
    </row>
    <row r="825" spans="1:6" x14ac:dyDescent="0.25">
      <c r="A825">
        <v>822</v>
      </c>
      <c r="B825" t="s">
        <v>1080</v>
      </c>
      <c r="C825" s="54">
        <v>30718</v>
      </c>
      <c r="D825" t="s">
        <v>455</v>
      </c>
      <c r="E825" t="s">
        <v>12</v>
      </c>
      <c r="F825">
        <v>5</v>
      </c>
    </row>
    <row r="826" spans="1:6" x14ac:dyDescent="0.25">
      <c r="A826">
        <v>823</v>
      </c>
      <c r="B826" t="s">
        <v>1081</v>
      </c>
      <c r="C826" s="54">
        <v>31504</v>
      </c>
      <c r="D826" t="s">
        <v>70</v>
      </c>
      <c r="E826" t="s">
        <v>112</v>
      </c>
      <c r="F826">
        <v>5</v>
      </c>
    </row>
    <row r="827" spans="1:6" x14ac:dyDescent="0.25">
      <c r="A827">
        <v>824</v>
      </c>
      <c r="B827" t="s">
        <v>1082</v>
      </c>
      <c r="C827" s="54">
        <v>30878</v>
      </c>
      <c r="D827" t="s">
        <v>1083</v>
      </c>
      <c r="E827" t="s">
        <v>398</v>
      </c>
      <c r="F827">
        <v>5</v>
      </c>
    </row>
    <row r="828" spans="1:6" x14ac:dyDescent="0.25">
      <c r="A828">
        <v>825</v>
      </c>
      <c r="B828" t="s">
        <v>1084</v>
      </c>
      <c r="C828" s="54">
        <v>30765</v>
      </c>
      <c r="D828" t="s">
        <v>1085</v>
      </c>
      <c r="E828" t="s">
        <v>282</v>
      </c>
      <c r="F828">
        <v>5</v>
      </c>
    </row>
    <row r="829" spans="1:6" x14ac:dyDescent="0.25">
      <c r="A829">
        <v>826</v>
      </c>
      <c r="B829" t="s">
        <v>1086</v>
      </c>
      <c r="C829" s="54">
        <v>31984</v>
      </c>
      <c r="D829" t="s">
        <v>1087</v>
      </c>
      <c r="E829" t="s">
        <v>362</v>
      </c>
      <c r="F829">
        <v>5</v>
      </c>
    </row>
    <row r="830" spans="1:6" x14ac:dyDescent="0.25">
      <c r="A830">
        <v>827</v>
      </c>
      <c r="B830" t="s">
        <v>1088</v>
      </c>
      <c r="C830" s="54">
        <v>29857</v>
      </c>
      <c r="D830" t="s">
        <v>939</v>
      </c>
      <c r="E830" t="s">
        <v>71</v>
      </c>
      <c r="F830">
        <v>5</v>
      </c>
    </row>
    <row r="831" spans="1:6" x14ac:dyDescent="0.25">
      <c r="A831">
        <v>828</v>
      </c>
      <c r="B831" t="s">
        <v>1089</v>
      </c>
      <c r="C831" s="54">
        <v>30950</v>
      </c>
      <c r="D831" t="s">
        <v>149</v>
      </c>
      <c r="E831" t="s">
        <v>71</v>
      </c>
      <c r="F831">
        <v>5</v>
      </c>
    </row>
    <row r="832" spans="1:6" x14ac:dyDescent="0.25">
      <c r="A832">
        <v>829</v>
      </c>
      <c r="B832" t="s">
        <v>1090</v>
      </c>
      <c r="C832" s="54">
        <v>29993</v>
      </c>
      <c r="D832" t="s">
        <v>121</v>
      </c>
      <c r="E832" t="s">
        <v>20</v>
      </c>
      <c r="F832">
        <v>5</v>
      </c>
    </row>
    <row r="833" spans="1:6" x14ac:dyDescent="0.25">
      <c r="A833">
        <v>830</v>
      </c>
      <c r="B833" t="s">
        <v>1091</v>
      </c>
      <c r="C833" s="54">
        <v>30877</v>
      </c>
      <c r="D833" t="s">
        <v>1092</v>
      </c>
      <c r="E833" t="s">
        <v>84</v>
      </c>
      <c r="F833">
        <v>5</v>
      </c>
    </row>
    <row r="834" spans="1:6" x14ac:dyDescent="0.25">
      <c r="A834">
        <v>831</v>
      </c>
      <c r="B834" t="s">
        <v>1093</v>
      </c>
      <c r="C834" s="54">
        <v>32582</v>
      </c>
      <c r="D834" t="s">
        <v>311</v>
      </c>
      <c r="E834" t="s">
        <v>226</v>
      </c>
      <c r="F834">
        <v>5</v>
      </c>
    </row>
    <row r="835" spans="1:6" x14ac:dyDescent="0.25">
      <c r="A835">
        <v>832</v>
      </c>
      <c r="B835" t="s">
        <v>1094</v>
      </c>
      <c r="C835" s="54">
        <v>31382</v>
      </c>
      <c r="D835" t="s">
        <v>92</v>
      </c>
      <c r="E835" t="s">
        <v>20</v>
      </c>
      <c r="F835">
        <v>5</v>
      </c>
    </row>
    <row r="836" spans="1:6" x14ac:dyDescent="0.25">
      <c r="A836">
        <v>833</v>
      </c>
      <c r="B836" t="s">
        <v>1095</v>
      </c>
      <c r="C836" s="54">
        <v>30980</v>
      </c>
      <c r="D836" t="s">
        <v>1096</v>
      </c>
      <c r="E836" t="s">
        <v>18</v>
      </c>
      <c r="F836">
        <v>5</v>
      </c>
    </row>
    <row r="837" spans="1:6" x14ac:dyDescent="0.25">
      <c r="A837">
        <v>834</v>
      </c>
      <c r="B837" t="s">
        <v>1097</v>
      </c>
      <c r="C837" s="54">
        <v>29605</v>
      </c>
      <c r="D837" t="s">
        <v>1098</v>
      </c>
      <c r="E837" t="s">
        <v>71</v>
      </c>
      <c r="F837">
        <v>5</v>
      </c>
    </row>
    <row r="838" spans="1:6" x14ac:dyDescent="0.25">
      <c r="A838">
        <v>835</v>
      </c>
      <c r="B838" t="s">
        <v>1099</v>
      </c>
      <c r="C838" s="54">
        <v>30346</v>
      </c>
      <c r="D838" t="s">
        <v>299</v>
      </c>
      <c r="E838" t="s">
        <v>71</v>
      </c>
      <c r="F838">
        <v>5</v>
      </c>
    </row>
    <row r="839" spans="1:6" x14ac:dyDescent="0.25">
      <c r="A839">
        <v>836</v>
      </c>
      <c r="B839" t="s">
        <v>998</v>
      </c>
      <c r="C839" s="54">
        <v>30377</v>
      </c>
      <c r="D839" t="s">
        <v>1100</v>
      </c>
      <c r="E839" t="s">
        <v>71</v>
      </c>
      <c r="F839">
        <v>5</v>
      </c>
    </row>
    <row r="840" spans="1:6" x14ac:dyDescent="0.25">
      <c r="A840">
        <v>837</v>
      </c>
      <c r="B840" t="s">
        <v>1101</v>
      </c>
      <c r="C840" s="54">
        <v>30670</v>
      </c>
      <c r="D840" t="s">
        <v>254</v>
      </c>
      <c r="E840" t="s">
        <v>115</v>
      </c>
      <c r="F840">
        <v>5</v>
      </c>
    </row>
    <row r="841" spans="1:6" x14ac:dyDescent="0.25">
      <c r="A841">
        <v>838</v>
      </c>
      <c r="B841" t="s">
        <v>1102</v>
      </c>
      <c r="C841" s="54">
        <v>30620</v>
      </c>
      <c r="D841" t="s">
        <v>81</v>
      </c>
      <c r="E841" t="s">
        <v>19</v>
      </c>
      <c r="F841">
        <v>5</v>
      </c>
    </row>
    <row r="842" spans="1:6" x14ac:dyDescent="0.25">
      <c r="A842">
        <v>839</v>
      </c>
      <c r="B842" t="s">
        <v>1103</v>
      </c>
      <c r="C842" s="54">
        <v>31391</v>
      </c>
      <c r="D842" t="s">
        <v>545</v>
      </c>
      <c r="E842" t="s">
        <v>569</v>
      </c>
      <c r="F842">
        <v>5</v>
      </c>
    </row>
    <row r="843" spans="1:6" x14ac:dyDescent="0.25">
      <c r="A843">
        <v>840</v>
      </c>
      <c r="B843" t="s">
        <v>1104</v>
      </c>
      <c r="C843" s="54">
        <v>30594</v>
      </c>
      <c r="D843" t="s">
        <v>1105</v>
      </c>
      <c r="E843" t="s">
        <v>84</v>
      </c>
      <c r="F843">
        <v>5</v>
      </c>
    </row>
    <row r="844" spans="1:6" x14ac:dyDescent="0.25">
      <c r="A844">
        <v>841</v>
      </c>
      <c r="B844" t="s">
        <v>1106</v>
      </c>
      <c r="C844" s="54">
        <v>31241</v>
      </c>
      <c r="D844" t="s">
        <v>1107</v>
      </c>
      <c r="E844" t="s">
        <v>239</v>
      </c>
      <c r="F844">
        <v>5</v>
      </c>
    </row>
    <row r="845" spans="1:6" x14ac:dyDescent="0.25">
      <c r="A845">
        <v>842</v>
      </c>
      <c r="B845" t="s">
        <v>1108</v>
      </c>
      <c r="C845" s="54">
        <v>32450</v>
      </c>
      <c r="D845" t="s">
        <v>443</v>
      </c>
      <c r="E845" t="s">
        <v>139</v>
      </c>
      <c r="F845">
        <v>5</v>
      </c>
    </row>
    <row r="846" spans="1:6" x14ac:dyDescent="0.25">
      <c r="A846">
        <v>843</v>
      </c>
      <c r="B846" t="s">
        <v>1109</v>
      </c>
      <c r="C846" s="54">
        <v>31094</v>
      </c>
      <c r="D846" t="s">
        <v>288</v>
      </c>
      <c r="E846" t="s">
        <v>112</v>
      </c>
      <c r="F846">
        <v>5</v>
      </c>
    </row>
    <row r="847" spans="1:6" x14ac:dyDescent="0.25">
      <c r="A847">
        <v>844</v>
      </c>
      <c r="B847" t="s">
        <v>1110</v>
      </c>
      <c r="C847" s="54">
        <v>32046</v>
      </c>
      <c r="D847" t="s">
        <v>916</v>
      </c>
      <c r="E847" t="s">
        <v>139</v>
      </c>
      <c r="F847">
        <v>5</v>
      </c>
    </row>
    <row r="848" spans="1:6" x14ac:dyDescent="0.25">
      <c r="A848">
        <v>845</v>
      </c>
      <c r="B848" t="s">
        <v>1111</v>
      </c>
      <c r="C848" s="54">
        <v>31919</v>
      </c>
      <c r="D848" t="s">
        <v>299</v>
      </c>
      <c r="E848" t="s">
        <v>205</v>
      </c>
      <c r="F848">
        <v>5</v>
      </c>
    </row>
    <row r="849" spans="1:6" x14ac:dyDescent="0.25">
      <c r="A849">
        <v>846</v>
      </c>
      <c r="B849" t="s">
        <v>1112</v>
      </c>
      <c r="C849" s="54">
        <v>31938</v>
      </c>
      <c r="D849" t="s">
        <v>496</v>
      </c>
      <c r="E849" t="s">
        <v>139</v>
      </c>
      <c r="F849">
        <v>5</v>
      </c>
    </row>
    <row r="850" spans="1:6" x14ac:dyDescent="0.25">
      <c r="A850">
        <v>847</v>
      </c>
      <c r="B850" t="s">
        <v>1113</v>
      </c>
      <c r="C850" s="54">
        <v>31204</v>
      </c>
      <c r="D850" t="s">
        <v>635</v>
      </c>
      <c r="E850" t="s">
        <v>22</v>
      </c>
      <c r="F850">
        <v>5</v>
      </c>
    </row>
    <row r="851" spans="1:6" x14ac:dyDescent="0.25">
      <c r="A851">
        <v>848</v>
      </c>
      <c r="B851" t="s">
        <v>1114</v>
      </c>
      <c r="C851" s="54">
        <v>30204</v>
      </c>
      <c r="D851" t="s">
        <v>274</v>
      </c>
      <c r="E851" t="s">
        <v>84</v>
      </c>
      <c r="F851">
        <v>5</v>
      </c>
    </row>
    <row r="852" spans="1:6" x14ac:dyDescent="0.25">
      <c r="A852">
        <v>849</v>
      </c>
      <c r="B852" t="s">
        <v>1115</v>
      </c>
      <c r="C852" s="54">
        <v>31320</v>
      </c>
      <c r="D852" t="s">
        <v>147</v>
      </c>
      <c r="E852" t="s">
        <v>82</v>
      </c>
      <c r="F852">
        <v>5</v>
      </c>
    </row>
    <row r="853" spans="1:6" x14ac:dyDescent="0.25">
      <c r="A853">
        <v>850</v>
      </c>
      <c r="B853" t="s">
        <v>1116</v>
      </c>
      <c r="C853" s="54">
        <v>31685</v>
      </c>
      <c r="D853" t="s">
        <v>149</v>
      </c>
      <c r="E853" t="s">
        <v>79</v>
      </c>
      <c r="F853">
        <v>5</v>
      </c>
    </row>
    <row r="854" spans="1:6" x14ac:dyDescent="0.25">
      <c r="A854">
        <v>851</v>
      </c>
      <c r="B854" t="s">
        <v>1117</v>
      </c>
      <c r="C854" s="54">
        <v>31559</v>
      </c>
      <c r="D854" t="s">
        <v>566</v>
      </c>
      <c r="E854" t="s">
        <v>21</v>
      </c>
      <c r="F854">
        <v>5</v>
      </c>
    </row>
    <row r="855" spans="1:6" x14ac:dyDescent="0.25">
      <c r="A855">
        <v>852</v>
      </c>
      <c r="B855" t="s">
        <v>1118</v>
      </c>
      <c r="C855" s="54">
        <v>32580</v>
      </c>
      <c r="D855" t="s">
        <v>235</v>
      </c>
      <c r="E855" t="s">
        <v>15</v>
      </c>
      <c r="F855">
        <v>5</v>
      </c>
    </row>
    <row r="856" spans="1:6" x14ac:dyDescent="0.25">
      <c r="A856">
        <v>853</v>
      </c>
      <c r="B856" t="s">
        <v>1119</v>
      </c>
      <c r="C856" s="54">
        <v>31314</v>
      </c>
      <c r="D856" t="s">
        <v>188</v>
      </c>
      <c r="E856" t="s">
        <v>18</v>
      </c>
      <c r="F856">
        <v>5</v>
      </c>
    </row>
    <row r="857" spans="1:6" x14ac:dyDescent="0.25">
      <c r="A857">
        <v>854</v>
      </c>
      <c r="B857" t="s">
        <v>1120</v>
      </c>
      <c r="C857" s="54">
        <v>32147</v>
      </c>
      <c r="D857" t="s">
        <v>311</v>
      </c>
      <c r="E857" t="s">
        <v>115</v>
      </c>
      <c r="F857">
        <v>5</v>
      </c>
    </row>
    <row r="858" spans="1:6" x14ac:dyDescent="0.25">
      <c r="A858">
        <v>855</v>
      </c>
      <c r="B858" t="s">
        <v>1121</v>
      </c>
      <c r="C858" s="54">
        <v>31030</v>
      </c>
      <c r="D858" t="s">
        <v>812</v>
      </c>
      <c r="E858" t="s">
        <v>420</v>
      </c>
      <c r="F858">
        <v>5</v>
      </c>
    </row>
    <row r="859" spans="1:6" x14ac:dyDescent="0.25">
      <c r="A859">
        <v>856</v>
      </c>
      <c r="B859" t="s">
        <v>1122</v>
      </c>
      <c r="C859" s="54">
        <v>31804</v>
      </c>
      <c r="D859" t="s">
        <v>299</v>
      </c>
      <c r="E859" t="s">
        <v>205</v>
      </c>
      <c r="F859">
        <v>5</v>
      </c>
    </row>
    <row r="860" spans="1:6" x14ac:dyDescent="0.25">
      <c r="A860">
        <v>857</v>
      </c>
      <c r="B860" t="s">
        <v>1123</v>
      </c>
      <c r="C860" s="54">
        <v>32438</v>
      </c>
      <c r="D860" t="s">
        <v>509</v>
      </c>
      <c r="E860" t="s">
        <v>174</v>
      </c>
      <c r="F860">
        <v>5</v>
      </c>
    </row>
    <row r="861" spans="1:6" x14ac:dyDescent="0.25">
      <c r="A861">
        <v>858</v>
      </c>
      <c r="B861" t="s">
        <v>1124</v>
      </c>
      <c r="C861" s="54">
        <v>32391</v>
      </c>
      <c r="D861" t="s">
        <v>856</v>
      </c>
      <c r="E861" t="s">
        <v>331</v>
      </c>
      <c r="F861">
        <v>5</v>
      </c>
    </row>
    <row r="862" spans="1:6" x14ac:dyDescent="0.25">
      <c r="A862">
        <v>859</v>
      </c>
      <c r="B862" t="s">
        <v>1125</v>
      </c>
      <c r="C862" s="54">
        <v>31547</v>
      </c>
      <c r="D862" t="s">
        <v>172</v>
      </c>
      <c r="E862" t="s">
        <v>108</v>
      </c>
      <c r="F862">
        <v>5</v>
      </c>
    </row>
    <row r="863" spans="1:6" x14ac:dyDescent="0.25">
      <c r="A863">
        <v>860</v>
      </c>
      <c r="B863" t="s">
        <v>1126</v>
      </c>
      <c r="C863" s="54">
        <v>32076</v>
      </c>
      <c r="D863" t="s">
        <v>896</v>
      </c>
      <c r="E863" t="s">
        <v>1127</v>
      </c>
      <c r="F863">
        <v>5</v>
      </c>
    </row>
    <row r="864" spans="1:6" x14ac:dyDescent="0.25">
      <c r="A864">
        <v>861</v>
      </c>
      <c r="B864" t="s">
        <v>1128</v>
      </c>
      <c r="C864" s="54">
        <v>32560</v>
      </c>
      <c r="D864" t="s">
        <v>587</v>
      </c>
      <c r="E864" t="s">
        <v>16</v>
      </c>
      <c r="F864">
        <v>5</v>
      </c>
    </row>
    <row r="865" spans="1:6" x14ac:dyDescent="0.25">
      <c r="A865">
        <v>862</v>
      </c>
      <c r="B865" t="s">
        <v>1129</v>
      </c>
      <c r="C865" s="54">
        <v>31392</v>
      </c>
      <c r="D865" t="s">
        <v>846</v>
      </c>
      <c r="E865" t="s">
        <v>84</v>
      </c>
      <c r="F865">
        <v>5</v>
      </c>
    </row>
    <row r="866" spans="1:6" x14ac:dyDescent="0.25">
      <c r="A866">
        <v>863</v>
      </c>
      <c r="B866" t="s">
        <v>1130</v>
      </c>
      <c r="C866" s="54">
        <v>30934</v>
      </c>
      <c r="D866" t="s">
        <v>288</v>
      </c>
      <c r="E866" t="s">
        <v>806</v>
      </c>
      <c r="F866">
        <v>5</v>
      </c>
    </row>
    <row r="867" spans="1:6" x14ac:dyDescent="0.25">
      <c r="A867">
        <v>864</v>
      </c>
      <c r="B867" t="s">
        <v>1131</v>
      </c>
      <c r="C867" s="54">
        <v>32256</v>
      </c>
      <c r="D867" t="s">
        <v>812</v>
      </c>
      <c r="E867" t="s">
        <v>233</v>
      </c>
      <c r="F867">
        <v>5</v>
      </c>
    </row>
    <row r="868" spans="1:6" x14ac:dyDescent="0.25">
      <c r="A868">
        <v>865</v>
      </c>
      <c r="B868" t="s">
        <v>1132</v>
      </c>
      <c r="C868" s="54">
        <v>31975</v>
      </c>
      <c r="D868" t="s">
        <v>311</v>
      </c>
      <c r="E868" t="s">
        <v>115</v>
      </c>
      <c r="F868">
        <v>5</v>
      </c>
    </row>
    <row r="869" spans="1:6" x14ac:dyDescent="0.25">
      <c r="A869">
        <v>866</v>
      </c>
      <c r="B869" t="s">
        <v>1133</v>
      </c>
      <c r="C869" s="54">
        <v>31126</v>
      </c>
      <c r="D869" t="s">
        <v>812</v>
      </c>
      <c r="E869" t="s">
        <v>19</v>
      </c>
      <c r="F869">
        <v>5</v>
      </c>
    </row>
    <row r="870" spans="1:6" x14ac:dyDescent="0.25">
      <c r="A870">
        <v>867</v>
      </c>
      <c r="B870" t="s">
        <v>1134</v>
      </c>
      <c r="C870" s="54">
        <v>32564</v>
      </c>
      <c r="D870" t="s">
        <v>528</v>
      </c>
      <c r="E870" t="s">
        <v>115</v>
      </c>
      <c r="F870">
        <v>5</v>
      </c>
    </row>
    <row r="871" spans="1:6" x14ac:dyDescent="0.25">
      <c r="A871">
        <v>868</v>
      </c>
      <c r="B871" t="s">
        <v>1135</v>
      </c>
      <c r="C871" s="54">
        <v>32265</v>
      </c>
      <c r="D871" t="s">
        <v>781</v>
      </c>
      <c r="E871" t="s">
        <v>260</v>
      </c>
      <c r="F871">
        <v>5</v>
      </c>
    </row>
    <row r="872" spans="1:6" x14ac:dyDescent="0.25">
      <c r="A872">
        <v>869</v>
      </c>
      <c r="B872" t="s">
        <v>1136</v>
      </c>
      <c r="C872" s="54">
        <v>33098</v>
      </c>
      <c r="D872" t="s">
        <v>1137</v>
      </c>
      <c r="E872" t="s">
        <v>15</v>
      </c>
      <c r="F872">
        <v>5</v>
      </c>
    </row>
    <row r="873" spans="1:6" x14ac:dyDescent="0.25">
      <c r="A873">
        <v>870</v>
      </c>
      <c r="B873" t="s">
        <v>1138</v>
      </c>
      <c r="C873" s="54">
        <v>31912</v>
      </c>
      <c r="D873" t="s">
        <v>149</v>
      </c>
      <c r="E873" t="s">
        <v>1139</v>
      </c>
      <c r="F873">
        <v>5</v>
      </c>
    </row>
    <row r="874" spans="1:6" x14ac:dyDescent="0.25">
      <c r="A874">
        <v>871</v>
      </c>
      <c r="B874" t="s">
        <v>1140</v>
      </c>
      <c r="C874" s="54">
        <v>31960</v>
      </c>
      <c r="D874" t="s">
        <v>188</v>
      </c>
      <c r="E874" t="s">
        <v>18</v>
      </c>
      <c r="F874">
        <v>5</v>
      </c>
    </row>
    <row r="875" spans="1:6" x14ac:dyDescent="0.25">
      <c r="A875">
        <v>872</v>
      </c>
      <c r="B875" t="s">
        <v>1141</v>
      </c>
      <c r="C875" s="54">
        <v>31802</v>
      </c>
      <c r="D875" t="s">
        <v>812</v>
      </c>
      <c r="E875" t="s">
        <v>562</v>
      </c>
      <c r="F875">
        <v>5</v>
      </c>
    </row>
    <row r="876" spans="1:6" x14ac:dyDescent="0.25">
      <c r="A876">
        <v>873</v>
      </c>
      <c r="B876" t="s">
        <v>1142</v>
      </c>
      <c r="C876" s="54">
        <v>33380</v>
      </c>
      <c r="D876" t="s">
        <v>672</v>
      </c>
      <c r="E876" t="s">
        <v>233</v>
      </c>
      <c r="F876">
        <v>5</v>
      </c>
    </row>
    <row r="877" spans="1:6" x14ac:dyDescent="0.25">
      <c r="A877">
        <v>874</v>
      </c>
      <c r="B877" t="s">
        <v>1143</v>
      </c>
      <c r="C877" s="54">
        <v>32515</v>
      </c>
      <c r="D877" t="s">
        <v>147</v>
      </c>
      <c r="E877" t="s">
        <v>71</v>
      </c>
      <c r="F877">
        <v>5</v>
      </c>
    </row>
    <row r="878" spans="1:6" x14ac:dyDescent="0.25">
      <c r="A878">
        <v>875</v>
      </c>
      <c r="B878" t="s">
        <v>1144</v>
      </c>
      <c r="C878" s="54">
        <v>33079</v>
      </c>
      <c r="D878" t="s">
        <v>368</v>
      </c>
      <c r="E878" t="s">
        <v>252</v>
      </c>
      <c r="F878">
        <v>5</v>
      </c>
    </row>
    <row r="879" spans="1:6" x14ac:dyDescent="0.25">
      <c r="A879">
        <v>876</v>
      </c>
      <c r="B879" t="s">
        <v>1145</v>
      </c>
      <c r="C879" s="54">
        <v>32627</v>
      </c>
      <c r="D879" t="s">
        <v>254</v>
      </c>
      <c r="E879" t="s">
        <v>115</v>
      </c>
      <c r="F879">
        <v>5</v>
      </c>
    </row>
    <row r="880" spans="1:6" x14ac:dyDescent="0.25">
      <c r="A880">
        <v>877</v>
      </c>
      <c r="B880" t="s">
        <v>1146</v>
      </c>
      <c r="C880" s="54">
        <v>32363</v>
      </c>
      <c r="D880" t="s">
        <v>97</v>
      </c>
      <c r="E880" t="s">
        <v>205</v>
      </c>
      <c r="F880">
        <v>5</v>
      </c>
    </row>
    <row r="881" spans="1:6" x14ac:dyDescent="0.25">
      <c r="A881">
        <v>878</v>
      </c>
      <c r="B881" t="s">
        <v>1147</v>
      </c>
      <c r="C881" s="54">
        <v>31956</v>
      </c>
      <c r="D881" t="s">
        <v>1148</v>
      </c>
      <c r="E881" t="s">
        <v>522</v>
      </c>
      <c r="F881">
        <v>5</v>
      </c>
    </row>
    <row r="882" spans="1:6" x14ac:dyDescent="0.25">
      <c r="A882">
        <v>879</v>
      </c>
      <c r="B882" t="s">
        <v>1149</v>
      </c>
      <c r="C882" s="54">
        <v>29998</v>
      </c>
      <c r="D882" t="s">
        <v>406</v>
      </c>
      <c r="E882" t="s">
        <v>12</v>
      </c>
      <c r="F882">
        <v>5</v>
      </c>
    </row>
    <row r="883" spans="1:6" x14ac:dyDescent="0.25">
      <c r="A883">
        <v>880</v>
      </c>
      <c r="B883" t="s">
        <v>1150</v>
      </c>
      <c r="C883" s="54">
        <v>32521</v>
      </c>
      <c r="D883" t="s">
        <v>706</v>
      </c>
      <c r="E883" t="s">
        <v>192</v>
      </c>
      <c r="F883">
        <v>5</v>
      </c>
    </row>
    <row r="884" spans="1:6" x14ac:dyDescent="0.25">
      <c r="A884">
        <v>881</v>
      </c>
      <c r="B884" t="s">
        <v>1151</v>
      </c>
      <c r="C884" s="54">
        <v>32833</v>
      </c>
      <c r="D884" t="s">
        <v>288</v>
      </c>
      <c r="E884" t="s">
        <v>12</v>
      </c>
      <c r="F884">
        <v>5</v>
      </c>
    </row>
    <row r="885" spans="1:6" x14ac:dyDescent="0.25">
      <c r="A885">
        <v>882</v>
      </c>
      <c r="B885" t="s">
        <v>1152</v>
      </c>
      <c r="C885" s="54">
        <v>32394</v>
      </c>
      <c r="D885" t="s">
        <v>155</v>
      </c>
      <c r="E885" t="s">
        <v>74</v>
      </c>
      <c r="F885">
        <v>5</v>
      </c>
    </row>
    <row r="886" spans="1:6" x14ac:dyDescent="0.25">
      <c r="A886">
        <v>883</v>
      </c>
      <c r="B886" t="s">
        <v>1153</v>
      </c>
      <c r="C886" s="54">
        <v>32687</v>
      </c>
      <c r="D886" t="s">
        <v>564</v>
      </c>
      <c r="E886" t="s">
        <v>18</v>
      </c>
      <c r="F886">
        <v>5</v>
      </c>
    </row>
    <row r="887" spans="1:6" x14ac:dyDescent="0.25">
      <c r="A887">
        <v>884</v>
      </c>
      <c r="B887" t="s">
        <v>1154</v>
      </c>
      <c r="C887" s="54">
        <v>30886</v>
      </c>
      <c r="D887" t="s">
        <v>672</v>
      </c>
      <c r="E887" t="s">
        <v>82</v>
      </c>
      <c r="F887">
        <v>5</v>
      </c>
    </row>
    <row r="888" spans="1:6" x14ac:dyDescent="0.25">
      <c r="A888">
        <v>885</v>
      </c>
      <c r="B888" t="s">
        <v>1155</v>
      </c>
      <c r="C888" s="54">
        <v>30883</v>
      </c>
      <c r="D888" t="s">
        <v>785</v>
      </c>
      <c r="E888" t="s">
        <v>71</v>
      </c>
      <c r="F888">
        <v>5</v>
      </c>
    </row>
    <row r="889" spans="1:6" x14ac:dyDescent="0.25">
      <c r="A889">
        <v>886</v>
      </c>
      <c r="B889" t="s">
        <v>1156</v>
      </c>
      <c r="C889" s="54">
        <v>31605</v>
      </c>
      <c r="D889" t="s">
        <v>1057</v>
      </c>
      <c r="E889" t="s">
        <v>19</v>
      </c>
      <c r="F889">
        <v>5</v>
      </c>
    </row>
    <row r="890" spans="1:6" x14ac:dyDescent="0.25">
      <c r="A890">
        <v>887</v>
      </c>
      <c r="B890" t="s">
        <v>1157</v>
      </c>
      <c r="C890" s="54">
        <v>32181</v>
      </c>
      <c r="D890" t="s">
        <v>1105</v>
      </c>
      <c r="E890" t="s">
        <v>84</v>
      </c>
      <c r="F890">
        <v>5</v>
      </c>
    </row>
    <row r="891" spans="1:6" x14ac:dyDescent="0.25">
      <c r="A891">
        <v>888</v>
      </c>
      <c r="B891" t="s">
        <v>1158</v>
      </c>
      <c r="C891" s="54">
        <v>32535</v>
      </c>
      <c r="D891" t="s">
        <v>1159</v>
      </c>
      <c r="E891" t="s">
        <v>18</v>
      </c>
      <c r="F891">
        <v>5</v>
      </c>
    </row>
    <row r="892" spans="1:6" x14ac:dyDescent="0.25">
      <c r="A892">
        <v>889</v>
      </c>
      <c r="B892" t="s">
        <v>1160</v>
      </c>
      <c r="C892" s="54">
        <v>32572</v>
      </c>
      <c r="D892" t="s">
        <v>1087</v>
      </c>
      <c r="E892" t="s">
        <v>71</v>
      </c>
      <c r="F892">
        <v>5</v>
      </c>
    </row>
    <row r="893" spans="1:6" x14ac:dyDescent="0.25">
      <c r="A893">
        <v>890</v>
      </c>
      <c r="B893" t="s">
        <v>1161</v>
      </c>
      <c r="C893" s="54">
        <v>31586</v>
      </c>
      <c r="D893" t="s">
        <v>1055</v>
      </c>
      <c r="E893" t="s">
        <v>84</v>
      </c>
      <c r="F893">
        <v>5</v>
      </c>
    </row>
    <row r="894" spans="1:6" x14ac:dyDescent="0.25">
      <c r="A894">
        <v>891</v>
      </c>
      <c r="B894" t="s">
        <v>1162</v>
      </c>
      <c r="C894" s="54">
        <v>32395</v>
      </c>
      <c r="D894" t="s">
        <v>191</v>
      </c>
      <c r="E894" t="s">
        <v>20</v>
      </c>
      <c r="F894">
        <v>5</v>
      </c>
    </row>
    <row r="895" spans="1:6" x14ac:dyDescent="0.25">
      <c r="A895">
        <v>892</v>
      </c>
      <c r="B895" t="s">
        <v>1163</v>
      </c>
      <c r="C895" s="54">
        <v>32289</v>
      </c>
      <c r="D895" t="s">
        <v>97</v>
      </c>
      <c r="E895" t="s">
        <v>74</v>
      </c>
      <c r="F895">
        <v>5</v>
      </c>
    </row>
    <row r="896" spans="1:6" x14ac:dyDescent="0.25">
      <c r="A896">
        <v>893</v>
      </c>
      <c r="B896" t="s">
        <v>1164</v>
      </c>
      <c r="C896" s="54">
        <v>31461</v>
      </c>
      <c r="D896" t="s">
        <v>846</v>
      </c>
      <c r="E896" t="s">
        <v>84</v>
      </c>
      <c r="F896">
        <v>5</v>
      </c>
    </row>
    <row r="897" spans="1:6" x14ac:dyDescent="0.25">
      <c r="A897">
        <v>894</v>
      </c>
      <c r="B897" t="s">
        <v>1165</v>
      </c>
      <c r="C897" s="54">
        <v>32182</v>
      </c>
      <c r="D897" t="s">
        <v>896</v>
      </c>
      <c r="E897" t="s">
        <v>1166</v>
      </c>
      <c r="F897">
        <v>5</v>
      </c>
    </row>
    <row r="898" spans="1:6" x14ac:dyDescent="0.25">
      <c r="A898">
        <v>895</v>
      </c>
      <c r="B898" t="s">
        <v>1167</v>
      </c>
      <c r="C898" s="54">
        <v>31511</v>
      </c>
      <c r="D898" t="s">
        <v>188</v>
      </c>
      <c r="E898" t="s">
        <v>18</v>
      </c>
      <c r="F898">
        <v>5</v>
      </c>
    </row>
    <row r="899" spans="1:6" x14ac:dyDescent="0.25">
      <c r="A899">
        <v>896</v>
      </c>
      <c r="B899" t="s">
        <v>1168</v>
      </c>
      <c r="C899" s="54">
        <v>32997</v>
      </c>
      <c r="D899" t="s">
        <v>939</v>
      </c>
      <c r="E899" t="s">
        <v>18</v>
      </c>
      <c r="F899">
        <v>5</v>
      </c>
    </row>
    <row r="900" spans="1:6" x14ac:dyDescent="0.25">
      <c r="A900">
        <v>897</v>
      </c>
      <c r="B900" t="s">
        <v>1169</v>
      </c>
      <c r="C900" s="54">
        <v>32891</v>
      </c>
      <c r="D900" t="s">
        <v>73</v>
      </c>
      <c r="E900" t="s">
        <v>18</v>
      </c>
      <c r="F900">
        <v>5</v>
      </c>
    </row>
    <row r="901" spans="1:6" x14ac:dyDescent="0.25">
      <c r="A901">
        <v>898</v>
      </c>
      <c r="B901" t="s">
        <v>1170</v>
      </c>
      <c r="C901" s="54">
        <v>33029</v>
      </c>
      <c r="D901" t="s">
        <v>1085</v>
      </c>
      <c r="E901" t="s">
        <v>1171</v>
      </c>
      <c r="F901">
        <v>5</v>
      </c>
    </row>
    <row r="902" spans="1:6" x14ac:dyDescent="0.25">
      <c r="A902">
        <v>899</v>
      </c>
      <c r="B902" t="s">
        <v>1172</v>
      </c>
      <c r="C902" s="54">
        <v>32711</v>
      </c>
      <c r="D902" t="s">
        <v>854</v>
      </c>
      <c r="E902" t="s">
        <v>112</v>
      </c>
      <c r="F902">
        <v>5</v>
      </c>
    </row>
    <row r="903" spans="1:6" x14ac:dyDescent="0.25">
      <c r="A903">
        <v>900</v>
      </c>
      <c r="B903" t="s">
        <v>1173</v>
      </c>
      <c r="C903" s="54">
        <v>32340</v>
      </c>
      <c r="D903" t="s">
        <v>1174</v>
      </c>
      <c r="E903" t="s">
        <v>309</v>
      </c>
      <c r="F903">
        <v>5</v>
      </c>
    </row>
    <row r="904" spans="1:6" x14ac:dyDescent="0.25">
      <c r="A904">
        <v>901</v>
      </c>
      <c r="B904" t="s">
        <v>1175</v>
      </c>
      <c r="C904" s="54">
        <v>31818</v>
      </c>
      <c r="D904" t="s">
        <v>172</v>
      </c>
      <c r="E904" t="s">
        <v>71</v>
      </c>
      <c r="F904">
        <v>5</v>
      </c>
    </row>
    <row r="905" spans="1:6" x14ac:dyDescent="0.25">
      <c r="A905">
        <v>902</v>
      </c>
      <c r="B905" t="s">
        <v>1176</v>
      </c>
      <c r="C905" s="54">
        <v>32596</v>
      </c>
      <c r="D905" t="s">
        <v>338</v>
      </c>
      <c r="E905" t="s">
        <v>12</v>
      </c>
      <c r="F905">
        <v>5</v>
      </c>
    </row>
    <row r="906" spans="1:6" x14ac:dyDescent="0.25">
      <c r="A906">
        <v>903</v>
      </c>
      <c r="B906" t="s">
        <v>1177</v>
      </c>
      <c r="C906" s="54">
        <v>32935</v>
      </c>
      <c r="D906" t="s">
        <v>78</v>
      </c>
      <c r="E906" t="s">
        <v>19</v>
      </c>
      <c r="F906">
        <v>5</v>
      </c>
    </row>
    <row r="907" spans="1:6" x14ac:dyDescent="0.25">
      <c r="A907">
        <v>904</v>
      </c>
      <c r="B907" t="s">
        <v>1178</v>
      </c>
      <c r="C907" s="54">
        <v>32533</v>
      </c>
      <c r="D907" t="s">
        <v>468</v>
      </c>
      <c r="E907" t="s">
        <v>18</v>
      </c>
      <c r="F907">
        <v>5</v>
      </c>
    </row>
    <row r="908" spans="1:6" x14ac:dyDescent="0.25">
      <c r="A908">
        <v>905</v>
      </c>
      <c r="B908" t="s">
        <v>1179</v>
      </c>
      <c r="C908" s="54">
        <v>32658</v>
      </c>
      <c r="D908" t="s">
        <v>288</v>
      </c>
      <c r="E908" t="s">
        <v>226</v>
      </c>
      <c r="F908">
        <v>5</v>
      </c>
    </row>
    <row r="909" spans="1:6" x14ac:dyDescent="0.25">
      <c r="A909">
        <v>906</v>
      </c>
      <c r="B909" t="s">
        <v>1180</v>
      </c>
      <c r="C909" s="54">
        <v>31787</v>
      </c>
      <c r="D909" t="s">
        <v>468</v>
      </c>
      <c r="E909" t="s">
        <v>18</v>
      </c>
      <c r="F909">
        <v>5</v>
      </c>
    </row>
    <row r="910" spans="1:6" x14ac:dyDescent="0.25">
      <c r="A910">
        <v>907</v>
      </c>
      <c r="B910" t="s">
        <v>1181</v>
      </c>
      <c r="C910" s="54">
        <v>33285</v>
      </c>
      <c r="D910" t="s">
        <v>188</v>
      </c>
      <c r="E910" t="s">
        <v>18</v>
      </c>
      <c r="F910">
        <v>5</v>
      </c>
    </row>
    <row r="911" spans="1:6" x14ac:dyDescent="0.25">
      <c r="A911">
        <v>908</v>
      </c>
      <c r="B911" t="s">
        <v>1182</v>
      </c>
      <c r="C911" s="54">
        <v>32538</v>
      </c>
      <c r="D911" t="s">
        <v>584</v>
      </c>
      <c r="E911" t="s">
        <v>19</v>
      </c>
      <c r="F911">
        <v>5</v>
      </c>
    </row>
    <row r="912" spans="1:6" x14ac:dyDescent="0.25">
      <c r="A912">
        <v>909</v>
      </c>
      <c r="B912" t="s">
        <v>1183</v>
      </c>
      <c r="C912" s="54">
        <v>32710</v>
      </c>
      <c r="D912" t="s">
        <v>1184</v>
      </c>
      <c r="E912" t="s">
        <v>239</v>
      </c>
      <c r="F912">
        <v>5</v>
      </c>
    </row>
    <row r="913" spans="1:6" x14ac:dyDescent="0.25">
      <c r="A913">
        <v>910</v>
      </c>
      <c r="B913" t="s">
        <v>1185</v>
      </c>
      <c r="C913" s="54">
        <v>32677</v>
      </c>
      <c r="D913" t="s">
        <v>393</v>
      </c>
      <c r="E913" t="s">
        <v>84</v>
      </c>
      <c r="F913">
        <v>5</v>
      </c>
    </row>
    <row r="914" spans="1:6" x14ac:dyDescent="0.25">
      <c r="A914">
        <v>911</v>
      </c>
      <c r="B914" t="s">
        <v>1186</v>
      </c>
      <c r="C914" s="54">
        <v>32877</v>
      </c>
      <c r="D914" t="s">
        <v>883</v>
      </c>
      <c r="E914" t="s">
        <v>20</v>
      </c>
      <c r="F914">
        <v>5</v>
      </c>
    </row>
    <row r="915" spans="1:6" x14ac:dyDescent="0.25">
      <c r="A915">
        <v>912</v>
      </c>
      <c r="B915" t="s">
        <v>1187</v>
      </c>
      <c r="C915" s="54">
        <v>31924</v>
      </c>
      <c r="D915" t="s">
        <v>375</v>
      </c>
      <c r="E915" t="s">
        <v>18</v>
      </c>
      <c r="F915">
        <v>5</v>
      </c>
    </row>
    <row r="916" spans="1:6" x14ac:dyDescent="0.25">
      <c r="A916">
        <v>913</v>
      </c>
      <c r="B916" t="s">
        <v>1188</v>
      </c>
      <c r="C916" s="54">
        <v>33046</v>
      </c>
      <c r="D916" t="s">
        <v>596</v>
      </c>
      <c r="E916" t="s">
        <v>19</v>
      </c>
      <c r="F916">
        <v>5</v>
      </c>
    </row>
    <row r="917" spans="1:6" x14ac:dyDescent="0.25">
      <c r="A917">
        <v>914</v>
      </c>
      <c r="B917" t="s">
        <v>1189</v>
      </c>
      <c r="C917" s="54">
        <v>32922</v>
      </c>
      <c r="D917" t="s">
        <v>329</v>
      </c>
      <c r="E917" t="s">
        <v>84</v>
      </c>
      <c r="F917">
        <v>5</v>
      </c>
    </row>
    <row r="918" spans="1:6" x14ac:dyDescent="0.25">
      <c r="A918">
        <v>915</v>
      </c>
      <c r="B918" t="s">
        <v>1190</v>
      </c>
      <c r="C918" s="54">
        <v>31051</v>
      </c>
      <c r="D918" t="s">
        <v>424</v>
      </c>
      <c r="E918" t="s">
        <v>84</v>
      </c>
      <c r="F918">
        <v>5</v>
      </c>
    </row>
    <row r="919" spans="1:6" x14ac:dyDescent="0.25">
      <c r="A919">
        <v>916</v>
      </c>
      <c r="B919" t="s">
        <v>1191</v>
      </c>
      <c r="C919" s="54">
        <v>31383</v>
      </c>
      <c r="D919" t="s">
        <v>188</v>
      </c>
      <c r="E919" t="s">
        <v>18</v>
      </c>
      <c r="F919">
        <v>5</v>
      </c>
    </row>
    <row r="920" spans="1:6" x14ac:dyDescent="0.25">
      <c r="A920">
        <v>917</v>
      </c>
      <c r="B920" t="s">
        <v>1192</v>
      </c>
      <c r="C920" s="54">
        <v>32386</v>
      </c>
      <c r="D920" t="s">
        <v>1057</v>
      </c>
      <c r="E920" t="s">
        <v>79</v>
      </c>
      <c r="F920">
        <v>5</v>
      </c>
    </row>
    <row r="921" spans="1:6" x14ac:dyDescent="0.25">
      <c r="A921">
        <v>918</v>
      </c>
      <c r="B921" t="s">
        <v>1193</v>
      </c>
      <c r="C921" s="54">
        <v>32699</v>
      </c>
      <c r="D921" t="s">
        <v>771</v>
      </c>
      <c r="E921" t="s">
        <v>84</v>
      </c>
      <c r="F921">
        <v>5</v>
      </c>
    </row>
    <row r="922" spans="1:6" x14ac:dyDescent="0.25">
      <c r="A922">
        <v>919</v>
      </c>
      <c r="B922" t="s">
        <v>1194</v>
      </c>
      <c r="C922" s="54">
        <v>31595</v>
      </c>
      <c r="D922" t="s">
        <v>1043</v>
      </c>
      <c r="E922" t="s">
        <v>286</v>
      </c>
      <c r="F922">
        <v>5</v>
      </c>
    </row>
    <row r="923" spans="1:6" x14ac:dyDescent="0.25">
      <c r="A923">
        <v>920</v>
      </c>
      <c r="B923" t="s">
        <v>1195</v>
      </c>
      <c r="C923" s="54">
        <v>33713</v>
      </c>
      <c r="D923" t="s">
        <v>748</v>
      </c>
      <c r="E923" t="s">
        <v>16</v>
      </c>
      <c r="F923">
        <v>5</v>
      </c>
    </row>
    <row r="924" spans="1:6" x14ac:dyDescent="0.25">
      <c r="A924">
        <v>921</v>
      </c>
      <c r="B924" t="s">
        <v>1196</v>
      </c>
      <c r="C924" s="54">
        <v>31183</v>
      </c>
      <c r="D924" t="s">
        <v>246</v>
      </c>
      <c r="E924" t="s">
        <v>84</v>
      </c>
      <c r="F924">
        <v>5</v>
      </c>
    </row>
    <row r="925" spans="1:6" x14ac:dyDescent="0.25">
      <c r="A925">
        <v>922</v>
      </c>
      <c r="B925" t="s">
        <v>1197</v>
      </c>
      <c r="C925" s="54">
        <v>33093</v>
      </c>
      <c r="D925" t="s">
        <v>1083</v>
      </c>
      <c r="E925" t="s">
        <v>82</v>
      </c>
      <c r="F925">
        <v>5</v>
      </c>
    </row>
    <row r="926" spans="1:6" x14ac:dyDescent="0.25">
      <c r="A926">
        <v>923</v>
      </c>
      <c r="B926" t="s">
        <v>1198</v>
      </c>
      <c r="C926" s="54">
        <v>33310</v>
      </c>
      <c r="D926" t="s">
        <v>1085</v>
      </c>
      <c r="E926" t="s">
        <v>569</v>
      </c>
      <c r="F926">
        <v>5</v>
      </c>
    </row>
    <row r="927" spans="1:6" x14ac:dyDescent="0.25">
      <c r="A927">
        <v>924</v>
      </c>
      <c r="B927" t="s">
        <v>1199</v>
      </c>
      <c r="C927" s="54">
        <v>33262</v>
      </c>
      <c r="D927" t="s">
        <v>443</v>
      </c>
      <c r="E927" t="s">
        <v>174</v>
      </c>
      <c r="F927">
        <v>5</v>
      </c>
    </row>
    <row r="928" spans="1:6" x14ac:dyDescent="0.25">
      <c r="A928">
        <v>925</v>
      </c>
      <c r="B928" t="s">
        <v>1200</v>
      </c>
      <c r="C928" s="54">
        <v>32938</v>
      </c>
      <c r="D928" t="s">
        <v>1017</v>
      </c>
      <c r="E928" t="s">
        <v>348</v>
      </c>
      <c r="F928">
        <v>5</v>
      </c>
    </row>
    <row r="929" spans="1:6" x14ac:dyDescent="0.25">
      <c r="A929">
        <v>926</v>
      </c>
      <c r="B929" t="s">
        <v>1201</v>
      </c>
      <c r="C929" s="54">
        <v>32990</v>
      </c>
      <c r="D929" t="s">
        <v>89</v>
      </c>
      <c r="E929" t="s">
        <v>12</v>
      </c>
      <c r="F929">
        <v>5</v>
      </c>
    </row>
    <row r="930" spans="1:6" x14ac:dyDescent="0.25">
      <c r="A930">
        <v>927</v>
      </c>
      <c r="B930" t="s">
        <v>1202</v>
      </c>
      <c r="C930" s="54">
        <v>33244</v>
      </c>
      <c r="D930" t="s">
        <v>706</v>
      </c>
      <c r="E930" t="s">
        <v>112</v>
      </c>
      <c r="F930">
        <v>5</v>
      </c>
    </row>
    <row r="931" spans="1:6" x14ac:dyDescent="0.25">
      <c r="A931">
        <v>928</v>
      </c>
      <c r="B931" t="s">
        <v>1203</v>
      </c>
      <c r="C931" s="54">
        <v>33491</v>
      </c>
      <c r="D931" t="s">
        <v>605</v>
      </c>
      <c r="E931" t="s">
        <v>20</v>
      </c>
      <c r="F931">
        <v>5</v>
      </c>
    </row>
    <row r="932" spans="1:6" x14ac:dyDescent="0.25">
      <c r="A932">
        <v>929</v>
      </c>
      <c r="B932" t="s">
        <v>1204</v>
      </c>
      <c r="C932" s="54">
        <v>33623</v>
      </c>
      <c r="D932" t="s">
        <v>443</v>
      </c>
      <c r="E932" t="s">
        <v>174</v>
      </c>
      <c r="F932">
        <v>5</v>
      </c>
    </row>
    <row r="933" spans="1:6" x14ac:dyDescent="0.25">
      <c r="A933">
        <v>930</v>
      </c>
      <c r="B933" t="s">
        <v>1205</v>
      </c>
      <c r="C933" s="54">
        <v>33946</v>
      </c>
      <c r="D933" t="s">
        <v>496</v>
      </c>
      <c r="E933" t="s">
        <v>15</v>
      </c>
      <c r="F933">
        <v>5</v>
      </c>
    </row>
    <row r="934" spans="1:6" x14ac:dyDescent="0.25">
      <c r="A934">
        <v>931</v>
      </c>
      <c r="B934" t="s">
        <v>1206</v>
      </c>
      <c r="C934" s="54">
        <v>32048</v>
      </c>
      <c r="D934" t="s">
        <v>241</v>
      </c>
      <c r="E934" t="s">
        <v>74</v>
      </c>
      <c r="F934">
        <v>5</v>
      </c>
    </row>
    <row r="935" spans="1:6" x14ac:dyDescent="0.25">
      <c r="A935">
        <v>932</v>
      </c>
      <c r="B935" t="s">
        <v>1207</v>
      </c>
      <c r="C935" s="54">
        <v>32904</v>
      </c>
      <c r="D935" t="s">
        <v>191</v>
      </c>
      <c r="E935" t="s">
        <v>71</v>
      </c>
      <c r="F935">
        <v>5</v>
      </c>
    </row>
    <row r="936" spans="1:6" x14ac:dyDescent="0.25">
      <c r="A936">
        <v>933</v>
      </c>
      <c r="B936" t="s">
        <v>1208</v>
      </c>
      <c r="C936" s="54">
        <v>32909</v>
      </c>
      <c r="D936" t="s">
        <v>214</v>
      </c>
      <c r="E936" t="s">
        <v>20</v>
      </c>
      <c r="F936">
        <v>5</v>
      </c>
    </row>
    <row r="937" spans="1:6" x14ac:dyDescent="0.25">
      <c r="A937">
        <v>934</v>
      </c>
      <c r="B937" t="s">
        <v>1209</v>
      </c>
      <c r="C937" s="54">
        <v>33744</v>
      </c>
      <c r="D937" t="s">
        <v>647</v>
      </c>
      <c r="E937" t="s">
        <v>226</v>
      </c>
      <c r="F937">
        <v>5</v>
      </c>
    </row>
    <row r="938" spans="1:6" x14ac:dyDescent="0.25">
      <c r="A938">
        <v>935</v>
      </c>
      <c r="B938" t="s">
        <v>1210</v>
      </c>
      <c r="C938" s="54">
        <v>32566</v>
      </c>
      <c r="D938" t="s">
        <v>819</v>
      </c>
      <c r="E938" t="s">
        <v>410</v>
      </c>
      <c r="F938">
        <v>5</v>
      </c>
    </row>
    <row r="939" spans="1:6" x14ac:dyDescent="0.25">
      <c r="A939">
        <v>936</v>
      </c>
      <c r="B939" t="s">
        <v>1211</v>
      </c>
      <c r="C939" s="54">
        <v>33384</v>
      </c>
      <c r="D939" t="s">
        <v>368</v>
      </c>
      <c r="E939" t="s">
        <v>19</v>
      </c>
      <c r="F939">
        <v>5</v>
      </c>
    </row>
    <row r="940" spans="1:6" x14ac:dyDescent="0.25">
      <c r="A940">
        <v>937</v>
      </c>
      <c r="B940" t="s">
        <v>1212</v>
      </c>
      <c r="C940" s="54">
        <v>34059</v>
      </c>
      <c r="D940" t="s">
        <v>1213</v>
      </c>
      <c r="E940" t="s">
        <v>12</v>
      </c>
      <c r="F940">
        <v>5</v>
      </c>
    </row>
    <row r="941" spans="1:6" x14ac:dyDescent="0.25">
      <c r="A941">
        <v>938</v>
      </c>
      <c r="B941" t="s">
        <v>1214</v>
      </c>
      <c r="C941" s="54">
        <v>31889</v>
      </c>
      <c r="D941" t="s">
        <v>954</v>
      </c>
      <c r="E941" t="s">
        <v>16</v>
      </c>
      <c r="F941">
        <v>5</v>
      </c>
    </row>
    <row r="942" spans="1:6" x14ac:dyDescent="0.25">
      <c r="A942">
        <v>939</v>
      </c>
      <c r="B942" t="s">
        <v>1215</v>
      </c>
      <c r="C942" s="54">
        <v>33414</v>
      </c>
      <c r="D942" t="s">
        <v>605</v>
      </c>
      <c r="E942" t="s">
        <v>20</v>
      </c>
      <c r="F942">
        <v>5</v>
      </c>
    </row>
    <row r="943" spans="1:6" x14ac:dyDescent="0.25">
      <c r="A943">
        <v>940</v>
      </c>
      <c r="B943" t="s">
        <v>1216</v>
      </c>
      <c r="C943" s="54">
        <v>33233</v>
      </c>
      <c r="D943" t="s">
        <v>235</v>
      </c>
      <c r="E943" t="s">
        <v>205</v>
      </c>
      <c r="F943">
        <v>5</v>
      </c>
    </row>
    <row r="944" spans="1:6" x14ac:dyDescent="0.25">
      <c r="A944">
        <v>941</v>
      </c>
      <c r="B944" t="s">
        <v>1217</v>
      </c>
      <c r="C944" s="54">
        <v>30842</v>
      </c>
      <c r="D944" t="s">
        <v>1105</v>
      </c>
      <c r="E944" t="s">
        <v>84</v>
      </c>
      <c r="F944">
        <v>5</v>
      </c>
    </row>
    <row r="945" spans="1:6" x14ac:dyDescent="0.25">
      <c r="A945">
        <v>942</v>
      </c>
      <c r="B945" t="s">
        <v>1218</v>
      </c>
      <c r="C945" s="54">
        <v>33725</v>
      </c>
      <c r="D945" t="s">
        <v>812</v>
      </c>
      <c r="E945" t="s">
        <v>226</v>
      </c>
      <c r="F945">
        <v>5</v>
      </c>
    </row>
    <row r="946" spans="1:6" x14ac:dyDescent="0.25">
      <c r="A946">
        <v>943</v>
      </c>
      <c r="B946" t="s">
        <v>1219</v>
      </c>
      <c r="C946" s="54">
        <v>33277</v>
      </c>
      <c r="D946" t="s">
        <v>1220</v>
      </c>
      <c r="E946" t="s">
        <v>991</v>
      </c>
      <c r="F946">
        <v>5</v>
      </c>
    </row>
    <row r="947" spans="1:6" x14ac:dyDescent="0.25">
      <c r="A947">
        <v>944</v>
      </c>
      <c r="B947" t="s">
        <v>1221</v>
      </c>
      <c r="C947" s="54">
        <v>33211</v>
      </c>
      <c r="D947" t="s">
        <v>254</v>
      </c>
      <c r="E947" t="s">
        <v>233</v>
      </c>
      <c r="F947">
        <v>5</v>
      </c>
    </row>
    <row r="948" spans="1:6" x14ac:dyDescent="0.25">
      <c r="A948">
        <v>945</v>
      </c>
      <c r="B948" t="s">
        <v>1222</v>
      </c>
      <c r="C948" s="54">
        <v>32273</v>
      </c>
      <c r="D948" t="s">
        <v>903</v>
      </c>
      <c r="E948" t="s">
        <v>282</v>
      </c>
      <c r="F948">
        <v>5</v>
      </c>
    </row>
    <row r="949" spans="1:6" x14ac:dyDescent="0.25">
      <c r="A949">
        <v>946</v>
      </c>
      <c r="B949" t="s">
        <v>1223</v>
      </c>
      <c r="C949" s="54">
        <v>34292</v>
      </c>
      <c r="D949" t="s">
        <v>1224</v>
      </c>
      <c r="E949" t="s">
        <v>18</v>
      </c>
      <c r="F949">
        <v>5</v>
      </c>
    </row>
    <row r="950" spans="1:6" x14ac:dyDescent="0.25">
      <c r="A950">
        <v>947</v>
      </c>
      <c r="B950" t="s">
        <v>1225</v>
      </c>
      <c r="C950" s="54">
        <v>33019</v>
      </c>
      <c r="D950" t="s">
        <v>97</v>
      </c>
      <c r="E950" t="s">
        <v>205</v>
      </c>
      <c r="F950">
        <v>5</v>
      </c>
    </row>
    <row r="951" spans="1:6" x14ac:dyDescent="0.25">
      <c r="A951">
        <v>948</v>
      </c>
      <c r="B951" t="s">
        <v>1226</v>
      </c>
      <c r="C951" s="54">
        <v>32777</v>
      </c>
      <c r="D951" t="s">
        <v>689</v>
      </c>
      <c r="E951" t="s">
        <v>348</v>
      </c>
      <c r="F951">
        <v>5</v>
      </c>
    </row>
    <row r="952" spans="1:6" x14ac:dyDescent="0.25">
      <c r="A952">
        <v>949</v>
      </c>
      <c r="B952" t="s">
        <v>1227</v>
      </c>
      <c r="C952" s="54">
        <v>34038</v>
      </c>
      <c r="D952" t="s">
        <v>1213</v>
      </c>
      <c r="E952" t="s">
        <v>12</v>
      </c>
      <c r="F952">
        <v>5</v>
      </c>
    </row>
    <row r="953" spans="1:6" x14ac:dyDescent="0.25">
      <c r="A953">
        <v>950</v>
      </c>
      <c r="B953" t="s">
        <v>1228</v>
      </c>
      <c r="C953" s="54">
        <v>34416</v>
      </c>
      <c r="D953" t="s">
        <v>1096</v>
      </c>
      <c r="E953" t="s">
        <v>12</v>
      </c>
      <c r="F953">
        <v>5</v>
      </c>
    </row>
    <row r="954" spans="1:6" x14ac:dyDescent="0.25">
      <c r="A954">
        <v>951</v>
      </c>
      <c r="B954" t="s">
        <v>1229</v>
      </c>
      <c r="C954" s="54">
        <v>33403</v>
      </c>
      <c r="D954" t="s">
        <v>246</v>
      </c>
      <c r="E954" t="s">
        <v>278</v>
      </c>
      <c r="F954">
        <v>5</v>
      </c>
    </row>
    <row r="955" spans="1:6" x14ac:dyDescent="0.25">
      <c r="A955">
        <v>952</v>
      </c>
      <c r="B955" t="s">
        <v>1230</v>
      </c>
      <c r="C955" s="54">
        <v>32620</v>
      </c>
      <c r="D955" t="s">
        <v>566</v>
      </c>
      <c r="E955" t="s">
        <v>112</v>
      </c>
      <c r="F955">
        <v>5</v>
      </c>
    </row>
    <row r="956" spans="1:6" x14ac:dyDescent="0.25">
      <c r="A956">
        <v>953</v>
      </c>
      <c r="B956" t="s">
        <v>1231</v>
      </c>
      <c r="C956" s="54">
        <v>33097</v>
      </c>
      <c r="D956" t="s">
        <v>908</v>
      </c>
      <c r="E956" t="s">
        <v>19</v>
      </c>
      <c r="F956">
        <v>5</v>
      </c>
    </row>
    <row r="957" spans="1:6" x14ac:dyDescent="0.25">
      <c r="A957">
        <v>954</v>
      </c>
      <c r="B957" t="s">
        <v>1232</v>
      </c>
      <c r="C957" s="54">
        <v>34589</v>
      </c>
      <c r="D957" t="s">
        <v>1017</v>
      </c>
      <c r="E957" t="s">
        <v>18</v>
      </c>
      <c r="F957">
        <v>5</v>
      </c>
    </row>
    <row r="958" spans="1:6" x14ac:dyDescent="0.25">
      <c r="A958">
        <v>955</v>
      </c>
      <c r="B958" t="s">
        <v>1233</v>
      </c>
      <c r="C958" s="54">
        <v>34121</v>
      </c>
      <c r="D958" t="s">
        <v>155</v>
      </c>
      <c r="E958" t="s">
        <v>84</v>
      </c>
      <c r="F958">
        <v>5</v>
      </c>
    </row>
    <row r="959" spans="1:6" x14ac:dyDescent="0.25">
      <c r="A959">
        <v>956</v>
      </c>
      <c r="B959" t="s">
        <v>1234</v>
      </c>
      <c r="C959" s="54">
        <v>34378</v>
      </c>
      <c r="D959" t="s">
        <v>706</v>
      </c>
      <c r="E959" t="s">
        <v>112</v>
      </c>
      <c r="F959">
        <v>5</v>
      </c>
    </row>
    <row r="960" spans="1:6" x14ac:dyDescent="0.25">
      <c r="A960">
        <v>957</v>
      </c>
      <c r="B960" t="s">
        <v>1235</v>
      </c>
      <c r="C960" s="54">
        <v>35038</v>
      </c>
      <c r="D960" t="s">
        <v>78</v>
      </c>
      <c r="E960" t="s">
        <v>19</v>
      </c>
      <c r="F960">
        <v>5</v>
      </c>
    </row>
    <row r="961" spans="1:6" x14ac:dyDescent="0.25">
      <c r="A961">
        <v>958</v>
      </c>
      <c r="B961" t="s">
        <v>1236</v>
      </c>
      <c r="C961" s="54">
        <v>34038</v>
      </c>
      <c r="D961" t="s">
        <v>519</v>
      </c>
      <c r="E961" t="s">
        <v>252</v>
      </c>
      <c r="F961">
        <v>5</v>
      </c>
    </row>
    <row r="962" spans="1:6" x14ac:dyDescent="0.25">
      <c r="A962">
        <v>959</v>
      </c>
      <c r="B962" t="s">
        <v>1237</v>
      </c>
      <c r="C962" s="54">
        <v>33704</v>
      </c>
      <c r="D962" t="s">
        <v>771</v>
      </c>
      <c r="E962" t="s">
        <v>348</v>
      </c>
      <c r="F962">
        <v>5</v>
      </c>
    </row>
    <row r="963" spans="1:6" x14ac:dyDescent="0.25">
      <c r="A963">
        <v>960</v>
      </c>
      <c r="B963" t="s">
        <v>1238</v>
      </c>
      <c r="C963" s="54">
        <v>34288</v>
      </c>
      <c r="D963" t="s">
        <v>1083</v>
      </c>
      <c r="E963" t="s">
        <v>71</v>
      </c>
      <c r="F963">
        <v>5</v>
      </c>
    </row>
    <row r="964" spans="1:6" x14ac:dyDescent="0.25">
      <c r="A964">
        <v>961</v>
      </c>
      <c r="B964" t="s">
        <v>1239</v>
      </c>
      <c r="C964" s="54">
        <v>35031</v>
      </c>
      <c r="D964" t="s">
        <v>221</v>
      </c>
      <c r="E964" t="s">
        <v>115</v>
      </c>
      <c r="F964">
        <v>5</v>
      </c>
    </row>
    <row r="965" spans="1:6" x14ac:dyDescent="0.25">
      <c r="A965">
        <v>962</v>
      </c>
      <c r="B965" t="s">
        <v>1240</v>
      </c>
      <c r="C965" s="54">
        <v>34164</v>
      </c>
      <c r="D965" t="s">
        <v>1241</v>
      </c>
      <c r="E965" t="s">
        <v>18</v>
      </c>
      <c r="F965">
        <v>5</v>
      </c>
    </row>
    <row r="966" spans="1:6" x14ac:dyDescent="0.25">
      <c r="A966">
        <v>963</v>
      </c>
      <c r="B966" t="s">
        <v>1242</v>
      </c>
      <c r="C966" s="54">
        <v>34266</v>
      </c>
      <c r="D966" t="s">
        <v>748</v>
      </c>
      <c r="E966" t="s">
        <v>233</v>
      </c>
      <c r="F966">
        <v>5</v>
      </c>
    </row>
    <row r="967" spans="1:6" x14ac:dyDescent="0.25">
      <c r="A967">
        <v>964</v>
      </c>
      <c r="B967" t="s">
        <v>1243</v>
      </c>
      <c r="C967" s="54">
        <v>34180</v>
      </c>
      <c r="D967" t="s">
        <v>241</v>
      </c>
      <c r="E967" t="s">
        <v>74</v>
      </c>
      <c r="F967">
        <v>5</v>
      </c>
    </row>
    <row r="968" spans="1:6" x14ac:dyDescent="0.25">
      <c r="A968">
        <v>965</v>
      </c>
      <c r="B968" t="s">
        <v>1244</v>
      </c>
      <c r="C968" s="54">
        <v>34767</v>
      </c>
      <c r="D968" t="s">
        <v>1245</v>
      </c>
      <c r="E968" t="s">
        <v>71</v>
      </c>
      <c r="F968">
        <v>5</v>
      </c>
    </row>
    <row r="969" spans="1:6" x14ac:dyDescent="0.25">
      <c r="A969">
        <v>966</v>
      </c>
      <c r="B969" t="s">
        <v>1246</v>
      </c>
      <c r="C969" s="54">
        <v>32366</v>
      </c>
      <c r="D969" t="s">
        <v>443</v>
      </c>
      <c r="E969" t="s">
        <v>174</v>
      </c>
      <c r="F969">
        <v>4.8</v>
      </c>
    </row>
    <row r="970" spans="1:6" x14ac:dyDescent="0.25">
      <c r="A970">
        <v>967</v>
      </c>
      <c r="B970" t="s">
        <v>1247</v>
      </c>
      <c r="C970" s="54">
        <v>33653</v>
      </c>
      <c r="D970" t="s">
        <v>204</v>
      </c>
      <c r="E970" t="s">
        <v>1127</v>
      </c>
      <c r="F970">
        <v>4.8</v>
      </c>
    </row>
    <row r="971" spans="1:6" x14ac:dyDescent="0.25">
      <c r="A971">
        <v>968</v>
      </c>
      <c r="B971" t="s">
        <v>1248</v>
      </c>
      <c r="C971" s="54">
        <v>30471</v>
      </c>
      <c r="D971" t="s">
        <v>304</v>
      </c>
      <c r="E971" t="s">
        <v>142</v>
      </c>
      <c r="F971">
        <v>4.75</v>
      </c>
    </row>
    <row r="972" spans="1:6" x14ac:dyDescent="0.25">
      <c r="A972">
        <v>969</v>
      </c>
      <c r="B972" t="s">
        <v>1249</v>
      </c>
      <c r="C972" s="54">
        <v>32580</v>
      </c>
      <c r="D972" t="s">
        <v>509</v>
      </c>
      <c r="E972" t="s">
        <v>84</v>
      </c>
      <c r="F972">
        <v>4.75</v>
      </c>
    </row>
    <row r="973" spans="1:6" x14ac:dyDescent="0.25">
      <c r="A973">
        <v>970</v>
      </c>
      <c r="B973" t="s">
        <v>1250</v>
      </c>
      <c r="C973" s="54">
        <v>32707</v>
      </c>
      <c r="D973" t="s">
        <v>584</v>
      </c>
      <c r="E973" t="s">
        <v>19</v>
      </c>
      <c r="F973">
        <v>4.75</v>
      </c>
    </row>
    <row r="974" spans="1:6" x14ac:dyDescent="0.25">
      <c r="A974">
        <v>971</v>
      </c>
      <c r="B974" t="s">
        <v>1251</v>
      </c>
      <c r="C974" s="54">
        <v>33374</v>
      </c>
      <c r="D974" t="s">
        <v>402</v>
      </c>
      <c r="E974" t="s">
        <v>19</v>
      </c>
      <c r="F974">
        <v>4.75</v>
      </c>
    </row>
    <row r="975" spans="1:6" x14ac:dyDescent="0.25">
      <c r="A975">
        <v>972</v>
      </c>
      <c r="B975" t="s">
        <v>1252</v>
      </c>
      <c r="C975" s="54">
        <v>32607</v>
      </c>
      <c r="D975" t="s">
        <v>785</v>
      </c>
      <c r="E975" t="s">
        <v>71</v>
      </c>
      <c r="F975">
        <v>4.7</v>
      </c>
    </row>
    <row r="976" spans="1:6" x14ac:dyDescent="0.25">
      <c r="A976">
        <v>973</v>
      </c>
      <c r="B976" t="s">
        <v>1253</v>
      </c>
      <c r="C976" s="54">
        <v>30693</v>
      </c>
      <c r="D976" t="s">
        <v>1254</v>
      </c>
      <c r="E976" t="s">
        <v>239</v>
      </c>
      <c r="F976">
        <v>4.5999999999999996</v>
      </c>
    </row>
    <row r="977" spans="1:6" x14ac:dyDescent="0.25">
      <c r="A977">
        <v>974</v>
      </c>
      <c r="B977" t="s">
        <v>1255</v>
      </c>
      <c r="C977" s="54">
        <v>30120</v>
      </c>
      <c r="D977" t="s">
        <v>338</v>
      </c>
      <c r="E977" t="s">
        <v>20</v>
      </c>
      <c r="F977">
        <v>4.5</v>
      </c>
    </row>
    <row r="978" spans="1:6" x14ac:dyDescent="0.25">
      <c r="A978">
        <v>975</v>
      </c>
      <c r="B978" t="s">
        <v>1256</v>
      </c>
      <c r="C978" s="54">
        <v>29973</v>
      </c>
      <c r="D978" t="s">
        <v>445</v>
      </c>
      <c r="E978" t="s">
        <v>71</v>
      </c>
      <c r="F978">
        <v>4.5</v>
      </c>
    </row>
    <row r="979" spans="1:6" x14ac:dyDescent="0.25">
      <c r="A979">
        <v>976</v>
      </c>
      <c r="B979" t="s">
        <v>1257</v>
      </c>
      <c r="C979" s="54">
        <v>30270</v>
      </c>
      <c r="D979" t="s">
        <v>1098</v>
      </c>
      <c r="E979" t="s">
        <v>233</v>
      </c>
      <c r="F979">
        <v>4.5</v>
      </c>
    </row>
    <row r="980" spans="1:6" x14ac:dyDescent="0.25">
      <c r="A980">
        <v>977</v>
      </c>
      <c r="B980" t="s">
        <v>1258</v>
      </c>
      <c r="C980" s="54">
        <v>31509</v>
      </c>
      <c r="D980" t="s">
        <v>157</v>
      </c>
      <c r="E980" t="s">
        <v>139</v>
      </c>
      <c r="F980">
        <v>4.5</v>
      </c>
    </row>
    <row r="981" spans="1:6" x14ac:dyDescent="0.25">
      <c r="A981">
        <v>978</v>
      </c>
      <c r="B981" t="s">
        <v>1259</v>
      </c>
      <c r="C981" s="54">
        <v>30963</v>
      </c>
      <c r="D981" t="s">
        <v>297</v>
      </c>
      <c r="E981" t="s">
        <v>194</v>
      </c>
      <c r="F981">
        <v>4.5</v>
      </c>
    </row>
    <row r="982" spans="1:6" x14ac:dyDescent="0.25">
      <c r="A982">
        <v>979</v>
      </c>
      <c r="B982" t="s">
        <v>1260</v>
      </c>
      <c r="C982" s="54">
        <v>30390</v>
      </c>
      <c r="D982" t="s">
        <v>304</v>
      </c>
      <c r="E982" t="s">
        <v>174</v>
      </c>
      <c r="F982">
        <v>4.5</v>
      </c>
    </row>
    <row r="983" spans="1:6" x14ac:dyDescent="0.25">
      <c r="A983">
        <v>980</v>
      </c>
      <c r="B983" t="s">
        <v>1261</v>
      </c>
      <c r="C983" s="54">
        <v>31223</v>
      </c>
      <c r="D983" t="s">
        <v>1262</v>
      </c>
      <c r="E983" t="s">
        <v>569</v>
      </c>
      <c r="F983">
        <v>4.5</v>
      </c>
    </row>
    <row r="984" spans="1:6" x14ac:dyDescent="0.25">
      <c r="A984">
        <v>981</v>
      </c>
      <c r="B984" t="s">
        <v>1263</v>
      </c>
      <c r="C984" s="54">
        <v>31054</v>
      </c>
      <c r="D984" t="s">
        <v>375</v>
      </c>
      <c r="E984" t="s">
        <v>12</v>
      </c>
      <c r="F984">
        <v>4.5</v>
      </c>
    </row>
    <row r="985" spans="1:6" x14ac:dyDescent="0.25">
      <c r="A985">
        <v>982</v>
      </c>
      <c r="B985" t="s">
        <v>1264</v>
      </c>
      <c r="C985" s="54">
        <v>31765</v>
      </c>
      <c r="D985" t="s">
        <v>1265</v>
      </c>
      <c r="E985" t="s">
        <v>112</v>
      </c>
      <c r="F985">
        <v>4.5</v>
      </c>
    </row>
    <row r="986" spans="1:6" x14ac:dyDescent="0.25">
      <c r="A986">
        <v>983</v>
      </c>
      <c r="B986" t="s">
        <v>1266</v>
      </c>
      <c r="C986" s="54">
        <v>29971</v>
      </c>
      <c r="D986" t="s">
        <v>347</v>
      </c>
      <c r="E986" t="s">
        <v>282</v>
      </c>
      <c r="F986">
        <v>4.5</v>
      </c>
    </row>
    <row r="987" spans="1:6" x14ac:dyDescent="0.25">
      <c r="A987">
        <v>984</v>
      </c>
      <c r="B987" t="s">
        <v>1267</v>
      </c>
      <c r="C987" s="54">
        <v>30920</v>
      </c>
      <c r="D987" t="s">
        <v>584</v>
      </c>
      <c r="E987" t="s">
        <v>19</v>
      </c>
      <c r="F987">
        <v>4.5</v>
      </c>
    </row>
    <row r="988" spans="1:6" x14ac:dyDescent="0.25">
      <c r="A988">
        <v>985</v>
      </c>
      <c r="B988" t="s">
        <v>1268</v>
      </c>
      <c r="C988" s="54">
        <v>30701</v>
      </c>
      <c r="D988" t="s">
        <v>107</v>
      </c>
      <c r="E988" t="s">
        <v>20</v>
      </c>
      <c r="F988">
        <v>4.5</v>
      </c>
    </row>
    <row r="989" spans="1:6" x14ac:dyDescent="0.25">
      <c r="A989">
        <v>986</v>
      </c>
      <c r="B989" t="s">
        <v>1269</v>
      </c>
      <c r="C989" s="54">
        <v>31146</v>
      </c>
      <c r="D989" t="s">
        <v>338</v>
      </c>
      <c r="E989" t="s">
        <v>20</v>
      </c>
      <c r="F989">
        <v>4.5</v>
      </c>
    </row>
    <row r="990" spans="1:6" x14ac:dyDescent="0.25">
      <c r="A990">
        <v>987</v>
      </c>
      <c r="B990" t="s">
        <v>1270</v>
      </c>
      <c r="C990" s="54">
        <v>31023</v>
      </c>
      <c r="D990" t="s">
        <v>883</v>
      </c>
      <c r="E990" t="s">
        <v>20</v>
      </c>
      <c r="F990">
        <v>4.5</v>
      </c>
    </row>
    <row r="991" spans="1:6" x14ac:dyDescent="0.25">
      <c r="A991">
        <v>988</v>
      </c>
      <c r="B991" t="s">
        <v>1271</v>
      </c>
      <c r="C991" s="54">
        <v>31264</v>
      </c>
      <c r="D991" t="s">
        <v>1049</v>
      </c>
      <c r="E991" t="s">
        <v>22</v>
      </c>
      <c r="F991">
        <v>4.5</v>
      </c>
    </row>
    <row r="992" spans="1:6" x14ac:dyDescent="0.25">
      <c r="A992">
        <v>989</v>
      </c>
      <c r="B992" t="s">
        <v>1272</v>
      </c>
      <c r="C992" s="54">
        <v>31370</v>
      </c>
      <c r="D992" t="s">
        <v>1273</v>
      </c>
      <c r="E992" t="s">
        <v>12</v>
      </c>
      <c r="F992">
        <v>4.5</v>
      </c>
    </row>
    <row r="993" spans="1:6" x14ac:dyDescent="0.25">
      <c r="A993">
        <v>990</v>
      </c>
      <c r="B993" t="s">
        <v>1274</v>
      </c>
      <c r="C993" s="54">
        <v>30559</v>
      </c>
      <c r="D993" t="s">
        <v>402</v>
      </c>
      <c r="E993" t="s">
        <v>182</v>
      </c>
      <c r="F993">
        <v>4.5</v>
      </c>
    </row>
    <row r="994" spans="1:6" x14ac:dyDescent="0.25">
      <c r="A994">
        <v>991</v>
      </c>
      <c r="B994" t="s">
        <v>1275</v>
      </c>
      <c r="C994" s="54">
        <v>29483</v>
      </c>
      <c r="D994" t="s">
        <v>368</v>
      </c>
      <c r="E994" t="s">
        <v>205</v>
      </c>
      <c r="F994">
        <v>4.5</v>
      </c>
    </row>
    <row r="995" spans="1:6" x14ac:dyDescent="0.25">
      <c r="A995">
        <v>992</v>
      </c>
      <c r="B995" t="s">
        <v>1276</v>
      </c>
      <c r="C995" s="54">
        <v>31074</v>
      </c>
      <c r="D995" t="s">
        <v>241</v>
      </c>
      <c r="E995" t="s">
        <v>74</v>
      </c>
      <c r="F995">
        <v>4.5</v>
      </c>
    </row>
    <row r="996" spans="1:6" x14ac:dyDescent="0.25">
      <c r="A996">
        <v>993</v>
      </c>
      <c r="B996" t="s">
        <v>1277</v>
      </c>
      <c r="C996" s="54">
        <v>32042</v>
      </c>
      <c r="D996" t="s">
        <v>191</v>
      </c>
      <c r="E996" t="s">
        <v>182</v>
      </c>
      <c r="F996">
        <v>4.5</v>
      </c>
    </row>
    <row r="997" spans="1:6" x14ac:dyDescent="0.25">
      <c r="A997">
        <v>994</v>
      </c>
      <c r="B997" t="s">
        <v>1278</v>
      </c>
      <c r="C997" s="54">
        <v>31821</v>
      </c>
      <c r="D997" t="s">
        <v>916</v>
      </c>
      <c r="E997" t="s">
        <v>112</v>
      </c>
      <c r="F997">
        <v>4.5</v>
      </c>
    </row>
    <row r="998" spans="1:6" x14ac:dyDescent="0.25">
      <c r="A998">
        <v>995</v>
      </c>
      <c r="B998" t="s">
        <v>1279</v>
      </c>
      <c r="C998" s="54">
        <v>31709</v>
      </c>
      <c r="D998" t="s">
        <v>678</v>
      </c>
      <c r="E998" t="s">
        <v>12</v>
      </c>
      <c r="F998">
        <v>4.5</v>
      </c>
    </row>
    <row r="999" spans="1:6" x14ac:dyDescent="0.25">
      <c r="A999">
        <v>996</v>
      </c>
      <c r="B999" t="s">
        <v>1280</v>
      </c>
      <c r="C999" s="54">
        <v>31422</v>
      </c>
      <c r="D999" t="s">
        <v>566</v>
      </c>
      <c r="E999" t="s">
        <v>112</v>
      </c>
      <c r="F999">
        <v>4.5</v>
      </c>
    </row>
    <row r="1000" spans="1:6" x14ac:dyDescent="0.25">
      <c r="A1000">
        <v>997</v>
      </c>
      <c r="B1000" t="s">
        <v>1281</v>
      </c>
      <c r="C1000" s="54">
        <v>31835</v>
      </c>
      <c r="D1000" t="s">
        <v>703</v>
      </c>
      <c r="E1000" t="s">
        <v>71</v>
      </c>
      <c r="F1000">
        <v>4.5</v>
      </c>
    </row>
    <row r="1001" spans="1:6" x14ac:dyDescent="0.25">
      <c r="A1001">
        <v>998</v>
      </c>
      <c r="B1001" t="s">
        <v>1282</v>
      </c>
      <c r="C1001" s="54">
        <v>30818</v>
      </c>
      <c r="D1001" t="s">
        <v>1057</v>
      </c>
      <c r="E1001" t="s">
        <v>71</v>
      </c>
      <c r="F1001">
        <v>4.5</v>
      </c>
    </row>
    <row r="1002" spans="1:6" x14ac:dyDescent="0.25">
      <c r="A1002">
        <v>999</v>
      </c>
      <c r="B1002" t="s">
        <v>1283</v>
      </c>
      <c r="C1002" s="54">
        <v>31239</v>
      </c>
      <c r="D1002" t="s">
        <v>545</v>
      </c>
      <c r="E1002" t="s">
        <v>806</v>
      </c>
      <c r="F1002">
        <v>4.5</v>
      </c>
    </row>
    <row r="1003" spans="1:6" x14ac:dyDescent="0.25">
      <c r="A1003">
        <v>1000</v>
      </c>
      <c r="B1003" t="s">
        <v>1284</v>
      </c>
      <c r="C1003" s="54">
        <v>31602</v>
      </c>
      <c r="D1003" t="s">
        <v>678</v>
      </c>
      <c r="E1003" t="s">
        <v>282</v>
      </c>
      <c r="F1003">
        <v>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11"/>
  <sheetViews>
    <sheetView workbookViewId="0">
      <selection activeCell="L20" sqref="L20"/>
    </sheetView>
  </sheetViews>
  <sheetFormatPr defaultRowHeight="15" x14ac:dyDescent="0.25"/>
  <cols>
    <col min="2" max="2" width="21" customWidth="1"/>
    <col min="3" max="3" width="26.7109375" customWidth="1"/>
    <col min="4" max="5" width="18.5703125" customWidth="1"/>
    <col min="6" max="8" width="15.28515625" customWidth="1"/>
  </cols>
  <sheetData>
    <row r="1" spans="1:8" x14ac:dyDescent="0.25">
      <c r="A1" s="56" t="s">
        <v>2597</v>
      </c>
    </row>
    <row r="2" spans="1:8" x14ac:dyDescent="0.25">
      <c r="A2" s="57"/>
      <c r="B2" s="60"/>
      <c r="C2" s="57"/>
      <c r="D2" s="57"/>
      <c r="E2" s="61" t="s">
        <v>1289</v>
      </c>
      <c r="F2" s="57"/>
      <c r="G2" s="57"/>
      <c r="H2" s="57"/>
    </row>
    <row r="3" spans="1:8" ht="15.75" thickBot="1" x14ac:dyDescent="0.3">
      <c r="A3" s="62" t="s">
        <v>66</v>
      </c>
      <c r="B3" s="63" t="s">
        <v>68</v>
      </c>
      <c r="C3" s="63" t="s">
        <v>1289</v>
      </c>
      <c r="D3" s="50" t="s">
        <v>2595</v>
      </c>
      <c r="E3" s="63" t="s">
        <v>1290</v>
      </c>
      <c r="F3" s="64" t="s">
        <v>1291</v>
      </c>
      <c r="G3" s="49" t="s">
        <v>1292</v>
      </c>
      <c r="H3" s="65" t="s">
        <v>2596</v>
      </c>
    </row>
    <row r="4" spans="1:8" x14ac:dyDescent="0.25">
      <c r="A4">
        <v>1</v>
      </c>
      <c r="B4" t="s">
        <v>1293</v>
      </c>
      <c r="C4" t="s">
        <v>1294</v>
      </c>
      <c r="D4" t="s">
        <v>1295</v>
      </c>
      <c r="E4" t="s">
        <v>1295</v>
      </c>
      <c r="F4" s="54">
        <v>35315</v>
      </c>
      <c r="G4">
        <v>1</v>
      </c>
      <c r="H4" s="59">
        <v>0</v>
      </c>
    </row>
    <row r="5" spans="1:8" x14ac:dyDescent="0.25">
      <c r="A5">
        <v>2</v>
      </c>
      <c r="B5" t="s">
        <v>1293</v>
      </c>
      <c r="C5" t="s">
        <v>1296</v>
      </c>
      <c r="D5" t="s">
        <v>1295</v>
      </c>
      <c r="E5" t="s">
        <v>1295</v>
      </c>
      <c r="F5" s="54">
        <v>35607</v>
      </c>
      <c r="G5">
        <v>1</v>
      </c>
      <c r="H5" s="59">
        <v>0</v>
      </c>
    </row>
    <row r="6" spans="1:8" x14ac:dyDescent="0.25">
      <c r="A6">
        <v>3</v>
      </c>
      <c r="B6" t="s">
        <v>1293</v>
      </c>
      <c r="C6" t="s">
        <v>1297</v>
      </c>
      <c r="D6" t="s">
        <v>1295</v>
      </c>
      <c r="E6" t="s">
        <v>1295</v>
      </c>
      <c r="F6" s="54">
        <v>35268</v>
      </c>
      <c r="G6">
        <v>1</v>
      </c>
      <c r="H6" s="59">
        <v>5</v>
      </c>
    </row>
    <row r="7" spans="1:8" x14ac:dyDescent="0.25">
      <c r="A7">
        <v>4</v>
      </c>
      <c r="B7" t="s">
        <v>1293</v>
      </c>
      <c r="C7" t="s">
        <v>1299</v>
      </c>
      <c r="D7" t="s">
        <v>1295</v>
      </c>
      <c r="E7" t="s">
        <v>1295</v>
      </c>
      <c r="F7" s="54">
        <v>35704</v>
      </c>
      <c r="G7">
        <v>1</v>
      </c>
      <c r="H7" s="59">
        <v>4</v>
      </c>
    </row>
    <row r="8" spans="1:8" x14ac:dyDescent="0.25">
      <c r="A8">
        <v>5</v>
      </c>
      <c r="B8" t="s">
        <v>1293</v>
      </c>
      <c r="C8" t="s">
        <v>1301</v>
      </c>
      <c r="D8" t="s">
        <v>1295</v>
      </c>
      <c r="E8" t="s">
        <v>1295</v>
      </c>
      <c r="F8" s="54">
        <v>35886</v>
      </c>
      <c r="G8">
        <v>1</v>
      </c>
      <c r="H8" s="59">
        <v>0</v>
      </c>
    </row>
    <row r="9" spans="1:8" x14ac:dyDescent="0.25">
      <c r="A9">
        <v>6</v>
      </c>
      <c r="B9" t="s">
        <v>1293</v>
      </c>
      <c r="C9" t="s">
        <v>1303</v>
      </c>
      <c r="D9" t="s">
        <v>1295</v>
      </c>
      <c r="E9" t="s">
        <v>1295</v>
      </c>
      <c r="F9" s="54">
        <v>35317</v>
      </c>
      <c r="G9">
        <v>1</v>
      </c>
      <c r="H9" s="59">
        <v>7</v>
      </c>
    </row>
    <row r="10" spans="1:8" x14ac:dyDescent="0.25">
      <c r="A10">
        <v>7</v>
      </c>
      <c r="B10" t="s">
        <v>1293</v>
      </c>
      <c r="C10" t="s">
        <v>1305</v>
      </c>
      <c r="D10" t="s">
        <v>1295</v>
      </c>
      <c r="E10" t="s">
        <v>1295</v>
      </c>
      <c r="F10" s="54">
        <v>35808</v>
      </c>
      <c r="G10">
        <v>1</v>
      </c>
      <c r="H10" s="59">
        <v>0</v>
      </c>
    </row>
    <row r="11" spans="1:8" x14ac:dyDescent="0.25">
      <c r="A11">
        <v>8</v>
      </c>
      <c r="B11" t="s">
        <v>1293</v>
      </c>
      <c r="C11" t="s">
        <v>1307</v>
      </c>
      <c r="D11" t="s">
        <v>1295</v>
      </c>
      <c r="E11" t="s">
        <v>1295</v>
      </c>
      <c r="F11" s="54">
        <v>35142</v>
      </c>
      <c r="G11">
        <v>1</v>
      </c>
      <c r="H11" s="59">
        <v>8</v>
      </c>
    </row>
    <row r="12" spans="1:8" x14ac:dyDescent="0.25">
      <c r="A12">
        <v>9</v>
      </c>
      <c r="B12" t="s">
        <v>1293</v>
      </c>
      <c r="C12" t="s">
        <v>1310</v>
      </c>
      <c r="D12" t="s">
        <v>1295</v>
      </c>
      <c r="E12" t="s">
        <v>1295</v>
      </c>
      <c r="F12" s="54">
        <v>35069</v>
      </c>
      <c r="G12">
        <v>1</v>
      </c>
      <c r="H12" s="59">
        <v>4</v>
      </c>
    </row>
    <row r="13" spans="1:8" x14ac:dyDescent="0.25">
      <c r="A13">
        <v>10</v>
      </c>
      <c r="B13" t="s">
        <v>1293</v>
      </c>
      <c r="C13" t="s">
        <v>1312</v>
      </c>
      <c r="D13" t="s">
        <v>1295</v>
      </c>
      <c r="E13" t="s">
        <v>1295</v>
      </c>
      <c r="F13" s="54">
        <v>35290</v>
      </c>
      <c r="G13">
        <v>1</v>
      </c>
      <c r="H13" s="59">
        <v>6</v>
      </c>
    </row>
    <row r="14" spans="1:8" x14ac:dyDescent="0.25">
      <c r="A14">
        <v>11</v>
      </c>
      <c r="B14" t="s">
        <v>1293</v>
      </c>
      <c r="C14" t="s">
        <v>1314</v>
      </c>
      <c r="D14" t="s">
        <v>1295</v>
      </c>
      <c r="E14" t="s">
        <v>1295</v>
      </c>
      <c r="F14" s="54">
        <v>35198</v>
      </c>
      <c r="G14">
        <v>1</v>
      </c>
      <c r="H14" s="59">
        <v>13</v>
      </c>
    </row>
    <row r="15" spans="1:8" x14ac:dyDescent="0.25">
      <c r="A15">
        <v>12</v>
      </c>
      <c r="B15" t="s">
        <v>1293</v>
      </c>
      <c r="C15" t="s">
        <v>1315</v>
      </c>
      <c r="D15" t="s">
        <v>1295</v>
      </c>
      <c r="E15" t="s">
        <v>1295</v>
      </c>
      <c r="F15" s="54">
        <v>35287</v>
      </c>
      <c r="G15">
        <v>1</v>
      </c>
      <c r="H15" s="59">
        <v>12</v>
      </c>
    </row>
    <row r="16" spans="1:8" x14ac:dyDescent="0.25">
      <c r="A16">
        <v>13</v>
      </c>
      <c r="B16" t="s">
        <v>1293</v>
      </c>
      <c r="C16" t="s">
        <v>1317</v>
      </c>
      <c r="D16" t="s">
        <v>1295</v>
      </c>
      <c r="E16" t="s">
        <v>1295</v>
      </c>
      <c r="F16" s="54">
        <v>35536</v>
      </c>
      <c r="G16">
        <v>1</v>
      </c>
      <c r="H16" s="59">
        <v>7</v>
      </c>
    </row>
    <row r="17" spans="1:8" x14ac:dyDescent="0.25">
      <c r="A17">
        <v>14</v>
      </c>
      <c r="B17" t="s">
        <v>1293</v>
      </c>
      <c r="C17" t="s">
        <v>1319</v>
      </c>
      <c r="D17" t="s">
        <v>1295</v>
      </c>
      <c r="E17" t="s">
        <v>1295</v>
      </c>
      <c r="F17" s="54">
        <v>35837</v>
      </c>
      <c r="G17">
        <v>1</v>
      </c>
      <c r="H17" s="59">
        <v>4</v>
      </c>
    </row>
    <row r="18" spans="1:8" x14ac:dyDescent="0.25">
      <c r="A18">
        <v>15</v>
      </c>
      <c r="B18" t="s">
        <v>1293</v>
      </c>
      <c r="C18" t="s">
        <v>1321</v>
      </c>
      <c r="D18" t="s">
        <v>1295</v>
      </c>
      <c r="E18" t="s">
        <v>1295</v>
      </c>
      <c r="F18" s="54">
        <v>35748</v>
      </c>
      <c r="G18">
        <v>1</v>
      </c>
      <c r="H18" s="59">
        <v>0</v>
      </c>
    </row>
    <row r="19" spans="1:8" x14ac:dyDescent="0.25">
      <c r="A19">
        <v>16</v>
      </c>
      <c r="B19" t="s">
        <v>1293</v>
      </c>
      <c r="C19" t="s">
        <v>1323</v>
      </c>
      <c r="D19" t="s">
        <v>1295</v>
      </c>
      <c r="E19" t="s">
        <v>1295</v>
      </c>
      <c r="F19" s="54">
        <v>35865</v>
      </c>
      <c r="G19">
        <v>1</v>
      </c>
      <c r="H19" s="59">
        <v>0</v>
      </c>
    </row>
    <row r="20" spans="1:8" x14ac:dyDescent="0.25">
      <c r="A20">
        <v>17</v>
      </c>
      <c r="B20" t="s">
        <v>1293</v>
      </c>
      <c r="C20" t="s">
        <v>1325</v>
      </c>
      <c r="D20" t="s">
        <v>1295</v>
      </c>
      <c r="E20" t="s">
        <v>1295</v>
      </c>
      <c r="F20" s="54">
        <v>35519</v>
      </c>
      <c r="G20">
        <v>1</v>
      </c>
      <c r="H20" s="59">
        <v>0</v>
      </c>
    </row>
    <row r="21" spans="1:8" x14ac:dyDescent="0.25">
      <c r="A21">
        <v>18</v>
      </c>
      <c r="B21" t="s">
        <v>1293</v>
      </c>
      <c r="C21" t="s">
        <v>1327</v>
      </c>
      <c r="D21" t="s">
        <v>1295</v>
      </c>
      <c r="E21" t="s">
        <v>1295</v>
      </c>
      <c r="F21" s="54">
        <v>35455</v>
      </c>
      <c r="G21">
        <v>1</v>
      </c>
      <c r="H21" s="59">
        <v>1</v>
      </c>
    </row>
    <row r="22" spans="1:8" x14ac:dyDescent="0.25">
      <c r="A22">
        <v>19</v>
      </c>
      <c r="B22" t="s">
        <v>1293</v>
      </c>
      <c r="C22" t="s">
        <v>1329</v>
      </c>
      <c r="D22" t="s">
        <v>1295</v>
      </c>
      <c r="E22" t="s">
        <v>1295</v>
      </c>
      <c r="F22" s="54">
        <v>35864</v>
      </c>
      <c r="G22">
        <v>1</v>
      </c>
      <c r="H22" s="59">
        <v>0</v>
      </c>
    </row>
    <row r="23" spans="1:8" x14ac:dyDescent="0.25">
      <c r="A23">
        <v>20</v>
      </c>
      <c r="B23" t="s">
        <v>1293</v>
      </c>
      <c r="C23" t="s">
        <v>1331</v>
      </c>
      <c r="D23" t="s">
        <v>1295</v>
      </c>
      <c r="E23" t="s">
        <v>1295</v>
      </c>
      <c r="F23" s="54">
        <v>35913</v>
      </c>
      <c r="G23">
        <v>1</v>
      </c>
      <c r="H23" s="59">
        <v>0</v>
      </c>
    </row>
    <row r="24" spans="1:8" x14ac:dyDescent="0.25">
      <c r="A24">
        <v>21</v>
      </c>
      <c r="B24" t="s">
        <v>1293</v>
      </c>
      <c r="C24" t="s">
        <v>1333</v>
      </c>
      <c r="D24" t="s">
        <v>1295</v>
      </c>
      <c r="E24" t="s">
        <v>1295</v>
      </c>
      <c r="F24" s="54">
        <v>35471</v>
      </c>
      <c r="G24">
        <v>1</v>
      </c>
      <c r="H24" s="59">
        <v>0</v>
      </c>
    </row>
    <row r="25" spans="1:8" x14ac:dyDescent="0.25">
      <c r="A25">
        <v>22</v>
      </c>
      <c r="B25" t="s">
        <v>1293</v>
      </c>
      <c r="C25" t="s">
        <v>1334</v>
      </c>
      <c r="D25" t="s">
        <v>1295</v>
      </c>
      <c r="E25" t="s">
        <v>1295</v>
      </c>
      <c r="F25" s="54">
        <v>35823</v>
      </c>
      <c r="G25">
        <v>1</v>
      </c>
      <c r="H25" s="59">
        <v>0</v>
      </c>
    </row>
    <row r="26" spans="1:8" x14ac:dyDescent="0.25">
      <c r="A26">
        <v>23</v>
      </c>
      <c r="B26" t="s">
        <v>1293</v>
      </c>
      <c r="C26" t="s">
        <v>1336</v>
      </c>
      <c r="D26" t="s">
        <v>1295</v>
      </c>
      <c r="E26" t="s">
        <v>1295</v>
      </c>
      <c r="F26" s="54">
        <v>35192</v>
      </c>
      <c r="G26">
        <v>1</v>
      </c>
      <c r="H26" s="59">
        <v>4</v>
      </c>
    </row>
    <row r="27" spans="1:8" x14ac:dyDescent="0.25">
      <c r="A27">
        <v>24</v>
      </c>
      <c r="B27" t="s">
        <v>1293</v>
      </c>
      <c r="C27" t="s">
        <v>1338</v>
      </c>
      <c r="D27" t="s">
        <v>1295</v>
      </c>
      <c r="E27" t="s">
        <v>1295</v>
      </c>
      <c r="F27" s="54">
        <v>35082</v>
      </c>
      <c r="G27">
        <v>1</v>
      </c>
      <c r="H27" s="59">
        <v>2</v>
      </c>
    </row>
    <row r="28" spans="1:8" x14ac:dyDescent="0.25">
      <c r="A28">
        <v>25</v>
      </c>
      <c r="B28" t="s">
        <v>1293</v>
      </c>
      <c r="C28" t="s">
        <v>1340</v>
      </c>
      <c r="D28" t="s">
        <v>1295</v>
      </c>
      <c r="E28" t="s">
        <v>1295</v>
      </c>
      <c r="F28" s="54">
        <v>35583</v>
      </c>
      <c r="G28">
        <v>1</v>
      </c>
      <c r="H28" s="59">
        <v>0</v>
      </c>
    </row>
    <row r="29" spans="1:8" x14ac:dyDescent="0.25">
      <c r="A29">
        <v>26</v>
      </c>
      <c r="B29" t="s">
        <v>1293</v>
      </c>
      <c r="C29" t="s">
        <v>1342</v>
      </c>
      <c r="D29" t="s">
        <v>1295</v>
      </c>
      <c r="E29" t="s">
        <v>1295</v>
      </c>
      <c r="F29" s="54">
        <v>35209</v>
      </c>
      <c r="G29">
        <v>1</v>
      </c>
      <c r="H29" s="59">
        <v>9</v>
      </c>
    </row>
    <row r="30" spans="1:8" x14ac:dyDescent="0.25">
      <c r="A30">
        <v>27</v>
      </c>
      <c r="B30" t="s">
        <v>1293</v>
      </c>
      <c r="C30" t="s">
        <v>1344</v>
      </c>
      <c r="D30" t="s">
        <v>1295</v>
      </c>
      <c r="E30" t="s">
        <v>1345</v>
      </c>
      <c r="F30" s="54">
        <v>35534</v>
      </c>
      <c r="G30">
        <v>0</v>
      </c>
      <c r="H30" s="59">
        <v>2</v>
      </c>
    </row>
    <row r="31" spans="1:8" x14ac:dyDescent="0.25">
      <c r="A31">
        <v>28</v>
      </c>
      <c r="B31" t="s">
        <v>1293</v>
      </c>
      <c r="C31" t="s">
        <v>1347</v>
      </c>
      <c r="D31" t="s">
        <v>1295</v>
      </c>
      <c r="E31" t="s">
        <v>1295</v>
      </c>
      <c r="F31" s="54">
        <v>35522</v>
      </c>
      <c r="G31">
        <v>1</v>
      </c>
      <c r="H31" s="59">
        <v>7</v>
      </c>
    </row>
    <row r="32" spans="1:8" x14ac:dyDescent="0.25">
      <c r="A32">
        <v>29</v>
      </c>
      <c r="B32" t="s">
        <v>1293</v>
      </c>
      <c r="C32" t="s">
        <v>1350</v>
      </c>
      <c r="D32" t="s">
        <v>1295</v>
      </c>
      <c r="E32" t="s">
        <v>1295</v>
      </c>
      <c r="F32" s="54">
        <v>35538</v>
      </c>
      <c r="G32">
        <v>1</v>
      </c>
      <c r="H32" s="59">
        <v>8</v>
      </c>
    </row>
    <row r="33" spans="1:8" x14ac:dyDescent="0.25">
      <c r="A33">
        <v>30</v>
      </c>
      <c r="B33" t="s">
        <v>1293</v>
      </c>
      <c r="C33" t="s">
        <v>1352</v>
      </c>
      <c r="D33" t="s">
        <v>1295</v>
      </c>
      <c r="E33" t="s">
        <v>1353</v>
      </c>
      <c r="F33" s="54">
        <v>35478</v>
      </c>
      <c r="G33">
        <v>0</v>
      </c>
      <c r="H33" s="59">
        <v>1</v>
      </c>
    </row>
    <row r="34" spans="1:8" x14ac:dyDescent="0.25">
      <c r="A34">
        <v>31</v>
      </c>
      <c r="B34" t="s">
        <v>1293</v>
      </c>
      <c r="C34" t="s">
        <v>1355</v>
      </c>
      <c r="D34" t="s">
        <v>1295</v>
      </c>
      <c r="E34" t="s">
        <v>1356</v>
      </c>
      <c r="F34" s="54">
        <v>35720</v>
      </c>
      <c r="G34">
        <v>0</v>
      </c>
      <c r="H34" s="59">
        <v>7</v>
      </c>
    </row>
    <row r="35" spans="1:8" x14ac:dyDescent="0.25">
      <c r="A35">
        <v>32</v>
      </c>
      <c r="B35" t="s">
        <v>1293</v>
      </c>
      <c r="C35" t="s">
        <v>1357</v>
      </c>
      <c r="D35" t="s">
        <v>1295</v>
      </c>
      <c r="E35" t="s">
        <v>1295</v>
      </c>
      <c r="F35" s="54">
        <v>35301</v>
      </c>
      <c r="G35">
        <v>1</v>
      </c>
      <c r="H35" s="59">
        <v>4</v>
      </c>
    </row>
    <row r="36" spans="1:8" x14ac:dyDescent="0.25">
      <c r="A36">
        <v>33</v>
      </c>
      <c r="B36" t="s">
        <v>1293</v>
      </c>
      <c r="C36" t="s">
        <v>1359</v>
      </c>
      <c r="D36" t="s">
        <v>1295</v>
      </c>
      <c r="E36" t="s">
        <v>1295</v>
      </c>
      <c r="F36" s="54">
        <v>35204</v>
      </c>
      <c r="G36">
        <v>1</v>
      </c>
      <c r="H36" s="59">
        <v>1</v>
      </c>
    </row>
    <row r="37" spans="1:8" x14ac:dyDescent="0.25">
      <c r="A37">
        <v>34</v>
      </c>
      <c r="B37" t="s">
        <v>1293</v>
      </c>
      <c r="C37" t="s">
        <v>1361</v>
      </c>
      <c r="D37" t="s">
        <v>1295</v>
      </c>
      <c r="E37" t="s">
        <v>1295</v>
      </c>
      <c r="F37" s="54">
        <v>35269</v>
      </c>
      <c r="G37">
        <v>1</v>
      </c>
      <c r="H37" s="59">
        <v>0</v>
      </c>
    </row>
    <row r="38" spans="1:8" x14ac:dyDescent="0.25">
      <c r="A38">
        <v>35</v>
      </c>
      <c r="B38" t="s">
        <v>1293</v>
      </c>
      <c r="C38" t="s">
        <v>1363</v>
      </c>
      <c r="D38" t="s">
        <v>1295</v>
      </c>
      <c r="E38" t="s">
        <v>1364</v>
      </c>
      <c r="F38" s="54">
        <v>35136</v>
      </c>
      <c r="G38">
        <v>0</v>
      </c>
      <c r="H38" s="59">
        <v>6</v>
      </c>
    </row>
    <row r="39" spans="1:8" x14ac:dyDescent="0.25">
      <c r="A39">
        <v>36</v>
      </c>
      <c r="B39" t="s">
        <v>1293</v>
      </c>
      <c r="C39" t="s">
        <v>1365</v>
      </c>
      <c r="D39" t="s">
        <v>1295</v>
      </c>
      <c r="E39" t="s">
        <v>1295</v>
      </c>
      <c r="F39" s="54">
        <v>35106</v>
      </c>
      <c r="G39">
        <v>1</v>
      </c>
      <c r="H39" s="59">
        <v>6</v>
      </c>
    </row>
    <row r="40" spans="1:8" x14ac:dyDescent="0.25">
      <c r="A40">
        <v>37</v>
      </c>
      <c r="B40" t="s">
        <v>1293</v>
      </c>
      <c r="C40" t="s">
        <v>1366</v>
      </c>
      <c r="D40" t="s">
        <v>1295</v>
      </c>
      <c r="E40" t="s">
        <v>1295</v>
      </c>
      <c r="F40" s="54">
        <v>35725</v>
      </c>
      <c r="G40">
        <v>1</v>
      </c>
      <c r="H40" s="59">
        <v>2</v>
      </c>
    </row>
    <row r="41" spans="1:8" x14ac:dyDescent="0.25">
      <c r="A41">
        <v>38</v>
      </c>
      <c r="B41" t="s">
        <v>1293</v>
      </c>
      <c r="C41" t="s">
        <v>1367</v>
      </c>
      <c r="D41" t="s">
        <v>1295</v>
      </c>
      <c r="E41" t="s">
        <v>1295</v>
      </c>
      <c r="F41" s="54">
        <v>35506</v>
      </c>
      <c r="G41">
        <v>1</v>
      </c>
      <c r="H41" s="59">
        <v>7</v>
      </c>
    </row>
    <row r="42" spans="1:8" x14ac:dyDescent="0.25">
      <c r="A42">
        <v>39</v>
      </c>
      <c r="B42" t="s">
        <v>1293</v>
      </c>
      <c r="C42" t="s">
        <v>1368</v>
      </c>
      <c r="D42" t="s">
        <v>1295</v>
      </c>
      <c r="E42" t="s">
        <v>1295</v>
      </c>
      <c r="F42" s="54">
        <v>35511</v>
      </c>
      <c r="G42">
        <v>1</v>
      </c>
      <c r="H42" s="59">
        <v>3</v>
      </c>
    </row>
    <row r="43" spans="1:8" x14ac:dyDescent="0.25">
      <c r="A43">
        <v>40</v>
      </c>
      <c r="B43" t="s">
        <v>1293</v>
      </c>
      <c r="C43" t="s">
        <v>1369</v>
      </c>
      <c r="D43" t="s">
        <v>1295</v>
      </c>
      <c r="E43" t="s">
        <v>1295</v>
      </c>
      <c r="F43" s="54">
        <v>35469</v>
      </c>
      <c r="G43">
        <v>1</v>
      </c>
      <c r="H43" s="59">
        <v>0</v>
      </c>
    </row>
    <row r="44" spans="1:8" x14ac:dyDescent="0.25">
      <c r="A44">
        <v>41</v>
      </c>
      <c r="B44" t="s">
        <v>1293</v>
      </c>
      <c r="C44" t="s">
        <v>1370</v>
      </c>
      <c r="D44" t="s">
        <v>1295</v>
      </c>
      <c r="E44" t="s">
        <v>1295</v>
      </c>
      <c r="F44" s="54">
        <v>35121</v>
      </c>
      <c r="G44">
        <v>1</v>
      </c>
      <c r="H44" s="59">
        <v>1</v>
      </c>
    </row>
    <row r="45" spans="1:8" x14ac:dyDescent="0.25">
      <c r="A45">
        <v>42</v>
      </c>
      <c r="B45" t="s">
        <v>1293</v>
      </c>
      <c r="C45" t="s">
        <v>1371</v>
      </c>
      <c r="D45" t="s">
        <v>1295</v>
      </c>
      <c r="E45" t="s">
        <v>1372</v>
      </c>
      <c r="F45" s="54">
        <v>35482</v>
      </c>
      <c r="G45">
        <v>0</v>
      </c>
      <c r="H45" s="59">
        <v>0</v>
      </c>
    </row>
    <row r="46" spans="1:8" x14ac:dyDescent="0.25">
      <c r="A46">
        <v>43</v>
      </c>
      <c r="B46" s="58" t="s">
        <v>1360</v>
      </c>
      <c r="C46" t="s">
        <v>1373</v>
      </c>
      <c r="D46" t="s">
        <v>1345</v>
      </c>
      <c r="E46" t="s">
        <v>1345</v>
      </c>
      <c r="F46" s="54">
        <v>35261</v>
      </c>
      <c r="G46">
        <v>1</v>
      </c>
      <c r="H46" s="59">
        <v>0</v>
      </c>
    </row>
    <row r="47" spans="1:8" x14ac:dyDescent="0.25">
      <c r="A47">
        <v>44</v>
      </c>
      <c r="B47" s="58" t="s">
        <v>1360</v>
      </c>
      <c r="C47" t="s">
        <v>1374</v>
      </c>
      <c r="D47" t="s">
        <v>1345</v>
      </c>
      <c r="E47" t="s">
        <v>1345</v>
      </c>
      <c r="F47" s="54">
        <v>35266</v>
      </c>
      <c r="G47">
        <v>1</v>
      </c>
      <c r="H47" s="59">
        <v>1</v>
      </c>
    </row>
    <row r="48" spans="1:8" x14ac:dyDescent="0.25">
      <c r="A48">
        <v>45</v>
      </c>
      <c r="B48" s="58" t="s">
        <v>1360</v>
      </c>
      <c r="C48" t="s">
        <v>1375</v>
      </c>
      <c r="D48" t="s">
        <v>1345</v>
      </c>
      <c r="E48" t="s">
        <v>1345</v>
      </c>
      <c r="F48" s="54">
        <v>35482</v>
      </c>
      <c r="G48">
        <v>1</v>
      </c>
      <c r="H48" s="59">
        <v>0</v>
      </c>
    </row>
    <row r="49" spans="1:8" x14ac:dyDescent="0.25">
      <c r="A49">
        <v>46</v>
      </c>
      <c r="B49" s="58" t="s">
        <v>1360</v>
      </c>
      <c r="C49" t="s">
        <v>1376</v>
      </c>
      <c r="D49" t="s">
        <v>1345</v>
      </c>
      <c r="E49" t="s">
        <v>1377</v>
      </c>
      <c r="F49" s="54">
        <v>35634</v>
      </c>
      <c r="G49">
        <v>0</v>
      </c>
      <c r="H49" s="59">
        <v>0</v>
      </c>
    </row>
    <row r="50" spans="1:8" x14ac:dyDescent="0.25">
      <c r="A50">
        <v>47</v>
      </c>
      <c r="B50" s="58" t="s">
        <v>1360</v>
      </c>
      <c r="C50" t="s">
        <v>1378</v>
      </c>
      <c r="D50" t="s">
        <v>1345</v>
      </c>
      <c r="E50" t="s">
        <v>1345</v>
      </c>
      <c r="F50" s="54">
        <v>36399</v>
      </c>
      <c r="G50">
        <v>1</v>
      </c>
      <c r="H50" s="59">
        <v>9</v>
      </c>
    </row>
    <row r="51" spans="1:8" x14ac:dyDescent="0.25">
      <c r="A51">
        <v>48</v>
      </c>
      <c r="B51" s="58" t="s">
        <v>1360</v>
      </c>
      <c r="C51" t="s">
        <v>1379</v>
      </c>
      <c r="D51" t="s">
        <v>1345</v>
      </c>
      <c r="E51" t="s">
        <v>1345</v>
      </c>
      <c r="F51" s="54">
        <v>35711</v>
      </c>
      <c r="G51">
        <v>1</v>
      </c>
      <c r="H51" s="59">
        <v>10</v>
      </c>
    </row>
    <row r="52" spans="1:8" x14ac:dyDescent="0.25">
      <c r="A52">
        <v>49</v>
      </c>
      <c r="B52" s="58" t="s">
        <v>1360</v>
      </c>
      <c r="C52" t="s">
        <v>1380</v>
      </c>
      <c r="D52" t="s">
        <v>1345</v>
      </c>
      <c r="E52" t="s">
        <v>1345</v>
      </c>
      <c r="F52" s="54">
        <v>35180</v>
      </c>
      <c r="G52">
        <v>1</v>
      </c>
      <c r="H52" s="59">
        <v>11</v>
      </c>
    </row>
    <row r="53" spans="1:8" x14ac:dyDescent="0.25">
      <c r="A53">
        <v>50</v>
      </c>
      <c r="B53" s="58" t="s">
        <v>1360</v>
      </c>
      <c r="C53" t="s">
        <v>1381</v>
      </c>
      <c r="D53" t="s">
        <v>1345</v>
      </c>
      <c r="E53" t="s">
        <v>1345</v>
      </c>
      <c r="F53" s="54">
        <v>35107</v>
      </c>
      <c r="G53">
        <v>1</v>
      </c>
      <c r="H53" s="59">
        <v>5</v>
      </c>
    </row>
    <row r="54" spans="1:8" x14ac:dyDescent="0.25">
      <c r="A54">
        <v>51</v>
      </c>
      <c r="B54" s="58" t="s">
        <v>1360</v>
      </c>
      <c r="C54" t="s">
        <v>1382</v>
      </c>
      <c r="D54" t="s">
        <v>1345</v>
      </c>
      <c r="E54" t="s">
        <v>1345</v>
      </c>
      <c r="F54" s="54">
        <v>35083</v>
      </c>
      <c r="G54">
        <v>1</v>
      </c>
      <c r="H54" s="59">
        <v>14</v>
      </c>
    </row>
    <row r="55" spans="1:8" x14ac:dyDescent="0.25">
      <c r="A55">
        <v>52</v>
      </c>
      <c r="B55" s="58" t="s">
        <v>1360</v>
      </c>
      <c r="C55" t="s">
        <v>1383</v>
      </c>
      <c r="D55" t="s">
        <v>1345</v>
      </c>
      <c r="E55" t="s">
        <v>1345</v>
      </c>
      <c r="F55" s="54">
        <v>35135</v>
      </c>
      <c r="G55">
        <v>1</v>
      </c>
      <c r="H55" s="59">
        <v>5</v>
      </c>
    </row>
    <row r="56" spans="1:8" x14ac:dyDescent="0.25">
      <c r="A56">
        <v>53</v>
      </c>
      <c r="B56" s="58" t="s">
        <v>1360</v>
      </c>
      <c r="C56" t="s">
        <v>1384</v>
      </c>
      <c r="D56" t="s">
        <v>1345</v>
      </c>
      <c r="E56" t="s">
        <v>1345</v>
      </c>
      <c r="F56" s="54">
        <v>35577</v>
      </c>
      <c r="G56">
        <v>1</v>
      </c>
      <c r="H56" s="59">
        <v>0</v>
      </c>
    </row>
    <row r="57" spans="1:8" x14ac:dyDescent="0.25">
      <c r="A57">
        <v>54</v>
      </c>
      <c r="B57" s="58" t="s">
        <v>1360</v>
      </c>
      <c r="C57" t="s">
        <v>1385</v>
      </c>
      <c r="D57" t="s">
        <v>1345</v>
      </c>
      <c r="E57" t="s">
        <v>1386</v>
      </c>
      <c r="F57" s="54">
        <v>35528</v>
      </c>
      <c r="G57">
        <v>0</v>
      </c>
      <c r="H57" s="59">
        <v>0</v>
      </c>
    </row>
    <row r="58" spans="1:8" x14ac:dyDescent="0.25">
      <c r="A58">
        <v>55</v>
      </c>
      <c r="B58" s="58" t="s">
        <v>1360</v>
      </c>
      <c r="C58" t="s">
        <v>1387</v>
      </c>
      <c r="D58" t="s">
        <v>1345</v>
      </c>
      <c r="E58" t="s">
        <v>1345</v>
      </c>
      <c r="F58" s="54">
        <v>35636</v>
      </c>
      <c r="G58">
        <v>1</v>
      </c>
      <c r="H58" s="59">
        <v>4</v>
      </c>
    </row>
    <row r="59" spans="1:8" x14ac:dyDescent="0.25">
      <c r="A59">
        <v>56</v>
      </c>
      <c r="B59" s="58" t="s">
        <v>1360</v>
      </c>
      <c r="C59" t="s">
        <v>1388</v>
      </c>
      <c r="D59" t="s">
        <v>1345</v>
      </c>
      <c r="E59" t="s">
        <v>1345</v>
      </c>
      <c r="F59" s="54">
        <v>35888</v>
      </c>
      <c r="G59">
        <v>1</v>
      </c>
      <c r="H59" s="59">
        <v>6</v>
      </c>
    </row>
    <row r="60" spans="1:8" x14ac:dyDescent="0.25">
      <c r="A60">
        <v>57</v>
      </c>
      <c r="B60" s="58" t="s">
        <v>1360</v>
      </c>
      <c r="C60" t="s">
        <v>1389</v>
      </c>
      <c r="D60" t="s">
        <v>1345</v>
      </c>
      <c r="E60" t="s">
        <v>1345</v>
      </c>
      <c r="F60" s="54">
        <v>35473</v>
      </c>
      <c r="G60">
        <v>1</v>
      </c>
      <c r="H60" s="59">
        <v>0</v>
      </c>
    </row>
    <row r="61" spans="1:8" x14ac:dyDescent="0.25">
      <c r="A61">
        <v>58</v>
      </c>
      <c r="B61" s="58" t="s">
        <v>1360</v>
      </c>
      <c r="C61" t="s">
        <v>1390</v>
      </c>
      <c r="D61" t="s">
        <v>1345</v>
      </c>
      <c r="E61" t="s">
        <v>1345</v>
      </c>
      <c r="F61" s="54">
        <v>35462</v>
      </c>
      <c r="G61">
        <v>1</v>
      </c>
      <c r="H61" s="59">
        <v>1</v>
      </c>
    </row>
    <row r="62" spans="1:8" x14ac:dyDescent="0.25">
      <c r="A62">
        <v>59</v>
      </c>
      <c r="B62" s="58" t="s">
        <v>1360</v>
      </c>
      <c r="C62" t="s">
        <v>1391</v>
      </c>
      <c r="D62" t="s">
        <v>1345</v>
      </c>
      <c r="E62" t="s">
        <v>1345</v>
      </c>
      <c r="F62" s="54">
        <v>35475</v>
      </c>
      <c r="G62">
        <v>1</v>
      </c>
      <c r="H62" s="59">
        <v>0</v>
      </c>
    </row>
    <row r="63" spans="1:8" x14ac:dyDescent="0.25">
      <c r="A63">
        <v>60</v>
      </c>
      <c r="B63" s="58" t="s">
        <v>1360</v>
      </c>
      <c r="C63" t="s">
        <v>1392</v>
      </c>
      <c r="D63" t="s">
        <v>1345</v>
      </c>
      <c r="E63" t="s">
        <v>1345</v>
      </c>
      <c r="F63" s="54">
        <v>35537</v>
      </c>
      <c r="G63">
        <v>1</v>
      </c>
      <c r="H63" s="59">
        <v>0</v>
      </c>
    </row>
    <row r="64" spans="1:8" x14ac:dyDescent="0.25">
      <c r="A64">
        <v>61</v>
      </c>
      <c r="B64" s="58" t="s">
        <v>1360</v>
      </c>
      <c r="C64" t="s">
        <v>1393</v>
      </c>
      <c r="D64" t="s">
        <v>1345</v>
      </c>
      <c r="E64" t="s">
        <v>1345</v>
      </c>
      <c r="F64" s="54">
        <v>35524</v>
      </c>
      <c r="G64">
        <v>1</v>
      </c>
      <c r="H64" s="59">
        <v>0</v>
      </c>
    </row>
    <row r="65" spans="1:8" x14ac:dyDescent="0.25">
      <c r="A65">
        <v>62</v>
      </c>
      <c r="B65" s="58" t="s">
        <v>1360</v>
      </c>
      <c r="C65" t="s">
        <v>1394</v>
      </c>
      <c r="D65" t="s">
        <v>1345</v>
      </c>
      <c r="E65" t="s">
        <v>1345</v>
      </c>
      <c r="F65" s="54">
        <v>35895</v>
      </c>
      <c r="G65">
        <v>1</v>
      </c>
      <c r="H65" s="59">
        <v>5</v>
      </c>
    </row>
    <row r="66" spans="1:8" x14ac:dyDescent="0.25">
      <c r="A66">
        <v>63</v>
      </c>
      <c r="B66" s="58" t="s">
        <v>1360</v>
      </c>
      <c r="C66" t="s">
        <v>1395</v>
      </c>
      <c r="D66" t="s">
        <v>1345</v>
      </c>
      <c r="E66" t="s">
        <v>1345</v>
      </c>
      <c r="F66" s="54">
        <v>35334</v>
      </c>
      <c r="G66">
        <v>1</v>
      </c>
      <c r="H66" s="59">
        <v>13</v>
      </c>
    </row>
    <row r="67" spans="1:8" x14ac:dyDescent="0.25">
      <c r="A67">
        <v>64</v>
      </c>
      <c r="B67" s="58" t="s">
        <v>1360</v>
      </c>
      <c r="C67" t="s">
        <v>1396</v>
      </c>
      <c r="D67" t="s">
        <v>1345</v>
      </c>
      <c r="E67" t="s">
        <v>1345</v>
      </c>
      <c r="F67" s="54">
        <v>35196</v>
      </c>
      <c r="G67">
        <v>1</v>
      </c>
      <c r="H67" s="59">
        <v>4</v>
      </c>
    </row>
    <row r="68" spans="1:8" x14ac:dyDescent="0.25">
      <c r="A68">
        <v>65</v>
      </c>
      <c r="B68" s="58" t="s">
        <v>1360</v>
      </c>
      <c r="C68" t="s">
        <v>1397</v>
      </c>
      <c r="D68" t="s">
        <v>1345</v>
      </c>
      <c r="E68" t="s">
        <v>1345</v>
      </c>
      <c r="F68" s="54">
        <v>35153</v>
      </c>
      <c r="G68">
        <v>1</v>
      </c>
      <c r="H68" s="59">
        <v>15</v>
      </c>
    </row>
    <row r="69" spans="1:8" x14ac:dyDescent="0.25">
      <c r="A69">
        <v>66</v>
      </c>
      <c r="B69" s="58" t="s">
        <v>1360</v>
      </c>
      <c r="C69" t="s">
        <v>1398</v>
      </c>
      <c r="D69" t="s">
        <v>1345</v>
      </c>
      <c r="E69" t="s">
        <v>1399</v>
      </c>
      <c r="F69" s="54">
        <v>35697</v>
      </c>
      <c r="G69">
        <v>0</v>
      </c>
      <c r="H69" s="59">
        <v>5</v>
      </c>
    </row>
    <row r="70" spans="1:8" x14ac:dyDescent="0.25">
      <c r="A70">
        <v>67</v>
      </c>
      <c r="B70" s="58" t="s">
        <v>1360</v>
      </c>
      <c r="C70" t="s">
        <v>1400</v>
      </c>
      <c r="D70" t="s">
        <v>1345</v>
      </c>
      <c r="E70" t="s">
        <v>1345</v>
      </c>
      <c r="F70" s="54">
        <v>35228</v>
      </c>
      <c r="G70">
        <v>1</v>
      </c>
      <c r="H70" s="59">
        <v>0</v>
      </c>
    </row>
    <row r="71" spans="1:8" x14ac:dyDescent="0.25">
      <c r="A71">
        <v>68</v>
      </c>
      <c r="B71" s="58" t="s">
        <v>1360</v>
      </c>
      <c r="C71" t="s">
        <v>1401</v>
      </c>
      <c r="D71" t="s">
        <v>1345</v>
      </c>
      <c r="E71" t="s">
        <v>1345</v>
      </c>
      <c r="F71" s="54">
        <v>35469</v>
      </c>
      <c r="G71">
        <v>1</v>
      </c>
      <c r="H71" s="59">
        <v>0</v>
      </c>
    </row>
    <row r="72" spans="1:8" x14ac:dyDescent="0.25">
      <c r="A72">
        <v>69</v>
      </c>
      <c r="B72" s="58" t="s">
        <v>1360</v>
      </c>
      <c r="C72" t="s">
        <v>1402</v>
      </c>
      <c r="D72" t="s">
        <v>1345</v>
      </c>
      <c r="E72" t="s">
        <v>1345</v>
      </c>
      <c r="F72" s="54">
        <v>35806</v>
      </c>
      <c r="G72">
        <v>1</v>
      </c>
      <c r="H72" s="59">
        <v>0</v>
      </c>
    </row>
    <row r="73" spans="1:8" x14ac:dyDescent="0.25">
      <c r="A73">
        <v>70</v>
      </c>
      <c r="B73" s="58" t="s">
        <v>1360</v>
      </c>
      <c r="C73" t="s">
        <v>1403</v>
      </c>
      <c r="D73" t="s">
        <v>1345</v>
      </c>
      <c r="E73" t="s">
        <v>1345</v>
      </c>
      <c r="F73" s="54">
        <v>35567</v>
      </c>
      <c r="G73">
        <v>1</v>
      </c>
      <c r="H73" s="59">
        <v>0</v>
      </c>
    </row>
    <row r="74" spans="1:8" x14ac:dyDescent="0.25">
      <c r="A74">
        <v>71</v>
      </c>
      <c r="B74" s="58" t="s">
        <v>1360</v>
      </c>
      <c r="C74" t="s">
        <v>1404</v>
      </c>
      <c r="D74" t="s">
        <v>1345</v>
      </c>
      <c r="E74" t="s">
        <v>1345</v>
      </c>
      <c r="F74" s="54">
        <v>35718</v>
      </c>
      <c r="G74">
        <v>1</v>
      </c>
      <c r="H74" s="59">
        <v>0</v>
      </c>
    </row>
    <row r="75" spans="1:8" x14ac:dyDescent="0.25">
      <c r="A75">
        <v>72</v>
      </c>
      <c r="B75" s="58" t="s">
        <v>1360</v>
      </c>
      <c r="C75" t="s">
        <v>1405</v>
      </c>
      <c r="D75" t="s">
        <v>1345</v>
      </c>
      <c r="E75" t="s">
        <v>1345</v>
      </c>
      <c r="F75" s="54">
        <v>35540</v>
      </c>
      <c r="G75">
        <v>1</v>
      </c>
      <c r="H75" s="59">
        <v>0</v>
      </c>
    </row>
    <row r="76" spans="1:8" x14ac:dyDescent="0.25">
      <c r="A76">
        <v>73</v>
      </c>
      <c r="B76" s="58" t="s">
        <v>1360</v>
      </c>
      <c r="C76" t="s">
        <v>1406</v>
      </c>
      <c r="D76" t="s">
        <v>1345</v>
      </c>
      <c r="E76" t="s">
        <v>1345</v>
      </c>
      <c r="F76" s="54">
        <v>35557</v>
      </c>
      <c r="G76">
        <v>1</v>
      </c>
      <c r="H76" s="59">
        <v>0</v>
      </c>
    </row>
    <row r="77" spans="1:8" x14ac:dyDescent="0.25">
      <c r="A77">
        <v>74</v>
      </c>
      <c r="B77" s="58" t="s">
        <v>1360</v>
      </c>
      <c r="C77" t="s">
        <v>1407</v>
      </c>
      <c r="D77" t="s">
        <v>1345</v>
      </c>
      <c r="E77" t="s">
        <v>1345</v>
      </c>
      <c r="F77" s="54">
        <v>35152</v>
      </c>
      <c r="G77">
        <v>1</v>
      </c>
      <c r="H77" s="59">
        <v>9</v>
      </c>
    </row>
    <row r="78" spans="1:8" x14ac:dyDescent="0.25">
      <c r="A78">
        <v>75</v>
      </c>
      <c r="B78" s="58" t="s">
        <v>1360</v>
      </c>
      <c r="C78" t="s">
        <v>1408</v>
      </c>
      <c r="D78" t="s">
        <v>1345</v>
      </c>
      <c r="E78" t="s">
        <v>1345</v>
      </c>
      <c r="F78" s="54">
        <v>35872</v>
      </c>
      <c r="G78">
        <v>1</v>
      </c>
      <c r="H78" s="59">
        <v>1</v>
      </c>
    </row>
    <row r="79" spans="1:8" x14ac:dyDescent="0.25">
      <c r="A79">
        <v>76</v>
      </c>
      <c r="B79" s="58" t="s">
        <v>1360</v>
      </c>
      <c r="C79" t="s">
        <v>1409</v>
      </c>
      <c r="D79" t="s">
        <v>1345</v>
      </c>
      <c r="E79" t="s">
        <v>1410</v>
      </c>
      <c r="F79" s="54">
        <v>35273</v>
      </c>
      <c r="G79">
        <v>0</v>
      </c>
      <c r="H79" s="59">
        <v>0</v>
      </c>
    </row>
    <row r="80" spans="1:8" x14ac:dyDescent="0.25">
      <c r="A80">
        <v>77</v>
      </c>
      <c r="B80" s="58" t="s">
        <v>1360</v>
      </c>
      <c r="C80" t="s">
        <v>1411</v>
      </c>
      <c r="D80" t="s">
        <v>1345</v>
      </c>
      <c r="E80" t="s">
        <v>1345</v>
      </c>
      <c r="F80" s="54">
        <v>35300</v>
      </c>
      <c r="G80">
        <v>1</v>
      </c>
      <c r="H80" s="59">
        <v>11</v>
      </c>
    </row>
    <row r="81" spans="1:8" x14ac:dyDescent="0.25">
      <c r="A81">
        <v>78</v>
      </c>
      <c r="B81" s="58" t="s">
        <v>1360</v>
      </c>
      <c r="C81" t="s">
        <v>1412</v>
      </c>
      <c r="D81" t="s">
        <v>1345</v>
      </c>
      <c r="E81" t="s">
        <v>1399</v>
      </c>
      <c r="F81" s="54">
        <v>35749</v>
      </c>
      <c r="G81">
        <v>0</v>
      </c>
      <c r="H81" s="59">
        <v>14</v>
      </c>
    </row>
    <row r="82" spans="1:8" x14ac:dyDescent="0.25">
      <c r="A82">
        <v>79</v>
      </c>
      <c r="B82" s="58" t="s">
        <v>1360</v>
      </c>
      <c r="C82" t="s">
        <v>1413</v>
      </c>
      <c r="D82" t="s">
        <v>1345</v>
      </c>
      <c r="E82" t="s">
        <v>1414</v>
      </c>
      <c r="F82" s="54">
        <v>35764</v>
      </c>
      <c r="G82">
        <v>0</v>
      </c>
      <c r="H82" s="59">
        <v>13</v>
      </c>
    </row>
    <row r="83" spans="1:8" x14ac:dyDescent="0.25">
      <c r="A83">
        <v>80</v>
      </c>
      <c r="B83" s="58" t="s">
        <v>1360</v>
      </c>
      <c r="C83" t="s">
        <v>1415</v>
      </c>
      <c r="D83" t="s">
        <v>1345</v>
      </c>
      <c r="E83" t="s">
        <v>1345</v>
      </c>
      <c r="F83" s="54">
        <v>36096</v>
      </c>
      <c r="G83">
        <v>1</v>
      </c>
      <c r="H83" s="59">
        <v>3</v>
      </c>
    </row>
    <row r="84" spans="1:8" x14ac:dyDescent="0.25">
      <c r="A84">
        <v>81</v>
      </c>
      <c r="B84" s="58" t="s">
        <v>1360</v>
      </c>
      <c r="C84" t="s">
        <v>1416</v>
      </c>
      <c r="D84" t="s">
        <v>1345</v>
      </c>
      <c r="E84" t="s">
        <v>1417</v>
      </c>
      <c r="F84" s="54">
        <v>35371</v>
      </c>
      <c r="G84">
        <v>0</v>
      </c>
      <c r="H84" s="59">
        <v>3</v>
      </c>
    </row>
    <row r="85" spans="1:8" x14ac:dyDescent="0.25">
      <c r="A85">
        <v>82</v>
      </c>
      <c r="B85" s="58" t="s">
        <v>1360</v>
      </c>
      <c r="C85" t="s">
        <v>1418</v>
      </c>
      <c r="D85" t="s">
        <v>1345</v>
      </c>
      <c r="E85" t="s">
        <v>1345</v>
      </c>
      <c r="F85" s="54">
        <v>35683</v>
      </c>
      <c r="G85">
        <v>1</v>
      </c>
      <c r="H85" s="59">
        <v>0</v>
      </c>
    </row>
    <row r="86" spans="1:8" x14ac:dyDescent="0.25">
      <c r="A86">
        <v>83</v>
      </c>
      <c r="B86" s="58" t="s">
        <v>1360</v>
      </c>
      <c r="C86" t="s">
        <v>1419</v>
      </c>
      <c r="D86" t="s">
        <v>1345</v>
      </c>
      <c r="E86" t="s">
        <v>1345</v>
      </c>
      <c r="F86" s="54">
        <v>35829</v>
      </c>
      <c r="G86">
        <v>1</v>
      </c>
      <c r="H86" s="59">
        <v>0</v>
      </c>
    </row>
    <row r="87" spans="1:8" x14ac:dyDescent="0.25">
      <c r="A87">
        <v>84</v>
      </c>
      <c r="B87" s="58" t="s">
        <v>1360</v>
      </c>
      <c r="C87" t="s">
        <v>1420</v>
      </c>
      <c r="D87" t="s">
        <v>1345</v>
      </c>
      <c r="E87" t="s">
        <v>1345</v>
      </c>
      <c r="F87" s="54">
        <v>35838</v>
      </c>
      <c r="G87">
        <v>1</v>
      </c>
      <c r="H87" s="59">
        <v>0</v>
      </c>
    </row>
    <row r="88" spans="1:8" x14ac:dyDescent="0.25">
      <c r="A88">
        <v>85</v>
      </c>
      <c r="B88" s="58" t="s">
        <v>1360</v>
      </c>
      <c r="C88" t="s">
        <v>1421</v>
      </c>
      <c r="D88" t="s">
        <v>1345</v>
      </c>
      <c r="E88" t="s">
        <v>1345</v>
      </c>
      <c r="F88" s="54">
        <v>35151</v>
      </c>
      <c r="G88">
        <v>1</v>
      </c>
      <c r="H88" s="59">
        <v>5</v>
      </c>
    </row>
    <row r="89" spans="1:8" x14ac:dyDescent="0.25">
      <c r="A89">
        <v>86</v>
      </c>
      <c r="B89" s="58" t="s">
        <v>1354</v>
      </c>
      <c r="C89" t="s">
        <v>1422</v>
      </c>
      <c r="D89" t="s">
        <v>1410</v>
      </c>
      <c r="E89" t="s">
        <v>1410</v>
      </c>
      <c r="F89" s="54">
        <v>35080</v>
      </c>
      <c r="G89">
        <v>1</v>
      </c>
      <c r="H89" s="59">
        <v>3</v>
      </c>
    </row>
    <row r="90" spans="1:8" x14ac:dyDescent="0.25">
      <c r="A90">
        <v>87</v>
      </c>
      <c r="B90" s="58" t="s">
        <v>1354</v>
      </c>
      <c r="C90" t="s">
        <v>1423</v>
      </c>
      <c r="D90" t="s">
        <v>1410</v>
      </c>
      <c r="E90" t="s">
        <v>1410</v>
      </c>
      <c r="F90" s="54">
        <v>35619</v>
      </c>
      <c r="G90">
        <v>1</v>
      </c>
      <c r="H90" s="59">
        <v>0</v>
      </c>
    </row>
    <row r="91" spans="1:8" x14ac:dyDescent="0.25">
      <c r="A91">
        <v>88</v>
      </c>
      <c r="B91" s="58" t="s">
        <v>1354</v>
      </c>
      <c r="C91" t="s">
        <v>1424</v>
      </c>
      <c r="D91" t="s">
        <v>1410</v>
      </c>
      <c r="E91" t="s">
        <v>1410</v>
      </c>
      <c r="F91" s="54">
        <v>36053</v>
      </c>
      <c r="G91">
        <v>1</v>
      </c>
      <c r="H91" s="59">
        <v>3</v>
      </c>
    </row>
    <row r="92" spans="1:8" x14ac:dyDescent="0.25">
      <c r="A92">
        <v>89</v>
      </c>
      <c r="B92" s="58" t="s">
        <v>1354</v>
      </c>
      <c r="C92" t="s">
        <v>1425</v>
      </c>
      <c r="D92" t="s">
        <v>1410</v>
      </c>
      <c r="E92" t="s">
        <v>1410</v>
      </c>
      <c r="F92" s="54">
        <v>35885</v>
      </c>
      <c r="G92">
        <v>1</v>
      </c>
      <c r="H92" s="59">
        <v>0</v>
      </c>
    </row>
    <row r="93" spans="1:8" x14ac:dyDescent="0.25">
      <c r="A93">
        <v>90</v>
      </c>
      <c r="B93" s="58" t="s">
        <v>1354</v>
      </c>
      <c r="C93" t="s">
        <v>1426</v>
      </c>
      <c r="D93" t="s">
        <v>1410</v>
      </c>
      <c r="E93" t="s">
        <v>1410</v>
      </c>
      <c r="F93" s="54">
        <v>35381</v>
      </c>
      <c r="G93">
        <v>1</v>
      </c>
      <c r="H93" s="59">
        <v>6</v>
      </c>
    </row>
    <row r="94" spans="1:8" x14ac:dyDescent="0.25">
      <c r="A94">
        <v>91</v>
      </c>
      <c r="B94" s="58" t="s">
        <v>1354</v>
      </c>
      <c r="C94" t="s">
        <v>1427</v>
      </c>
      <c r="D94" t="s">
        <v>1410</v>
      </c>
      <c r="E94" t="s">
        <v>1428</v>
      </c>
      <c r="F94" s="54">
        <v>35520</v>
      </c>
      <c r="G94">
        <v>0</v>
      </c>
      <c r="H94" s="59">
        <v>5</v>
      </c>
    </row>
    <row r="95" spans="1:8" x14ac:dyDescent="0.25">
      <c r="A95">
        <v>92</v>
      </c>
      <c r="B95" s="58" t="s">
        <v>1354</v>
      </c>
      <c r="C95" t="s">
        <v>1429</v>
      </c>
      <c r="D95" t="s">
        <v>1410</v>
      </c>
      <c r="E95" t="s">
        <v>1410</v>
      </c>
      <c r="F95" s="54">
        <v>35590</v>
      </c>
      <c r="G95">
        <v>1</v>
      </c>
      <c r="H95" s="59">
        <v>6</v>
      </c>
    </row>
    <row r="96" spans="1:8" x14ac:dyDescent="0.25">
      <c r="A96">
        <v>93</v>
      </c>
      <c r="B96" s="58" t="s">
        <v>1354</v>
      </c>
      <c r="C96" t="s">
        <v>1430</v>
      </c>
      <c r="D96" t="s">
        <v>1410</v>
      </c>
      <c r="E96" t="s">
        <v>1410</v>
      </c>
      <c r="F96" s="54">
        <v>35643</v>
      </c>
      <c r="G96">
        <v>1</v>
      </c>
      <c r="H96" s="59">
        <v>5</v>
      </c>
    </row>
    <row r="97" spans="1:8" x14ac:dyDescent="0.25">
      <c r="A97">
        <v>94</v>
      </c>
      <c r="B97" s="58" t="s">
        <v>1354</v>
      </c>
      <c r="C97" t="s">
        <v>1431</v>
      </c>
      <c r="D97" t="s">
        <v>1410</v>
      </c>
      <c r="E97" t="s">
        <v>1410</v>
      </c>
      <c r="F97" s="54">
        <v>35935</v>
      </c>
      <c r="G97">
        <v>1</v>
      </c>
      <c r="H97" s="59">
        <v>1</v>
      </c>
    </row>
    <row r="98" spans="1:8" x14ac:dyDescent="0.25">
      <c r="A98">
        <v>95</v>
      </c>
      <c r="B98" s="58" t="s">
        <v>1354</v>
      </c>
      <c r="C98" t="s">
        <v>1432</v>
      </c>
      <c r="D98" t="s">
        <v>1410</v>
      </c>
      <c r="E98" t="s">
        <v>1410</v>
      </c>
      <c r="F98" s="54">
        <v>35865</v>
      </c>
      <c r="G98">
        <v>1</v>
      </c>
      <c r="H98" s="59">
        <v>0</v>
      </c>
    </row>
    <row r="99" spans="1:8" x14ac:dyDescent="0.25">
      <c r="A99">
        <v>96</v>
      </c>
      <c r="B99" s="58" t="s">
        <v>1354</v>
      </c>
      <c r="C99" t="s">
        <v>1433</v>
      </c>
      <c r="D99" t="s">
        <v>1410</v>
      </c>
      <c r="E99" t="s">
        <v>1410</v>
      </c>
      <c r="F99" s="54">
        <v>35971</v>
      </c>
      <c r="G99">
        <v>1</v>
      </c>
      <c r="H99" s="59">
        <v>1</v>
      </c>
    </row>
    <row r="100" spans="1:8" x14ac:dyDescent="0.25">
      <c r="A100">
        <v>97</v>
      </c>
      <c r="B100" s="58" t="s">
        <v>1354</v>
      </c>
      <c r="C100" t="s">
        <v>1434</v>
      </c>
      <c r="D100" t="s">
        <v>1410</v>
      </c>
      <c r="E100" t="s">
        <v>1410</v>
      </c>
      <c r="F100" s="54">
        <v>35858</v>
      </c>
      <c r="G100">
        <v>1</v>
      </c>
      <c r="H100" s="59">
        <v>0</v>
      </c>
    </row>
    <row r="101" spans="1:8" x14ac:dyDescent="0.25">
      <c r="A101">
        <v>98</v>
      </c>
      <c r="B101" s="58" t="s">
        <v>1354</v>
      </c>
      <c r="C101" t="s">
        <v>1435</v>
      </c>
      <c r="D101" t="s">
        <v>1410</v>
      </c>
      <c r="E101" t="s">
        <v>1410</v>
      </c>
      <c r="F101" s="54">
        <v>35839</v>
      </c>
      <c r="G101">
        <v>1</v>
      </c>
      <c r="H101" s="59">
        <v>0</v>
      </c>
    </row>
    <row r="102" spans="1:8" x14ac:dyDescent="0.25">
      <c r="A102">
        <v>99</v>
      </c>
      <c r="B102" s="58" t="s">
        <v>1354</v>
      </c>
      <c r="C102" t="s">
        <v>1436</v>
      </c>
      <c r="D102" t="s">
        <v>1410</v>
      </c>
      <c r="E102" t="s">
        <v>1410</v>
      </c>
      <c r="F102" s="54">
        <v>35730</v>
      </c>
      <c r="G102">
        <v>1</v>
      </c>
      <c r="H102" s="59">
        <v>0</v>
      </c>
    </row>
    <row r="103" spans="1:8" x14ac:dyDescent="0.25">
      <c r="A103">
        <v>100</v>
      </c>
      <c r="B103" s="58" t="s">
        <v>1354</v>
      </c>
      <c r="C103" t="s">
        <v>1437</v>
      </c>
      <c r="D103" t="s">
        <v>1410</v>
      </c>
      <c r="E103" t="s">
        <v>1410</v>
      </c>
      <c r="F103" s="54">
        <v>35949</v>
      </c>
      <c r="G103">
        <v>1</v>
      </c>
      <c r="H103" s="59">
        <v>0</v>
      </c>
    </row>
    <row r="104" spans="1:8" x14ac:dyDescent="0.25">
      <c r="A104">
        <v>101</v>
      </c>
      <c r="B104" s="58" t="s">
        <v>1354</v>
      </c>
      <c r="C104" t="s">
        <v>1438</v>
      </c>
      <c r="D104" t="s">
        <v>1410</v>
      </c>
      <c r="E104" t="s">
        <v>1410</v>
      </c>
      <c r="F104" s="54">
        <v>36035</v>
      </c>
      <c r="G104">
        <v>1</v>
      </c>
      <c r="H104" s="59">
        <v>0</v>
      </c>
    </row>
    <row r="105" spans="1:8" x14ac:dyDescent="0.25">
      <c r="A105">
        <v>102</v>
      </c>
      <c r="B105" s="58" t="s">
        <v>1354</v>
      </c>
      <c r="C105" t="s">
        <v>1439</v>
      </c>
      <c r="D105" t="s">
        <v>1410</v>
      </c>
      <c r="E105" t="s">
        <v>1410</v>
      </c>
      <c r="F105" s="54">
        <v>35758</v>
      </c>
      <c r="G105">
        <v>1</v>
      </c>
      <c r="H105" s="59">
        <v>0</v>
      </c>
    </row>
    <row r="106" spans="1:8" x14ac:dyDescent="0.25">
      <c r="A106">
        <v>103</v>
      </c>
      <c r="B106" s="58" t="s">
        <v>1354</v>
      </c>
      <c r="C106" t="s">
        <v>1440</v>
      </c>
      <c r="D106" t="s">
        <v>1410</v>
      </c>
      <c r="E106" t="s">
        <v>1410</v>
      </c>
      <c r="F106" s="54">
        <v>35507</v>
      </c>
      <c r="G106">
        <v>1</v>
      </c>
      <c r="H106" s="59">
        <v>0</v>
      </c>
    </row>
    <row r="107" spans="1:8" x14ac:dyDescent="0.25">
      <c r="A107">
        <v>104</v>
      </c>
      <c r="B107" s="58" t="s">
        <v>1354</v>
      </c>
      <c r="C107" t="s">
        <v>1441</v>
      </c>
      <c r="D107" t="s">
        <v>1410</v>
      </c>
      <c r="E107" t="s">
        <v>1410</v>
      </c>
      <c r="F107" s="54">
        <v>35959</v>
      </c>
      <c r="G107">
        <v>1</v>
      </c>
      <c r="H107" s="59">
        <v>1</v>
      </c>
    </row>
    <row r="108" spans="1:8" x14ac:dyDescent="0.25">
      <c r="A108">
        <v>105</v>
      </c>
      <c r="B108" s="58" t="s">
        <v>1354</v>
      </c>
      <c r="C108" t="s">
        <v>1442</v>
      </c>
      <c r="D108" t="s">
        <v>1410</v>
      </c>
      <c r="E108" t="s">
        <v>1410</v>
      </c>
      <c r="F108" s="54">
        <v>35610</v>
      </c>
      <c r="G108">
        <v>1</v>
      </c>
      <c r="H108" s="59">
        <v>5</v>
      </c>
    </row>
    <row r="109" spans="1:8" x14ac:dyDescent="0.25">
      <c r="A109">
        <v>106</v>
      </c>
      <c r="B109" s="58" t="s">
        <v>1354</v>
      </c>
      <c r="C109" t="s">
        <v>1443</v>
      </c>
      <c r="D109" t="s">
        <v>1410</v>
      </c>
      <c r="E109" t="s">
        <v>1410</v>
      </c>
      <c r="F109" s="54">
        <v>35659</v>
      </c>
      <c r="G109">
        <v>1</v>
      </c>
      <c r="H109" s="59">
        <v>5</v>
      </c>
    </row>
    <row r="110" spans="1:8" x14ac:dyDescent="0.25">
      <c r="A110">
        <v>107</v>
      </c>
      <c r="B110" s="58" t="s">
        <v>1354</v>
      </c>
      <c r="C110" t="s">
        <v>1444</v>
      </c>
      <c r="D110" t="s">
        <v>1410</v>
      </c>
      <c r="E110" t="s">
        <v>1410</v>
      </c>
      <c r="F110" s="54">
        <v>35529</v>
      </c>
      <c r="G110">
        <v>1</v>
      </c>
      <c r="H110" s="59">
        <v>5</v>
      </c>
    </row>
    <row r="111" spans="1:8" x14ac:dyDescent="0.25">
      <c r="A111">
        <v>108</v>
      </c>
      <c r="B111" s="58" t="s">
        <v>1354</v>
      </c>
      <c r="C111" t="s">
        <v>1445</v>
      </c>
      <c r="D111" t="s">
        <v>1410</v>
      </c>
      <c r="E111" t="s">
        <v>1410</v>
      </c>
      <c r="F111" s="54">
        <v>35101</v>
      </c>
      <c r="G111">
        <v>1</v>
      </c>
      <c r="H111" s="59">
        <v>3</v>
      </c>
    </row>
    <row r="112" spans="1:8" x14ac:dyDescent="0.25">
      <c r="A112">
        <v>109</v>
      </c>
      <c r="B112" s="58" t="s">
        <v>1354</v>
      </c>
      <c r="C112" t="s">
        <v>1446</v>
      </c>
      <c r="D112" t="s">
        <v>1410</v>
      </c>
      <c r="E112" t="s">
        <v>1410</v>
      </c>
      <c r="F112" s="54">
        <v>35527</v>
      </c>
      <c r="G112">
        <v>1</v>
      </c>
      <c r="H112" s="59">
        <v>4</v>
      </c>
    </row>
    <row r="113" spans="1:8" x14ac:dyDescent="0.25">
      <c r="A113">
        <v>110</v>
      </c>
      <c r="B113" s="58" t="s">
        <v>1354</v>
      </c>
      <c r="C113" t="s">
        <v>1447</v>
      </c>
      <c r="D113" t="s">
        <v>1410</v>
      </c>
      <c r="E113" t="s">
        <v>1410</v>
      </c>
      <c r="F113" s="54">
        <v>35086</v>
      </c>
      <c r="G113">
        <v>1</v>
      </c>
      <c r="H113" s="59">
        <v>4</v>
      </c>
    </row>
    <row r="114" spans="1:8" x14ac:dyDescent="0.25">
      <c r="A114">
        <v>111</v>
      </c>
      <c r="B114" s="58" t="s">
        <v>1354</v>
      </c>
      <c r="C114" t="s">
        <v>1448</v>
      </c>
      <c r="D114" t="s">
        <v>1410</v>
      </c>
      <c r="E114" t="s">
        <v>1410</v>
      </c>
      <c r="F114" s="54">
        <v>35966</v>
      </c>
      <c r="G114">
        <v>1</v>
      </c>
      <c r="H114" s="59">
        <v>3</v>
      </c>
    </row>
    <row r="115" spans="1:8" x14ac:dyDescent="0.25">
      <c r="A115">
        <v>112</v>
      </c>
      <c r="B115" s="58" t="s">
        <v>1354</v>
      </c>
      <c r="C115" t="s">
        <v>1449</v>
      </c>
      <c r="D115" t="s">
        <v>1410</v>
      </c>
      <c r="E115" t="s">
        <v>1410</v>
      </c>
      <c r="F115" s="54">
        <v>35979</v>
      </c>
      <c r="G115">
        <v>1</v>
      </c>
      <c r="H115" s="59">
        <v>0</v>
      </c>
    </row>
    <row r="116" spans="1:8" x14ac:dyDescent="0.25">
      <c r="A116">
        <v>113</v>
      </c>
      <c r="B116" s="58" t="s">
        <v>1354</v>
      </c>
      <c r="C116" t="s">
        <v>1450</v>
      </c>
      <c r="D116" t="s">
        <v>1410</v>
      </c>
      <c r="E116" t="s">
        <v>1410</v>
      </c>
      <c r="F116" s="54">
        <v>36120</v>
      </c>
      <c r="G116">
        <v>1</v>
      </c>
      <c r="H116" s="59">
        <v>0</v>
      </c>
    </row>
    <row r="117" spans="1:8" x14ac:dyDescent="0.25">
      <c r="A117">
        <v>114</v>
      </c>
      <c r="B117" s="58" t="s">
        <v>1354</v>
      </c>
      <c r="C117" t="s">
        <v>1451</v>
      </c>
      <c r="D117" t="s">
        <v>1410</v>
      </c>
      <c r="E117" t="s">
        <v>1410</v>
      </c>
      <c r="F117" s="54">
        <v>35541</v>
      </c>
      <c r="G117">
        <v>1</v>
      </c>
      <c r="H117" s="59">
        <v>5</v>
      </c>
    </row>
    <row r="118" spans="1:8" x14ac:dyDescent="0.25">
      <c r="A118">
        <v>115</v>
      </c>
      <c r="B118" s="58" t="s">
        <v>1354</v>
      </c>
      <c r="C118" t="s">
        <v>1452</v>
      </c>
      <c r="D118" t="s">
        <v>1410</v>
      </c>
      <c r="E118" t="s">
        <v>1410</v>
      </c>
      <c r="F118" s="54">
        <v>36529</v>
      </c>
      <c r="G118">
        <v>1</v>
      </c>
      <c r="H118" s="59">
        <v>0</v>
      </c>
    </row>
    <row r="119" spans="1:8" x14ac:dyDescent="0.25">
      <c r="A119">
        <v>116</v>
      </c>
      <c r="B119" s="58" t="s">
        <v>1354</v>
      </c>
      <c r="C119" t="s">
        <v>1453</v>
      </c>
      <c r="D119" t="s">
        <v>1410</v>
      </c>
      <c r="E119" t="s">
        <v>1410</v>
      </c>
      <c r="F119" s="54">
        <v>36139</v>
      </c>
      <c r="G119">
        <v>1</v>
      </c>
      <c r="H119" s="59">
        <v>1</v>
      </c>
    </row>
    <row r="120" spans="1:8" x14ac:dyDescent="0.25">
      <c r="A120">
        <v>117</v>
      </c>
      <c r="B120" s="58" t="s">
        <v>1354</v>
      </c>
      <c r="C120" t="s">
        <v>1454</v>
      </c>
      <c r="D120" t="s">
        <v>1410</v>
      </c>
      <c r="E120" t="s">
        <v>1410</v>
      </c>
      <c r="F120" s="54">
        <v>35815</v>
      </c>
      <c r="G120">
        <v>1</v>
      </c>
      <c r="H120" s="59">
        <v>0</v>
      </c>
    </row>
    <row r="121" spans="1:8" x14ac:dyDescent="0.25">
      <c r="A121">
        <v>118</v>
      </c>
      <c r="B121" s="58" t="s">
        <v>1354</v>
      </c>
      <c r="C121" t="s">
        <v>1455</v>
      </c>
      <c r="D121" t="s">
        <v>1410</v>
      </c>
      <c r="E121" t="s">
        <v>1410</v>
      </c>
      <c r="F121" s="54">
        <v>35449</v>
      </c>
      <c r="G121">
        <v>1</v>
      </c>
      <c r="H121" s="59">
        <v>0</v>
      </c>
    </row>
    <row r="122" spans="1:8" x14ac:dyDescent="0.25">
      <c r="A122">
        <v>119</v>
      </c>
      <c r="B122" s="58" t="s">
        <v>1354</v>
      </c>
      <c r="C122" t="s">
        <v>1456</v>
      </c>
      <c r="D122" t="s">
        <v>1410</v>
      </c>
      <c r="E122" t="s">
        <v>1410</v>
      </c>
      <c r="F122" s="54">
        <v>35805</v>
      </c>
      <c r="G122">
        <v>1</v>
      </c>
      <c r="H122" s="59">
        <v>0</v>
      </c>
    </row>
    <row r="123" spans="1:8" x14ac:dyDescent="0.25">
      <c r="A123">
        <v>120</v>
      </c>
      <c r="B123" s="58" t="s">
        <v>1354</v>
      </c>
      <c r="C123" t="s">
        <v>1457</v>
      </c>
      <c r="D123" t="s">
        <v>1410</v>
      </c>
      <c r="E123" t="s">
        <v>1410</v>
      </c>
      <c r="F123" s="54">
        <v>35945</v>
      </c>
      <c r="G123">
        <v>1</v>
      </c>
      <c r="H123" s="59">
        <v>0</v>
      </c>
    </row>
    <row r="124" spans="1:8" x14ac:dyDescent="0.25">
      <c r="A124">
        <v>121</v>
      </c>
      <c r="B124" s="58" t="s">
        <v>1354</v>
      </c>
      <c r="C124" t="s">
        <v>1458</v>
      </c>
      <c r="D124" t="s">
        <v>1410</v>
      </c>
      <c r="E124" t="s">
        <v>1410</v>
      </c>
      <c r="F124" s="54">
        <v>35892</v>
      </c>
      <c r="G124">
        <v>1</v>
      </c>
      <c r="H124" s="59">
        <v>6</v>
      </c>
    </row>
    <row r="125" spans="1:8" x14ac:dyDescent="0.25">
      <c r="A125">
        <v>122</v>
      </c>
      <c r="B125" s="58" t="s">
        <v>1354</v>
      </c>
      <c r="C125" t="s">
        <v>1459</v>
      </c>
      <c r="D125" t="s">
        <v>1410</v>
      </c>
      <c r="E125" t="s">
        <v>1410</v>
      </c>
      <c r="F125" s="54">
        <v>35643</v>
      </c>
      <c r="G125">
        <v>1</v>
      </c>
      <c r="H125" s="59">
        <v>6</v>
      </c>
    </row>
    <row r="126" spans="1:8" x14ac:dyDescent="0.25">
      <c r="A126">
        <v>123</v>
      </c>
      <c r="B126" s="58" t="s">
        <v>1354</v>
      </c>
      <c r="C126" t="s">
        <v>1460</v>
      </c>
      <c r="D126" t="s">
        <v>1410</v>
      </c>
      <c r="E126" t="s">
        <v>1410</v>
      </c>
      <c r="F126" s="54">
        <v>35323</v>
      </c>
      <c r="G126">
        <v>1</v>
      </c>
      <c r="H126" s="59">
        <v>1</v>
      </c>
    </row>
    <row r="127" spans="1:8" x14ac:dyDescent="0.25">
      <c r="A127">
        <v>124</v>
      </c>
      <c r="B127" s="58" t="s">
        <v>1354</v>
      </c>
      <c r="C127" t="s">
        <v>1461</v>
      </c>
      <c r="D127" t="s">
        <v>1410</v>
      </c>
      <c r="E127" t="s">
        <v>1410</v>
      </c>
      <c r="F127" s="54">
        <v>36117</v>
      </c>
      <c r="G127">
        <v>1</v>
      </c>
      <c r="H127" s="59">
        <v>0</v>
      </c>
    </row>
    <row r="128" spans="1:8" x14ac:dyDescent="0.25">
      <c r="A128">
        <v>125</v>
      </c>
      <c r="B128" s="58" t="s">
        <v>1354</v>
      </c>
      <c r="C128" t="s">
        <v>1462</v>
      </c>
      <c r="D128" t="s">
        <v>1410</v>
      </c>
      <c r="E128" t="s">
        <v>1410</v>
      </c>
      <c r="F128" s="54">
        <v>35923</v>
      </c>
      <c r="G128">
        <v>1</v>
      </c>
      <c r="H128" s="59">
        <v>5</v>
      </c>
    </row>
    <row r="129" spans="1:8" x14ac:dyDescent="0.25">
      <c r="A129">
        <v>126</v>
      </c>
      <c r="B129" s="58" t="s">
        <v>1302</v>
      </c>
      <c r="C129" t="s">
        <v>1463</v>
      </c>
      <c r="D129" t="s">
        <v>1464</v>
      </c>
      <c r="E129" t="s">
        <v>1464</v>
      </c>
      <c r="F129" s="54">
        <v>36496</v>
      </c>
      <c r="G129">
        <v>1</v>
      </c>
      <c r="H129" s="59">
        <v>0</v>
      </c>
    </row>
    <row r="130" spans="1:8" x14ac:dyDescent="0.25">
      <c r="A130">
        <v>127</v>
      </c>
      <c r="B130" s="58" t="s">
        <v>1302</v>
      </c>
      <c r="C130" t="s">
        <v>1465</v>
      </c>
      <c r="D130" t="s">
        <v>1464</v>
      </c>
      <c r="E130" t="s">
        <v>1466</v>
      </c>
      <c r="F130" s="54">
        <v>35835</v>
      </c>
      <c r="G130">
        <v>0</v>
      </c>
      <c r="H130" s="59">
        <v>1</v>
      </c>
    </row>
    <row r="131" spans="1:8" x14ac:dyDescent="0.25">
      <c r="A131">
        <v>128</v>
      </c>
      <c r="B131" s="58" t="s">
        <v>1302</v>
      </c>
      <c r="C131" t="s">
        <v>1467</v>
      </c>
      <c r="D131" t="s">
        <v>1464</v>
      </c>
      <c r="E131" t="s">
        <v>1464</v>
      </c>
      <c r="F131" s="54">
        <v>36087</v>
      </c>
      <c r="G131">
        <v>1</v>
      </c>
      <c r="H131" s="59">
        <v>1</v>
      </c>
    </row>
    <row r="132" spans="1:8" x14ac:dyDescent="0.25">
      <c r="A132">
        <v>129</v>
      </c>
      <c r="B132" s="58" t="s">
        <v>1302</v>
      </c>
      <c r="C132" t="s">
        <v>1468</v>
      </c>
      <c r="D132" t="s">
        <v>1464</v>
      </c>
      <c r="E132" t="s">
        <v>1464</v>
      </c>
      <c r="F132" s="54">
        <v>35495</v>
      </c>
      <c r="G132">
        <v>1</v>
      </c>
      <c r="H132" s="59">
        <v>5</v>
      </c>
    </row>
    <row r="133" spans="1:8" x14ac:dyDescent="0.25">
      <c r="A133">
        <v>130</v>
      </c>
      <c r="B133" s="58" t="s">
        <v>1302</v>
      </c>
      <c r="C133" t="s">
        <v>1469</v>
      </c>
      <c r="D133" t="s">
        <v>1464</v>
      </c>
      <c r="E133" t="s">
        <v>1470</v>
      </c>
      <c r="F133" s="54">
        <v>35811</v>
      </c>
      <c r="G133">
        <v>0</v>
      </c>
      <c r="H133" s="59">
        <v>0</v>
      </c>
    </row>
    <row r="134" spans="1:8" x14ac:dyDescent="0.25">
      <c r="A134">
        <v>131</v>
      </c>
      <c r="B134" s="58" t="s">
        <v>1302</v>
      </c>
      <c r="C134" t="s">
        <v>1471</v>
      </c>
      <c r="D134" t="s">
        <v>1464</v>
      </c>
      <c r="E134" t="s">
        <v>1464</v>
      </c>
      <c r="F134" s="54">
        <v>35616</v>
      </c>
      <c r="G134">
        <v>1</v>
      </c>
      <c r="H134" s="59">
        <v>8</v>
      </c>
    </row>
    <row r="135" spans="1:8" x14ac:dyDescent="0.25">
      <c r="A135">
        <v>132</v>
      </c>
      <c r="B135" s="58" t="s">
        <v>1302</v>
      </c>
      <c r="C135" t="s">
        <v>1472</v>
      </c>
      <c r="D135" t="s">
        <v>1464</v>
      </c>
      <c r="E135" t="s">
        <v>1473</v>
      </c>
      <c r="F135" s="54">
        <v>35456</v>
      </c>
      <c r="G135">
        <v>0</v>
      </c>
      <c r="H135" s="59">
        <v>5</v>
      </c>
    </row>
    <row r="136" spans="1:8" x14ac:dyDescent="0.25">
      <c r="A136">
        <v>133</v>
      </c>
      <c r="B136" s="58" t="s">
        <v>1302</v>
      </c>
      <c r="C136" t="s">
        <v>1474</v>
      </c>
      <c r="D136" t="s">
        <v>1464</v>
      </c>
      <c r="E136" t="s">
        <v>1464</v>
      </c>
      <c r="F136" s="54">
        <v>35708</v>
      </c>
      <c r="G136">
        <v>1</v>
      </c>
      <c r="H136" s="59">
        <v>6</v>
      </c>
    </row>
    <row r="137" spans="1:8" x14ac:dyDescent="0.25">
      <c r="A137">
        <v>134</v>
      </c>
      <c r="B137" s="58" t="s">
        <v>1302</v>
      </c>
      <c r="C137" t="s">
        <v>1475</v>
      </c>
      <c r="D137" t="s">
        <v>1464</v>
      </c>
      <c r="E137" t="s">
        <v>1476</v>
      </c>
      <c r="F137" s="54">
        <v>35851</v>
      </c>
      <c r="G137">
        <v>0</v>
      </c>
      <c r="H137" s="59">
        <v>0</v>
      </c>
    </row>
    <row r="138" spans="1:8" x14ac:dyDescent="0.25">
      <c r="A138">
        <v>135</v>
      </c>
      <c r="B138" s="58" t="s">
        <v>1302</v>
      </c>
      <c r="C138" t="s">
        <v>1477</v>
      </c>
      <c r="D138" t="s">
        <v>1464</v>
      </c>
      <c r="E138" t="s">
        <v>1464</v>
      </c>
      <c r="F138" s="54">
        <v>35773</v>
      </c>
      <c r="G138">
        <v>1</v>
      </c>
      <c r="H138" s="59">
        <v>4</v>
      </c>
    </row>
    <row r="139" spans="1:8" x14ac:dyDescent="0.25">
      <c r="A139">
        <v>136</v>
      </c>
      <c r="B139" s="58" t="s">
        <v>1302</v>
      </c>
      <c r="C139" t="s">
        <v>1478</v>
      </c>
      <c r="D139" t="s">
        <v>1464</v>
      </c>
      <c r="E139" t="s">
        <v>1428</v>
      </c>
      <c r="F139" s="54">
        <v>35739</v>
      </c>
      <c r="G139">
        <v>0</v>
      </c>
      <c r="H139" s="59">
        <v>2</v>
      </c>
    </row>
    <row r="140" spans="1:8" x14ac:dyDescent="0.25">
      <c r="A140">
        <v>137</v>
      </c>
      <c r="B140" s="58" t="s">
        <v>1302</v>
      </c>
      <c r="C140" t="s">
        <v>1479</v>
      </c>
      <c r="D140" t="s">
        <v>1464</v>
      </c>
      <c r="E140" t="s">
        <v>1464</v>
      </c>
      <c r="F140" s="54">
        <v>36164</v>
      </c>
      <c r="G140">
        <v>1</v>
      </c>
      <c r="H140" s="59">
        <v>0</v>
      </c>
    </row>
    <row r="141" spans="1:8" x14ac:dyDescent="0.25">
      <c r="A141">
        <v>138</v>
      </c>
      <c r="B141" s="58" t="s">
        <v>1302</v>
      </c>
      <c r="C141" t="s">
        <v>1480</v>
      </c>
      <c r="D141" t="s">
        <v>1464</v>
      </c>
      <c r="E141" t="s">
        <v>1464</v>
      </c>
      <c r="F141" s="54">
        <v>36090</v>
      </c>
      <c r="G141">
        <v>1</v>
      </c>
      <c r="H141" s="59">
        <v>0</v>
      </c>
    </row>
    <row r="142" spans="1:8" x14ac:dyDescent="0.25">
      <c r="A142">
        <v>139</v>
      </c>
      <c r="B142" s="58" t="s">
        <v>1302</v>
      </c>
      <c r="C142" t="s">
        <v>1481</v>
      </c>
      <c r="D142" t="s">
        <v>1464</v>
      </c>
      <c r="E142" t="s">
        <v>1464</v>
      </c>
      <c r="F142" s="54">
        <v>35368</v>
      </c>
      <c r="G142">
        <v>1</v>
      </c>
      <c r="H142" s="59">
        <v>4</v>
      </c>
    </row>
    <row r="143" spans="1:8" x14ac:dyDescent="0.25">
      <c r="A143">
        <v>140</v>
      </c>
      <c r="B143" s="58" t="s">
        <v>1302</v>
      </c>
      <c r="C143" t="s">
        <v>1482</v>
      </c>
      <c r="D143" t="s">
        <v>1464</v>
      </c>
      <c r="E143" t="s">
        <v>1464</v>
      </c>
      <c r="F143" s="54">
        <v>35453</v>
      </c>
      <c r="G143">
        <v>1</v>
      </c>
      <c r="H143" s="59">
        <v>13</v>
      </c>
    </row>
    <row r="144" spans="1:8" x14ac:dyDescent="0.25">
      <c r="A144">
        <v>141</v>
      </c>
      <c r="B144" s="58" t="s">
        <v>1302</v>
      </c>
      <c r="C144" t="s">
        <v>1483</v>
      </c>
      <c r="D144" t="s">
        <v>1464</v>
      </c>
      <c r="E144" t="s">
        <v>1464</v>
      </c>
      <c r="F144" s="54">
        <v>36312</v>
      </c>
      <c r="G144">
        <v>1</v>
      </c>
      <c r="H144" s="59">
        <v>0</v>
      </c>
    </row>
    <row r="145" spans="1:8" x14ac:dyDescent="0.25">
      <c r="A145">
        <v>142</v>
      </c>
      <c r="B145" s="58" t="s">
        <v>1302</v>
      </c>
      <c r="C145" t="s">
        <v>1484</v>
      </c>
      <c r="D145" t="s">
        <v>1464</v>
      </c>
      <c r="E145" t="s">
        <v>1464</v>
      </c>
      <c r="F145" s="54">
        <v>35671</v>
      </c>
      <c r="G145">
        <v>1</v>
      </c>
      <c r="H145" s="59">
        <v>14</v>
      </c>
    </row>
    <row r="146" spans="1:8" x14ac:dyDescent="0.25">
      <c r="A146">
        <v>143</v>
      </c>
      <c r="B146" s="58" t="s">
        <v>1302</v>
      </c>
      <c r="C146" t="s">
        <v>1485</v>
      </c>
      <c r="D146" t="s">
        <v>1464</v>
      </c>
      <c r="E146" t="s">
        <v>1486</v>
      </c>
      <c r="F146" s="54">
        <v>35799</v>
      </c>
      <c r="G146">
        <v>0</v>
      </c>
      <c r="H146" s="59">
        <v>0</v>
      </c>
    </row>
    <row r="147" spans="1:8" x14ac:dyDescent="0.25">
      <c r="A147">
        <v>144</v>
      </c>
      <c r="B147" s="58" t="s">
        <v>1302</v>
      </c>
      <c r="C147" t="s">
        <v>1487</v>
      </c>
      <c r="D147" t="s">
        <v>1464</v>
      </c>
      <c r="E147" t="s">
        <v>1428</v>
      </c>
      <c r="F147" s="54">
        <v>35870</v>
      </c>
      <c r="G147">
        <v>0</v>
      </c>
      <c r="H147" s="59">
        <v>1</v>
      </c>
    </row>
    <row r="148" spans="1:8" x14ac:dyDescent="0.25">
      <c r="A148">
        <v>145</v>
      </c>
      <c r="B148" s="58" t="s">
        <v>1302</v>
      </c>
      <c r="C148" t="s">
        <v>1488</v>
      </c>
      <c r="D148" t="s">
        <v>1464</v>
      </c>
      <c r="E148" t="s">
        <v>1464</v>
      </c>
      <c r="F148" s="54">
        <v>36346</v>
      </c>
      <c r="G148">
        <v>1</v>
      </c>
      <c r="H148" s="59">
        <v>0</v>
      </c>
    </row>
    <row r="149" spans="1:8" x14ac:dyDescent="0.25">
      <c r="A149">
        <v>146</v>
      </c>
      <c r="B149" s="58" t="s">
        <v>1302</v>
      </c>
      <c r="C149" t="s">
        <v>1489</v>
      </c>
      <c r="D149" t="s">
        <v>1464</v>
      </c>
      <c r="E149" t="s">
        <v>1464</v>
      </c>
      <c r="F149" s="54">
        <v>36194</v>
      </c>
      <c r="G149">
        <v>1</v>
      </c>
      <c r="H149" s="59">
        <v>0</v>
      </c>
    </row>
    <row r="150" spans="1:8" x14ac:dyDescent="0.25">
      <c r="A150">
        <v>147</v>
      </c>
      <c r="B150" s="58" t="s">
        <v>1302</v>
      </c>
      <c r="C150" t="s">
        <v>1490</v>
      </c>
      <c r="D150" t="s">
        <v>1464</v>
      </c>
      <c r="E150" t="s">
        <v>1464</v>
      </c>
      <c r="F150" s="54">
        <v>36083</v>
      </c>
      <c r="G150">
        <v>1</v>
      </c>
      <c r="H150" s="59">
        <v>0</v>
      </c>
    </row>
    <row r="151" spans="1:8" x14ac:dyDescent="0.25">
      <c r="A151">
        <v>148</v>
      </c>
      <c r="B151" s="58" t="s">
        <v>1302</v>
      </c>
      <c r="C151" t="s">
        <v>1491</v>
      </c>
      <c r="D151" t="s">
        <v>1464</v>
      </c>
      <c r="E151" t="s">
        <v>1464</v>
      </c>
      <c r="F151" s="54">
        <v>36091</v>
      </c>
      <c r="G151">
        <v>1</v>
      </c>
      <c r="H151" s="59">
        <v>1</v>
      </c>
    </row>
    <row r="152" spans="1:8" x14ac:dyDescent="0.25">
      <c r="A152">
        <v>149</v>
      </c>
      <c r="B152" s="58" t="s">
        <v>1302</v>
      </c>
      <c r="C152" t="s">
        <v>1492</v>
      </c>
      <c r="D152" t="s">
        <v>1464</v>
      </c>
      <c r="E152" t="s">
        <v>1464</v>
      </c>
      <c r="F152" s="54">
        <v>36202</v>
      </c>
      <c r="G152">
        <v>1</v>
      </c>
      <c r="H152" s="59">
        <v>0</v>
      </c>
    </row>
    <row r="153" spans="1:8" x14ac:dyDescent="0.25">
      <c r="A153">
        <v>150</v>
      </c>
      <c r="B153" s="58" t="s">
        <v>1302</v>
      </c>
      <c r="C153" t="s">
        <v>1493</v>
      </c>
      <c r="D153" t="s">
        <v>1464</v>
      </c>
      <c r="E153" t="s">
        <v>1464</v>
      </c>
      <c r="F153" s="54">
        <v>36287</v>
      </c>
      <c r="G153">
        <v>1</v>
      </c>
      <c r="H153" s="59">
        <v>0</v>
      </c>
    </row>
    <row r="154" spans="1:8" x14ac:dyDescent="0.25">
      <c r="A154">
        <v>151</v>
      </c>
      <c r="B154" s="58" t="s">
        <v>1302</v>
      </c>
      <c r="C154" t="s">
        <v>1494</v>
      </c>
      <c r="D154" t="s">
        <v>1464</v>
      </c>
      <c r="E154" t="s">
        <v>1464</v>
      </c>
      <c r="F154" s="54">
        <v>35645</v>
      </c>
      <c r="G154">
        <v>1</v>
      </c>
      <c r="H154" s="59">
        <v>8</v>
      </c>
    </row>
    <row r="155" spans="1:8" x14ac:dyDescent="0.25">
      <c r="A155">
        <v>152</v>
      </c>
      <c r="B155" s="58" t="s">
        <v>1302</v>
      </c>
      <c r="C155" t="s">
        <v>1495</v>
      </c>
      <c r="D155" t="s">
        <v>1464</v>
      </c>
      <c r="E155" t="s">
        <v>1464</v>
      </c>
      <c r="F155" s="54">
        <v>35831</v>
      </c>
      <c r="G155">
        <v>1</v>
      </c>
      <c r="H155" s="59">
        <v>2</v>
      </c>
    </row>
    <row r="156" spans="1:8" x14ac:dyDescent="0.25">
      <c r="A156">
        <v>153</v>
      </c>
      <c r="B156" s="58" t="s">
        <v>1302</v>
      </c>
      <c r="C156" t="s">
        <v>1496</v>
      </c>
      <c r="D156" t="s">
        <v>1464</v>
      </c>
      <c r="E156" t="s">
        <v>1464</v>
      </c>
      <c r="F156" s="54">
        <v>35689</v>
      </c>
      <c r="G156">
        <v>1</v>
      </c>
      <c r="H156" s="59">
        <v>5</v>
      </c>
    </row>
    <row r="157" spans="1:8" x14ac:dyDescent="0.25">
      <c r="A157">
        <v>154</v>
      </c>
      <c r="B157" s="58" t="s">
        <v>1302</v>
      </c>
      <c r="C157" t="s">
        <v>1497</v>
      </c>
      <c r="D157" t="s">
        <v>1464</v>
      </c>
      <c r="E157" t="s">
        <v>1464</v>
      </c>
      <c r="F157" s="54">
        <v>36193</v>
      </c>
      <c r="G157">
        <v>1</v>
      </c>
      <c r="H157" s="59">
        <v>0</v>
      </c>
    </row>
    <row r="158" spans="1:8" x14ac:dyDescent="0.25">
      <c r="A158">
        <v>155</v>
      </c>
      <c r="B158" s="58" t="s">
        <v>1302</v>
      </c>
      <c r="C158" t="s">
        <v>1498</v>
      </c>
      <c r="D158" t="s">
        <v>1464</v>
      </c>
      <c r="E158" t="s">
        <v>1464</v>
      </c>
      <c r="F158" s="54">
        <v>35825</v>
      </c>
      <c r="G158">
        <v>1</v>
      </c>
      <c r="H158" s="59">
        <v>1</v>
      </c>
    </row>
    <row r="159" spans="1:8" x14ac:dyDescent="0.25">
      <c r="A159">
        <v>156</v>
      </c>
      <c r="B159" s="58" t="s">
        <v>1302</v>
      </c>
      <c r="C159" t="s">
        <v>1499</v>
      </c>
      <c r="D159" t="s">
        <v>1464</v>
      </c>
      <c r="E159" t="s">
        <v>1464</v>
      </c>
      <c r="F159" s="54">
        <v>35695</v>
      </c>
      <c r="G159">
        <v>1</v>
      </c>
      <c r="H159" s="59">
        <v>2</v>
      </c>
    </row>
    <row r="160" spans="1:8" x14ac:dyDescent="0.25">
      <c r="A160">
        <v>157</v>
      </c>
      <c r="B160" s="58" t="s">
        <v>1302</v>
      </c>
      <c r="C160" t="s">
        <v>1500</v>
      </c>
      <c r="D160" t="s">
        <v>1464</v>
      </c>
      <c r="E160" t="s">
        <v>1501</v>
      </c>
      <c r="F160" s="54">
        <v>35456</v>
      </c>
      <c r="G160">
        <v>0</v>
      </c>
      <c r="H160" s="59">
        <v>11</v>
      </c>
    </row>
    <row r="161" spans="1:8" x14ac:dyDescent="0.25">
      <c r="A161">
        <v>158</v>
      </c>
      <c r="B161" s="58" t="s">
        <v>1302</v>
      </c>
      <c r="C161" t="s">
        <v>1502</v>
      </c>
      <c r="D161" t="s">
        <v>1464</v>
      </c>
      <c r="E161" t="s">
        <v>1464</v>
      </c>
      <c r="F161" s="54">
        <v>35341</v>
      </c>
      <c r="G161">
        <v>1</v>
      </c>
      <c r="H161" s="59">
        <v>1</v>
      </c>
    </row>
    <row r="162" spans="1:8" x14ac:dyDescent="0.25">
      <c r="A162">
        <v>159</v>
      </c>
      <c r="B162" s="58" t="s">
        <v>1302</v>
      </c>
      <c r="C162" t="s">
        <v>1503</v>
      </c>
      <c r="D162" t="s">
        <v>1464</v>
      </c>
      <c r="E162" t="s">
        <v>1464</v>
      </c>
      <c r="F162" s="54">
        <v>35749</v>
      </c>
      <c r="G162">
        <v>1</v>
      </c>
      <c r="H162" s="59">
        <v>5</v>
      </c>
    </row>
    <row r="163" spans="1:8" x14ac:dyDescent="0.25">
      <c r="A163">
        <v>160</v>
      </c>
      <c r="B163" s="58" t="s">
        <v>1302</v>
      </c>
      <c r="C163" t="s">
        <v>1504</v>
      </c>
      <c r="D163" t="s">
        <v>1464</v>
      </c>
      <c r="E163" t="s">
        <v>1464</v>
      </c>
      <c r="F163" s="54">
        <v>35823</v>
      </c>
      <c r="G163">
        <v>1</v>
      </c>
      <c r="H163" s="59">
        <v>4</v>
      </c>
    </row>
    <row r="164" spans="1:8" x14ac:dyDescent="0.25">
      <c r="A164">
        <v>161</v>
      </c>
      <c r="B164" s="58" t="s">
        <v>1302</v>
      </c>
      <c r="C164" t="s">
        <v>1505</v>
      </c>
      <c r="D164" t="s">
        <v>1464</v>
      </c>
      <c r="E164" t="s">
        <v>1464</v>
      </c>
      <c r="F164" s="54">
        <v>35188</v>
      </c>
      <c r="G164">
        <v>1</v>
      </c>
      <c r="H164" s="59">
        <v>11</v>
      </c>
    </row>
    <row r="165" spans="1:8" x14ac:dyDescent="0.25">
      <c r="A165">
        <v>162</v>
      </c>
      <c r="B165" s="58" t="s">
        <v>1302</v>
      </c>
      <c r="C165" t="s">
        <v>1506</v>
      </c>
      <c r="D165" t="s">
        <v>1464</v>
      </c>
      <c r="E165" t="s">
        <v>1464</v>
      </c>
      <c r="F165" s="54">
        <v>36392</v>
      </c>
      <c r="G165">
        <v>1</v>
      </c>
      <c r="H165" s="59">
        <v>0</v>
      </c>
    </row>
    <row r="166" spans="1:8" x14ac:dyDescent="0.25">
      <c r="A166">
        <v>163</v>
      </c>
      <c r="B166" s="58" t="s">
        <v>1302</v>
      </c>
      <c r="C166" t="s">
        <v>1507</v>
      </c>
      <c r="D166" t="s">
        <v>1464</v>
      </c>
      <c r="E166" t="s">
        <v>1464</v>
      </c>
      <c r="F166" s="54">
        <v>35946</v>
      </c>
      <c r="G166">
        <v>1</v>
      </c>
      <c r="H166" s="59">
        <v>7</v>
      </c>
    </row>
    <row r="167" spans="1:8" x14ac:dyDescent="0.25">
      <c r="A167">
        <v>164</v>
      </c>
      <c r="B167" s="58" t="s">
        <v>1302</v>
      </c>
      <c r="C167" t="s">
        <v>1508</v>
      </c>
      <c r="D167" t="s">
        <v>1464</v>
      </c>
      <c r="E167" t="s">
        <v>1464</v>
      </c>
      <c r="F167" s="54">
        <v>36310</v>
      </c>
      <c r="G167">
        <v>1</v>
      </c>
      <c r="H167" s="59">
        <v>0</v>
      </c>
    </row>
    <row r="168" spans="1:8" x14ac:dyDescent="0.25">
      <c r="A168">
        <v>165</v>
      </c>
      <c r="B168" s="58" t="s">
        <v>1302</v>
      </c>
      <c r="C168" t="s">
        <v>1509</v>
      </c>
      <c r="D168" t="s">
        <v>1464</v>
      </c>
      <c r="E168" t="s">
        <v>1464</v>
      </c>
      <c r="F168" s="54">
        <v>36504</v>
      </c>
      <c r="G168">
        <v>1</v>
      </c>
      <c r="H168" s="59">
        <v>0</v>
      </c>
    </row>
    <row r="169" spans="1:8" x14ac:dyDescent="0.25">
      <c r="A169">
        <v>166</v>
      </c>
      <c r="B169" s="58" t="s">
        <v>1302</v>
      </c>
      <c r="C169" t="s">
        <v>1510</v>
      </c>
      <c r="D169" t="s">
        <v>1464</v>
      </c>
      <c r="E169" t="s">
        <v>1464</v>
      </c>
      <c r="F169" s="54">
        <v>35826</v>
      </c>
      <c r="G169">
        <v>1</v>
      </c>
      <c r="H169" s="59">
        <v>6</v>
      </c>
    </row>
    <row r="170" spans="1:8" x14ac:dyDescent="0.25">
      <c r="A170">
        <v>167</v>
      </c>
      <c r="B170" s="58" t="s">
        <v>1341</v>
      </c>
      <c r="C170" t="s">
        <v>1511</v>
      </c>
      <c r="D170" t="s">
        <v>1473</v>
      </c>
      <c r="E170" t="s">
        <v>1473</v>
      </c>
      <c r="F170" s="54">
        <v>35315</v>
      </c>
      <c r="G170">
        <v>1</v>
      </c>
      <c r="H170" s="59">
        <v>2</v>
      </c>
    </row>
    <row r="171" spans="1:8" x14ac:dyDescent="0.25">
      <c r="A171">
        <v>168</v>
      </c>
      <c r="B171" s="58" t="s">
        <v>1341</v>
      </c>
      <c r="C171" t="s">
        <v>1512</v>
      </c>
      <c r="D171" t="s">
        <v>1473</v>
      </c>
      <c r="E171" t="s">
        <v>1473</v>
      </c>
      <c r="F171" s="54">
        <v>35622</v>
      </c>
      <c r="G171">
        <v>1</v>
      </c>
      <c r="H171" s="59">
        <v>0</v>
      </c>
    </row>
    <row r="172" spans="1:8" x14ac:dyDescent="0.25">
      <c r="A172">
        <v>169</v>
      </c>
      <c r="B172" s="58" t="s">
        <v>1341</v>
      </c>
      <c r="C172" t="s">
        <v>1513</v>
      </c>
      <c r="D172" t="s">
        <v>1473</v>
      </c>
      <c r="E172" t="s">
        <v>1473</v>
      </c>
      <c r="F172" s="54">
        <v>35307</v>
      </c>
      <c r="G172">
        <v>1</v>
      </c>
      <c r="H172" s="59">
        <v>2</v>
      </c>
    </row>
    <row r="173" spans="1:8" x14ac:dyDescent="0.25">
      <c r="A173">
        <v>170</v>
      </c>
      <c r="B173" s="58" t="s">
        <v>1341</v>
      </c>
      <c r="C173" t="s">
        <v>1514</v>
      </c>
      <c r="D173" t="s">
        <v>1473</v>
      </c>
      <c r="E173" t="s">
        <v>1473</v>
      </c>
      <c r="F173" s="54">
        <v>35428</v>
      </c>
      <c r="G173">
        <v>1</v>
      </c>
      <c r="H173" s="59">
        <v>1</v>
      </c>
    </row>
    <row r="174" spans="1:8" x14ac:dyDescent="0.25">
      <c r="A174">
        <v>171</v>
      </c>
      <c r="B174" s="58" t="s">
        <v>1341</v>
      </c>
      <c r="C174" t="s">
        <v>1515</v>
      </c>
      <c r="D174" t="s">
        <v>1473</v>
      </c>
      <c r="E174" t="s">
        <v>1473</v>
      </c>
      <c r="F174" s="54">
        <v>35592</v>
      </c>
      <c r="G174">
        <v>1</v>
      </c>
      <c r="H174" s="59">
        <v>1</v>
      </c>
    </row>
    <row r="175" spans="1:8" x14ac:dyDescent="0.25">
      <c r="A175">
        <v>172</v>
      </c>
      <c r="B175" s="58" t="s">
        <v>1341</v>
      </c>
      <c r="C175" t="s">
        <v>1516</v>
      </c>
      <c r="D175" t="s">
        <v>1473</v>
      </c>
      <c r="E175" t="s">
        <v>1473</v>
      </c>
      <c r="F175" s="54">
        <v>36076</v>
      </c>
      <c r="G175">
        <v>1</v>
      </c>
      <c r="H175" s="59">
        <v>0</v>
      </c>
    </row>
    <row r="176" spans="1:8" x14ac:dyDescent="0.25">
      <c r="A176">
        <v>173</v>
      </c>
      <c r="B176" s="58" t="s">
        <v>1341</v>
      </c>
      <c r="C176" t="s">
        <v>1517</v>
      </c>
      <c r="D176" t="s">
        <v>1473</v>
      </c>
      <c r="E176" t="s">
        <v>1473</v>
      </c>
      <c r="F176" s="54">
        <v>35431</v>
      </c>
      <c r="G176">
        <v>1</v>
      </c>
      <c r="H176" s="59">
        <v>5</v>
      </c>
    </row>
    <row r="177" spans="1:8" x14ac:dyDescent="0.25">
      <c r="A177">
        <v>174</v>
      </c>
      <c r="B177" s="58" t="s">
        <v>1341</v>
      </c>
      <c r="C177" t="s">
        <v>1518</v>
      </c>
      <c r="D177" t="s">
        <v>1473</v>
      </c>
      <c r="E177" t="s">
        <v>1473</v>
      </c>
      <c r="F177" s="54">
        <v>35939</v>
      </c>
      <c r="G177">
        <v>1</v>
      </c>
      <c r="H177" s="59">
        <v>1</v>
      </c>
    </row>
    <row r="178" spans="1:8" x14ac:dyDescent="0.25">
      <c r="A178">
        <v>175</v>
      </c>
      <c r="B178" s="58" t="s">
        <v>1341</v>
      </c>
      <c r="C178" t="s">
        <v>1519</v>
      </c>
      <c r="D178" t="s">
        <v>1473</v>
      </c>
      <c r="E178" t="s">
        <v>1473</v>
      </c>
      <c r="F178" s="54">
        <v>35160</v>
      </c>
      <c r="G178">
        <v>1</v>
      </c>
      <c r="H178" s="59">
        <v>4</v>
      </c>
    </row>
    <row r="179" spans="1:8" x14ac:dyDescent="0.25">
      <c r="A179">
        <v>176</v>
      </c>
      <c r="B179" s="58" t="s">
        <v>1341</v>
      </c>
      <c r="C179" t="s">
        <v>1520</v>
      </c>
      <c r="D179" t="s">
        <v>1473</v>
      </c>
      <c r="E179" t="s">
        <v>1473</v>
      </c>
      <c r="F179" s="54">
        <v>35477</v>
      </c>
      <c r="G179">
        <v>1</v>
      </c>
      <c r="H179" s="59">
        <v>0</v>
      </c>
    </row>
    <row r="180" spans="1:8" x14ac:dyDescent="0.25">
      <c r="A180">
        <v>177</v>
      </c>
      <c r="B180" s="58" t="s">
        <v>1341</v>
      </c>
      <c r="C180" t="s">
        <v>1521</v>
      </c>
      <c r="D180" t="s">
        <v>1473</v>
      </c>
      <c r="E180" t="s">
        <v>1473</v>
      </c>
      <c r="F180" s="54">
        <v>35986</v>
      </c>
      <c r="G180">
        <v>1</v>
      </c>
      <c r="H180" s="59">
        <v>0</v>
      </c>
    </row>
    <row r="181" spans="1:8" x14ac:dyDescent="0.25">
      <c r="A181">
        <v>178</v>
      </c>
      <c r="B181" s="58" t="s">
        <v>1341</v>
      </c>
      <c r="C181" t="s">
        <v>1522</v>
      </c>
      <c r="D181" t="s">
        <v>1473</v>
      </c>
      <c r="E181" t="s">
        <v>1473</v>
      </c>
      <c r="F181" s="54">
        <v>35460</v>
      </c>
      <c r="G181">
        <v>1</v>
      </c>
      <c r="H181" s="59">
        <v>6</v>
      </c>
    </row>
    <row r="182" spans="1:8" x14ac:dyDescent="0.25">
      <c r="A182">
        <v>179</v>
      </c>
      <c r="B182" s="58" t="s">
        <v>1341</v>
      </c>
      <c r="C182" t="s">
        <v>1523</v>
      </c>
      <c r="D182" t="s">
        <v>1473</v>
      </c>
      <c r="E182" t="s">
        <v>1473</v>
      </c>
      <c r="F182" s="54">
        <v>35460</v>
      </c>
      <c r="G182">
        <v>1</v>
      </c>
      <c r="H182" s="59">
        <v>5</v>
      </c>
    </row>
    <row r="183" spans="1:8" x14ac:dyDescent="0.25">
      <c r="A183">
        <v>180</v>
      </c>
      <c r="B183" s="58" t="s">
        <v>1341</v>
      </c>
      <c r="C183" t="s">
        <v>1524</v>
      </c>
      <c r="D183" t="s">
        <v>1473</v>
      </c>
      <c r="E183" t="s">
        <v>1473</v>
      </c>
      <c r="F183" s="54">
        <v>35652</v>
      </c>
      <c r="G183">
        <v>1</v>
      </c>
      <c r="H183" s="59">
        <v>0</v>
      </c>
    </row>
    <row r="184" spans="1:8" x14ac:dyDescent="0.25">
      <c r="A184">
        <v>181</v>
      </c>
      <c r="B184" s="58" t="s">
        <v>1341</v>
      </c>
      <c r="C184" t="s">
        <v>1525</v>
      </c>
      <c r="D184" t="s">
        <v>1473</v>
      </c>
      <c r="E184" t="s">
        <v>1473</v>
      </c>
      <c r="F184" s="54">
        <v>35861</v>
      </c>
      <c r="G184">
        <v>1</v>
      </c>
      <c r="H184" s="59">
        <v>0</v>
      </c>
    </row>
    <row r="185" spans="1:8" x14ac:dyDescent="0.25">
      <c r="A185">
        <v>182</v>
      </c>
      <c r="B185" s="58" t="s">
        <v>1341</v>
      </c>
      <c r="C185" t="s">
        <v>1526</v>
      </c>
      <c r="D185" t="s">
        <v>1473</v>
      </c>
      <c r="E185" t="s">
        <v>1473</v>
      </c>
      <c r="F185" s="54">
        <v>35478</v>
      </c>
      <c r="G185">
        <v>1</v>
      </c>
      <c r="H185" s="59">
        <v>5</v>
      </c>
    </row>
    <row r="186" spans="1:8" x14ac:dyDescent="0.25">
      <c r="A186">
        <v>183</v>
      </c>
      <c r="B186" s="58" t="s">
        <v>1341</v>
      </c>
      <c r="C186" t="s">
        <v>1527</v>
      </c>
      <c r="D186" t="s">
        <v>1473</v>
      </c>
      <c r="E186" t="s">
        <v>1473</v>
      </c>
      <c r="F186" s="54">
        <v>35519</v>
      </c>
      <c r="G186">
        <v>1</v>
      </c>
      <c r="H186" s="59">
        <v>0</v>
      </c>
    </row>
    <row r="187" spans="1:8" x14ac:dyDescent="0.25">
      <c r="A187">
        <v>184</v>
      </c>
      <c r="B187" s="58" t="s">
        <v>1341</v>
      </c>
      <c r="C187" t="s">
        <v>1528</v>
      </c>
      <c r="D187" t="s">
        <v>1473</v>
      </c>
      <c r="E187" t="s">
        <v>1473</v>
      </c>
      <c r="F187" s="54">
        <v>35489</v>
      </c>
      <c r="G187">
        <v>1</v>
      </c>
      <c r="H187" s="59">
        <v>4</v>
      </c>
    </row>
    <row r="188" spans="1:8" x14ac:dyDescent="0.25">
      <c r="A188">
        <v>185</v>
      </c>
      <c r="B188" s="58" t="s">
        <v>1341</v>
      </c>
      <c r="C188" t="s">
        <v>1529</v>
      </c>
      <c r="D188" t="s">
        <v>1473</v>
      </c>
      <c r="E188" t="s">
        <v>1473</v>
      </c>
      <c r="F188" s="54">
        <v>35570</v>
      </c>
      <c r="G188">
        <v>1</v>
      </c>
      <c r="H188" s="59">
        <v>3</v>
      </c>
    </row>
    <row r="189" spans="1:8" x14ac:dyDescent="0.25">
      <c r="A189">
        <v>186</v>
      </c>
      <c r="B189" s="58" t="s">
        <v>1341</v>
      </c>
      <c r="C189" t="s">
        <v>1530</v>
      </c>
      <c r="D189" t="s">
        <v>1473</v>
      </c>
      <c r="E189" t="s">
        <v>1473</v>
      </c>
      <c r="F189" s="54">
        <v>35285</v>
      </c>
      <c r="G189">
        <v>1</v>
      </c>
      <c r="H189" s="59">
        <v>5</v>
      </c>
    </row>
    <row r="190" spans="1:8" x14ac:dyDescent="0.25">
      <c r="A190">
        <v>187</v>
      </c>
      <c r="B190" s="58" t="s">
        <v>1341</v>
      </c>
      <c r="C190" t="s">
        <v>1531</v>
      </c>
      <c r="D190" t="s">
        <v>1473</v>
      </c>
      <c r="E190" t="s">
        <v>1473</v>
      </c>
      <c r="F190" s="54">
        <v>35912</v>
      </c>
      <c r="G190">
        <v>1</v>
      </c>
      <c r="H190" s="59">
        <v>0</v>
      </c>
    </row>
    <row r="191" spans="1:8" x14ac:dyDescent="0.25">
      <c r="A191">
        <v>188</v>
      </c>
      <c r="B191" s="58" t="s">
        <v>1341</v>
      </c>
      <c r="C191" t="s">
        <v>1532</v>
      </c>
      <c r="D191" t="s">
        <v>1473</v>
      </c>
      <c r="E191" t="s">
        <v>1473</v>
      </c>
      <c r="F191" s="54">
        <v>35930</v>
      </c>
      <c r="G191">
        <v>1</v>
      </c>
      <c r="H191" s="59">
        <v>0</v>
      </c>
    </row>
    <row r="192" spans="1:8" x14ac:dyDescent="0.25">
      <c r="A192">
        <v>189</v>
      </c>
      <c r="B192" s="58" t="s">
        <v>1341</v>
      </c>
      <c r="C192" t="s">
        <v>1533</v>
      </c>
      <c r="D192" t="s">
        <v>1473</v>
      </c>
      <c r="E192" t="s">
        <v>1473</v>
      </c>
      <c r="F192" s="54">
        <v>35432</v>
      </c>
      <c r="G192">
        <v>1</v>
      </c>
      <c r="H192" s="59">
        <v>5</v>
      </c>
    </row>
    <row r="193" spans="1:8" x14ac:dyDescent="0.25">
      <c r="A193">
        <v>190</v>
      </c>
      <c r="B193" s="58" t="s">
        <v>1341</v>
      </c>
      <c r="C193" t="s">
        <v>1534</v>
      </c>
      <c r="D193" t="s">
        <v>1473</v>
      </c>
      <c r="E193" t="s">
        <v>1473</v>
      </c>
      <c r="F193" s="54">
        <v>35497</v>
      </c>
      <c r="G193">
        <v>1</v>
      </c>
      <c r="H193" s="59">
        <v>0</v>
      </c>
    </row>
    <row r="194" spans="1:8" x14ac:dyDescent="0.25">
      <c r="A194">
        <v>191</v>
      </c>
      <c r="B194" s="58" t="s">
        <v>1341</v>
      </c>
      <c r="C194" t="s">
        <v>1535</v>
      </c>
      <c r="D194" t="s">
        <v>1473</v>
      </c>
      <c r="E194" t="s">
        <v>1473</v>
      </c>
      <c r="F194" s="54">
        <v>35581</v>
      </c>
      <c r="G194">
        <v>1</v>
      </c>
      <c r="H194" s="59">
        <v>0</v>
      </c>
    </row>
    <row r="195" spans="1:8" x14ac:dyDescent="0.25">
      <c r="A195">
        <v>192</v>
      </c>
      <c r="B195" s="58" t="s">
        <v>1341</v>
      </c>
      <c r="C195" t="s">
        <v>1536</v>
      </c>
      <c r="D195" t="s">
        <v>1473</v>
      </c>
      <c r="E195" t="s">
        <v>1473</v>
      </c>
      <c r="F195" s="54">
        <v>35554</v>
      </c>
      <c r="G195">
        <v>1</v>
      </c>
      <c r="H195" s="59">
        <v>3</v>
      </c>
    </row>
    <row r="196" spans="1:8" x14ac:dyDescent="0.25">
      <c r="A196">
        <v>193</v>
      </c>
      <c r="B196" s="58" t="s">
        <v>1341</v>
      </c>
      <c r="C196" t="s">
        <v>1537</v>
      </c>
      <c r="D196" t="s">
        <v>1473</v>
      </c>
      <c r="E196" t="s">
        <v>1473</v>
      </c>
      <c r="F196" s="54">
        <v>35146</v>
      </c>
      <c r="G196">
        <v>1</v>
      </c>
      <c r="H196" s="59">
        <v>1</v>
      </c>
    </row>
    <row r="197" spans="1:8" x14ac:dyDescent="0.25">
      <c r="A197">
        <v>194</v>
      </c>
      <c r="B197" s="58" t="s">
        <v>1341</v>
      </c>
      <c r="C197" t="s">
        <v>1538</v>
      </c>
      <c r="D197" t="s">
        <v>1473</v>
      </c>
      <c r="E197" t="s">
        <v>1473</v>
      </c>
      <c r="F197" s="54">
        <v>35457</v>
      </c>
      <c r="G197">
        <v>1</v>
      </c>
      <c r="H197" s="59">
        <v>0</v>
      </c>
    </row>
    <row r="198" spans="1:8" x14ac:dyDescent="0.25">
      <c r="A198">
        <v>195</v>
      </c>
      <c r="B198" s="58" t="s">
        <v>1341</v>
      </c>
      <c r="C198" t="s">
        <v>1539</v>
      </c>
      <c r="D198" t="s">
        <v>1473</v>
      </c>
      <c r="E198" t="s">
        <v>1473</v>
      </c>
      <c r="F198" s="54">
        <v>35962</v>
      </c>
      <c r="G198">
        <v>1</v>
      </c>
      <c r="H198" s="59">
        <v>0</v>
      </c>
    </row>
    <row r="199" spans="1:8" x14ac:dyDescent="0.25">
      <c r="A199">
        <v>196</v>
      </c>
      <c r="B199" s="58" t="s">
        <v>1341</v>
      </c>
      <c r="C199" t="s">
        <v>1540</v>
      </c>
      <c r="D199" t="s">
        <v>1473</v>
      </c>
      <c r="E199" t="s">
        <v>1473</v>
      </c>
      <c r="F199" s="54">
        <v>35306</v>
      </c>
      <c r="G199">
        <v>1</v>
      </c>
      <c r="H199" s="59">
        <v>5</v>
      </c>
    </row>
    <row r="200" spans="1:8" x14ac:dyDescent="0.25">
      <c r="A200">
        <v>197</v>
      </c>
      <c r="B200" s="58" t="s">
        <v>1341</v>
      </c>
      <c r="C200" t="s">
        <v>1541</v>
      </c>
      <c r="D200" t="s">
        <v>1473</v>
      </c>
      <c r="E200" t="s">
        <v>1473</v>
      </c>
      <c r="F200" s="54">
        <v>35667</v>
      </c>
      <c r="G200">
        <v>1</v>
      </c>
      <c r="H200" s="59">
        <v>1</v>
      </c>
    </row>
    <row r="201" spans="1:8" x14ac:dyDescent="0.25">
      <c r="A201">
        <v>198</v>
      </c>
      <c r="B201" s="58" t="s">
        <v>1341</v>
      </c>
      <c r="C201" t="s">
        <v>1542</v>
      </c>
      <c r="D201" t="s">
        <v>1473</v>
      </c>
      <c r="E201" t="s">
        <v>1473</v>
      </c>
      <c r="F201" s="54">
        <v>35801</v>
      </c>
      <c r="G201">
        <v>1</v>
      </c>
      <c r="H201" s="59">
        <v>5</v>
      </c>
    </row>
    <row r="202" spans="1:8" x14ac:dyDescent="0.25">
      <c r="A202">
        <v>199</v>
      </c>
      <c r="B202" s="58" t="s">
        <v>1341</v>
      </c>
      <c r="C202" t="s">
        <v>1543</v>
      </c>
      <c r="D202" t="s">
        <v>1473</v>
      </c>
      <c r="E202" t="s">
        <v>1473</v>
      </c>
      <c r="F202" s="54">
        <v>35703</v>
      </c>
      <c r="G202">
        <v>1</v>
      </c>
      <c r="H202" s="59">
        <v>6</v>
      </c>
    </row>
    <row r="203" spans="1:8" x14ac:dyDescent="0.25">
      <c r="A203">
        <v>200</v>
      </c>
      <c r="B203" s="58" t="s">
        <v>1341</v>
      </c>
      <c r="C203" t="s">
        <v>1544</v>
      </c>
      <c r="D203" t="s">
        <v>1473</v>
      </c>
      <c r="E203" t="s">
        <v>1473</v>
      </c>
      <c r="F203" s="54">
        <v>35170</v>
      </c>
      <c r="G203">
        <v>1</v>
      </c>
      <c r="H203" s="59">
        <v>0</v>
      </c>
    </row>
    <row r="204" spans="1:8" x14ac:dyDescent="0.25">
      <c r="A204">
        <v>201</v>
      </c>
      <c r="B204" s="58" t="s">
        <v>1341</v>
      </c>
      <c r="C204" t="s">
        <v>1545</v>
      </c>
      <c r="D204" t="s">
        <v>1473</v>
      </c>
      <c r="E204" t="s">
        <v>1473</v>
      </c>
      <c r="F204" s="54">
        <v>35505</v>
      </c>
      <c r="G204">
        <v>1</v>
      </c>
      <c r="H204" s="59">
        <v>1</v>
      </c>
    </row>
    <row r="205" spans="1:8" x14ac:dyDescent="0.25">
      <c r="A205">
        <v>202</v>
      </c>
      <c r="B205" s="58" t="s">
        <v>1341</v>
      </c>
      <c r="C205" t="s">
        <v>1546</v>
      </c>
      <c r="D205" t="s">
        <v>1473</v>
      </c>
      <c r="E205" t="s">
        <v>1473</v>
      </c>
      <c r="F205" s="54">
        <v>35097</v>
      </c>
      <c r="G205">
        <v>1</v>
      </c>
      <c r="H205" s="59">
        <v>3</v>
      </c>
    </row>
    <row r="206" spans="1:8" x14ac:dyDescent="0.25">
      <c r="A206">
        <v>203</v>
      </c>
      <c r="B206" s="58" t="s">
        <v>1341</v>
      </c>
      <c r="C206" t="s">
        <v>1547</v>
      </c>
      <c r="D206" t="s">
        <v>1473</v>
      </c>
      <c r="E206" t="s">
        <v>1473</v>
      </c>
      <c r="F206" s="54">
        <v>35982</v>
      </c>
      <c r="G206">
        <v>1</v>
      </c>
      <c r="H206" s="59">
        <v>0</v>
      </c>
    </row>
    <row r="207" spans="1:8" x14ac:dyDescent="0.25">
      <c r="A207">
        <v>204</v>
      </c>
      <c r="B207" s="58" t="s">
        <v>1341</v>
      </c>
      <c r="C207" t="s">
        <v>1548</v>
      </c>
      <c r="D207" t="s">
        <v>1473</v>
      </c>
      <c r="E207" t="s">
        <v>1473</v>
      </c>
      <c r="F207" s="54">
        <v>35320</v>
      </c>
      <c r="G207">
        <v>1</v>
      </c>
      <c r="H207" s="59">
        <v>4</v>
      </c>
    </row>
    <row r="208" spans="1:8" x14ac:dyDescent="0.25">
      <c r="A208">
        <v>205</v>
      </c>
      <c r="B208" s="58" t="s">
        <v>1341</v>
      </c>
      <c r="C208" t="s">
        <v>1549</v>
      </c>
      <c r="D208" t="s">
        <v>1473</v>
      </c>
      <c r="E208" t="s">
        <v>1473</v>
      </c>
      <c r="F208" s="54">
        <v>36011</v>
      </c>
      <c r="G208">
        <v>1</v>
      </c>
      <c r="H208" s="59">
        <v>0</v>
      </c>
    </row>
    <row r="209" spans="1:8" x14ac:dyDescent="0.25">
      <c r="A209">
        <v>206</v>
      </c>
      <c r="B209" s="58" t="s">
        <v>1341</v>
      </c>
      <c r="C209" t="s">
        <v>1550</v>
      </c>
      <c r="D209" t="s">
        <v>1473</v>
      </c>
      <c r="E209" t="s">
        <v>1473</v>
      </c>
      <c r="F209" s="54">
        <v>35502</v>
      </c>
      <c r="G209">
        <v>1</v>
      </c>
      <c r="H209" s="59">
        <v>6</v>
      </c>
    </row>
    <row r="210" spans="1:8" x14ac:dyDescent="0.25">
      <c r="A210">
        <v>207</v>
      </c>
      <c r="B210" s="58" t="s">
        <v>1337</v>
      </c>
      <c r="C210" t="s">
        <v>1551</v>
      </c>
      <c r="D210" t="s">
        <v>1473</v>
      </c>
      <c r="E210" t="s">
        <v>1473</v>
      </c>
      <c r="F210" s="54">
        <v>36096</v>
      </c>
      <c r="G210">
        <v>1</v>
      </c>
      <c r="H210" s="59">
        <v>0</v>
      </c>
    </row>
    <row r="211" spans="1:8" x14ac:dyDescent="0.25">
      <c r="A211">
        <v>208</v>
      </c>
      <c r="B211" s="58" t="s">
        <v>1337</v>
      </c>
      <c r="C211" t="s">
        <v>1552</v>
      </c>
      <c r="D211" t="s">
        <v>1473</v>
      </c>
      <c r="E211" t="s">
        <v>1473</v>
      </c>
      <c r="F211" s="54">
        <v>35440</v>
      </c>
      <c r="G211">
        <v>1</v>
      </c>
      <c r="H211" s="59">
        <v>1</v>
      </c>
    </row>
    <row r="212" spans="1:8" x14ac:dyDescent="0.25">
      <c r="A212">
        <v>209</v>
      </c>
      <c r="B212" s="58" t="s">
        <v>1337</v>
      </c>
      <c r="C212" t="s">
        <v>1553</v>
      </c>
      <c r="D212" t="s">
        <v>1473</v>
      </c>
      <c r="E212" t="s">
        <v>1473</v>
      </c>
      <c r="F212" s="54">
        <v>35118</v>
      </c>
      <c r="G212">
        <v>1</v>
      </c>
      <c r="H212" s="59">
        <v>4</v>
      </c>
    </row>
    <row r="213" spans="1:8" x14ac:dyDescent="0.25">
      <c r="A213">
        <v>210</v>
      </c>
      <c r="B213" s="58" t="s">
        <v>1337</v>
      </c>
      <c r="C213" t="s">
        <v>1554</v>
      </c>
      <c r="D213" t="s">
        <v>1473</v>
      </c>
      <c r="E213" t="s">
        <v>1473</v>
      </c>
      <c r="F213" s="54">
        <v>35274</v>
      </c>
      <c r="G213">
        <v>1</v>
      </c>
      <c r="H213" s="59">
        <v>4</v>
      </c>
    </row>
    <row r="214" spans="1:8" x14ac:dyDescent="0.25">
      <c r="A214">
        <v>211</v>
      </c>
      <c r="B214" s="58" t="s">
        <v>1337</v>
      </c>
      <c r="C214" t="s">
        <v>1555</v>
      </c>
      <c r="D214" t="s">
        <v>1473</v>
      </c>
      <c r="E214" t="s">
        <v>1473</v>
      </c>
      <c r="F214" s="54">
        <v>35481</v>
      </c>
      <c r="G214">
        <v>1</v>
      </c>
      <c r="H214" s="59">
        <v>7</v>
      </c>
    </row>
    <row r="215" spans="1:8" x14ac:dyDescent="0.25">
      <c r="A215">
        <v>212</v>
      </c>
      <c r="B215" s="58" t="s">
        <v>1337</v>
      </c>
      <c r="C215" t="s">
        <v>1556</v>
      </c>
      <c r="D215" t="s">
        <v>1473</v>
      </c>
      <c r="E215" t="s">
        <v>1473</v>
      </c>
      <c r="F215" s="54">
        <v>35137</v>
      </c>
      <c r="G215">
        <v>1</v>
      </c>
      <c r="H215" s="59">
        <v>0</v>
      </c>
    </row>
    <row r="216" spans="1:8" x14ac:dyDescent="0.25">
      <c r="A216">
        <v>213</v>
      </c>
      <c r="B216" s="58" t="s">
        <v>1337</v>
      </c>
      <c r="C216" t="s">
        <v>1557</v>
      </c>
      <c r="D216" t="s">
        <v>1473</v>
      </c>
      <c r="E216" t="s">
        <v>1473</v>
      </c>
      <c r="F216" s="54">
        <v>35683</v>
      </c>
      <c r="G216">
        <v>1</v>
      </c>
      <c r="H216" s="59">
        <v>2</v>
      </c>
    </row>
    <row r="217" spans="1:8" x14ac:dyDescent="0.25">
      <c r="A217">
        <v>214</v>
      </c>
      <c r="B217" s="58" t="s">
        <v>1337</v>
      </c>
      <c r="C217" t="s">
        <v>1558</v>
      </c>
      <c r="D217" t="s">
        <v>1473</v>
      </c>
      <c r="E217" t="s">
        <v>1473</v>
      </c>
      <c r="F217" s="54">
        <v>35285</v>
      </c>
      <c r="G217">
        <v>1</v>
      </c>
      <c r="H217" s="59">
        <v>0</v>
      </c>
    </row>
    <row r="218" spans="1:8" x14ac:dyDescent="0.25">
      <c r="A218">
        <v>215</v>
      </c>
      <c r="B218" s="58" t="s">
        <v>1337</v>
      </c>
      <c r="C218" t="s">
        <v>136</v>
      </c>
      <c r="D218" t="s">
        <v>1473</v>
      </c>
      <c r="E218" t="s">
        <v>1559</v>
      </c>
      <c r="F218" s="54">
        <v>35109</v>
      </c>
      <c r="G218">
        <v>0</v>
      </c>
      <c r="H218" s="59">
        <v>11</v>
      </c>
    </row>
    <row r="219" spans="1:8" x14ac:dyDescent="0.25">
      <c r="A219">
        <v>216</v>
      </c>
      <c r="B219" s="58" t="s">
        <v>1337</v>
      </c>
      <c r="C219" t="s">
        <v>1560</v>
      </c>
      <c r="D219" t="s">
        <v>1473</v>
      </c>
      <c r="E219" t="s">
        <v>1559</v>
      </c>
      <c r="F219" s="54">
        <v>35719</v>
      </c>
      <c r="G219">
        <v>0</v>
      </c>
      <c r="H219" s="59">
        <v>7</v>
      </c>
    </row>
    <row r="220" spans="1:8" x14ac:dyDescent="0.25">
      <c r="A220">
        <v>217</v>
      </c>
      <c r="B220" s="58" t="s">
        <v>1337</v>
      </c>
      <c r="C220" t="s">
        <v>1561</v>
      </c>
      <c r="D220" t="s">
        <v>1473</v>
      </c>
      <c r="E220" t="s">
        <v>1473</v>
      </c>
      <c r="F220" s="54">
        <v>35822</v>
      </c>
      <c r="G220">
        <v>1</v>
      </c>
      <c r="H220" s="59">
        <v>0</v>
      </c>
    </row>
    <row r="221" spans="1:8" x14ac:dyDescent="0.25">
      <c r="A221">
        <v>218</v>
      </c>
      <c r="B221" s="58" t="s">
        <v>1337</v>
      </c>
      <c r="C221" t="s">
        <v>1562</v>
      </c>
      <c r="D221" t="s">
        <v>1473</v>
      </c>
      <c r="E221" t="s">
        <v>1473</v>
      </c>
      <c r="F221" s="54">
        <v>35082</v>
      </c>
      <c r="G221">
        <v>1</v>
      </c>
      <c r="H221" s="59">
        <v>3</v>
      </c>
    </row>
    <row r="222" spans="1:8" x14ac:dyDescent="0.25">
      <c r="A222">
        <v>219</v>
      </c>
      <c r="B222" s="58" t="s">
        <v>1337</v>
      </c>
      <c r="C222" t="s">
        <v>1563</v>
      </c>
      <c r="D222" t="s">
        <v>1473</v>
      </c>
      <c r="E222" t="s">
        <v>1473</v>
      </c>
      <c r="F222" s="54">
        <v>35807</v>
      </c>
      <c r="G222">
        <v>1</v>
      </c>
      <c r="H222" s="59">
        <v>0</v>
      </c>
    </row>
    <row r="223" spans="1:8" x14ac:dyDescent="0.25">
      <c r="A223">
        <v>220</v>
      </c>
      <c r="B223" s="58" t="s">
        <v>1337</v>
      </c>
      <c r="C223" t="s">
        <v>1564</v>
      </c>
      <c r="D223" t="s">
        <v>1473</v>
      </c>
      <c r="E223" t="s">
        <v>1476</v>
      </c>
      <c r="F223" s="54">
        <v>35186</v>
      </c>
      <c r="G223">
        <v>0</v>
      </c>
      <c r="H223" s="59">
        <v>1</v>
      </c>
    </row>
    <row r="224" spans="1:8" x14ac:dyDescent="0.25">
      <c r="A224">
        <v>221</v>
      </c>
      <c r="B224" s="58" t="s">
        <v>1337</v>
      </c>
      <c r="C224" t="s">
        <v>1565</v>
      </c>
      <c r="D224" t="s">
        <v>1473</v>
      </c>
      <c r="E224" t="s">
        <v>1473</v>
      </c>
      <c r="F224" s="54">
        <v>35560</v>
      </c>
      <c r="G224">
        <v>1</v>
      </c>
      <c r="H224" s="59">
        <v>3</v>
      </c>
    </row>
    <row r="225" spans="1:8" x14ac:dyDescent="0.25">
      <c r="A225">
        <v>222</v>
      </c>
      <c r="B225" s="58" t="s">
        <v>1337</v>
      </c>
      <c r="C225" t="s">
        <v>1566</v>
      </c>
      <c r="D225" t="s">
        <v>1473</v>
      </c>
      <c r="E225" t="s">
        <v>1473</v>
      </c>
      <c r="F225" s="54">
        <v>35210</v>
      </c>
      <c r="G225">
        <v>1</v>
      </c>
      <c r="H225" s="59">
        <v>5</v>
      </c>
    </row>
    <row r="226" spans="1:8" x14ac:dyDescent="0.25">
      <c r="A226">
        <v>223</v>
      </c>
      <c r="B226" s="58" t="s">
        <v>1337</v>
      </c>
      <c r="C226" t="s">
        <v>1567</v>
      </c>
      <c r="D226" t="s">
        <v>1473</v>
      </c>
      <c r="E226" t="s">
        <v>1473</v>
      </c>
      <c r="F226" s="54">
        <v>35813</v>
      </c>
      <c r="G226">
        <v>1</v>
      </c>
      <c r="H226" s="59">
        <v>0</v>
      </c>
    </row>
    <row r="227" spans="1:8" x14ac:dyDescent="0.25">
      <c r="A227">
        <v>224</v>
      </c>
      <c r="B227" s="58" t="s">
        <v>1337</v>
      </c>
      <c r="C227" t="s">
        <v>1568</v>
      </c>
      <c r="D227" t="s">
        <v>1473</v>
      </c>
      <c r="E227" t="s">
        <v>1473</v>
      </c>
      <c r="F227" s="54">
        <v>35908</v>
      </c>
      <c r="G227">
        <v>1</v>
      </c>
      <c r="H227" s="59">
        <v>0</v>
      </c>
    </row>
    <row r="228" spans="1:8" x14ac:dyDescent="0.25">
      <c r="A228">
        <v>225</v>
      </c>
      <c r="B228" s="58" t="s">
        <v>1337</v>
      </c>
      <c r="C228" t="s">
        <v>1569</v>
      </c>
      <c r="D228" t="s">
        <v>1473</v>
      </c>
      <c r="E228" t="s">
        <v>1473</v>
      </c>
      <c r="F228" s="54">
        <v>35870</v>
      </c>
      <c r="G228">
        <v>1</v>
      </c>
      <c r="H228" s="59">
        <v>0</v>
      </c>
    </row>
    <row r="229" spans="1:8" x14ac:dyDescent="0.25">
      <c r="A229">
        <v>226</v>
      </c>
      <c r="B229" s="58" t="s">
        <v>1337</v>
      </c>
      <c r="C229" t="s">
        <v>1570</v>
      </c>
      <c r="D229" t="s">
        <v>1473</v>
      </c>
      <c r="E229" t="s">
        <v>1473</v>
      </c>
      <c r="F229" s="54">
        <v>36121</v>
      </c>
      <c r="G229">
        <v>1</v>
      </c>
      <c r="H229" s="59">
        <v>0</v>
      </c>
    </row>
    <row r="230" spans="1:8" x14ac:dyDescent="0.25">
      <c r="A230">
        <v>227</v>
      </c>
      <c r="B230" s="58" t="s">
        <v>1337</v>
      </c>
      <c r="C230" t="s">
        <v>1571</v>
      </c>
      <c r="D230" t="s">
        <v>1473</v>
      </c>
      <c r="E230" t="s">
        <v>1473</v>
      </c>
      <c r="F230" s="54">
        <v>35948</v>
      </c>
      <c r="G230">
        <v>1</v>
      </c>
      <c r="H230" s="59">
        <v>0</v>
      </c>
    </row>
    <row r="231" spans="1:8" x14ac:dyDescent="0.25">
      <c r="A231">
        <v>228</v>
      </c>
      <c r="B231" s="58" t="s">
        <v>1337</v>
      </c>
      <c r="C231" t="s">
        <v>1572</v>
      </c>
      <c r="D231" t="s">
        <v>1473</v>
      </c>
      <c r="E231" t="s">
        <v>1473</v>
      </c>
      <c r="F231" s="54">
        <v>35079</v>
      </c>
      <c r="G231">
        <v>1</v>
      </c>
      <c r="H231" s="59">
        <v>0</v>
      </c>
    </row>
    <row r="232" spans="1:8" x14ac:dyDescent="0.25">
      <c r="A232">
        <v>229</v>
      </c>
      <c r="B232" s="58" t="s">
        <v>1337</v>
      </c>
      <c r="C232" t="s">
        <v>1573</v>
      </c>
      <c r="D232" t="s">
        <v>1473</v>
      </c>
      <c r="E232" t="s">
        <v>1574</v>
      </c>
      <c r="F232" s="54">
        <v>35312</v>
      </c>
      <c r="G232">
        <v>0</v>
      </c>
      <c r="H232" s="59">
        <v>1</v>
      </c>
    </row>
    <row r="233" spans="1:8" x14ac:dyDescent="0.25">
      <c r="A233">
        <v>230</v>
      </c>
      <c r="B233" s="58" t="s">
        <v>1337</v>
      </c>
      <c r="C233" t="s">
        <v>1575</v>
      </c>
      <c r="D233" t="s">
        <v>1473</v>
      </c>
      <c r="E233" t="s">
        <v>1473</v>
      </c>
      <c r="F233" s="54">
        <v>35097</v>
      </c>
      <c r="G233">
        <v>1</v>
      </c>
      <c r="H233" s="59">
        <v>2</v>
      </c>
    </row>
    <row r="234" spans="1:8" x14ac:dyDescent="0.25">
      <c r="A234">
        <v>231</v>
      </c>
      <c r="B234" s="58" t="s">
        <v>1337</v>
      </c>
      <c r="C234" t="s">
        <v>1576</v>
      </c>
      <c r="D234" t="s">
        <v>1473</v>
      </c>
      <c r="E234" t="s">
        <v>1414</v>
      </c>
      <c r="F234" s="54">
        <v>35226</v>
      </c>
      <c r="G234">
        <v>0</v>
      </c>
      <c r="H234" s="59">
        <v>7</v>
      </c>
    </row>
    <row r="235" spans="1:8" x14ac:dyDescent="0.25">
      <c r="A235">
        <v>232</v>
      </c>
      <c r="B235" s="58" t="s">
        <v>1337</v>
      </c>
      <c r="C235" t="s">
        <v>1577</v>
      </c>
      <c r="D235" t="s">
        <v>1473</v>
      </c>
      <c r="E235" t="s">
        <v>1473</v>
      </c>
      <c r="F235" s="54">
        <v>35802</v>
      </c>
      <c r="G235">
        <v>1</v>
      </c>
      <c r="H235" s="59">
        <v>0</v>
      </c>
    </row>
    <row r="236" spans="1:8" x14ac:dyDescent="0.25">
      <c r="A236">
        <v>233</v>
      </c>
      <c r="B236" s="58" t="s">
        <v>1337</v>
      </c>
      <c r="C236" t="s">
        <v>1578</v>
      </c>
      <c r="D236" t="s">
        <v>1473</v>
      </c>
      <c r="E236" t="s">
        <v>1579</v>
      </c>
      <c r="F236" s="54">
        <v>35339</v>
      </c>
      <c r="G236">
        <v>0</v>
      </c>
      <c r="H236" s="59">
        <v>1</v>
      </c>
    </row>
    <row r="237" spans="1:8" x14ac:dyDescent="0.25">
      <c r="A237">
        <v>234</v>
      </c>
      <c r="B237" s="58" t="s">
        <v>1337</v>
      </c>
      <c r="C237" t="s">
        <v>1580</v>
      </c>
      <c r="D237" t="s">
        <v>1473</v>
      </c>
      <c r="E237" t="s">
        <v>1581</v>
      </c>
      <c r="F237" s="54">
        <v>35262</v>
      </c>
      <c r="G237">
        <v>0</v>
      </c>
      <c r="H237" s="59">
        <v>8</v>
      </c>
    </row>
    <row r="238" spans="1:8" x14ac:dyDescent="0.25">
      <c r="A238">
        <v>235</v>
      </c>
      <c r="B238" s="58" t="s">
        <v>1337</v>
      </c>
      <c r="C238" t="s">
        <v>1582</v>
      </c>
      <c r="D238" t="s">
        <v>1473</v>
      </c>
      <c r="E238" t="s">
        <v>1583</v>
      </c>
      <c r="F238" s="54">
        <v>35082</v>
      </c>
      <c r="G238">
        <v>0</v>
      </c>
      <c r="H238" s="59">
        <v>3</v>
      </c>
    </row>
    <row r="239" spans="1:8" x14ac:dyDescent="0.25">
      <c r="A239">
        <v>236</v>
      </c>
      <c r="B239" s="58" t="s">
        <v>1337</v>
      </c>
      <c r="C239" t="s">
        <v>1584</v>
      </c>
      <c r="D239" t="s">
        <v>1473</v>
      </c>
      <c r="E239" t="s">
        <v>1473</v>
      </c>
      <c r="F239" s="54">
        <v>35067</v>
      </c>
      <c r="G239">
        <v>1</v>
      </c>
      <c r="H239" s="59">
        <v>12</v>
      </c>
    </row>
    <row r="240" spans="1:8" x14ac:dyDescent="0.25">
      <c r="A240">
        <v>237</v>
      </c>
      <c r="B240" s="58" t="s">
        <v>1337</v>
      </c>
      <c r="C240" t="s">
        <v>1585</v>
      </c>
      <c r="D240" t="s">
        <v>1473</v>
      </c>
      <c r="E240" t="s">
        <v>1473</v>
      </c>
      <c r="F240" s="54">
        <v>35196</v>
      </c>
      <c r="G240">
        <v>1</v>
      </c>
      <c r="H240" s="59">
        <v>8</v>
      </c>
    </row>
    <row r="241" spans="1:8" x14ac:dyDescent="0.25">
      <c r="A241">
        <v>238</v>
      </c>
      <c r="B241" s="58" t="s">
        <v>1337</v>
      </c>
      <c r="C241" t="s">
        <v>1586</v>
      </c>
      <c r="D241" t="s">
        <v>1473</v>
      </c>
      <c r="E241" t="s">
        <v>1473</v>
      </c>
      <c r="F241" s="54">
        <v>35167</v>
      </c>
      <c r="G241">
        <v>1</v>
      </c>
      <c r="H241" s="59">
        <v>7</v>
      </c>
    </row>
    <row r="242" spans="1:8" x14ac:dyDescent="0.25">
      <c r="A242">
        <v>239</v>
      </c>
      <c r="B242" s="58" t="s">
        <v>1337</v>
      </c>
      <c r="C242" t="s">
        <v>1587</v>
      </c>
      <c r="D242" t="s">
        <v>1473</v>
      </c>
      <c r="E242" t="s">
        <v>1473</v>
      </c>
      <c r="F242" s="54">
        <v>35320</v>
      </c>
      <c r="G242">
        <v>1</v>
      </c>
      <c r="H242" s="59">
        <v>8</v>
      </c>
    </row>
    <row r="243" spans="1:8" x14ac:dyDescent="0.25">
      <c r="A243">
        <v>240</v>
      </c>
      <c r="B243" s="58" t="s">
        <v>1337</v>
      </c>
      <c r="C243" t="s">
        <v>1588</v>
      </c>
      <c r="D243" t="s">
        <v>1473</v>
      </c>
      <c r="E243" t="s">
        <v>1473</v>
      </c>
      <c r="F243" s="54">
        <v>35561</v>
      </c>
      <c r="G243">
        <v>1</v>
      </c>
      <c r="H243" s="59">
        <v>5</v>
      </c>
    </row>
    <row r="244" spans="1:8" x14ac:dyDescent="0.25">
      <c r="A244">
        <v>241</v>
      </c>
      <c r="B244" s="58" t="s">
        <v>1337</v>
      </c>
      <c r="C244" t="s">
        <v>1589</v>
      </c>
      <c r="D244" t="s">
        <v>1473</v>
      </c>
      <c r="E244" t="s">
        <v>1473</v>
      </c>
      <c r="F244" s="54">
        <v>35502</v>
      </c>
      <c r="G244">
        <v>1</v>
      </c>
      <c r="H244" s="59">
        <v>5</v>
      </c>
    </row>
    <row r="245" spans="1:8" x14ac:dyDescent="0.25">
      <c r="A245">
        <v>242</v>
      </c>
      <c r="B245" s="58" t="s">
        <v>1337</v>
      </c>
      <c r="C245" t="s">
        <v>1590</v>
      </c>
      <c r="D245" t="s">
        <v>1473</v>
      </c>
      <c r="E245" t="s">
        <v>1473</v>
      </c>
      <c r="F245" s="54">
        <v>35240</v>
      </c>
      <c r="G245">
        <v>1</v>
      </c>
      <c r="H245" s="59">
        <v>0</v>
      </c>
    </row>
    <row r="246" spans="1:8" x14ac:dyDescent="0.25">
      <c r="A246">
        <v>243</v>
      </c>
      <c r="B246" s="58" t="s">
        <v>1337</v>
      </c>
      <c r="C246" t="s">
        <v>1591</v>
      </c>
      <c r="D246" t="s">
        <v>1473</v>
      </c>
      <c r="E246" t="s">
        <v>1592</v>
      </c>
      <c r="F246" s="54">
        <v>35522</v>
      </c>
      <c r="G246">
        <v>0</v>
      </c>
      <c r="H246" s="59">
        <v>1</v>
      </c>
    </row>
    <row r="247" spans="1:8" x14ac:dyDescent="0.25">
      <c r="A247">
        <v>244</v>
      </c>
      <c r="B247" s="58" t="s">
        <v>1337</v>
      </c>
      <c r="C247" t="s">
        <v>1593</v>
      </c>
      <c r="D247" t="s">
        <v>1473</v>
      </c>
      <c r="E247" t="s">
        <v>1594</v>
      </c>
      <c r="F247" s="54">
        <v>35130</v>
      </c>
      <c r="G247">
        <v>0</v>
      </c>
      <c r="H247" s="59">
        <v>0</v>
      </c>
    </row>
    <row r="248" spans="1:8" x14ac:dyDescent="0.25">
      <c r="A248">
        <v>245</v>
      </c>
      <c r="B248" s="58" t="s">
        <v>1337</v>
      </c>
      <c r="C248" t="s">
        <v>1595</v>
      </c>
      <c r="D248" t="s">
        <v>1473</v>
      </c>
      <c r="E248" t="s">
        <v>1473</v>
      </c>
      <c r="F248" s="54">
        <v>35541</v>
      </c>
      <c r="G248">
        <v>1</v>
      </c>
      <c r="H248" s="59">
        <v>3</v>
      </c>
    </row>
    <row r="249" spans="1:8" x14ac:dyDescent="0.25">
      <c r="A249">
        <v>246</v>
      </c>
      <c r="B249" s="58" t="s">
        <v>1337</v>
      </c>
      <c r="C249" t="s">
        <v>1596</v>
      </c>
      <c r="D249" t="s">
        <v>1473</v>
      </c>
      <c r="E249" t="s">
        <v>1597</v>
      </c>
      <c r="F249" s="54">
        <v>35448</v>
      </c>
      <c r="G249">
        <v>0</v>
      </c>
      <c r="H249" s="59">
        <v>0</v>
      </c>
    </row>
    <row r="250" spans="1:8" x14ac:dyDescent="0.25">
      <c r="A250">
        <v>247</v>
      </c>
      <c r="B250" s="58" t="s">
        <v>1337</v>
      </c>
      <c r="C250" t="s">
        <v>1598</v>
      </c>
      <c r="D250" t="s">
        <v>1473</v>
      </c>
      <c r="E250" t="s">
        <v>1473</v>
      </c>
      <c r="F250" s="54">
        <v>35403</v>
      </c>
      <c r="G250">
        <v>1</v>
      </c>
      <c r="H250" s="59">
        <v>7</v>
      </c>
    </row>
    <row r="251" spans="1:8" x14ac:dyDescent="0.25">
      <c r="A251">
        <v>248</v>
      </c>
      <c r="B251" s="58" t="s">
        <v>1337</v>
      </c>
      <c r="C251" t="s">
        <v>1599</v>
      </c>
      <c r="D251" t="s">
        <v>1473</v>
      </c>
      <c r="E251" t="s">
        <v>1600</v>
      </c>
      <c r="F251" s="54">
        <v>35078</v>
      </c>
      <c r="G251">
        <v>0</v>
      </c>
      <c r="H251" s="59">
        <v>3</v>
      </c>
    </row>
    <row r="252" spans="1:8" x14ac:dyDescent="0.25">
      <c r="A252">
        <v>249</v>
      </c>
      <c r="B252" s="58" t="s">
        <v>1337</v>
      </c>
      <c r="C252" t="s">
        <v>1601</v>
      </c>
      <c r="D252" t="s">
        <v>1473</v>
      </c>
      <c r="E252" t="s">
        <v>1473</v>
      </c>
      <c r="F252" s="54">
        <v>35999</v>
      </c>
      <c r="G252">
        <v>1</v>
      </c>
      <c r="H252" s="59">
        <v>0</v>
      </c>
    </row>
    <row r="253" spans="1:8" x14ac:dyDescent="0.25">
      <c r="A253">
        <v>250</v>
      </c>
      <c r="B253" s="58" t="s">
        <v>1309</v>
      </c>
      <c r="C253" t="s">
        <v>1602</v>
      </c>
      <c r="D253" t="s">
        <v>1473</v>
      </c>
      <c r="E253" t="s">
        <v>1473</v>
      </c>
      <c r="F253" s="54">
        <v>36118</v>
      </c>
      <c r="G253">
        <v>1</v>
      </c>
      <c r="H253" s="59">
        <v>0</v>
      </c>
    </row>
    <row r="254" spans="1:8" x14ac:dyDescent="0.25">
      <c r="A254">
        <v>251</v>
      </c>
      <c r="B254" s="58" t="s">
        <v>1309</v>
      </c>
      <c r="C254" t="s">
        <v>1603</v>
      </c>
      <c r="D254" t="s">
        <v>1473</v>
      </c>
      <c r="E254" t="s">
        <v>1473</v>
      </c>
      <c r="F254" s="54">
        <v>35824</v>
      </c>
      <c r="G254">
        <v>1</v>
      </c>
      <c r="H254" s="59">
        <v>0</v>
      </c>
    </row>
    <row r="255" spans="1:8" x14ac:dyDescent="0.25">
      <c r="A255">
        <v>252</v>
      </c>
      <c r="B255" s="58" t="s">
        <v>1309</v>
      </c>
      <c r="C255" t="s">
        <v>1604</v>
      </c>
      <c r="D255" t="s">
        <v>1473</v>
      </c>
      <c r="E255" t="s">
        <v>1501</v>
      </c>
      <c r="F255" s="54">
        <v>35865</v>
      </c>
      <c r="G255">
        <v>0</v>
      </c>
      <c r="H255" s="59">
        <v>0</v>
      </c>
    </row>
    <row r="256" spans="1:8" x14ac:dyDescent="0.25">
      <c r="A256">
        <v>253</v>
      </c>
      <c r="B256" s="58" t="s">
        <v>1309</v>
      </c>
      <c r="C256" t="s">
        <v>1605</v>
      </c>
      <c r="D256" t="s">
        <v>1473</v>
      </c>
      <c r="E256" t="s">
        <v>1473</v>
      </c>
      <c r="F256" s="54">
        <v>35598</v>
      </c>
      <c r="G256">
        <v>1</v>
      </c>
      <c r="H256" s="59">
        <v>0</v>
      </c>
    </row>
    <row r="257" spans="1:8" x14ac:dyDescent="0.25">
      <c r="A257">
        <v>254</v>
      </c>
      <c r="B257" s="58" t="s">
        <v>1309</v>
      </c>
      <c r="C257" t="s">
        <v>1606</v>
      </c>
      <c r="D257" t="s">
        <v>1473</v>
      </c>
      <c r="E257" t="s">
        <v>1473</v>
      </c>
      <c r="F257" s="54">
        <v>35259</v>
      </c>
      <c r="G257">
        <v>1</v>
      </c>
      <c r="H257" s="59">
        <v>1</v>
      </c>
    </row>
    <row r="258" spans="1:8" x14ac:dyDescent="0.25">
      <c r="A258">
        <v>255</v>
      </c>
      <c r="B258" s="58" t="s">
        <v>1309</v>
      </c>
      <c r="C258" t="s">
        <v>1607</v>
      </c>
      <c r="D258" t="s">
        <v>1473</v>
      </c>
      <c r="E258" t="s">
        <v>1414</v>
      </c>
      <c r="F258" s="54">
        <v>35157</v>
      </c>
      <c r="G258">
        <v>0</v>
      </c>
      <c r="H258" s="59">
        <v>6</v>
      </c>
    </row>
    <row r="259" spans="1:8" x14ac:dyDescent="0.25">
      <c r="A259">
        <v>256</v>
      </c>
      <c r="B259" s="58" t="s">
        <v>1309</v>
      </c>
      <c r="C259" t="s">
        <v>1608</v>
      </c>
      <c r="D259" t="s">
        <v>1473</v>
      </c>
      <c r="E259" t="s">
        <v>1473</v>
      </c>
      <c r="F259" s="54">
        <v>35251</v>
      </c>
      <c r="G259">
        <v>1</v>
      </c>
      <c r="H259" s="59">
        <v>13</v>
      </c>
    </row>
    <row r="260" spans="1:8" x14ac:dyDescent="0.25">
      <c r="A260">
        <v>257</v>
      </c>
      <c r="B260" s="58" t="s">
        <v>1309</v>
      </c>
      <c r="C260" t="s">
        <v>1609</v>
      </c>
      <c r="D260" t="s">
        <v>1473</v>
      </c>
      <c r="E260" t="s">
        <v>1473</v>
      </c>
      <c r="F260" s="54">
        <v>35147</v>
      </c>
      <c r="G260">
        <v>1</v>
      </c>
      <c r="H260" s="59">
        <v>11</v>
      </c>
    </row>
    <row r="261" spans="1:8" x14ac:dyDescent="0.25">
      <c r="A261">
        <v>258</v>
      </c>
      <c r="B261" s="58" t="s">
        <v>1309</v>
      </c>
      <c r="C261" t="s">
        <v>1610</v>
      </c>
      <c r="D261" t="s">
        <v>1473</v>
      </c>
      <c r="E261" t="s">
        <v>1473</v>
      </c>
      <c r="F261" s="54">
        <v>35300</v>
      </c>
      <c r="G261">
        <v>1</v>
      </c>
      <c r="H261" s="59">
        <v>15</v>
      </c>
    </row>
    <row r="262" spans="1:8" x14ac:dyDescent="0.25">
      <c r="A262">
        <v>259</v>
      </c>
      <c r="B262" s="58" t="s">
        <v>1309</v>
      </c>
      <c r="C262" t="s">
        <v>1611</v>
      </c>
      <c r="D262" t="s">
        <v>1473</v>
      </c>
      <c r="E262" t="s">
        <v>1473</v>
      </c>
      <c r="F262" s="54">
        <v>35831</v>
      </c>
      <c r="G262">
        <v>1</v>
      </c>
      <c r="H262" s="59">
        <v>0</v>
      </c>
    </row>
    <row r="263" spans="1:8" x14ac:dyDescent="0.25">
      <c r="A263">
        <v>260</v>
      </c>
      <c r="B263" s="58" t="s">
        <v>1309</v>
      </c>
      <c r="C263" t="s">
        <v>1612</v>
      </c>
      <c r="D263" t="s">
        <v>1473</v>
      </c>
      <c r="E263" t="s">
        <v>1473</v>
      </c>
      <c r="F263" s="54">
        <v>35312</v>
      </c>
      <c r="G263">
        <v>1</v>
      </c>
      <c r="H263" s="59">
        <v>0</v>
      </c>
    </row>
    <row r="264" spans="1:8" x14ac:dyDescent="0.25">
      <c r="A264">
        <v>261</v>
      </c>
      <c r="B264" s="58" t="s">
        <v>1309</v>
      </c>
      <c r="C264" t="s">
        <v>1613</v>
      </c>
      <c r="D264" t="s">
        <v>1473</v>
      </c>
      <c r="E264" t="s">
        <v>1473</v>
      </c>
      <c r="F264" s="54">
        <v>35158</v>
      </c>
      <c r="G264">
        <v>1</v>
      </c>
      <c r="H264" s="59">
        <v>0</v>
      </c>
    </row>
    <row r="265" spans="1:8" x14ac:dyDescent="0.25">
      <c r="A265">
        <v>262</v>
      </c>
      <c r="B265" s="58" t="s">
        <v>1309</v>
      </c>
      <c r="C265" t="s">
        <v>1614</v>
      </c>
      <c r="D265" t="s">
        <v>1473</v>
      </c>
      <c r="E265" t="s">
        <v>1473</v>
      </c>
      <c r="F265" s="54">
        <v>35448</v>
      </c>
      <c r="G265">
        <v>1</v>
      </c>
      <c r="H265" s="59">
        <v>10</v>
      </c>
    </row>
    <row r="266" spans="1:8" x14ac:dyDescent="0.25">
      <c r="A266">
        <v>263</v>
      </c>
      <c r="B266" s="58" t="s">
        <v>1309</v>
      </c>
      <c r="C266" t="s">
        <v>1615</v>
      </c>
      <c r="D266" t="s">
        <v>1473</v>
      </c>
      <c r="E266" t="s">
        <v>1473</v>
      </c>
      <c r="F266" s="54">
        <v>35998</v>
      </c>
      <c r="G266">
        <v>1</v>
      </c>
      <c r="H266" s="59">
        <v>0</v>
      </c>
    </row>
    <row r="267" spans="1:8" x14ac:dyDescent="0.25">
      <c r="A267">
        <v>264</v>
      </c>
      <c r="B267" s="58" t="s">
        <v>1309</v>
      </c>
      <c r="C267" t="s">
        <v>1616</v>
      </c>
      <c r="D267" t="s">
        <v>1473</v>
      </c>
      <c r="E267" t="s">
        <v>1473</v>
      </c>
      <c r="F267" s="54">
        <v>35816</v>
      </c>
      <c r="G267">
        <v>1</v>
      </c>
      <c r="H267" s="59">
        <v>0</v>
      </c>
    </row>
    <row r="268" spans="1:8" x14ac:dyDescent="0.25">
      <c r="A268">
        <v>265</v>
      </c>
      <c r="B268" s="58" t="s">
        <v>1309</v>
      </c>
      <c r="C268" t="s">
        <v>1617</v>
      </c>
      <c r="D268" t="s">
        <v>1473</v>
      </c>
      <c r="E268" t="s">
        <v>1473</v>
      </c>
      <c r="F268" s="54">
        <v>36221</v>
      </c>
      <c r="G268">
        <v>1</v>
      </c>
      <c r="H268" s="59">
        <v>0</v>
      </c>
    </row>
    <row r="269" spans="1:8" x14ac:dyDescent="0.25">
      <c r="A269">
        <v>266</v>
      </c>
      <c r="B269" s="58" t="s">
        <v>1309</v>
      </c>
      <c r="C269" t="s">
        <v>1618</v>
      </c>
      <c r="D269" t="s">
        <v>1473</v>
      </c>
      <c r="E269" t="s">
        <v>1473</v>
      </c>
      <c r="F269" s="54">
        <v>35438</v>
      </c>
      <c r="G269">
        <v>1</v>
      </c>
      <c r="H269" s="59">
        <v>0</v>
      </c>
    </row>
    <row r="270" spans="1:8" x14ac:dyDescent="0.25">
      <c r="A270">
        <v>267</v>
      </c>
      <c r="B270" s="58" t="s">
        <v>1309</v>
      </c>
      <c r="C270" t="s">
        <v>1619</v>
      </c>
      <c r="D270" t="s">
        <v>1473</v>
      </c>
      <c r="E270" t="s">
        <v>1473</v>
      </c>
      <c r="F270" s="54">
        <v>35472</v>
      </c>
      <c r="G270">
        <v>1</v>
      </c>
      <c r="H270" s="59">
        <v>4</v>
      </c>
    </row>
    <row r="271" spans="1:8" x14ac:dyDescent="0.25">
      <c r="A271">
        <v>268</v>
      </c>
      <c r="B271" s="58" t="s">
        <v>1309</v>
      </c>
      <c r="C271" t="s">
        <v>1620</v>
      </c>
      <c r="D271" t="s">
        <v>1473</v>
      </c>
      <c r="E271" t="s">
        <v>1473</v>
      </c>
      <c r="F271" s="54">
        <v>35472</v>
      </c>
      <c r="G271">
        <v>1</v>
      </c>
      <c r="H271" s="59">
        <v>5</v>
      </c>
    </row>
    <row r="272" spans="1:8" x14ac:dyDescent="0.25">
      <c r="A272">
        <v>269</v>
      </c>
      <c r="B272" s="58" t="s">
        <v>1309</v>
      </c>
      <c r="C272" t="s">
        <v>1621</v>
      </c>
      <c r="D272" t="s">
        <v>1473</v>
      </c>
      <c r="E272" t="s">
        <v>1473</v>
      </c>
      <c r="F272" s="54">
        <v>35123</v>
      </c>
      <c r="G272">
        <v>1</v>
      </c>
      <c r="H272" s="59">
        <v>4</v>
      </c>
    </row>
    <row r="273" spans="1:8" x14ac:dyDescent="0.25">
      <c r="A273">
        <v>270</v>
      </c>
      <c r="B273" s="58" t="s">
        <v>1309</v>
      </c>
      <c r="C273" t="s">
        <v>1622</v>
      </c>
      <c r="D273" t="s">
        <v>1473</v>
      </c>
      <c r="E273" t="s">
        <v>1623</v>
      </c>
      <c r="F273" s="54">
        <v>35255</v>
      </c>
      <c r="G273">
        <v>0</v>
      </c>
      <c r="H273" s="59">
        <v>4</v>
      </c>
    </row>
    <row r="274" spans="1:8" x14ac:dyDescent="0.25">
      <c r="A274">
        <v>271</v>
      </c>
      <c r="B274" s="58" t="s">
        <v>1309</v>
      </c>
      <c r="C274" t="s">
        <v>1624</v>
      </c>
      <c r="D274" t="s">
        <v>1473</v>
      </c>
      <c r="E274" t="s">
        <v>1473</v>
      </c>
      <c r="F274" s="54">
        <v>35800</v>
      </c>
      <c r="G274">
        <v>1</v>
      </c>
      <c r="H274" s="59">
        <v>0</v>
      </c>
    </row>
    <row r="275" spans="1:8" x14ac:dyDescent="0.25">
      <c r="A275">
        <v>272</v>
      </c>
      <c r="B275" s="58" t="s">
        <v>1309</v>
      </c>
      <c r="C275" t="s">
        <v>1625</v>
      </c>
      <c r="D275" t="s">
        <v>1473</v>
      </c>
      <c r="E275" t="s">
        <v>1559</v>
      </c>
      <c r="F275" s="54">
        <v>35577</v>
      </c>
      <c r="G275">
        <v>0</v>
      </c>
      <c r="H275" s="59">
        <v>3</v>
      </c>
    </row>
    <row r="276" spans="1:8" x14ac:dyDescent="0.25">
      <c r="A276">
        <v>273</v>
      </c>
      <c r="B276" s="58" t="s">
        <v>1309</v>
      </c>
      <c r="C276" t="s">
        <v>1626</v>
      </c>
      <c r="D276" t="s">
        <v>1473</v>
      </c>
      <c r="E276" t="s">
        <v>1473</v>
      </c>
      <c r="F276" s="54">
        <v>36180</v>
      </c>
      <c r="G276">
        <v>1</v>
      </c>
      <c r="H276" s="59">
        <v>0</v>
      </c>
    </row>
    <row r="277" spans="1:8" x14ac:dyDescent="0.25">
      <c r="A277">
        <v>274</v>
      </c>
      <c r="B277" s="58" t="s">
        <v>1309</v>
      </c>
      <c r="C277" t="s">
        <v>1627</v>
      </c>
      <c r="D277" t="s">
        <v>1473</v>
      </c>
      <c r="E277" t="s">
        <v>1473</v>
      </c>
      <c r="F277" s="54">
        <v>35851</v>
      </c>
      <c r="G277">
        <v>1</v>
      </c>
      <c r="H277" s="59">
        <v>0</v>
      </c>
    </row>
    <row r="278" spans="1:8" x14ac:dyDescent="0.25">
      <c r="A278">
        <v>275</v>
      </c>
      <c r="B278" s="58" t="s">
        <v>1309</v>
      </c>
      <c r="C278" t="s">
        <v>1628</v>
      </c>
      <c r="D278" t="s">
        <v>1473</v>
      </c>
      <c r="E278" t="s">
        <v>1473</v>
      </c>
      <c r="F278" s="54">
        <v>35934</v>
      </c>
      <c r="G278">
        <v>1</v>
      </c>
      <c r="H278" s="59">
        <v>0</v>
      </c>
    </row>
    <row r="279" spans="1:8" x14ac:dyDescent="0.25">
      <c r="A279">
        <v>276</v>
      </c>
      <c r="B279" s="58" t="s">
        <v>1309</v>
      </c>
      <c r="C279" t="s">
        <v>1629</v>
      </c>
      <c r="D279" t="s">
        <v>1473</v>
      </c>
      <c r="E279" t="s">
        <v>1630</v>
      </c>
      <c r="F279" s="54">
        <v>35974</v>
      </c>
      <c r="G279">
        <v>0</v>
      </c>
      <c r="H279" s="59">
        <v>1</v>
      </c>
    </row>
    <row r="280" spans="1:8" x14ac:dyDescent="0.25">
      <c r="A280">
        <v>277</v>
      </c>
      <c r="B280" s="58" t="s">
        <v>1309</v>
      </c>
      <c r="C280" t="s">
        <v>1631</v>
      </c>
      <c r="D280" t="s">
        <v>1473</v>
      </c>
      <c r="E280" t="s">
        <v>1414</v>
      </c>
      <c r="F280" s="54">
        <v>35253</v>
      </c>
      <c r="G280">
        <v>0</v>
      </c>
      <c r="H280" s="59">
        <v>11</v>
      </c>
    </row>
    <row r="281" spans="1:8" x14ac:dyDescent="0.25">
      <c r="A281">
        <v>278</v>
      </c>
      <c r="B281" s="58" t="s">
        <v>1309</v>
      </c>
      <c r="C281" t="s">
        <v>1632</v>
      </c>
      <c r="D281" t="s">
        <v>1473</v>
      </c>
      <c r="E281" t="s">
        <v>1414</v>
      </c>
      <c r="F281" s="54">
        <v>35071</v>
      </c>
      <c r="G281">
        <v>0</v>
      </c>
      <c r="H281" s="59">
        <v>17</v>
      </c>
    </row>
    <row r="282" spans="1:8" x14ac:dyDescent="0.25">
      <c r="A282">
        <v>279</v>
      </c>
      <c r="B282" s="58" t="s">
        <v>1309</v>
      </c>
      <c r="C282" t="s">
        <v>1633</v>
      </c>
      <c r="D282" t="s">
        <v>1473</v>
      </c>
      <c r="E282" t="s">
        <v>1473</v>
      </c>
      <c r="F282" s="54">
        <v>35143</v>
      </c>
      <c r="G282">
        <v>1</v>
      </c>
      <c r="H282" s="59">
        <v>6</v>
      </c>
    </row>
    <row r="283" spans="1:8" x14ac:dyDescent="0.25">
      <c r="A283">
        <v>280</v>
      </c>
      <c r="B283" s="58" t="s">
        <v>1309</v>
      </c>
      <c r="C283" t="s">
        <v>1634</v>
      </c>
      <c r="D283" t="s">
        <v>1473</v>
      </c>
      <c r="E283" t="s">
        <v>1473</v>
      </c>
      <c r="F283" s="54">
        <v>35139</v>
      </c>
      <c r="G283">
        <v>1</v>
      </c>
      <c r="H283" s="59">
        <v>12</v>
      </c>
    </row>
    <row r="284" spans="1:8" x14ac:dyDescent="0.25">
      <c r="A284">
        <v>281</v>
      </c>
      <c r="B284" s="58" t="s">
        <v>1309</v>
      </c>
      <c r="C284" t="s">
        <v>1635</v>
      </c>
      <c r="D284" t="s">
        <v>1473</v>
      </c>
      <c r="E284" t="s">
        <v>1473</v>
      </c>
      <c r="F284" s="54">
        <v>35688</v>
      </c>
      <c r="G284">
        <v>1</v>
      </c>
      <c r="H284" s="59">
        <v>6</v>
      </c>
    </row>
    <row r="285" spans="1:8" x14ac:dyDescent="0.25">
      <c r="A285">
        <v>282</v>
      </c>
      <c r="B285" s="58" t="s">
        <v>1309</v>
      </c>
      <c r="C285" t="s">
        <v>1636</v>
      </c>
      <c r="D285" t="s">
        <v>1473</v>
      </c>
      <c r="E285" t="s">
        <v>1473</v>
      </c>
      <c r="F285" s="54">
        <v>35077</v>
      </c>
      <c r="G285">
        <v>1</v>
      </c>
      <c r="H285" s="59">
        <v>11</v>
      </c>
    </row>
    <row r="286" spans="1:8" x14ac:dyDescent="0.25">
      <c r="A286">
        <v>283</v>
      </c>
      <c r="B286" s="58" t="s">
        <v>1309</v>
      </c>
      <c r="C286" t="s">
        <v>1637</v>
      </c>
      <c r="D286" t="s">
        <v>1473</v>
      </c>
      <c r="E286" t="s">
        <v>1473</v>
      </c>
      <c r="F286" s="54">
        <v>36145</v>
      </c>
      <c r="G286">
        <v>1</v>
      </c>
      <c r="H286" s="59">
        <v>0</v>
      </c>
    </row>
    <row r="287" spans="1:8" x14ac:dyDescent="0.25">
      <c r="A287">
        <v>284</v>
      </c>
      <c r="B287" s="58" t="s">
        <v>1309</v>
      </c>
      <c r="C287" t="s">
        <v>1638</v>
      </c>
      <c r="D287" t="s">
        <v>1473</v>
      </c>
      <c r="E287" t="s">
        <v>1473</v>
      </c>
      <c r="F287" s="54">
        <v>35451</v>
      </c>
      <c r="G287">
        <v>1</v>
      </c>
      <c r="H287" s="59">
        <v>1</v>
      </c>
    </row>
    <row r="288" spans="1:8" x14ac:dyDescent="0.25">
      <c r="A288">
        <v>285</v>
      </c>
      <c r="B288" s="58" t="s">
        <v>1309</v>
      </c>
      <c r="C288" t="s">
        <v>1639</v>
      </c>
      <c r="D288" t="s">
        <v>1473</v>
      </c>
      <c r="E288" t="s">
        <v>1473</v>
      </c>
      <c r="F288" s="54">
        <v>35903</v>
      </c>
      <c r="G288">
        <v>1</v>
      </c>
      <c r="H288" s="59">
        <v>0</v>
      </c>
    </row>
    <row r="289" spans="1:8" x14ac:dyDescent="0.25">
      <c r="A289">
        <v>286</v>
      </c>
      <c r="B289" s="58" t="s">
        <v>1309</v>
      </c>
      <c r="C289" t="s">
        <v>1640</v>
      </c>
      <c r="D289" t="s">
        <v>1473</v>
      </c>
      <c r="E289" t="s">
        <v>1473</v>
      </c>
      <c r="F289" s="54">
        <v>35842</v>
      </c>
      <c r="G289">
        <v>1</v>
      </c>
      <c r="H289" s="59">
        <v>0</v>
      </c>
    </row>
    <row r="290" spans="1:8" x14ac:dyDescent="0.25">
      <c r="A290">
        <v>287</v>
      </c>
      <c r="B290" s="58" t="s">
        <v>1309</v>
      </c>
      <c r="C290" t="s">
        <v>1641</v>
      </c>
      <c r="D290" t="s">
        <v>1473</v>
      </c>
      <c r="E290" t="s">
        <v>1473</v>
      </c>
      <c r="F290" s="54">
        <v>35147</v>
      </c>
      <c r="G290">
        <v>1</v>
      </c>
      <c r="H290" s="59">
        <v>7</v>
      </c>
    </row>
    <row r="291" spans="1:8" x14ac:dyDescent="0.25">
      <c r="A291">
        <v>288</v>
      </c>
      <c r="B291" s="58" t="s">
        <v>1309</v>
      </c>
      <c r="C291" t="s">
        <v>1642</v>
      </c>
      <c r="D291" t="s">
        <v>1473</v>
      </c>
      <c r="E291" t="s">
        <v>1473</v>
      </c>
      <c r="F291" s="54">
        <v>35105</v>
      </c>
      <c r="G291">
        <v>1</v>
      </c>
      <c r="H291" s="59">
        <v>6</v>
      </c>
    </row>
    <row r="292" spans="1:8" x14ac:dyDescent="0.25">
      <c r="A292">
        <v>289</v>
      </c>
      <c r="B292" s="58" t="s">
        <v>1330</v>
      </c>
      <c r="C292" t="s">
        <v>1643</v>
      </c>
      <c r="D292" t="s">
        <v>1644</v>
      </c>
      <c r="E292" t="s">
        <v>1501</v>
      </c>
      <c r="F292" s="54">
        <v>35320</v>
      </c>
      <c r="G292">
        <v>0</v>
      </c>
      <c r="H292" s="59">
        <v>0</v>
      </c>
    </row>
    <row r="293" spans="1:8" x14ac:dyDescent="0.25">
      <c r="A293">
        <v>290</v>
      </c>
      <c r="B293" s="58" t="s">
        <v>1330</v>
      </c>
      <c r="C293" t="s">
        <v>1645</v>
      </c>
      <c r="D293" t="s">
        <v>1644</v>
      </c>
      <c r="E293" t="s">
        <v>1644</v>
      </c>
      <c r="F293" s="54">
        <v>35918</v>
      </c>
      <c r="G293">
        <v>1</v>
      </c>
      <c r="H293" s="59">
        <v>0</v>
      </c>
    </row>
    <row r="294" spans="1:8" x14ac:dyDescent="0.25">
      <c r="A294">
        <v>291</v>
      </c>
      <c r="B294" s="58" t="s">
        <v>1330</v>
      </c>
      <c r="C294" t="s">
        <v>1646</v>
      </c>
      <c r="D294" t="s">
        <v>1644</v>
      </c>
      <c r="E294" t="s">
        <v>1644</v>
      </c>
      <c r="F294" s="54">
        <v>35487</v>
      </c>
      <c r="G294">
        <v>1</v>
      </c>
      <c r="H294" s="59">
        <v>0</v>
      </c>
    </row>
    <row r="295" spans="1:8" x14ac:dyDescent="0.25">
      <c r="A295">
        <v>292</v>
      </c>
      <c r="B295" s="58" t="s">
        <v>1330</v>
      </c>
      <c r="C295" t="s">
        <v>1647</v>
      </c>
      <c r="D295" t="s">
        <v>1644</v>
      </c>
      <c r="E295" t="s">
        <v>1644</v>
      </c>
      <c r="F295" s="54">
        <v>35535</v>
      </c>
      <c r="G295">
        <v>1</v>
      </c>
      <c r="H295" s="59">
        <v>6</v>
      </c>
    </row>
    <row r="296" spans="1:8" x14ac:dyDescent="0.25">
      <c r="A296">
        <v>293</v>
      </c>
      <c r="B296" s="58" t="s">
        <v>1330</v>
      </c>
      <c r="C296" t="s">
        <v>1648</v>
      </c>
      <c r="D296" t="s">
        <v>1644</v>
      </c>
      <c r="E296" t="s">
        <v>1644</v>
      </c>
      <c r="F296" s="54">
        <v>35127</v>
      </c>
      <c r="G296">
        <v>1</v>
      </c>
      <c r="H296" s="59">
        <v>0</v>
      </c>
    </row>
    <row r="297" spans="1:8" x14ac:dyDescent="0.25">
      <c r="A297">
        <v>294</v>
      </c>
      <c r="B297" s="58" t="s">
        <v>1330</v>
      </c>
      <c r="C297" t="s">
        <v>1649</v>
      </c>
      <c r="D297" t="s">
        <v>1644</v>
      </c>
      <c r="E297" t="s">
        <v>1501</v>
      </c>
      <c r="F297" s="54">
        <v>35710</v>
      </c>
      <c r="G297">
        <v>0</v>
      </c>
      <c r="H297" s="59">
        <v>0</v>
      </c>
    </row>
    <row r="298" spans="1:8" x14ac:dyDescent="0.25">
      <c r="A298">
        <v>295</v>
      </c>
      <c r="B298" s="58" t="s">
        <v>1330</v>
      </c>
      <c r="C298" t="s">
        <v>1650</v>
      </c>
      <c r="D298" t="s">
        <v>1644</v>
      </c>
      <c r="E298" t="s">
        <v>1644</v>
      </c>
      <c r="F298" s="54">
        <v>35339</v>
      </c>
      <c r="G298">
        <v>1</v>
      </c>
      <c r="H298" s="59">
        <v>7</v>
      </c>
    </row>
    <row r="299" spans="1:8" x14ac:dyDescent="0.25">
      <c r="A299">
        <v>296</v>
      </c>
      <c r="B299" s="58" t="s">
        <v>1330</v>
      </c>
      <c r="C299" t="s">
        <v>1651</v>
      </c>
      <c r="D299" t="s">
        <v>1644</v>
      </c>
      <c r="E299" t="s">
        <v>1476</v>
      </c>
      <c r="F299" s="54">
        <v>35457</v>
      </c>
      <c r="G299">
        <v>0</v>
      </c>
      <c r="H299" s="59">
        <v>4</v>
      </c>
    </row>
    <row r="300" spans="1:8" x14ac:dyDescent="0.25">
      <c r="A300">
        <v>297</v>
      </c>
      <c r="B300" s="58" t="s">
        <v>1330</v>
      </c>
      <c r="C300" t="s">
        <v>1652</v>
      </c>
      <c r="D300" t="s">
        <v>1644</v>
      </c>
      <c r="E300" t="s">
        <v>1644</v>
      </c>
      <c r="F300" s="54">
        <v>35830</v>
      </c>
      <c r="G300">
        <v>1</v>
      </c>
      <c r="H300" s="59">
        <v>0</v>
      </c>
    </row>
    <row r="301" spans="1:8" x14ac:dyDescent="0.25">
      <c r="A301">
        <v>298</v>
      </c>
      <c r="B301" s="58" t="s">
        <v>1330</v>
      </c>
      <c r="C301" t="s">
        <v>1653</v>
      </c>
      <c r="D301" t="s">
        <v>1644</v>
      </c>
      <c r="E301" t="s">
        <v>1644</v>
      </c>
      <c r="F301" s="54">
        <v>35487</v>
      </c>
      <c r="G301">
        <v>1</v>
      </c>
      <c r="H301" s="59">
        <v>0</v>
      </c>
    </row>
    <row r="302" spans="1:8" x14ac:dyDescent="0.25">
      <c r="A302">
        <v>299</v>
      </c>
      <c r="B302" s="58" t="s">
        <v>1330</v>
      </c>
      <c r="C302" t="s">
        <v>1654</v>
      </c>
      <c r="D302" t="s">
        <v>1644</v>
      </c>
      <c r="E302" t="s">
        <v>1644</v>
      </c>
      <c r="F302" s="54">
        <v>35617</v>
      </c>
      <c r="G302">
        <v>1</v>
      </c>
      <c r="H302" s="59">
        <v>1</v>
      </c>
    </row>
    <row r="303" spans="1:8" x14ac:dyDescent="0.25">
      <c r="A303">
        <v>300</v>
      </c>
      <c r="B303" s="58" t="s">
        <v>1330</v>
      </c>
      <c r="C303" t="s">
        <v>1655</v>
      </c>
      <c r="D303" t="s">
        <v>1644</v>
      </c>
      <c r="E303" t="s">
        <v>1644</v>
      </c>
      <c r="F303" s="54">
        <v>35815</v>
      </c>
      <c r="G303">
        <v>1</v>
      </c>
      <c r="H303" s="59">
        <v>0</v>
      </c>
    </row>
    <row r="304" spans="1:8" x14ac:dyDescent="0.25">
      <c r="A304">
        <v>301</v>
      </c>
      <c r="B304" s="58" t="s">
        <v>1330</v>
      </c>
      <c r="C304" t="s">
        <v>1656</v>
      </c>
      <c r="D304" t="s">
        <v>1644</v>
      </c>
      <c r="E304" t="s">
        <v>1644</v>
      </c>
      <c r="F304" s="54">
        <v>35158</v>
      </c>
      <c r="G304">
        <v>1</v>
      </c>
      <c r="H304" s="59">
        <v>5</v>
      </c>
    </row>
    <row r="305" spans="1:8" x14ac:dyDescent="0.25">
      <c r="A305">
        <v>302</v>
      </c>
      <c r="B305" s="58" t="s">
        <v>1330</v>
      </c>
      <c r="C305" t="s">
        <v>1657</v>
      </c>
      <c r="D305" t="s">
        <v>1644</v>
      </c>
      <c r="E305" t="s">
        <v>1644</v>
      </c>
      <c r="F305" s="54">
        <v>35277</v>
      </c>
      <c r="G305">
        <v>1</v>
      </c>
      <c r="H305" s="59">
        <v>6</v>
      </c>
    </row>
    <row r="306" spans="1:8" x14ac:dyDescent="0.25">
      <c r="A306">
        <v>303</v>
      </c>
      <c r="B306" s="58" t="s">
        <v>1330</v>
      </c>
      <c r="C306" t="s">
        <v>1658</v>
      </c>
      <c r="D306" t="s">
        <v>1644</v>
      </c>
      <c r="E306" t="s">
        <v>1644</v>
      </c>
      <c r="F306" s="54">
        <v>35539</v>
      </c>
      <c r="G306">
        <v>1</v>
      </c>
      <c r="H306" s="59">
        <v>1</v>
      </c>
    </row>
    <row r="307" spans="1:8" x14ac:dyDescent="0.25">
      <c r="A307">
        <v>304</v>
      </c>
      <c r="B307" s="58" t="s">
        <v>1330</v>
      </c>
      <c r="C307" t="s">
        <v>1659</v>
      </c>
      <c r="D307" t="s">
        <v>1644</v>
      </c>
      <c r="E307" t="s">
        <v>1644</v>
      </c>
      <c r="F307" s="54">
        <v>35195</v>
      </c>
      <c r="G307">
        <v>1</v>
      </c>
      <c r="H307" s="59">
        <v>3</v>
      </c>
    </row>
    <row r="308" spans="1:8" x14ac:dyDescent="0.25">
      <c r="A308">
        <v>305</v>
      </c>
      <c r="B308" s="58" t="s">
        <v>1330</v>
      </c>
      <c r="C308" t="s">
        <v>1660</v>
      </c>
      <c r="D308" t="s">
        <v>1644</v>
      </c>
      <c r="E308" t="s">
        <v>1644</v>
      </c>
      <c r="F308" s="54">
        <v>35487</v>
      </c>
      <c r="G308">
        <v>1</v>
      </c>
      <c r="H308" s="59">
        <v>8</v>
      </c>
    </row>
    <row r="309" spans="1:8" x14ac:dyDescent="0.25">
      <c r="A309">
        <v>306</v>
      </c>
      <c r="B309" s="58" t="s">
        <v>1330</v>
      </c>
      <c r="C309" t="s">
        <v>1661</v>
      </c>
      <c r="D309" t="s">
        <v>1644</v>
      </c>
      <c r="E309" t="s">
        <v>1644</v>
      </c>
      <c r="F309" s="54">
        <v>35283</v>
      </c>
      <c r="G309">
        <v>1</v>
      </c>
      <c r="H309" s="59">
        <v>4</v>
      </c>
    </row>
    <row r="310" spans="1:8" x14ac:dyDescent="0.25">
      <c r="A310">
        <v>307</v>
      </c>
      <c r="B310" s="58" t="s">
        <v>1330</v>
      </c>
      <c r="C310" t="s">
        <v>1662</v>
      </c>
      <c r="D310" t="s">
        <v>1644</v>
      </c>
      <c r="E310" t="s">
        <v>1501</v>
      </c>
      <c r="F310" s="54">
        <v>35286</v>
      </c>
      <c r="G310">
        <v>0</v>
      </c>
      <c r="H310" s="59">
        <v>7</v>
      </c>
    </row>
    <row r="311" spans="1:8" x14ac:dyDescent="0.25">
      <c r="A311">
        <v>308</v>
      </c>
      <c r="B311" s="58" t="s">
        <v>1330</v>
      </c>
      <c r="C311" t="s">
        <v>1663</v>
      </c>
      <c r="D311" t="s">
        <v>1644</v>
      </c>
      <c r="E311" t="s">
        <v>1501</v>
      </c>
      <c r="F311" s="54">
        <v>35468</v>
      </c>
      <c r="G311">
        <v>0</v>
      </c>
      <c r="H311" s="59">
        <v>1</v>
      </c>
    </row>
    <row r="312" spans="1:8" x14ac:dyDescent="0.25">
      <c r="A312">
        <v>309</v>
      </c>
      <c r="B312" s="58" t="s">
        <v>1330</v>
      </c>
      <c r="C312" t="s">
        <v>1664</v>
      </c>
      <c r="D312" t="s">
        <v>1644</v>
      </c>
      <c r="E312" t="s">
        <v>1644</v>
      </c>
      <c r="F312" s="54">
        <v>35644</v>
      </c>
      <c r="G312">
        <v>1</v>
      </c>
      <c r="H312" s="59">
        <v>8</v>
      </c>
    </row>
    <row r="313" spans="1:8" x14ac:dyDescent="0.25">
      <c r="A313">
        <v>310</v>
      </c>
      <c r="B313" s="58" t="s">
        <v>1330</v>
      </c>
      <c r="C313" t="s">
        <v>1665</v>
      </c>
      <c r="D313" t="s">
        <v>1644</v>
      </c>
      <c r="E313" t="s">
        <v>1666</v>
      </c>
      <c r="F313" s="54">
        <v>35513</v>
      </c>
      <c r="G313">
        <v>0</v>
      </c>
      <c r="H313" s="59">
        <v>2</v>
      </c>
    </row>
    <row r="314" spans="1:8" x14ac:dyDescent="0.25">
      <c r="A314">
        <v>311</v>
      </c>
      <c r="B314" s="58" t="s">
        <v>1330</v>
      </c>
      <c r="C314" t="s">
        <v>1667</v>
      </c>
      <c r="D314" t="s">
        <v>1644</v>
      </c>
      <c r="E314" t="s">
        <v>1644</v>
      </c>
      <c r="F314" s="54">
        <v>35110</v>
      </c>
      <c r="G314">
        <v>1</v>
      </c>
      <c r="H314" s="59">
        <v>7</v>
      </c>
    </row>
    <row r="315" spans="1:8" x14ac:dyDescent="0.25">
      <c r="A315">
        <v>312</v>
      </c>
      <c r="B315" s="58" t="s">
        <v>1330</v>
      </c>
      <c r="C315" t="s">
        <v>1668</v>
      </c>
      <c r="D315" t="s">
        <v>1644</v>
      </c>
      <c r="E315" t="s">
        <v>1669</v>
      </c>
      <c r="F315" s="54">
        <v>35240</v>
      </c>
      <c r="G315">
        <v>0</v>
      </c>
      <c r="H315" s="59">
        <v>5</v>
      </c>
    </row>
    <row r="316" spans="1:8" x14ac:dyDescent="0.25">
      <c r="A316">
        <v>313</v>
      </c>
      <c r="B316" s="58" t="s">
        <v>1330</v>
      </c>
      <c r="C316" t="s">
        <v>1670</v>
      </c>
      <c r="D316" t="s">
        <v>1644</v>
      </c>
      <c r="E316" t="s">
        <v>1644</v>
      </c>
      <c r="F316" s="54">
        <v>35114</v>
      </c>
      <c r="G316">
        <v>1</v>
      </c>
      <c r="H316" s="59">
        <v>6</v>
      </c>
    </row>
    <row r="317" spans="1:8" x14ac:dyDescent="0.25">
      <c r="A317">
        <v>314</v>
      </c>
      <c r="B317" s="58" t="s">
        <v>1330</v>
      </c>
      <c r="C317" t="s">
        <v>1671</v>
      </c>
      <c r="D317" t="s">
        <v>1644</v>
      </c>
      <c r="E317" t="s">
        <v>1644</v>
      </c>
      <c r="F317" s="54">
        <v>35936</v>
      </c>
      <c r="G317">
        <v>1</v>
      </c>
      <c r="H317" s="59">
        <v>0</v>
      </c>
    </row>
    <row r="318" spans="1:8" x14ac:dyDescent="0.25">
      <c r="A318">
        <v>315</v>
      </c>
      <c r="B318" s="58" t="s">
        <v>1330</v>
      </c>
      <c r="C318" t="s">
        <v>1672</v>
      </c>
      <c r="D318" t="s">
        <v>1644</v>
      </c>
      <c r="E318" t="s">
        <v>1673</v>
      </c>
      <c r="F318" s="54">
        <v>35543</v>
      </c>
      <c r="G318">
        <v>0</v>
      </c>
      <c r="H318" s="59">
        <v>0</v>
      </c>
    </row>
    <row r="319" spans="1:8" x14ac:dyDescent="0.25">
      <c r="A319">
        <v>316</v>
      </c>
      <c r="B319" s="58" t="s">
        <v>1330</v>
      </c>
      <c r="C319" t="s">
        <v>1674</v>
      </c>
      <c r="D319" t="s">
        <v>1644</v>
      </c>
      <c r="E319" t="s">
        <v>1644</v>
      </c>
      <c r="F319" s="54">
        <v>35819</v>
      </c>
      <c r="G319">
        <v>1</v>
      </c>
      <c r="H319" s="59">
        <v>5</v>
      </c>
    </row>
    <row r="320" spans="1:8" x14ac:dyDescent="0.25">
      <c r="A320">
        <v>317</v>
      </c>
      <c r="B320" s="58" t="s">
        <v>1330</v>
      </c>
      <c r="C320" t="s">
        <v>1675</v>
      </c>
      <c r="D320" t="s">
        <v>1644</v>
      </c>
      <c r="E320" t="s">
        <v>1644</v>
      </c>
      <c r="F320" s="54">
        <v>35565</v>
      </c>
      <c r="G320">
        <v>1</v>
      </c>
      <c r="H320" s="59">
        <v>6</v>
      </c>
    </row>
    <row r="321" spans="1:8" x14ac:dyDescent="0.25">
      <c r="A321">
        <v>318</v>
      </c>
      <c r="B321" s="58" t="s">
        <v>1330</v>
      </c>
      <c r="C321" t="s">
        <v>1676</v>
      </c>
      <c r="D321" t="s">
        <v>1644</v>
      </c>
      <c r="E321" t="s">
        <v>1644</v>
      </c>
      <c r="F321" s="54">
        <v>35426</v>
      </c>
      <c r="G321">
        <v>1</v>
      </c>
      <c r="H321" s="59">
        <v>7</v>
      </c>
    </row>
    <row r="322" spans="1:8" x14ac:dyDescent="0.25">
      <c r="A322">
        <v>319</v>
      </c>
      <c r="B322" s="58" t="s">
        <v>1330</v>
      </c>
      <c r="C322" t="s">
        <v>1677</v>
      </c>
      <c r="D322" t="s">
        <v>1644</v>
      </c>
      <c r="E322" t="s">
        <v>1644</v>
      </c>
      <c r="F322" s="54">
        <v>35543</v>
      </c>
      <c r="G322">
        <v>1</v>
      </c>
      <c r="H322" s="59">
        <v>12</v>
      </c>
    </row>
    <row r="323" spans="1:8" x14ac:dyDescent="0.25">
      <c r="A323">
        <v>320</v>
      </c>
      <c r="B323" s="58" t="s">
        <v>1330</v>
      </c>
      <c r="C323" t="s">
        <v>1678</v>
      </c>
      <c r="D323" t="s">
        <v>1644</v>
      </c>
      <c r="E323" t="s">
        <v>1592</v>
      </c>
      <c r="F323" s="54">
        <v>35553</v>
      </c>
      <c r="G323">
        <v>0</v>
      </c>
      <c r="H323" s="59">
        <v>0</v>
      </c>
    </row>
    <row r="324" spans="1:8" x14ac:dyDescent="0.25">
      <c r="A324">
        <v>321</v>
      </c>
      <c r="B324" s="58" t="s">
        <v>1330</v>
      </c>
      <c r="C324" t="s">
        <v>1679</v>
      </c>
      <c r="D324" t="s">
        <v>1644</v>
      </c>
      <c r="E324" t="s">
        <v>1669</v>
      </c>
      <c r="F324" s="54">
        <v>35722</v>
      </c>
      <c r="G324">
        <v>0</v>
      </c>
      <c r="H324" s="59">
        <v>0</v>
      </c>
    </row>
    <row r="325" spans="1:8" x14ac:dyDescent="0.25">
      <c r="A325">
        <v>322</v>
      </c>
      <c r="B325" s="58" t="s">
        <v>1330</v>
      </c>
      <c r="C325" t="s">
        <v>1680</v>
      </c>
      <c r="D325" t="s">
        <v>1644</v>
      </c>
      <c r="E325" t="s">
        <v>1644</v>
      </c>
      <c r="F325" s="54">
        <v>35487</v>
      </c>
      <c r="G325">
        <v>1</v>
      </c>
      <c r="H325" s="59">
        <v>11</v>
      </c>
    </row>
    <row r="326" spans="1:8" x14ac:dyDescent="0.25">
      <c r="A326">
        <v>323</v>
      </c>
      <c r="B326" s="58" t="s">
        <v>1330</v>
      </c>
      <c r="C326" t="s">
        <v>1681</v>
      </c>
      <c r="D326" t="s">
        <v>1644</v>
      </c>
      <c r="E326" t="s">
        <v>1644</v>
      </c>
      <c r="F326" s="54">
        <v>35118</v>
      </c>
      <c r="G326">
        <v>1</v>
      </c>
      <c r="H326" s="59">
        <v>5</v>
      </c>
    </row>
    <row r="327" spans="1:8" x14ac:dyDescent="0.25">
      <c r="A327">
        <v>324</v>
      </c>
      <c r="B327" s="58" t="s">
        <v>1330</v>
      </c>
      <c r="C327" t="s">
        <v>1682</v>
      </c>
      <c r="D327" t="s">
        <v>1644</v>
      </c>
      <c r="E327" t="s">
        <v>1414</v>
      </c>
      <c r="F327" s="54">
        <v>35475</v>
      </c>
      <c r="G327">
        <v>0</v>
      </c>
      <c r="H327" s="59">
        <v>4</v>
      </c>
    </row>
    <row r="328" spans="1:8" x14ac:dyDescent="0.25">
      <c r="A328">
        <v>325</v>
      </c>
      <c r="B328" s="58" t="s">
        <v>1339</v>
      </c>
      <c r="C328" t="s">
        <v>1683</v>
      </c>
      <c r="D328" t="s">
        <v>1684</v>
      </c>
      <c r="E328" t="s">
        <v>1684</v>
      </c>
      <c r="F328" s="54">
        <v>35478</v>
      </c>
      <c r="G328">
        <v>1</v>
      </c>
      <c r="H328" s="59">
        <v>3</v>
      </c>
    </row>
    <row r="329" spans="1:8" x14ac:dyDescent="0.25">
      <c r="A329">
        <v>326</v>
      </c>
      <c r="B329" s="58" t="s">
        <v>1339</v>
      </c>
      <c r="C329" t="s">
        <v>1685</v>
      </c>
      <c r="D329" t="s">
        <v>1684</v>
      </c>
      <c r="E329" t="s">
        <v>1684</v>
      </c>
      <c r="F329" s="54">
        <v>35538</v>
      </c>
      <c r="G329">
        <v>1</v>
      </c>
      <c r="H329" s="59">
        <v>0</v>
      </c>
    </row>
    <row r="330" spans="1:8" x14ac:dyDescent="0.25">
      <c r="A330">
        <v>327</v>
      </c>
      <c r="B330" s="58" t="s">
        <v>1339</v>
      </c>
      <c r="C330" t="s">
        <v>1686</v>
      </c>
      <c r="D330" t="s">
        <v>1684</v>
      </c>
      <c r="E330" t="s">
        <v>1684</v>
      </c>
      <c r="F330" s="54">
        <v>35169</v>
      </c>
      <c r="G330">
        <v>1</v>
      </c>
      <c r="H330" s="59">
        <v>3</v>
      </c>
    </row>
    <row r="331" spans="1:8" x14ac:dyDescent="0.25">
      <c r="A331">
        <v>328</v>
      </c>
      <c r="B331" s="58" t="s">
        <v>1339</v>
      </c>
      <c r="C331" t="s">
        <v>1687</v>
      </c>
      <c r="D331" t="s">
        <v>1684</v>
      </c>
      <c r="E331" t="s">
        <v>1684</v>
      </c>
      <c r="F331" s="54">
        <v>35588</v>
      </c>
      <c r="G331">
        <v>1</v>
      </c>
      <c r="H331" s="59">
        <v>0</v>
      </c>
    </row>
    <row r="332" spans="1:8" x14ac:dyDescent="0.25">
      <c r="A332">
        <v>329</v>
      </c>
      <c r="B332" s="58" t="s">
        <v>1339</v>
      </c>
      <c r="C332" t="s">
        <v>1688</v>
      </c>
      <c r="D332" t="s">
        <v>1684</v>
      </c>
      <c r="E332" t="s">
        <v>1684</v>
      </c>
      <c r="F332" s="54">
        <v>35209</v>
      </c>
      <c r="G332">
        <v>1</v>
      </c>
      <c r="H332" s="59">
        <v>6</v>
      </c>
    </row>
    <row r="333" spans="1:8" x14ac:dyDescent="0.25">
      <c r="A333">
        <v>330</v>
      </c>
      <c r="B333" s="58" t="s">
        <v>1339</v>
      </c>
      <c r="C333" t="s">
        <v>1689</v>
      </c>
      <c r="D333" t="s">
        <v>1684</v>
      </c>
      <c r="E333" t="s">
        <v>1684</v>
      </c>
      <c r="F333" s="54">
        <v>35487</v>
      </c>
      <c r="G333">
        <v>1</v>
      </c>
      <c r="H333" s="59">
        <v>0</v>
      </c>
    </row>
    <row r="334" spans="1:8" x14ac:dyDescent="0.25">
      <c r="A334">
        <v>331</v>
      </c>
      <c r="B334" s="58" t="s">
        <v>1339</v>
      </c>
      <c r="C334" t="s">
        <v>1690</v>
      </c>
      <c r="D334" t="s">
        <v>1684</v>
      </c>
      <c r="E334" t="s">
        <v>1684</v>
      </c>
      <c r="F334" s="54">
        <v>35280</v>
      </c>
      <c r="G334">
        <v>1</v>
      </c>
      <c r="H334" s="59">
        <v>6</v>
      </c>
    </row>
    <row r="335" spans="1:8" x14ac:dyDescent="0.25">
      <c r="A335">
        <v>332</v>
      </c>
      <c r="B335" s="58" t="s">
        <v>1339</v>
      </c>
      <c r="C335" t="s">
        <v>1691</v>
      </c>
      <c r="D335" t="s">
        <v>1684</v>
      </c>
      <c r="E335" t="s">
        <v>1684</v>
      </c>
      <c r="F335" s="54">
        <v>35112</v>
      </c>
      <c r="G335">
        <v>1</v>
      </c>
      <c r="H335" s="59">
        <v>6</v>
      </c>
    </row>
    <row r="336" spans="1:8" x14ac:dyDescent="0.25">
      <c r="A336">
        <v>333</v>
      </c>
      <c r="B336" s="58" t="s">
        <v>1339</v>
      </c>
      <c r="C336" t="s">
        <v>1692</v>
      </c>
      <c r="D336" t="s">
        <v>1684</v>
      </c>
      <c r="E336" t="s">
        <v>1684</v>
      </c>
      <c r="F336" s="54">
        <v>35536</v>
      </c>
      <c r="G336">
        <v>1</v>
      </c>
      <c r="H336" s="59">
        <v>0</v>
      </c>
    </row>
    <row r="337" spans="1:8" x14ac:dyDescent="0.25">
      <c r="A337">
        <v>334</v>
      </c>
      <c r="B337" s="58" t="s">
        <v>1339</v>
      </c>
      <c r="C337" t="s">
        <v>1693</v>
      </c>
      <c r="D337" t="s">
        <v>1684</v>
      </c>
      <c r="E337" t="s">
        <v>1684</v>
      </c>
      <c r="F337" s="54">
        <v>35718</v>
      </c>
      <c r="G337">
        <v>1</v>
      </c>
      <c r="H337" s="59">
        <v>1</v>
      </c>
    </row>
    <row r="338" spans="1:8" x14ac:dyDescent="0.25">
      <c r="A338">
        <v>335</v>
      </c>
      <c r="B338" s="58" t="s">
        <v>1339</v>
      </c>
      <c r="C338" t="s">
        <v>1694</v>
      </c>
      <c r="D338" t="s">
        <v>1684</v>
      </c>
      <c r="E338" t="s">
        <v>1684</v>
      </c>
      <c r="F338" s="54">
        <v>35290</v>
      </c>
      <c r="G338">
        <v>1</v>
      </c>
      <c r="H338" s="59">
        <v>5</v>
      </c>
    </row>
    <row r="339" spans="1:8" x14ac:dyDescent="0.25">
      <c r="A339">
        <v>336</v>
      </c>
      <c r="B339" s="58" t="s">
        <v>1339</v>
      </c>
      <c r="C339" t="s">
        <v>1695</v>
      </c>
      <c r="D339" t="s">
        <v>1684</v>
      </c>
      <c r="E339" t="s">
        <v>1684</v>
      </c>
      <c r="F339" s="54">
        <v>35505</v>
      </c>
      <c r="G339">
        <v>1</v>
      </c>
      <c r="H339" s="59">
        <v>6</v>
      </c>
    </row>
    <row r="340" spans="1:8" x14ac:dyDescent="0.25">
      <c r="A340">
        <v>337</v>
      </c>
      <c r="B340" s="58" t="s">
        <v>1339</v>
      </c>
      <c r="C340" t="s">
        <v>1696</v>
      </c>
      <c r="D340" t="s">
        <v>1684</v>
      </c>
      <c r="E340" t="s">
        <v>1684</v>
      </c>
      <c r="F340" s="54">
        <v>35543</v>
      </c>
      <c r="G340">
        <v>1</v>
      </c>
      <c r="H340" s="59">
        <v>2</v>
      </c>
    </row>
    <row r="341" spans="1:8" x14ac:dyDescent="0.25">
      <c r="A341">
        <v>338</v>
      </c>
      <c r="B341" s="58" t="s">
        <v>1339</v>
      </c>
      <c r="C341" t="s">
        <v>1697</v>
      </c>
      <c r="D341" t="s">
        <v>1684</v>
      </c>
      <c r="E341" t="s">
        <v>1684</v>
      </c>
      <c r="F341" s="54">
        <v>35605</v>
      </c>
      <c r="G341">
        <v>1</v>
      </c>
      <c r="H341" s="59">
        <v>2</v>
      </c>
    </row>
    <row r="342" spans="1:8" x14ac:dyDescent="0.25">
      <c r="A342">
        <v>339</v>
      </c>
      <c r="B342" s="58" t="s">
        <v>1339</v>
      </c>
      <c r="C342" t="s">
        <v>1698</v>
      </c>
      <c r="D342" t="s">
        <v>1684</v>
      </c>
      <c r="E342" t="s">
        <v>1684</v>
      </c>
      <c r="F342" s="54">
        <v>35088</v>
      </c>
      <c r="G342">
        <v>1</v>
      </c>
      <c r="H342" s="59">
        <v>6</v>
      </c>
    </row>
    <row r="343" spans="1:8" x14ac:dyDescent="0.25">
      <c r="A343">
        <v>340</v>
      </c>
      <c r="B343" s="58" t="s">
        <v>1339</v>
      </c>
      <c r="C343" t="s">
        <v>1699</v>
      </c>
      <c r="D343" t="s">
        <v>1684</v>
      </c>
      <c r="E343" t="s">
        <v>1684</v>
      </c>
      <c r="F343" s="54">
        <v>35437</v>
      </c>
      <c r="G343">
        <v>1</v>
      </c>
      <c r="H343" s="59">
        <v>3</v>
      </c>
    </row>
    <row r="344" spans="1:8" x14ac:dyDescent="0.25">
      <c r="A344">
        <v>341</v>
      </c>
      <c r="B344" s="58" t="s">
        <v>1339</v>
      </c>
      <c r="C344" t="s">
        <v>1700</v>
      </c>
      <c r="D344" t="s">
        <v>1684</v>
      </c>
      <c r="E344" t="s">
        <v>1684</v>
      </c>
      <c r="F344" s="54">
        <v>35499</v>
      </c>
      <c r="G344">
        <v>1</v>
      </c>
      <c r="H344" s="59">
        <v>4</v>
      </c>
    </row>
    <row r="345" spans="1:8" x14ac:dyDescent="0.25">
      <c r="A345">
        <v>342</v>
      </c>
      <c r="B345" s="58" t="s">
        <v>1339</v>
      </c>
      <c r="C345" t="s">
        <v>1701</v>
      </c>
      <c r="D345" t="s">
        <v>1684</v>
      </c>
      <c r="E345" t="s">
        <v>1684</v>
      </c>
      <c r="F345" s="54">
        <v>35083</v>
      </c>
      <c r="G345">
        <v>1</v>
      </c>
      <c r="H345" s="59">
        <v>6</v>
      </c>
    </row>
    <row r="346" spans="1:8" x14ac:dyDescent="0.25">
      <c r="A346">
        <v>343</v>
      </c>
      <c r="B346" s="58" t="s">
        <v>1339</v>
      </c>
      <c r="C346" t="s">
        <v>1702</v>
      </c>
      <c r="D346" t="s">
        <v>1684</v>
      </c>
      <c r="E346" t="s">
        <v>1684</v>
      </c>
      <c r="F346" s="54">
        <v>35781</v>
      </c>
      <c r="G346">
        <v>1</v>
      </c>
      <c r="H346" s="59">
        <v>4</v>
      </c>
    </row>
    <row r="347" spans="1:8" x14ac:dyDescent="0.25">
      <c r="A347">
        <v>344</v>
      </c>
      <c r="B347" s="58" t="s">
        <v>1339</v>
      </c>
      <c r="C347" t="s">
        <v>1703</v>
      </c>
      <c r="D347" t="s">
        <v>1684</v>
      </c>
      <c r="E347" t="s">
        <v>1684</v>
      </c>
      <c r="F347" s="54">
        <v>35802</v>
      </c>
      <c r="G347">
        <v>1</v>
      </c>
      <c r="H347" s="59">
        <v>0</v>
      </c>
    </row>
    <row r="348" spans="1:8" x14ac:dyDescent="0.25">
      <c r="A348">
        <v>345</v>
      </c>
      <c r="B348" s="58" t="s">
        <v>1339</v>
      </c>
      <c r="C348" t="s">
        <v>1704</v>
      </c>
      <c r="D348" t="s">
        <v>1684</v>
      </c>
      <c r="E348" t="s">
        <v>1684</v>
      </c>
      <c r="F348" s="54">
        <v>35752</v>
      </c>
      <c r="G348">
        <v>1</v>
      </c>
      <c r="H348" s="59">
        <v>0</v>
      </c>
    </row>
    <row r="349" spans="1:8" x14ac:dyDescent="0.25">
      <c r="A349">
        <v>346</v>
      </c>
      <c r="B349" s="58" t="s">
        <v>1339</v>
      </c>
      <c r="C349" t="s">
        <v>1705</v>
      </c>
      <c r="D349" t="s">
        <v>1684</v>
      </c>
      <c r="E349" t="s">
        <v>1684</v>
      </c>
      <c r="F349" s="54">
        <v>35516</v>
      </c>
      <c r="G349">
        <v>1</v>
      </c>
      <c r="H349" s="59">
        <v>0</v>
      </c>
    </row>
    <row r="350" spans="1:8" x14ac:dyDescent="0.25">
      <c r="A350">
        <v>347</v>
      </c>
      <c r="B350" s="58" t="s">
        <v>1339</v>
      </c>
      <c r="C350" t="s">
        <v>1706</v>
      </c>
      <c r="D350" t="s">
        <v>1684</v>
      </c>
      <c r="E350" t="s">
        <v>1684</v>
      </c>
      <c r="F350" s="54">
        <v>35170</v>
      </c>
      <c r="G350">
        <v>1</v>
      </c>
      <c r="H350" s="59">
        <v>6</v>
      </c>
    </row>
    <row r="351" spans="1:8" x14ac:dyDescent="0.25">
      <c r="A351">
        <v>348</v>
      </c>
      <c r="B351" s="58" t="s">
        <v>1339</v>
      </c>
      <c r="C351" t="s">
        <v>1707</v>
      </c>
      <c r="D351" t="s">
        <v>1684</v>
      </c>
      <c r="E351" t="s">
        <v>1684</v>
      </c>
      <c r="F351" s="54">
        <v>35234</v>
      </c>
      <c r="G351">
        <v>1</v>
      </c>
      <c r="H351" s="59">
        <v>6</v>
      </c>
    </row>
    <row r="352" spans="1:8" x14ac:dyDescent="0.25">
      <c r="A352">
        <v>349</v>
      </c>
      <c r="B352" s="58" t="s">
        <v>1339</v>
      </c>
      <c r="C352" t="s">
        <v>1708</v>
      </c>
      <c r="D352" t="s">
        <v>1684</v>
      </c>
      <c r="E352" t="s">
        <v>1684</v>
      </c>
      <c r="F352" s="54">
        <v>35799</v>
      </c>
      <c r="G352">
        <v>1</v>
      </c>
      <c r="H352" s="59">
        <v>0</v>
      </c>
    </row>
    <row r="353" spans="1:8" x14ac:dyDescent="0.25">
      <c r="A353">
        <v>350</v>
      </c>
      <c r="B353" s="58" t="s">
        <v>1339</v>
      </c>
      <c r="C353" t="s">
        <v>1709</v>
      </c>
      <c r="D353" t="s">
        <v>1684</v>
      </c>
      <c r="E353" t="s">
        <v>1684</v>
      </c>
      <c r="F353" s="54">
        <v>35228</v>
      </c>
      <c r="G353">
        <v>1</v>
      </c>
      <c r="H353" s="59">
        <v>4</v>
      </c>
    </row>
    <row r="354" spans="1:8" x14ac:dyDescent="0.25">
      <c r="A354">
        <v>351</v>
      </c>
      <c r="B354" s="58" t="s">
        <v>1339</v>
      </c>
      <c r="C354" t="s">
        <v>1710</v>
      </c>
      <c r="D354" t="s">
        <v>1684</v>
      </c>
      <c r="E354" t="s">
        <v>1684</v>
      </c>
      <c r="F354" s="54">
        <v>35593</v>
      </c>
      <c r="G354">
        <v>1</v>
      </c>
      <c r="H354" s="59">
        <v>3</v>
      </c>
    </row>
    <row r="355" spans="1:8" x14ac:dyDescent="0.25">
      <c r="A355">
        <v>352</v>
      </c>
      <c r="B355" s="58" t="s">
        <v>1358</v>
      </c>
      <c r="C355" t="s">
        <v>1711</v>
      </c>
      <c r="D355" t="s">
        <v>1501</v>
      </c>
      <c r="E355" t="s">
        <v>1501</v>
      </c>
      <c r="F355" s="54">
        <v>35648</v>
      </c>
      <c r="G355">
        <v>1</v>
      </c>
      <c r="H355" s="59">
        <v>3</v>
      </c>
    </row>
    <row r="356" spans="1:8" x14ac:dyDescent="0.25">
      <c r="A356">
        <v>353</v>
      </c>
      <c r="B356" s="58" t="s">
        <v>1358</v>
      </c>
      <c r="C356" t="s">
        <v>1712</v>
      </c>
      <c r="D356" t="s">
        <v>1501</v>
      </c>
      <c r="E356" t="s">
        <v>1501</v>
      </c>
      <c r="F356" s="54">
        <v>35596</v>
      </c>
      <c r="G356">
        <v>1</v>
      </c>
      <c r="H356" s="59">
        <v>2</v>
      </c>
    </row>
    <row r="357" spans="1:8" x14ac:dyDescent="0.25">
      <c r="A357">
        <v>354</v>
      </c>
      <c r="B357" s="58" t="s">
        <v>1358</v>
      </c>
      <c r="C357" t="s">
        <v>1713</v>
      </c>
      <c r="D357" t="s">
        <v>1501</v>
      </c>
      <c r="E357" t="s">
        <v>1501</v>
      </c>
      <c r="F357" s="54">
        <v>35083</v>
      </c>
      <c r="G357">
        <v>1</v>
      </c>
      <c r="H357" s="59">
        <v>0</v>
      </c>
    </row>
    <row r="358" spans="1:8" x14ac:dyDescent="0.25">
      <c r="A358">
        <v>355</v>
      </c>
      <c r="B358" s="58" t="s">
        <v>1358</v>
      </c>
      <c r="C358" t="s">
        <v>1714</v>
      </c>
      <c r="D358" t="s">
        <v>1501</v>
      </c>
      <c r="E358" t="s">
        <v>1501</v>
      </c>
      <c r="F358" s="54">
        <v>35898</v>
      </c>
      <c r="G358">
        <v>1</v>
      </c>
      <c r="H358" s="59">
        <v>1</v>
      </c>
    </row>
    <row r="359" spans="1:8" x14ac:dyDescent="0.25">
      <c r="A359">
        <v>356</v>
      </c>
      <c r="B359" s="58" t="s">
        <v>1358</v>
      </c>
      <c r="C359" t="s">
        <v>1715</v>
      </c>
      <c r="D359" t="s">
        <v>1501</v>
      </c>
      <c r="E359" t="s">
        <v>1716</v>
      </c>
      <c r="F359" s="54">
        <v>35539</v>
      </c>
      <c r="G359">
        <v>0</v>
      </c>
      <c r="H359" s="59">
        <v>3</v>
      </c>
    </row>
    <row r="360" spans="1:8" x14ac:dyDescent="0.25">
      <c r="A360">
        <v>357</v>
      </c>
      <c r="B360" s="58" t="s">
        <v>1358</v>
      </c>
      <c r="C360" t="s">
        <v>1717</v>
      </c>
      <c r="D360" t="s">
        <v>1501</v>
      </c>
      <c r="E360" t="s">
        <v>1501</v>
      </c>
      <c r="F360" s="54">
        <v>35116</v>
      </c>
      <c r="G360">
        <v>1</v>
      </c>
      <c r="H360" s="59">
        <v>4</v>
      </c>
    </row>
    <row r="361" spans="1:8" x14ac:dyDescent="0.25">
      <c r="A361">
        <v>358</v>
      </c>
      <c r="B361" s="58" t="s">
        <v>1358</v>
      </c>
      <c r="C361" t="s">
        <v>1718</v>
      </c>
      <c r="D361" t="s">
        <v>1501</v>
      </c>
      <c r="E361" t="s">
        <v>1501</v>
      </c>
      <c r="F361" s="54">
        <v>35605</v>
      </c>
      <c r="G361">
        <v>1</v>
      </c>
      <c r="H361" s="59">
        <v>4</v>
      </c>
    </row>
    <row r="362" spans="1:8" x14ac:dyDescent="0.25">
      <c r="A362">
        <v>359</v>
      </c>
      <c r="B362" s="58" t="s">
        <v>1358</v>
      </c>
      <c r="C362" t="s">
        <v>1719</v>
      </c>
      <c r="D362" t="s">
        <v>1501</v>
      </c>
      <c r="E362" t="s">
        <v>1501</v>
      </c>
      <c r="F362" s="54">
        <v>35222</v>
      </c>
      <c r="G362">
        <v>1</v>
      </c>
      <c r="H362" s="59">
        <v>7</v>
      </c>
    </row>
    <row r="363" spans="1:8" x14ac:dyDescent="0.25">
      <c r="A363">
        <v>360</v>
      </c>
      <c r="B363" s="58" t="s">
        <v>1358</v>
      </c>
      <c r="C363" t="s">
        <v>1720</v>
      </c>
      <c r="D363" t="s">
        <v>1501</v>
      </c>
      <c r="E363" t="s">
        <v>1501</v>
      </c>
      <c r="F363" s="54">
        <v>35478</v>
      </c>
      <c r="G363">
        <v>1</v>
      </c>
      <c r="H363" s="59">
        <v>1</v>
      </c>
    </row>
    <row r="364" spans="1:8" x14ac:dyDescent="0.25">
      <c r="A364">
        <v>361</v>
      </c>
      <c r="B364" s="58" t="s">
        <v>1358</v>
      </c>
      <c r="C364" t="s">
        <v>1721</v>
      </c>
      <c r="D364" t="s">
        <v>1501</v>
      </c>
      <c r="E364" t="s">
        <v>1501</v>
      </c>
      <c r="F364" s="54">
        <v>35439</v>
      </c>
      <c r="G364">
        <v>1</v>
      </c>
      <c r="H364" s="59">
        <v>0</v>
      </c>
    </row>
    <row r="365" spans="1:8" x14ac:dyDescent="0.25">
      <c r="A365">
        <v>362</v>
      </c>
      <c r="B365" s="58" t="s">
        <v>1358</v>
      </c>
      <c r="C365" t="s">
        <v>1722</v>
      </c>
      <c r="D365" t="s">
        <v>1501</v>
      </c>
      <c r="E365" t="s">
        <v>1364</v>
      </c>
      <c r="F365" s="54">
        <v>35363</v>
      </c>
      <c r="G365">
        <v>0</v>
      </c>
      <c r="H365" s="59">
        <v>1</v>
      </c>
    </row>
    <row r="366" spans="1:8" x14ac:dyDescent="0.25">
      <c r="A366">
        <v>363</v>
      </c>
      <c r="B366" s="58" t="s">
        <v>1358</v>
      </c>
      <c r="C366" t="s">
        <v>1723</v>
      </c>
      <c r="D366" t="s">
        <v>1501</v>
      </c>
      <c r="E366" t="s">
        <v>1501</v>
      </c>
      <c r="F366" s="54">
        <v>35410</v>
      </c>
      <c r="G366">
        <v>1</v>
      </c>
      <c r="H366" s="59">
        <v>11</v>
      </c>
    </row>
    <row r="367" spans="1:8" x14ac:dyDescent="0.25">
      <c r="A367">
        <v>364</v>
      </c>
      <c r="B367" s="58" t="s">
        <v>1358</v>
      </c>
      <c r="C367" t="s">
        <v>1724</v>
      </c>
      <c r="D367" t="s">
        <v>1501</v>
      </c>
      <c r="E367" t="s">
        <v>1501</v>
      </c>
      <c r="F367" s="54">
        <v>35380</v>
      </c>
      <c r="G367">
        <v>1</v>
      </c>
      <c r="H367" s="59">
        <v>8</v>
      </c>
    </row>
    <row r="368" spans="1:8" x14ac:dyDescent="0.25">
      <c r="A368">
        <v>365</v>
      </c>
      <c r="B368" s="58" t="s">
        <v>1358</v>
      </c>
      <c r="C368" t="s">
        <v>1725</v>
      </c>
      <c r="D368" t="s">
        <v>1501</v>
      </c>
      <c r="E368" t="s">
        <v>1501</v>
      </c>
      <c r="F368" s="54">
        <v>35355</v>
      </c>
      <c r="G368">
        <v>1</v>
      </c>
      <c r="H368" s="59">
        <v>7</v>
      </c>
    </row>
    <row r="369" spans="1:8" x14ac:dyDescent="0.25">
      <c r="A369">
        <v>366</v>
      </c>
      <c r="B369" s="58" t="s">
        <v>1358</v>
      </c>
      <c r="C369" t="s">
        <v>1726</v>
      </c>
      <c r="D369" t="s">
        <v>1501</v>
      </c>
      <c r="E369" t="s">
        <v>1501</v>
      </c>
      <c r="F369" s="54">
        <v>35188</v>
      </c>
      <c r="G369">
        <v>1</v>
      </c>
      <c r="H369" s="59">
        <v>12</v>
      </c>
    </row>
    <row r="370" spans="1:8" x14ac:dyDescent="0.25">
      <c r="A370">
        <v>367</v>
      </c>
      <c r="B370" s="58" t="s">
        <v>1358</v>
      </c>
      <c r="C370" t="s">
        <v>1727</v>
      </c>
      <c r="D370" t="s">
        <v>1501</v>
      </c>
      <c r="E370" t="s">
        <v>1501</v>
      </c>
      <c r="F370" s="54">
        <v>35251</v>
      </c>
      <c r="G370">
        <v>1</v>
      </c>
      <c r="H370" s="59">
        <v>9</v>
      </c>
    </row>
    <row r="371" spans="1:8" x14ac:dyDescent="0.25">
      <c r="A371">
        <v>368</v>
      </c>
      <c r="B371" s="58" t="s">
        <v>1358</v>
      </c>
      <c r="C371" t="s">
        <v>1728</v>
      </c>
      <c r="D371" t="s">
        <v>1501</v>
      </c>
      <c r="E371" t="s">
        <v>1501</v>
      </c>
      <c r="F371" s="54">
        <v>35595</v>
      </c>
      <c r="G371">
        <v>1</v>
      </c>
      <c r="H371" s="59">
        <v>3</v>
      </c>
    </row>
    <row r="372" spans="1:8" x14ac:dyDescent="0.25">
      <c r="A372">
        <v>369</v>
      </c>
      <c r="B372" s="58" t="s">
        <v>1358</v>
      </c>
      <c r="C372" t="s">
        <v>1729</v>
      </c>
      <c r="D372" t="s">
        <v>1501</v>
      </c>
      <c r="E372" t="s">
        <v>1501</v>
      </c>
      <c r="F372" s="54">
        <v>35621</v>
      </c>
      <c r="G372">
        <v>1</v>
      </c>
      <c r="H372" s="59">
        <v>3</v>
      </c>
    </row>
    <row r="373" spans="1:8" x14ac:dyDescent="0.25">
      <c r="A373">
        <v>370</v>
      </c>
      <c r="B373" s="58" t="s">
        <v>1358</v>
      </c>
      <c r="C373" t="s">
        <v>1730</v>
      </c>
      <c r="D373" t="s">
        <v>1501</v>
      </c>
      <c r="E373" t="s">
        <v>1501</v>
      </c>
      <c r="F373" s="54">
        <v>35667</v>
      </c>
      <c r="G373">
        <v>1</v>
      </c>
      <c r="H373" s="59">
        <v>2</v>
      </c>
    </row>
    <row r="374" spans="1:8" x14ac:dyDescent="0.25">
      <c r="A374">
        <v>371</v>
      </c>
      <c r="B374" s="58" t="s">
        <v>1358</v>
      </c>
      <c r="C374" t="s">
        <v>1731</v>
      </c>
      <c r="D374" t="s">
        <v>1501</v>
      </c>
      <c r="E374" t="s">
        <v>1501</v>
      </c>
      <c r="F374" s="54">
        <v>35492</v>
      </c>
      <c r="G374">
        <v>1</v>
      </c>
      <c r="H374" s="59">
        <v>2</v>
      </c>
    </row>
    <row r="375" spans="1:8" x14ac:dyDescent="0.25">
      <c r="A375">
        <v>372</v>
      </c>
      <c r="B375" s="58" t="s">
        <v>1358</v>
      </c>
      <c r="C375" t="s">
        <v>1732</v>
      </c>
      <c r="D375" t="s">
        <v>1501</v>
      </c>
      <c r="E375" t="s">
        <v>1501</v>
      </c>
      <c r="F375" s="54">
        <v>35554</v>
      </c>
      <c r="G375">
        <v>1</v>
      </c>
      <c r="H375" s="59">
        <v>1</v>
      </c>
    </row>
    <row r="376" spans="1:8" x14ac:dyDescent="0.25">
      <c r="A376">
        <v>373</v>
      </c>
      <c r="B376" s="58" t="s">
        <v>1358</v>
      </c>
      <c r="C376" t="s">
        <v>1733</v>
      </c>
      <c r="D376" t="s">
        <v>1501</v>
      </c>
      <c r="E376" t="s">
        <v>1501</v>
      </c>
      <c r="F376" s="54">
        <v>35475</v>
      </c>
      <c r="G376">
        <v>1</v>
      </c>
      <c r="H376" s="59">
        <v>0</v>
      </c>
    </row>
    <row r="377" spans="1:8" x14ac:dyDescent="0.25">
      <c r="A377">
        <v>374</v>
      </c>
      <c r="B377" s="58" t="s">
        <v>1358</v>
      </c>
      <c r="C377" t="s">
        <v>1734</v>
      </c>
      <c r="D377" t="s">
        <v>1501</v>
      </c>
      <c r="E377" t="s">
        <v>1735</v>
      </c>
      <c r="F377" s="54">
        <v>35598</v>
      </c>
      <c r="G377">
        <v>0</v>
      </c>
      <c r="H377" s="59">
        <v>0</v>
      </c>
    </row>
    <row r="378" spans="1:8" x14ac:dyDescent="0.25">
      <c r="A378">
        <v>375</v>
      </c>
      <c r="B378" s="58" t="s">
        <v>1358</v>
      </c>
      <c r="C378" t="s">
        <v>1736</v>
      </c>
      <c r="D378" t="s">
        <v>1501</v>
      </c>
      <c r="E378" t="s">
        <v>1501</v>
      </c>
      <c r="F378" s="54">
        <v>35135</v>
      </c>
      <c r="G378">
        <v>1</v>
      </c>
      <c r="H378" s="59">
        <v>11</v>
      </c>
    </row>
    <row r="379" spans="1:8" x14ac:dyDescent="0.25">
      <c r="A379">
        <v>376</v>
      </c>
      <c r="B379" s="58" t="s">
        <v>1358</v>
      </c>
      <c r="C379" t="s">
        <v>1737</v>
      </c>
      <c r="D379" t="s">
        <v>1501</v>
      </c>
      <c r="E379" t="s">
        <v>1592</v>
      </c>
      <c r="F379" s="54">
        <v>35253</v>
      </c>
      <c r="G379">
        <v>0</v>
      </c>
      <c r="H379" s="59">
        <v>8</v>
      </c>
    </row>
    <row r="380" spans="1:8" x14ac:dyDescent="0.25">
      <c r="A380">
        <v>377</v>
      </c>
      <c r="B380" s="58" t="s">
        <v>1358</v>
      </c>
      <c r="C380" t="s">
        <v>1738</v>
      </c>
      <c r="D380" t="s">
        <v>1501</v>
      </c>
      <c r="E380" t="s">
        <v>1501</v>
      </c>
      <c r="F380" s="54">
        <v>35514</v>
      </c>
      <c r="G380">
        <v>1</v>
      </c>
      <c r="H380" s="59">
        <v>6</v>
      </c>
    </row>
    <row r="381" spans="1:8" x14ac:dyDescent="0.25">
      <c r="A381">
        <v>378</v>
      </c>
      <c r="B381" s="58" t="s">
        <v>1358</v>
      </c>
      <c r="C381" t="s">
        <v>1739</v>
      </c>
      <c r="D381" t="s">
        <v>1501</v>
      </c>
      <c r="E381" t="s">
        <v>1740</v>
      </c>
      <c r="F381" s="54">
        <v>35692</v>
      </c>
      <c r="G381">
        <v>0</v>
      </c>
      <c r="H381" s="59">
        <v>1</v>
      </c>
    </row>
    <row r="382" spans="1:8" x14ac:dyDescent="0.25">
      <c r="A382">
        <v>379</v>
      </c>
      <c r="B382" s="58" t="s">
        <v>1358</v>
      </c>
      <c r="C382" t="s">
        <v>1741</v>
      </c>
      <c r="D382" t="s">
        <v>1501</v>
      </c>
      <c r="E382" t="s">
        <v>1501</v>
      </c>
      <c r="F382" s="54">
        <v>35525</v>
      </c>
      <c r="G382">
        <v>1</v>
      </c>
      <c r="H382" s="59">
        <v>6</v>
      </c>
    </row>
    <row r="383" spans="1:8" x14ac:dyDescent="0.25">
      <c r="A383">
        <v>380</v>
      </c>
      <c r="B383" s="58" t="s">
        <v>1358</v>
      </c>
      <c r="C383" t="s">
        <v>1742</v>
      </c>
      <c r="D383" t="s">
        <v>1501</v>
      </c>
      <c r="E383" t="s">
        <v>1501</v>
      </c>
      <c r="F383" s="54">
        <v>35531</v>
      </c>
      <c r="G383">
        <v>1</v>
      </c>
      <c r="H383" s="59">
        <v>1</v>
      </c>
    </row>
    <row r="384" spans="1:8" x14ac:dyDescent="0.25">
      <c r="A384">
        <v>381</v>
      </c>
      <c r="B384" s="58" t="s">
        <v>1358</v>
      </c>
      <c r="C384" t="s">
        <v>1743</v>
      </c>
      <c r="D384" t="s">
        <v>1501</v>
      </c>
      <c r="E384" t="s">
        <v>1501</v>
      </c>
      <c r="F384" s="54">
        <v>35497</v>
      </c>
      <c r="G384">
        <v>1</v>
      </c>
      <c r="H384" s="59">
        <v>0</v>
      </c>
    </row>
    <row r="385" spans="1:8" x14ac:dyDescent="0.25">
      <c r="A385">
        <v>382</v>
      </c>
      <c r="B385" s="58" t="s">
        <v>1358</v>
      </c>
      <c r="C385" t="s">
        <v>1744</v>
      </c>
      <c r="D385" t="s">
        <v>1501</v>
      </c>
      <c r="E385" t="s">
        <v>1501</v>
      </c>
      <c r="F385" s="54">
        <v>35269</v>
      </c>
      <c r="G385">
        <v>1</v>
      </c>
      <c r="H385" s="59">
        <v>3</v>
      </c>
    </row>
    <row r="386" spans="1:8" x14ac:dyDescent="0.25">
      <c r="A386">
        <v>383</v>
      </c>
      <c r="B386" s="58" t="s">
        <v>1346</v>
      </c>
      <c r="C386" t="s">
        <v>1745</v>
      </c>
      <c r="D386" t="s">
        <v>1476</v>
      </c>
      <c r="E386" t="s">
        <v>1476</v>
      </c>
      <c r="F386" s="54">
        <v>35214</v>
      </c>
      <c r="G386">
        <v>1</v>
      </c>
      <c r="H386" s="59">
        <v>12</v>
      </c>
    </row>
    <row r="387" spans="1:8" x14ac:dyDescent="0.25">
      <c r="A387">
        <v>384</v>
      </c>
      <c r="B387" s="58" t="s">
        <v>1346</v>
      </c>
      <c r="C387" t="s">
        <v>1746</v>
      </c>
      <c r="D387" t="s">
        <v>1476</v>
      </c>
      <c r="E387" t="s">
        <v>1476</v>
      </c>
      <c r="F387" s="54">
        <v>35221</v>
      </c>
      <c r="G387">
        <v>1</v>
      </c>
      <c r="H387" s="59">
        <v>2</v>
      </c>
    </row>
    <row r="388" spans="1:8" x14ac:dyDescent="0.25">
      <c r="A388">
        <v>385</v>
      </c>
      <c r="B388" s="58" t="s">
        <v>1346</v>
      </c>
      <c r="C388" t="s">
        <v>1747</v>
      </c>
      <c r="D388" t="s">
        <v>1476</v>
      </c>
      <c r="E388" t="s">
        <v>1476</v>
      </c>
      <c r="F388" s="54">
        <v>35621</v>
      </c>
      <c r="G388">
        <v>1</v>
      </c>
      <c r="H388" s="59">
        <v>0</v>
      </c>
    </row>
    <row r="389" spans="1:8" x14ac:dyDescent="0.25">
      <c r="A389">
        <v>386</v>
      </c>
      <c r="B389" s="58" t="s">
        <v>1346</v>
      </c>
      <c r="C389" t="s">
        <v>1748</v>
      </c>
      <c r="D389" t="s">
        <v>1476</v>
      </c>
      <c r="E389" t="s">
        <v>1476</v>
      </c>
      <c r="F389" s="54">
        <v>35926</v>
      </c>
      <c r="G389">
        <v>1</v>
      </c>
      <c r="H389" s="59">
        <v>0</v>
      </c>
    </row>
    <row r="390" spans="1:8" x14ac:dyDescent="0.25">
      <c r="A390">
        <v>387</v>
      </c>
      <c r="B390" s="58" t="s">
        <v>1346</v>
      </c>
      <c r="C390" t="s">
        <v>1749</v>
      </c>
      <c r="D390" t="s">
        <v>1476</v>
      </c>
      <c r="E390" t="s">
        <v>1476</v>
      </c>
      <c r="F390" s="54">
        <v>35667</v>
      </c>
      <c r="G390">
        <v>1</v>
      </c>
      <c r="H390" s="59">
        <v>0</v>
      </c>
    </row>
    <row r="391" spans="1:8" x14ac:dyDescent="0.25">
      <c r="A391">
        <v>388</v>
      </c>
      <c r="B391" s="58" t="s">
        <v>1346</v>
      </c>
      <c r="C391" t="s">
        <v>1750</v>
      </c>
      <c r="D391" t="s">
        <v>1476</v>
      </c>
      <c r="E391" t="s">
        <v>1476</v>
      </c>
      <c r="F391" s="54">
        <v>35454</v>
      </c>
      <c r="G391">
        <v>1</v>
      </c>
      <c r="H391" s="59">
        <v>8</v>
      </c>
    </row>
    <row r="392" spans="1:8" x14ac:dyDescent="0.25">
      <c r="A392">
        <v>389</v>
      </c>
      <c r="B392" s="58" t="s">
        <v>1346</v>
      </c>
      <c r="C392" t="s">
        <v>1751</v>
      </c>
      <c r="D392" t="s">
        <v>1476</v>
      </c>
      <c r="E392" t="s">
        <v>1476</v>
      </c>
      <c r="F392" s="54">
        <v>35515</v>
      </c>
      <c r="G392">
        <v>1</v>
      </c>
      <c r="H392" s="59">
        <v>0</v>
      </c>
    </row>
    <row r="393" spans="1:8" x14ac:dyDescent="0.25">
      <c r="A393">
        <v>390</v>
      </c>
      <c r="B393" s="58" t="s">
        <v>1346</v>
      </c>
      <c r="C393" t="s">
        <v>1752</v>
      </c>
      <c r="D393" t="s">
        <v>1476</v>
      </c>
      <c r="E393" t="s">
        <v>1476</v>
      </c>
      <c r="F393" s="54">
        <v>35130</v>
      </c>
      <c r="G393">
        <v>1</v>
      </c>
      <c r="H393" s="59">
        <v>12</v>
      </c>
    </row>
    <row r="394" spans="1:8" x14ac:dyDescent="0.25">
      <c r="A394">
        <v>391</v>
      </c>
      <c r="B394" s="58" t="s">
        <v>1346</v>
      </c>
      <c r="C394" t="s">
        <v>1753</v>
      </c>
      <c r="D394" t="s">
        <v>1476</v>
      </c>
      <c r="E394" t="s">
        <v>1476</v>
      </c>
      <c r="F394" s="54">
        <v>35564</v>
      </c>
      <c r="G394">
        <v>1</v>
      </c>
      <c r="H394" s="59">
        <v>5</v>
      </c>
    </row>
    <row r="395" spans="1:8" x14ac:dyDescent="0.25">
      <c r="A395">
        <v>392</v>
      </c>
      <c r="B395" s="58" t="s">
        <v>1346</v>
      </c>
      <c r="C395" t="s">
        <v>1754</v>
      </c>
      <c r="D395" t="s">
        <v>1476</v>
      </c>
      <c r="E395" t="s">
        <v>1476</v>
      </c>
      <c r="F395" s="54">
        <v>35672</v>
      </c>
      <c r="G395">
        <v>1</v>
      </c>
      <c r="H395" s="59">
        <v>0</v>
      </c>
    </row>
    <row r="396" spans="1:8" x14ac:dyDescent="0.25">
      <c r="A396">
        <v>393</v>
      </c>
      <c r="B396" s="58" t="s">
        <v>1346</v>
      </c>
      <c r="C396" t="s">
        <v>1755</v>
      </c>
      <c r="D396" t="s">
        <v>1476</v>
      </c>
      <c r="E396" t="s">
        <v>1473</v>
      </c>
      <c r="F396" s="54">
        <v>35478</v>
      </c>
      <c r="G396">
        <v>0</v>
      </c>
      <c r="H396" s="59">
        <v>0</v>
      </c>
    </row>
    <row r="397" spans="1:8" x14ac:dyDescent="0.25">
      <c r="A397">
        <v>394</v>
      </c>
      <c r="B397" s="58" t="s">
        <v>1346</v>
      </c>
      <c r="C397" t="s">
        <v>1756</v>
      </c>
      <c r="D397" t="s">
        <v>1476</v>
      </c>
      <c r="E397" t="s">
        <v>1476</v>
      </c>
      <c r="F397" s="54">
        <v>35589</v>
      </c>
      <c r="G397">
        <v>1</v>
      </c>
      <c r="H397" s="59">
        <v>6</v>
      </c>
    </row>
    <row r="398" spans="1:8" x14ac:dyDescent="0.25">
      <c r="A398">
        <v>395</v>
      </c>
      <c r="B398" s="58" t="s">
        <v>1346</v>
      </c>
      <c r="C398" t="s">
        <v>1757</v>
      </c>
      <c r="D398" t="s">
        <v>1476</v>
      </c>
      <c r="E398" t="s">
        <v>1476</v>
      </c>
      <c r="F398" s="54">
        <v>35094</v>
      </c>
      <c r="G398">
        <v>1</v>
      </c>
      <c r="H398" s="59">
        <v>2</v>
      </c>
    </row>
    <row r="399" spans="1:8" x14ac:dyDescent="0.25">
      <c r="A399">
        <v>396</v>
      </c>
      <c r="B399" s="58" t="s">
        <v>1346</v>
      </c>
      <c r="C399" t="s">
        <v>1758</v>
      </c>
      <c r="D399" t="s">
        <v>1476</v>
      </c>
      <c r="E399" t="s">
        <v>1476</v>
      </c>
      <c r="F399" s="54">
        <v>35239</v>
      </c>
      <c r="G399">
        <v>1</v>
      </c>
      <c r="H399" s="59">
        <v>10</v>
      </c>
    </row>
    <row r="400" spans="1:8" x14ac:dyDescent="0.25">
      <c r="A400">
        <v>397</v>
      </c>
      <c r="B400" s="58" t="s">
        <v>1346</v>
      </c>
      <c r="C400" t="s">
        <v>1759</v>
      </c>
      <c r="D400" t="s">
        <v>1476</v>
      </c>
      <c r="E400" t="s">
        <v>1476</v>
      </c>
      <c r="F400" s="54">
        <v>35079</v>
      </c>
      <c r="G400">
        <v>1</v>
      </c>
      <c r="H400" s="59">
        <v>0</v>
      </c>
    </row>
    <row r="401" spans="1:8" x14ac:dyDescent="0.25">
      <c r="A401">
        <v>398</v>
      </c>
      <c r="B401" s="58" t="s">
        <v>1346</v>
      </c>
      <c r="C401" t="s">
        <v>1760</v>
      </c>
      <c r="D401" t="s">
        <v>1476</v>
      </c>
      <c r="E401" t="s">
        <v>1476</v>
      </c>
      <c r="F401" s="54">
        <v>35629</v>
      </c>
      <c r="G401">
        <v>1</v>
      </c>
      <c r="H401" s="59">
        <v>8</v>
      </c>
    </row>
    <row r="402" spans="1:8" x14ac:dyDescent="0.25">
      <c r="A402">
        <v>399</v>
      </c>
      <c r="B402" s="58" t="s">
        <v>1346</v>
      </c>
      <c r="C402" t="s">
        <v>1761</v>
      </c>
      <c r="D402" t="s">
        <v>1476</v>
      </c>
      <c r="E402" t="s">
        <v>1476</v>
      </c>
      <c r="F402" s="54">
        <v>35471</v>
      </c>
      <c r="G402">
        <v>1</v>
      </c>
      <c r="H402" s="59">
        <v>4</v>
      </c>
    </row>
    <row r="403" spans="1:8" x14ac:dyDescent="0.25">
      <c r="A403">
        <v>400</v>
      </c>
      <c r="B403" s="58" t="s">
        <v>1346</v>
      </c>
      <c r="C403" t="s">
        <v>1762</v>
      </c>
      <c r="D403" t="s">
        <v>1476</v>
      </c>
      <c r="E403" t="s">
        <v>1476</v>
      </c>
      <c r="F403" s="54">
        <v>35467</v>
      </c>
      <c r="G403">
        <v>1</v>
      </c>
      <c r="H403" s="59">
        <v>8</v>
      </c>
    </row>
    <row r="404" spans="1:8" x14ac:dyDescent="0.25">
      <c r="A404">
        <v>401</v>
      </c>
      <c r="B404" s="58" t="s">
        <v>1346</v>
      </c>
      <c r="C404" t="s">
        <v>1763</v>
      </c>
      <c r="D404" t="s">
        <v>1476</v>
      </c>
      <c r="E404" t="s">
        <v>1476</v>
      </c>
      <c r="F404" s="54">
        <v>35332</v>
      </c>
      <c r="G404">
        <v>1</v>
      </c>
      <c r="H404" s="59">
        <v>15</v>
      </c>
    </row>
    <row r="405" spans="1:8" x14ac:dyDescent="0.25">
      <c r="A405">
        <v>402</v>
      </c>
      <c r="B405" s="58" t="s">
        <v>1346</v>
      </c>
      <c r="C405" t="s">
        <v>1764</v>
      </c>
      <c r="D405" t="s">
        <v>1476</v>
      </c>
      <c r="E405" t="s">
        <v>1476</v>
      </c>
      <c r="F405" s="54">
        <v>35082</v>
      </c>
      <c r="G405">
        <v>1</v>
      </c>
      <c r="H405" s="59">
        <v>0</v>
      </c>
    </row>
    <row r="406" spans="1:8" x14ac:dyDescent="0.25">
      <c r="A406">
        <v>403</v>
      </c>
      <c r="B406" s="58" t="s">
        <v>1346</v>
      </c>
      <c r="C406" t="s">
        <v>1765</v>
      </c>
      <c r="D406" t="s">
        <v>1476</v>
      </c>
      <c r="E406" t="s">
        <v>1476</v>
      </c>
      <c r="F406" s="54">
        <v>35082</v>
      </c>
      <c r="G406">
        <v>1</v>
      </c>
      <c r="H406" s="59">
        <v>0</v>
      </c>
    </row>
    <row r="407" spans="1:8" x14ac:dyDescent="0.25">
      <c r="A407">
        <v>404</v>
      </c>
      <c r="B407" s="58" t="s">
        <v>1346</v>
      </c>
      <c r="C407" t="s">
        <v>1766</v>
      </c>
      <c r="D407" t="s">
        <v>1476</v>
      </c>
      <c r="E407" t="s">
        <v>1476</v>
      </c>
      <c r="F407" s="54">
        <v>35570</v>
      </c>
      <c r="G407">
        <v>1</v>
      </c>
      <c r="H407" s="59">
        <v>7</v>
      </c>
    </row>
    <row r="408" spans="1:8" x14ac:dyDescent="0.25">
      <c r="A408">
        <v>405</v>
      </c>
      <c r="B408" s="58" t="s">
        <v>1346</v>
      </c>
      <c r="C408" t="s">
        <v>1767</v>
      </c>
      <c r="D408" t="s">
        <v>1476</v>
      </c>
      <c r="E408" t="s">
        <v>1768</v>
      </c>
      <c r="F408" s="54">
        <v>35224</v>
      </c>
      <c r="G408">
        <v>0</v>
      </c>
      <c r="H408" s="59">
        <v>3</v>
      </c>
    </row>
    <row r="409" spans="1:8" x14ac:dyDescent="0.25">
      <c r="A409">
        <v>406</v>
      </c>
      <c r="B409" s="58" t="s">
        <v>1346</v>
      </c>
      <c r="C409" t="s">
        <v>1769</v>
      </c>
      <c r="D409" t="s">
        <v>1476</v>
      </c>
      <c r="E409" t="s">
        <v>1476</v>
      </c>
      <c r="F409" s="54">
        <v>35498</v>
      </c>
      <c r="G409">
        <v>1</v>
      </c>
      <c r="H409" s="59">
        <v>8</v>
      </c>
    </row>
    <row r="410" spans="1:8" x14ac:dyDescent="0.25">
      <c r="A410">
        <v>407</v>
      </c>
      <c r="B410" s="58" t="s">
        <v>1346</v>
      </c>
      <c r="C410" t="s">
        <v>1770</v>
      </c>
      <c r="D410" t="s">
        <v>1476</v>
      </c>
      <c r="E410" t="s">
        <v>1476</v>
      </c>
      <c r="F410" s="54">
        <v>35660</v>
      </c>
      <c r="G410">
        <v>1</v>
      </c>
      <c r="H410" s="59">
        <v>6</v>
      </c>
    </row>
    <row r="411" spans="1:8" x14ac:dyDescent="0.25">
      <c r="A411">
        <v>408</v>
      </c>
      <c r="B411" s="58" t="s">
        <v>1346</v>
      </c>
      <c r="C411" t="s">
        <v>1771</v>
      </c>
      <c r="D411" t="s">
        <v>1476</v>
      </c>
      <c r="E411" t="s">
        <v>1772</v>
      </c>
      <c r="F411" s="54">
        <v>35303</v>
      </c>
      <c r="G411">
        <v>0</v>
      </c>
      <c r="H411" s="59">
        <v>0</v>
      </c>
    </row>
    <row r="412" spans="1:8" x14ac:dyDescent="0.25">
      <c r="A412">
        <v>409</v>
      </c>
      <c r="B412" s="58" t="s">
        <v>1346</v>
      </c>
      <c r="C412" t="s">
        <v>1773</v>
      </c>
      <c r="D412" t="s">
        <v>1476</v>
      </c>
      <c r="E412" t="s">
        <v>1476</v>
      </c>
      <c r="F412" s="54">
        <v>35364</v>
      </c>
      <c r="G412">
        <v>1</v>
      </c>
      <c r="H412" s="59">
        <v>0</v>
      </c>
    </row>
    <row r="413" spans="1:8" x14ac:dyDescent="0.25">
      <c r="A413">
        <v>410</v>
      </c>
      <c r="B413" s="58" t="s">
        <v>1346</v>
      </c>
      <c r="C413" t="s">
        <v>1774</v>
      </c>
      <c r="D413" t="s">
        <v>1476</v>
      </c>
      <c r="E413" t="s">
        <v>1775</v>
      </c>
      <c r="F413" s="54">
        <v>35066</v>
      </c>
      <c r="G413">
        <v>0</v>
      </c>
      <c r="H413" s="59">
        <v>0</v>
      </c>
    </row>
    <row r="414" spans="1:8" x14ac:dyDescent="0.25">
      <c r="A414">
        <v>411</v>
      </c>
      <c r="B414" s="58" t="s">
        <v>1346</v>
      </c>
      <c r="C414" t="s">
        <v>1776</v>
      </c>
      <c r="D414" t="s">
        <v>1476</v>
      </c>
      <c r="E414" t="s">
        <v>1594</v>
      </c>
      <c r="F414" s="54">
        <v>35260</v>
      </c>
      <c r="G414">
        <v>0</v>
      </c>
      <c r="H414" s="59">
        <v>0</v>
      </c>
    </row>
    <row r="415" spans="1:8" x14ac:dyDescent="0.25">
      <c r="A415">
        <v>412</v>
      </c>
      <c r="B415" s="58" t="s">
        <v>1346</v>
      </c>
      <c r="C415" t="s">
        <v>1777</v>
      </c>
      <c r="D415" t="s">
        <v>1476</v>
      </c>
      <c r="E415" t="s">
        <v>1476</v>
      </c>
      <c r="F415" s="54">
        <v>35158</v>
      </c>
      <c r="G415">
        <v>1</v>
      </c>
      <c r="H415" s="59">
        <v>1</v>
      </c>
    </row>
    <row r="416" spans="1:8" x14ac:dyDescent="0.25">
      <c r="A416">
        <v>413</v>
      </c>
      <c r="B416" s="58" t="s">
        <v>1346</v>
      </c>
      <c r="C416" t="s">
        <v>1778</v>
      </c>
      <c r="D416" t="s">
        <v>1476</v>
      </c>
      <c r="E416" t="s">
        <v>1476</v>
      </c>
      <c r="F416" s="54">
        <v>35424</v>
      </c>
      <c r="G416">
        <v>1</v>
      </c>
      <c r="H416" s="59">
        <v>15</v>
      </c>
    </row>
    <row r="417" spans="1:8" x14ac:dyDescent="0.25">
      <c r="A417">
        <v>414</v>
      </c>
      <c r="B417" s="58" t="s">
        <v>1346</v>
      </c>
      <c r="C417" t="s">
        <v>1779</v>
      </c>
      <c r="D417" t="s">
        <v>1476</v>
      </c>
      <c r="E417" t="s">
        <v>1476</v>
      </c>
      <c r="F417" s="54">
        <v>35398</v>
      </c>
      <c r="G417">
        <v>1</v>
      </c>
      <c r="H417" s="59">
        <v>9</v>
      </c>
    </row>
    <row r="418" spans="1:8" x14ac:dyDescent="0.25">
      <c r="A418">
        <v>415</v>
      </c>
      <c r="B418" s="58" t="s">
        <v>1346</v>
      </c>
      <c r="C418" t="s">
        <v>1780</v>
      </c>
      <c r="D418" t="s">
        <v>1476</v>
      </c>
      <c r="E418" t="s">
        <v>1476</v>
      </c>
      <c r="F418" s="54">
        <v>35496</v>
      </c>
      <c r="G418">
        <v>1</v>
      </c>
      <c r="H418" s="59">
        <v>0</v>
      </c>
    </row>
    <row r="419" spans="1:8" x14ac:dyDescent="0.25">
      <c r="A419">
        <v>416</v>
      </c>
      <c r="B419" s="58" t="s">
        <v>1346</v>
      </c>
      <c r="C419" t="s">
        <v>1781</v>
      </c>
      <c r="D419" t="s">
        <v>1476</v>
      </c>
      <c r="E419" t="s">
        <v>1476</v>
      </c>
      <c r="F419" s="54">
        <v>35126</v>
      </c>
      <c r="G419">
        <v>1</v>
      </c>
      <c r="H419" s="59">
        <v>16</v>
      </c>
    </row>
    <row r="420" spans="1:8" x14ac:dyDescent="0.25">
      <c r="A420">
        <v>417</v>
      </c>
      <c r="B420" s="58" t="s">
        <v>1346</v>
      </c>
      <c r="C420" t="s">
        <v>1782</v>
      </c>
      <c r="D420" t="s">
        <v>1476</v>
      </c>
      <c r="E420" t="s">
        <v>1464</v>
      </c>
      <c r="F420" s="54">
        <v>35634</v>
      </c>
      <c r="G420">
        <v>0</v>
      </c>
      <c r="H420" s="59">
        <v>2</v>
      </c>
    </row>
    <row r="421" spans="1:8" x14ac:dyDescent="0.25">
      <c r="A421">
        <v>418</v>
      </c>
      <c r="B421" s="58" t="s">
        <v>1298</v>
      </c>
      <c r="C421" t="s">
        <v>1783</v>
      </c>
      <c r="D421" t="s">
        <v>1464</v>
      </c>
      <c r="E421" t="s">
        <v>1464</v>
      </c>
      <c r="F421" s="54">
        <v>35479</v>
      </c>
      <c r="G421">
        <v>1</v>
      </c>
      <c r="H421" s="59">
        <v>8</v>
      </c>
    </row>
    <row r="422" spans="1:8" x14ac:dyDescent="0.25">
      <c r="A422">
        <v>419</v>
      </c>
      <c r="B422" s="58" t="s">
        <v>1298</v>
      </c>
      <c r="C422" t="s">
        <v>1784</v>
      </c>
      <c r="D422" t="s">
        <v>1464</v>
      </c>
      <c r="E422" t="s">
        <v>1464</v>
      </c>
      <c r="F422" s="54">
        <v>36242</v>
      </c>
      <c r="G422">
        <v>1</v>
      </c>
      <c r="H422" s="59">
        <v>3</v>
      </c>
    </row>
    <row r="423" spans="1:8" x14ac:dyDescent="0.25">
      <c r="A423">
        <v>420</v>
      </c>
      <c r="B423" s="58" t="s">
        <v>1298</v>
      </c>
      <c r="C423" t="s">
        <v>1785</v>
      </c>
      <c r="D423" t="s">
        <v>1464</v>
      </c>
      <c r="E423" t="s">
        <v>1464</v>
      </c>
      <c r="F423" s="54">
        <v>36107</v>
      </c>
      <c r="G423">
        <v>1</v>
      </c>
      <c r="H423" s="59">
        <v>0</v>
      </c>
    </row>
    <row r="424" spans="1:8" x14ac:dyDescent="0.25">
      <c r="A424">
        <v>421</v>
      </c>
      <c r="B424" s="58" t="s">
        <v>1298</v>
      </c>
      <c r="C424" t="s">
        <v>1786</v>
      </c>
      <c r="D424" t="s">
        <v>1464</v>
      </c>
      <c r="E424" t="s">
        <v>1464</v>
      </c>
      <c r="F424" s="54">
        <v>36044</v>
      </c>
      <c r="G424">
        <v>1</v>
      </c>
      <c r="H424" s="59">
        <v>0</v>
      </c>
    </row>
    <row r="425" spans="1:8" x14ac:dyDescent="0.25">
      <c r="A425">
        <v>422</v>
      </c>
      <c r="B425" s="58" t="s">
        <v>1298</v>
      </c>
      <c r="C425" t="s">
        <v>1787</v>
      </c>
      <c r="D425" t="s">
        <v>1464</v>
      </c>
      <c r="E425" t="s">
        <v>1464</v>
      </c>
      <c r="F425" s="54">
        <v>35428</v>
      </c>
      <c r="G425">
        <v>1</v>
      </c>
      <c r="H425" s="59">
        <v>1</v>
      </c>
    </row>
    <row r="426" spans="1:8" x14ac:dyDescent="0.25">
      <c r="A426">
        <v>423</v>
      </c>
      <c r="B426" s="58" t="s">
        <v>1298</v>
      </c>
      <c r="C426" t="s">
        <v>1788</v>
      </c>
      <c r="D426" t="s">
        <v>1464</v>
      </c>
      <c r="E426" t="s">
        <v>1464</v>
      </c>
      <c r="F426" s="54">
        <v>35346</v>
      </c>
      <c r="G426">
        <v>1</v>
      </c>
      <c r="H426" s="59">
        <v>13</v>
      </c>
    </row>
    <row r="427" spans="1:8" x14ac:dyDescent="0.25">
      <c r="A427">
        <v>424</v>
      </c>
      <c r="B427" s="58" t="s">
        <v>1298</v>
      </c>
      <c r="C427" t="s">
        <v>1789</v>
      </c>
      <c r="D427" t="s">
        <v>1464</v>
      </c>
      <c r="E427" t="s">
        <v>1353</v>
      </c>
      <c r="F427" s="54">
        <v>35165</v>
      </c>
      <c r="G427">
        <v>0</v>
      </c>
      <c r="H427" s="59">
        <v>17</v>
      </c>
    </row>
    <row r="428" spans="1:8" x14ac:dyDescent="0.25">
      <c r="A428">
        <v>425</v>
      </c>
      <c r="B428" s="58" t="s">
        <v>1298</v>
      </c>
      <c r="C428" t="s">
        <v>1790</v>
      </c>
      <c r="D428" t="s">
        <v>1464</v>
      </c>
      <c r="E428" t="s">
        <v>1464</v>
      </c>
      <c r="F428" s="54">
        <v>36346</v>
      </c>
      <c r="G428">
        <v>1</v>
      </c>
      <c r="H428" s="59">
        <v>0</v>
      </c>
    </row>
    <row r="429" spans="1:8" x14ac:dyDescent="0.25">
      <c r="A429">
        <v>426</v>
      </c>
      <c r="B429" s="58" t="s">
        <v>1298</v>
      </c>
      <c r="C429" t="s">
        <v>1791</v>
      </c>
      <c r="D429" t="s">
        <v>1464</v>
      </c>
      <c r="E429" t="s">
        <v>1464</v>
      </c>
      <c r="F429" s="54">
        <v>36291</v>
      </c>
      <c r="G429">
        <v>1</v>
      </c>
      <c r="H429" s="59">
        <v>0</v>
      </c>
    </row>
    <row r="430" spans="1:8" x14ac:dyDescent="0.25">
      <c r="A430">
        <v>427</v>
      </c>
      <c r="B430" s="58" t="s">
        <v>1298</v>
      </c>
      <c r="C430" t="s">
        <v>1792</v>
      </c>
      <c r="D430" t="s">
        <v>1464</v>
      </c>
      <c r="E430" t="s">
        <v>1464</v>
      </c>
      <c r="F430" s="54">
        <v>36079</v>
      </c>
      <c r="G430">
        <v>1</v>
      </c>
      <c r="H430" s="59">
        <v>0</v>
      </c>
    </row>
    <row r="431" spans="1:8" x14ac:dyDescent="0.25">
      <c r="A431">
        <v>428</v>
      </c>
      <c r="B431" s="58" t="s">
        <v>1298</v>
      </c>
      <c r="C431" t="s">
        <v>1793</v>
      </c>
      <c r="D431" t="s">
        <v>1464</v>
      </c>
      <c r="E431" t="s">
        <v>1464</v>
      </c>
      <c r="F431" s="54">
        <v>35907</v>
      </c>
      <c r="G431">
        <v>1</v>
      </c>
      <c r="H431" s="59">
        <v>10</v>
      </c>
    </row>
    <row r="432" spans="1:8" x14ac:dyDescent="0.25">
      <c r="A432">
        <v>429</v>
      </c>
      <c r="B432" s="58" t="s">
        <v>1298</v>
      </c>
      <c r="C432" t="s">
        <v>1794</v>
      </c>
      <c r="D432" t="s">
        <v>1464</v>
      </c>
      <c r="E432" t="s">
        <v>1464</v>
      </c>
      <c r="F432" s="54">
        <v>35783</v>
      </c>
      <c r="G432">
        <v>1</v>
      </c>
      <c r="H432" s="59">
        <v>8</v>
      </c>
    </row>
    <row r="433" spans="1:8" x14ac:dyDescent="0.25">
      <c r="A433">
        <v>430</v>
      </c>
      <c r="B433" s="58" t="s">
        <v>1298</v>
      </c>
      <c r="C433" t="s">
        <v>1795</v>
      </c>
      <c r="D433" t="s">
        <v>1464</v>
      </c>
      <c r="E433" t="s">
        <v>1464</v>
      </c>
      <c r="F433" s="54">
        <v>35695</v>
      </c>
      <c r="G433">
        <v>1</v>
      </c>
      <c r="H433" s="59">
        <v>10</v>
      </c>
    </row>
    <row r="434" spans="1:8" x14ac:dyDescent="0.25">
      <c r="A434">
        <v>431</v>
      </c>
      <c r="B434" s="58" t="s">
        <v>1298</v>
      </c>
      <c r="C434" t="s">
        <v>1796</v>
      </c>
      <c r="D434" t="s">
        <v>1464</v>
      </c>
      <c r="E434" t="s">
        <v>1470</v>
      </c>
      <c r="F434" s="54">
        <v>35691</v>
      </c>
      <c r="G434">
        <v>0</v>
      </c>
      <c r="H434" s="59">
        <v>0</v>
      </c>
    </row>
    <row r="435" spans="1:8" x14ac:dyDescent="0.25">
      <c r="A435">
        <v>432</v>
      </c>
      <c r="B435" s="58" t="s">
        <v>1298</v>
      </c>
      <c r="C435" t="s">
        <v>1797</v>
      </c>
      <c r="D435" t="s">
        <v>1464</v>
      </c>
      <c r="E435" t="s">
        <v>1464</v>
      </c>
      <c r="F435" s="54">
        <v>36457</v>
      </c>
      <c r="G435">
        <v>1</v>
      </c>
      <c r="H435" s="59">
        <v>1</v>
      </c>
    </row>
    <row r="436" spans="1:8" x14ac:dyDescent="0.25">
      <c r="A436">
        <v>433</v>
      </c>
      <c r="B436" s="58" t="s">
        <v>1298</v>
      </c>
      <c r="C436" t="s">
        <v>1798</v>
      </c>
      <c r="D436" t="s">
        <v>1464</v>
      </c>
      <c r="E436" t="s">
        <v>1486</v>
      </c>
      <c r="F436" s="54">
        <v>35849</v>
      </c>
      <c r="G436">
        <v>0</v>
      </c>
      <c r="H436" s="59">
        <v>0</v>
      </c>
    </row>
    <row r="437" spans="1:8" x14ac:dyDescent="0.25">
      <c r="A437">
        <v>434</v>
      </c>
      <c r="B437" s="58" t="s">
        <v>1298</v>
      </c>
      <c r="C437" t="s">
        <v>1799</v>
      </c>
      <c r="D437" t="s">
        <v>1464</v>
      </c>
      <c r="E437" t="s">
        <v>1464</v>
      </c>
      <c r="F437" s="54">
        <v>35786</v>
      </c>
      <c r="G437">
        <v>1</v>
      </c>
      <c r="H437" s="59">
        <v>3</v>
      </c>
    </row>
    <row r="438" spans="1:8" x14ac:dyDescent="0.25">
      <c r="A438">
        <v>435</v>
      </c>
      <c r="B438" s="58" t="s">
        <v>1298</v>
      </c>
      <c r="C438" t="s">
        <v>1800</v>
      </c>
      <c r="D438" t="s">
        <v>1464</v>
      </c>
      <c r="E438" t="s">
        <v>1464</v>
      </c>
      <c r="F438" s="54">
        <v>35334</v>
      </c>
      <c r="G438">
        <v>1</v>
      </c>
      <c r="H438" s="59">
        <v>2</v>
      </c>
    </row>
    <row r="439" spans="1:8" x14ac:dyDescent="0.25">
      <c r="A439">
        <v>436</v>
      </c>
      <c r="B439" s="58" t="s">
        <v>1298</v>
      </c>
      <c r="C439" t="s">
        <v>1801</v>
      </c>
      <c r="D439" t="s">
        <v>1464</v>
      </c>
      <c r="E439" t="s">
        <v>1464</v>
      </c>
      <c r="F439" s="54">
        <v>35733</v>
      </c>
      <c r="G439">
        <v>1</v>
      </c>
      <c r="H439" s="59">
        <v>1</v>
      </c>
    </row>
    <row r="440" spans="1:8" x14ac:dyDescent="0.25">
      <c r="A440">
        <v>437</v>
      </c>
      <c r="B440" s="58" t="s">
        <v>1298</v>
      </c>
      <c r="C440" t="s">
        <v>1802</v>
      </c>
      <c r="D440" t="s">
        <v>1464</v>
      </c>
      <c r="E440" t="s">
        <v>1464</v>
      </c>
      <c r="F440" s="54">
        <v>35721</v>
      </c>
      <c r="G440">
        <v>1</v>
      </c>
      <c r="H440" s="59">
        <v>0</v>
      </c>
    </row>
    <row r="441" spans="1:8" x14ac:dyDescent="0.25">
      <c r="A441">
        <v>438</v>
      </c>
      <c r="B441" s="58" t="s">
        <v>1298</v>
      </c>
      <c r="C441" t="s">
        <v>1803</v>
      </c>
      <c r="D441" t="s">
        <v>1464</v>
      </c>
      <c r="E441" t="s">
        <v>1464</v>
      </c>
      <c r="F441" s="54">
        <v>35312</v>
      </c>
      <c r="G441">
        <v>1</v>
      </c>
      <c r="H441" s="59">
        <v>10</v>
      </c>
    </row>
    <row r="442" spans="1:8" x14ac:dyDescent="0.25">
      <c r="A442">
        <v>439</v>
      </c>
      <c r="B442" s="58" t="s">
        <v>1298</v>
      </c>
      <c r="C442" t="s">
        <v>1804</v>
      </c>
      <c r="D442" t="s">
        <v>1464</v>
      </c>
      <c r="E442" t="s">
        <v>1345</v>
      </c>
      <c r="F442" s="54">
        <v>35353</v>
      </c>
      <c r="G442">
        <v>0</v>
      </c>
      <c r="H442" s="59">
        <v>9</v>
      </c>
    </row>
    <row r="443" spans="1:8" x14ac:dyDescent="0.25">
      <c r="A443">
        <v>440</v>
      </c>
      <c r="B443" s="58" t="s">
        <v>1298</v>
      </c>
      <c r="C443" t="s">
        <v>1805</v>
      </c>
      <c r="D443" t="s">
        <v>1464</v>
      </c>
      <c r="E443" t="s">
        <v>1559</v>
      </c>
      <c r="F443" s="54">
        <v>35433</v>
      </c>
      <c r="G443">
        <v>0</v>
      </c>
      <c r="H443" s="59">
        <v>11</v>
      </c>
    </row>
    <row r="444" spans="1:8" x14ac:dyDescent="0.25">
      <c r="A444">
        <v>441</v>
      </c>
      <c r="B444" s="58" t="s">
        <v>1298</v>
      </c>
      <c r="C444" t="s">
        <v>1806</v>
      </c>
      <c r="D444" t="s">
        <v>1464</v>
      </c>
      <c r="E444" t="s">
        <v>1464</v>
      </c>
      <c r="F444" s="54">
        <v>36102</v>
      </c>
      <c r="G444">
        <v>1</v>
      </c>
      <c r="H444" s="59">
        <v>0</v>
      </c>
    </row>
    <row r="445" spans="1:8" x14ac:dyDescent="0.25">
      <c r="A445">
        <v>442</v>
      </c>
      <c r="B445" s="58" t="s">
        <v>1298</v>
      </c>
      <c r="C445" t="s">
        <v>1807</v>
      </c>
      <c r="D445" t="s">
        <v>1464</v>
      </c>
      <c r="E445" t="s">
        <v>1464</v>
      </c>
      <c r="F445" s="54">
        <v>36181</v>
      </c>
      <c r="G445">
        <v>1</v>
      </c>
      <c r="H445" s="59">
        <v>0</v>
      </c>
    </row>
    <row r="446" spans="1:8" x14ac:dyDescent="0.25">
      <c r="A446">
        <v>443</v>
      </c>
      <c r="B446" s="58" t="s">
        <v>1298</v>
      </c>
      <c r="C446" t="s">
        <v>1808</v>
      </c>
      <c r="D446" t="s">
        <v>1464</v>
      </c>
      <c r="E446" t="s">
        <v>1464</v>
      </c>
      <c r="F446" s="54">
        <v>36170</v>
      </c>
      <c r="G446">
        <v>1</v>
      </c>
      <c r="H446" s="59">
        <v>0</v>
      </c>
    </row>
    <row r="447" spans="1:8" x14ac:dyDescent="0.25">
      <c r="A447">
        <v>444</v>
      </c>
      <c r="B447" s="58" t="s">
        <v>1298</v>
      </c>
      <c r="C447" t="s">
        <v>1809</v>
      </c>
      <c r="D447" t="s">
        <v>1464</v>
      </c>
      <c r="E447" t="s">
        <v>1810</v>
      </c>
      <c r="F447" s="54">
        <v>36081</v>
      </c>
      <c r="G447">
        <v>0</v>
      </c>
      <c r="H447" s="59">
        <v>0</v>
      </c>
    </row>
    <row r="448" spans="1:8" x14ac:dyDescent="0.25">
      <c r="A448">
        <v>445</v>
      </c>
      <c r="B448" s="58" t="s">
        <v>1298</v>
      </c>
      <c r="C448" t="s">
        <v>1811</v>
      </c>
      <c r="D448" t="s">
        <v>1464</v>
      </c>
      <c r="E448" t="s">
        <v>1464</v>
      </c>
      <c r="F448" s="54">
        <v>36059</v>
      </c>
      <c r="G448">
        <v>1</v>
      </c>
      <c r="H448" s="59">
        <v>1</v>
      </c>
    </row>
    <row r="449" spans="1:8" x14ac:dyDescent="0.25">
      <c r="A449">
        <v>446</v>
      </c>
      <c r="B449" s="58" t="s">
        <v>1298</v>
      </c>
      <c r="C449" t="s">
        <v>1812</v>
      </c>
      <c r="D449" t="s">
        <v>1464</v>
      </c>
      <c r="E449" t="s">
        <v>1464</v>
      </c>
      <c r="F449" s="54">
        <v>36171</v>
      </c>
      <c r="G449">
        <v>1</v>
      </c>
      <c r="H449" s="59">
        <v>0</v>
      </c>
    </row>
    <row r="450" spans="1:8" x14ac:dyDescent="0.25">
      <c r="A450">
        <v>447</v>
      </c>
      <c r="B450" s="58" t="s">
        <v>1298</v>
      </c>
      <c r="C450" t="s">
        <v>1813</v>
      </c>
      <c r="D450" t="s">
        <v>1464</v>
      </c>
      <c r="E450" t="s">
        <v>1464</v>
      </c>
      <c r="F450" s="54">
        <v>35087</v>
      </c>
      <c r="G450">
        <v>1</v>
      </c>
      <c r="H450" s="59">
        <v>14</v>
      </c>
    </row>
    <row r="451" spans="1:8" x14ac:dyDescent="0.25">
      <c r="A451">
        <v>448</v>
      </c>
      <c r="B451" s="58" t="s">
        <v>1298</v>
      </c>
      <c r="C451" t="s">
        <v>1814</v>
      </c>
      <c r="D451" t="s">
        <v>1464</v>
      </c>
      <c r="E451" t="s">
        <v>1464</v>
      </c>
      <c r="F451" s="54">
        <v>35205</v>
      </c>
      <c r="G451">
        <v>1</v>
      </c>
      <c r="H451" s="59">
        <v>14</v>
      </c>
    </row>
    <row r="452" spans="1:8" x14ac:dyDescent="0.25">
      <c r="A452">
        <v>449</v>
      </c>
      <c r="B452" s="58" t="s">
        <v>1298</v>
      </c>
      <c r="C452" t="s">
        <v>1815</v>
      </c>
      <c r="D452" t="s">
        <v>1464</v>
      </c>
      <c r="E452" t="s">
        <v>1816</v>
      </c>
      <c r="F452" s="54">
        <v>35924</v>
      </c>
      <c r="G452">
        <v>0</v>
      </c>
      <c r="H452" s="59">
        <v>0</v>
      </c>
    </row>
    <row r="453" spans="1:8" x14ac:dyDescent="0.25">
      <c r="A453">
        <v>450</v>
      </c>
      <c r="B453" s="58" t="s">
        <v>1298</v>
      </c>
      <c r="C453" t="s">
        <v>1817</v>
      </c>
      <c r="D453" t="s">
        <v>1464</v>
      </c>
      <c r="E453" t="s">
        <v>1464</v>
      </c>
      <c r="F453" s="54">
        <v>35437</v>
      </c>
      <c r="G453">
        <v>1</v>
      </c>
      <c r="H453" s="59">
        <v>17</v>
      </c>
    </row>
    <row r="454" spans="1:8" x14ac:dyDescent="0.25">
      <c r="A454">
        <v>451</v>
      </c>
      <c r="B454" s="58" t="s">
        <v>1298</v>
      </c>
      <c r="C454" t="s">
        <v>1818</v>
      </c>
      <c r="D454" t="s">
        <v>1464</v>
      </c>
      <c r="E454" t="s">
        <v>1464</v>
      </c>
      <c r="F454" s="54">
        <v>35705</v>
      </c>
      <c r="G454">
        <v>1</v>
      </c>
      <c r="H454" s="59">
        <v>7</v>
      </c>
    </row>
    <row r="455" spans="1:8" x14ac:dyDescent="0.25">
      <c r="A455">
        <v>452</v>
      </c>
      <c r="B455" s="58" t="s">
        <v>1298</v>
      </c>
      <c r="C455" t="s">
        <v>1819</v>
      </c>
      <c r="D455" t="s">
        <v>1464</v>
      </c>
      <c r="E455" t="s">
        <v>1464</v>
      </c>
      <c r="F455" s="54">
        <v>35378</v>
      </c>
      <c r="G455">
        <v>1</v>
      </c>
      <c r="H455" s="59">
        <v>8</v>
      </c>
    </row>
    <row r="456" spans="1:8" x14ac:dyDescent="0.25">
      <c r="A456">
        <v>453</v>
      </c>
      <c r="B456" s="58" t="s">
        <v>1298</v>
      </c>
      <c r="C456" t="s">
        <v>1820</v>
      </c>
      <c r="D456" t="s">
        <v>1464</v>
      </c>
      <c r="E456" t="s">
        <v>1644</v>
      </c>
      <c r="F456" s="54">
        <v>35878</v>
      </c>
      <c r="G456">
        <v>0</v>
      </c>
      <c r="H456" s="59">
        <v>0</v>
      </c>
    </row>
    <row r="457" spans="1:8" x14ac:dyDescent="0.25">
      <c r="A457">
        <v>454</v>
      </c>
      <c r="B457" s="58" t="s">
        <v>1298</v>
      </c>
      <c r="C457" t="s">
        <v>1821</v>
      </c>
      <c r="D457" t="s">
        <v>1464</v>
      </c>
      <c r="E457" t="s">
        <v>1464</v>
      </c>
      <c r="F457" s="54">
        <v>35895</v>
      </c>
      <c r="G457">
        <v>1</v>
      </c>
      <c r="H457" s="59">
        <v>4</v>
      </c>
    </row>
    <row r="458" spans="1:8" x14ac:dyDescent="0.25">
      <c r="A458">
        <v>455</v>
      </c>
      <c r="B458" s="58" t="s">
        <v>1298</v>
      </c>
      <c r="C458" t="s">
        <v>1822</v>
      </c>
      <c r="D458" t="s">
        <v>1464</v>
      </c>
      <c r="E458" t="s">
        <v>1464</v>
      </c>
      <c r="F458" s="54">
        <v>35687</v>
      </c>
      <c r="G458">
        <v>1</v>
      </c>
      <c r="H458" s="59">
        <v>11</v>
      </c>
    </row>
    <row r="459" spans="1:8" x14ac:dyDescent="0.25">
      <c r="A459">
        <v>456</v>
      </c>
      <c r="B459" s="58" t="s">
        <v>1316</v>
      </c>
      <c r="C459" t="s">
        <v>1823</v>
      </c>
      <c r="D459" t="s">
        <v>1623</v>
      </c>
      <c r="E459" t="s">
        <v>1623</v>
      </c>
      <c r="F459" s="54">
        <v>35878</v>
      </c>
      <c r="G459">
        <v>1</v>
      </c>
      <c r="H459" s="59">
        <v>0</v>
      </c>
    </row>
    <row r="460" spans="1:8" x14ac:dyDescent="0.25">
      <c r="A460">
        <v>457</v>
      </c>
      <c r="B460" s="58" t="s">
        <v>1316</v>
      </c>
      <c r="C460" t="s">
        <v>1824</v>
      </c>
      <c r="D460" t="s">
        <v>1623</v>
      </c>
      <c r="E460" t="s">
        <v>1623</v>
      </c>
      <c r="F460" s="54">
        <v>35293</v>
      </c>
      <c r="G460">
        <v>1</v>
      </c>
      <c r="H460" s="59">
        <v>7</v>
      </c>
    </row>
    <row r="461" spans="1:8" x14ac:dyDescent="0.25">
      <c r="A461">
        <v>458</v>
      </c>
      <c r="B461" s="58" t="s">
        <v>1316</v>
      </c>
      <c r="C461" t="s">
        <v>1825</v>
      </c>
      <c r="D461" t="s">
        <v>1623</v>
      </c>
      <c r="E461" t="s">
        <v>1623</v>
      </c>
      <c r="F461" s="54">
        <v>35496</v>
      </c>
      <c r="G461">
        <v>1</v>
      </c>
      <c r="H461" s="59">
        <v>2</v>
      </c>
    </row>
    <row r="462" spans="1:8" x14ac:dyDescent="0.25">
      <c r="A462">
        <v>459</v>
      </c>
      <c r="B462" s="58" t="s">
        <v>1316</v>
      </c>
      <c r="C462" t="s">
        <v>1826</v>
      </c>
      <c r="D462" t="s">
        <v>1623</v>
      </c>
      <c r="E462" t="s">
        <v>1623</v>
      </c>
      <c r="F462" s="54">
        <v>35689</v>
      </c>
      <c r="G462">
        <v>1</v>
      </c>
      <c r="H462" s="59">
        <v>0</v>
      </c>
    </row>
    <row r="463" spans="1:8" x14ac:dyDescent="0.25">
      <c r="A463">
        <v>460</v>
      </c>
      <c r="B463" s="58" t="s">
        <v>1316</v>
      </c>
      <c r="C463" t="s">
        <v>1827</v>
      </c>
      <c r="D463" t="s">
        <v>1623</v>
      </c>
      <c r="E463" t="s">
        <v>1623</v>
      </c>
      <c r="F463" s="54">
        <v>35689</v>
      </c>
      <c r="G463">
        <v>1</v>
      </c>
      <c r="H463" s="59">
        <v>0</v>
      </c>
    </row>
    <row r="464" spans="1:8" x14ac:dyDescent="0.25">
      <c r="A464">
        <v>461</v>
      </c>
      <c r="B464" s="58" t="s">
        <v>1316</v>
      </c>
      <c r="C464" t="s">
        <v>1828</v>
      </c>
      <c r="D464" t="s">
        <v>1623</v>
      </c>
      <c r="E464" t="s">
        <v>1623</v>
      </c>
      <c r="F464" s="54">
        <v>35574</v>
      </c>
      <c r="G464">
        <v>1</v>
      </c>
      <c r="H464" s="59">
        <v>0</v>
      </c>
    </row>
    <row r="465" spans="1:8" x14ac:dyDescent="0.25">
      <c r="A465">
        <v>462</v>
      </c>
      <c r="B465" s="58" t="s">
        <v>1316</v>
      </c>
      <c r="C465" t="s">
        <v>1829</v>
      </c>
      <c r="D465" t="s">
        <v>1623</v>
      </c>
      <c r="E465" t="s">
        <v>1623</v>
      </c>
      <c r="F465" s="54">
        <v>35544</v>
      </c>
      <c r="G465">
        <v>1</v>
      </c>
      <c r="H465" s="59">
        <v>0</v>
      </c>
    </row>
    <row r="466" spans="1:8" x14ac:dyDescent="0.25">
      <c r="A466">
        <v>463</v>
      </c>
      <c r="B466" s="58" t="s">
        <v>1316</v>
      </c>
      <c r="C466" t="s">
        <v>1830</v>
      </c>
      <c r="D466" t="s">
        <v>1623</v>
      </c>
      <c r="E466" t="s">
        <v>1623</v>
      </c>
      <c r="F466" s="54">
        <v>35518</v>
      </c>
      <c r="G466">
        <v>1</v>
      </c>
      <c r="H466" s="59">
        <v>0</v>
      </c>
    </row>
    <row r="467" spans="1:8" x14ac:dyDescent="0.25">
      <c r="A467">
        <v>464</v>
      </c>
      <c r="B467" s="58" t="s">
        <v>1316</v>
      </c>
      <c r="C467" t="s">
        <v>1831</v>
      </c>
      <c r="D467" t="s">
        <v>1623</v>
      </c>
      <c r="E467" t="s">
        <v>1623</v>
      </c>
      <c r="F467" s="54">
        <v>35599</v>
      </c>
      <c r="G467">
        <v>1</v>
      </c>
      <c r="H467" s="59">
        <v>5</v>
      </c>
    </row>
    <row r="468" spans="1:8" x14ac:dyDescent="0.25">
      <c r="A468">
        <v>465</v>
      </c>
      <c r="B468" s="58" t="s">
        <v>1316</v>
      </c>
      <c r="C468" t="s">
        <v>1832</v>
      </c>
      <c r="D468" t="s">
        <v>1623</v>
      </c>
      <c r="E468" t="s">
        <v>1623</v>
      </c>
      <c r="F468" s="54">
        <v>35571</v>
      </c>
      <c r="G468">
        <v>1</v>
      </c>
      <c r="H468" s="59">
        <v>5</v>
      </c>
    </row>
    <row r="469" spans="1:8" x14ac:dyDescent="0.25">
      <c r="A469">
        <v>466</v>
      </c>
      <c r="B469" s="58" t="s">
        <v>1316</v>
      </c>
      <c r="C469" t="s">
        <v>1833</v>
      </c>
      <c r="D469" t="s">
        <v>1623</v>
      </c>
      <c r="E469" t="s">
        <v>1834</v>
      </c>
      <c r="F469" s="54">
        <v>35522</v>
      </c>
      <c r="G469">
        <v>0</v>
      </c>
      <c r="H469" s="59">
        <v>1</v>
      </c>
    </row>
    <row r="470" spans="1:8" x14ac:dyDescent="0.25">
      <c r="A470">
        <v>467</v>
      </c>
      <c r="B470" s="58" t="s">
        <v>1316</v>
      </c>
      <c r="C470" t="s">
        <v>1835</v>
      </c>
      <c r="D470" t="s">
        <v>1623</v>
      </c>
      <c r="E470" t="s">
        <v>1623</v>
      </c>
      <c r="F470" s="54">
        <v>35078</v>
      </c>
      <c r="G470">
        <v>1</v>
      </c>
      <c r="H470" s="59">
        <v>10</v>
      </c>
    </row>
    <row r="471" spans="1:8" x14ac:dyDescent="0.25">
      <c r="A471">
        <v>468</v>
      </c>
      <c r="B471" s="58" t="s">
        <v>1316</v>
      </c>
      <c r="C471" t="s">
        <v>1836</v>
      </c>
      <c r="D471" t="s">
        <v>1623</v>
      </c>
      <c r="E471" t="s">
        <v>1623</v>
      </c>
      <c r="F471" s="54">
        <v>35172</v>
      </c>
      <c r="G471">
        <v>1</v>
      </c>
      <c r="H471" s="59">
        <v>4</v>
      </c>
    </row>
    <row r="472" spans="1:8" x14ac:dyDescent="0.25">
      <c r="A472">
        <v>469</v>
      </c>
      <c r="B472" s="58" t="s">
        <v>1316</v>
      </c>
      <c r="C472" t="s">
        <v>1837</v>
      </c>
      <c r="D472" t="s">
        <v>1623</v>
      </c>
      <c r="E472" t="s">
        <v>1623</v>
      </c>
      <c r="F472" s="54">
        <v>35152</v>
      </c>
      <c r="G472">
        <v>1</v>
      </c>
      <c r="H472" s="59">
        <v>3</v>
      </c>
    </row>
    <row r="473" spans="1:8" x14ac:dyDescent="0.25">
      <c r="A473">
        <v>470</v>
      </c>
      <c r="B473" s="58" t="s">
        <v>1316</v>
      </c>
      <c r="C473" t="s">
        <v>1838</v>
      </c>
      <c r="D473" t="s">
        <v>1623</v>
      </c>
      <c r="E473" t="s">
        <v>1623</v>
      </c>
      <c r="F473" s="54">
        <v>35138</v>
      </c>
      <c r="G473">
        <v>1</v>
      </c>
      <c r="H473" s="59">
        <v>10</v>
      </c>
    </row>
    <row r="474" spans="1:8" x14ac:dyDescent="0.25">
      <c r="A474">
        <v>471</v>
      </c>
      <c r="B474" s="58" t="s">
        <v>1316</v>
      </c>
      <c r="C474" t="s">
        <v>1839</v>
      </c>
      <c r="D474" t="s">
        <v>1623</v>
      </c>
      <c r="E474" t="s">
        <v>1623</v>
      </c>
      <c r="F474" s="54">
        <v>35519</v>
      </c>
      <c r="G474">
        <v>1</v>
      </c>
      <c r="H474" s="59">
        <v>6</v>
      </c>
    </row>
    <row r="475" spans="1:8" x14ac:dyDescent="0.25">
      <c r="A475">
        <v>472</v>
      </c>
      <c r="B475" s="58" t="s">
        <v>1316</v>
      </c>
      <c r="C475" t="s">
        <v>1840</v>
      </c>
      <c r="D475" t="s">
        <v>1623</v>
      </c>
      <c r="E475" t="s">
        <v>1623</v>
      </c>
      <c r="F475" s="54">
        <v>35215</v>
      </c>
      <c r="G475">
        <v>1</v>
      </c>
      <c r="H475" s="59">
        <v>12</v>
      </c>
    </row>
    <row r="476" spans="1:8" x14ac:dyDescent="0.25">
      <c r="A476">
        <v>473</v>
      </c>
      <c r="B476" s="58" t="s">
        <v>1316</v>
      </c>
      <c r="C476" t="s">
        <v>1841</v>
      </c>
      <c r="D476" t="s">
        <v>1623</v>
      </c>
      <c r="E476" t="s">
        <v>1623</v>
      </c>
      <c r="F476" s="54">
        <v>35555</v>
      </c>
      <c r="G476">
        <v>1</v>
      </c>
      <c r="H476" s="59">
        <v>2</v>
      </c>
    </row>
    <row r="477" spans="1:8" x14ac:dyDescent="0.25">
      <c r="A477">
        <v>474</v>
      </c>
      <c r="B477" s="58" t="s">
        <v>1316</v>
      </c>
      <c r="C477" t="s">
        <v>1842</v>
      </c>
      <c r="D477" t="s">
        <v>1623</v>
      </c>
      <c r="E477" t="s">
        <v>1623</v>
      </c>
      <c r="F477" s="54">
        <v>35439</v>
      </c>
      <c r="G477">
        <v>1</v>
      </c>
      <c r="H477" s="59">
        <v>5</v>
      </c>
    </row>
    <row r="478" spans="1:8" x14ac:dyDescent="0.25">
      <c r="A478">
        <v>475</v>
      </c>
      <c r="B478" s="58" t="s">
        <v>1316</v>
      </c>
      <c r="C478" t="s">
        <v>1843</v>
      </c>
      <c r="D478" t="s">
        <v>1623</v>
      </c>
      <c r="E478" t="s">
        <v>1623</v>
      </c>
      <c r="F478" s="54">
        <v>35435</v>
      </c>
      <c r="G478">
        <v>1</v>
      </c>
      <c r="H478" s="59">
        <v>5</v>
      </c>
    </row>
    <row r="479" spans="1:8" x14ac:dyDescent="0.25">
      <c r="A479">
        <v>476</v>
      </c>
      <c r="B479" s="58" t="s">
        <v>1316</v>
      </c>
      <c r="C479" t="s">
        <v>1844</v>
      </c>
      <c r="D479" t="s">
        <v>1623</v>
      </c>
      <c r="E479" t="s">
        <v>1623</v>
      </c>
      <c r="F479" s="54">
        <v>35605</v>
      </c>
      <c r="G479">
        <v>1</v>
      </c>
      <c r="H479" s="59">
        <v>0</v>
      </c>
    </row>
    <row r="480" spans="1:8" x14ac:dyDescent="0.25">
      <c r="A480">
        <v>477</v>
      </c>
      <c r="B480" s="58" t="s">
        <v>1316</v>
      </c>
      <c r="C480" t="s">
        <v>1845</v>
      </c>
      <c r="D480" t="s">
        <v>1623</v>
      </c>
      <c r="E480" t="s">
        <v>1623</v>
      </c>
      <c r="F480" s="54">
        <v>35587</v>
      </c>
      <c r="G480">
        <v>1</v>
      </c>
      <c r="H480" s="59">
        <v>0</v>
      </c>
    </row>
    <row r="481" spans="1:8" x14ac:dyDescent="0.25">
      <c r="A481">
        <v>478</v>
      </c>
      <c r="B481" s="58" t="s">
        <v>1316</v>
      </c>
      <c r="C481" t="s">
        <v>1846</v>
      </c>
      <c r="D481" t="s">
        <v>1623</v>
      </c>
      <c r="E481" t="s">
        <v>1623</v>
      </c>
      <c r="F481" s="54">
        <v>35450</v>
      </c>
      <c r="G481">
        <v>1</v>
      </c>
      <c r="H481" s="59">
        <v>0</v>
      </c>
    </row>
    <row r="482" spans="1:8" x14ac:dyDescent="0.25">
      <c r="A482">
        <v>479</v>
      </c>
      <c r="B482" s="58" t="s">
        <v>1316</v>
      </c>
      <c r="C482" t="s">
        <v>1847</v>
      </c>
      <c r="D482" t="s">
        <v>1623</v>
      </c>
      <c r="E482" t="s">
        <v>1623</v>
      </c>
      <c r="F482" s="54">
        <v>35484</v>
      </c>
      <c r="G482">
        <v>1</v>
      </c>
      <c r="H482" s="59">
        <v>3</v>
      </c>
    </row>
    <row r="483" spans="1:8" x14ac:dyDescent="0.25">
      <c r="A483">
        <v>480</v>
      </c>
      <c r="B483" s="58" t="s">
        <v>1316</v>
      </c>
      <c r="C483" t="s">
        <v>1848</v>
      </c>
      <c r="D483" t="s">
        <v>1623</v>
      </c>
      <c r="E483" t="s">
        <v>1623</v>
      </c>
      <c r="F483" s="54">
        <v>35563</v>
      </c>
      <c r="G483">
        <v>1</v>
      </c>
      <c r="H483" s="59">
        <v>3</v>
      </c>
    </row>
    <row r="484" spans="1:8" x14ac:dyDescent="0.25">
      <c r="A484">
        <v>481</v>
      </c>
      <c r="B484" s="58" t="s">
        <v>1316</v>
      </c>
      <c r="C484" t="s">
        <v>1849</v>
      </c>
      <c r="D484" t="s">
        <v>1623</v>
      </c>
      <c r="E484" t="s">
        <v>1623</v>
      </c>
      <c r="F484" s="54">
        <v>35477</v>
      </c>
      <c r="G484">
        <v>1</v>
      </c>
      <c r="H484" s="59">
        <v>1</v>
      </c>
    </row>
    <row r="485" spans="1:8" x14ac:dyDescent="0.25">
      <c r="A485">
        <v>482</v>
      </c>
      <c r="B485" s="58" t="s">
        <v>1316</v>
      </c>
      <c r="C485" t="s">
        <v>1850</v>
      </c>
      <c r="D485" t="s">
        <v>1623</v>
      </c>
      <c r="E485" t="s">
        <v>1623</v>
      </c>
      <c r="F485" s="54">
        <v>35571</v>
      </c>
      <c r="G485">
        <v>1</v>
      </c>
      <c r="H485" s="59">
        <v>6</v>
      </c>
    </row>
    <row r="486" spans="1:8" x14ac:dyDescent="0.25">
      <c r="A486">
        <v>483</v>
      </c>
      <c r="B486" s="58" t="s">
        <v>1316</v>
      </c>
      <c r="C486" t="s">
        <v>1851</v>
      </c>
      <c r="D486" t="s">
        <v>1623</v>
      </c>
      <c r="E486" t="s">
        <v>1623</v>
      </c>
      <c r="F486" s="54">
        <v>35682</v>
      </c>
      <c r="G486">
        <v>1</v>
      </c>
      <c r="H486" s="59">
        <v>5</v>
      </c>
    </row>
    <row r="487" spans="1:8" x14ac:dyDescent="0.25">
      <c r="A487">
        <v>484</v>
      </c>
      <c r="B487" s="58" t="s">
        <v>1316</v>
      </c>
      <c r="C487" t="s">
        <v>1852</v>
      </c>
      <c r="D487" t="s">
        <v>1623</v>
      </c>
      <c r="E487" t="s">
        <v>1623</v>
      </c>
      <c r="F487" s="54">
        <v>35527</v>
      </c>
      <c r="G487">
        <v>1</v>
      </c>
      <c r="H487" s="59">
        <v>1</v>
      </c>
    </row>
    <row r="488" spans="1:8" x14ac:dyDescent="0.25">
      <c r="A488">
        <v>485</v>
      </c>
      <c r="B488" s="58" t="s">
        <v>1316</v>
      </c>
      <c r="C488" t="s">
        <v>1853</v>
      </c>
      <c r="D488" t="s">
        <v>1623</v>
      </c>
      <c r="E488" t="s">
        <v>1623</v>
      </c>
      <c r="F488" s="54">
        <v>35539</v>
      </c>
      <c r="G488">
        <v>1</v>
      </c>
      <c r="H488" s="59">
        <v>1</v>
      </c>
    </row>
    <row r="489" spans="1:8" x14ac:dyDescent="0.25">
      <c r="A489">
        <v>486</v>
      </c>
      <c r="B489" s="58" t="s">
        <v>1316</v>
      </c>
      <c r="C489" t="s">
        <v>1854</v>
      </c>
      <c r="D489" t="s">
        <v>1623</v>
      </c>
      <c r="E489" t="s">
        <v>1623</v>
      </c>
      <c r="F489" s="54">
        <v>35360</v>
      </c>
      <c r="G489">
        <v>1</v>
      </c>
      <c r="H489" s="59">
        <v>5</v>
      </c>
    </row>
    <row r="490" spans="1:8" x14ac:dyDescent="0.25">
      <c r="A490">
        <v>487</v>
      </c>
      <c r="B490" s="58" t="s">
        <v>1316</v>
      </c>
      <c r="C490" t="s">
        <v>1855</v>
      </c>
      <c r="D490" t="s">
        <v>1623</v>
      </c>
      <c r="E490" t="s">
        <v>1623</v>
      </c>
      <c r="F490" s="54">
        <v>35179</v>
      </c>
      <c r="G490">
        <v>1</v>
      </c>
      <c r="H490" s="59">
        <v>11</v>
      </c>
    </row>
    <row r="491" spans="1:8" x14ac:dyDescent="0.25">
      <c r="A491">
        <v>488</v>
      </c>
      <c r="B491" s="58" t="s">
        <v>1311</v>
      </c>
      <c r="C491" t="s">
        <v>1856</v>
      </c>
      <c r="D491" t="s">
        <v>1501</v>
      </c>
      <c r="E491" t="s">
        <v>1501</v>
      </c>
      <c r="F491" s="54">
        <v>35291</v>
      </c>
      <c r="G491">
        <v>1</v>
      </c>
      <c r="H491" s="59">
        <v>5</v>
      </c>
    </row>
    <row r="492" spans="1:8" x14ac:dyDescent="0.25">
      <c r="A492">
        <v>489</v>
      </c>
      <c r="B492" s="58" t="s">
        <v>1311</v>
      </c>
      <c r="C492" t="s">
        <v>1857</v>
      </c>
      <c r="D492" t="s">
        <v>1501</v>
      </c>
      <c r="E492" t="s">
        <v>1501</v>
      </c>
      <c r="F492" s="54">
        <v>35599</v>
      </c>
      <c r="G492">
        <v>1</v>
      </c>
      <c r="H492" s="59">
        <v>2</v>
      </c>
    </row>
    <row r="493" spans="1:8" x14ac:dyDescent="0.25">
      <c r="A493">
        <v>490</v>
      </c>
      <c r="B493" s="58" t="s">
        <v>1311</v>
      </c>
      <c r="C493" t="s">
        <v>1858</v>
      </c>
      <c r="D493" t="s">
        <v>1501</v>
      </c>
      <c r="E493" t="s">
        <v>1501</v>
      </c>
      <c r="F493" s="54">
        <v>35467</v>
      </c>
      <c r="G493">
        <v>1</v>
      </c>
      <c r="H493" s="59">
        <v>0</v>
      </c>
    </row>
    <row r="494" spans="1:8" x14ac:dyDescent="0.25">
      <c r="A494">
        <v>491</v>
      </c>
      <c r="B494" s="58" t="s">
        <v>1311</v>
      </c>
      <c r="C494" t="s">
        <v>1859</v>
      </c>
      <c r="D494" t="s">
        <v>1501</v>
      </c>
      <c r="E494" t="s">
        <v>1501</v>
      </c>
      <c r="F494" s="54">
        <v>35847</v>
      </c>
      <c r="G494">
        <v>1</v>
      </c>
      <c r="H494" s="59">
        <v>0</v>
      </c>
    </row>
    <row r="495" spans="1:8" x14ac:dyDescent="0.25">
      <c r="A495">
        <v>492</v>
      </c>
      <c r="B495" s="58" t="s">
        <v>1311</v>
      </c>
      <c r="C495" t="s">
        <v>1860</v>
      </c>
      <c r="D495" t="s">
        <v>1501</v>
      </c>
      <c r="E495" t="s">
        <v>1501</v>
      </c>
      <c r="F495" s="54">
        <v>35436</v>
      </c>
      <c r="G495">
        <v>1</v>
      </c>
      <c r="H495" s="59">
        <v>2</v>
      </c>
    </row>
    <row r="496" spans="1:8" x14ac:dyDescent="0.25">
      <c r="A496">
        <v>493</v>
      </c>
      <c r="B496" s="58" t="s">
        <v>1311</v>
      </c>
      <c r="C496" t="s">
        <v>1861</v>
      </c>
      <c r="D496" t="s">
        <v>1501</v>
      </c>
      <c r="E496" t="s">
        <v>1669</v>
      </c>
      <c r="F496" s="54">
        <v>35070</v>
      </c>
      <c r="G496">
        <v>0</v>
      </c>
      <c r="H496" s="59">
        <v>6</v>
      </c>
    </row>
    <row r="497" spans="1:8" x14ac:dyDescent="0.25">
      <c r="A497">
        <v>494</v>
      </c>
      <c r="B497" s="58" t="s">
        <v>1311</v>
      </c>
      <c r="C497" t="s">
        <v>1862</v>
      </c>
      <c r="D497" t="s">
        <v>1501</v>
      </c>
      <c r="E497" t="s">
        <v>1414</v>
      </c>
      <c r="F497" s="54">
        <v>35127</v>
      </c>
      <c r="G497">
        <v>0</v>
      </c>
      <c r="H497" s="59">
        <v>6</v>
      </c>
    </row>
    <row r="498" spans="1:8" x14ac:dyDescent="0.25">
      <c r="A498">
        <v>495</v>
      </c>
      <c r="B498" s="58" t="s">
        <v>1311</v>
      </c>
      <c r="C498" t="s">
        <v>1863</v>
      </c>
      <c r="D498" t="s">
        <v>1501</v>
      </c>
      <c r="E498" t="s">
        <v>1630</v>
      </c>
      <c r="F498" s="54">
        <v>35439</v>
      </c>
      <c r="G498">
        <v>0</v>
      </c>
      <c r="H498" s="59">
        <v>4</v>
      </c>
    </row>
    <row r="499" spans="1:8" x14ac:dyDescent="0.25">
      <c r="A499">
        <v>496</v>
      </c>
      <c r="B499" s="58" t="s">
        <v>1311</v>
      </c>
      <c r="C499" t="s">
        <v>1864</v>
      </c>
      <c r="D499" t="s">
        <v>1501</v>
      </c>
      <c r="E499" t="s">
        <v>1501</v>
      </c>
      <c r="F499" s="54">
        <v>35437</v>
      </c>
      <c r="G499">
        <v>1</v>
      </c>
      <c r="H499" s="59">
        <v>3</v>
      </c>
    </row>
    <row r="500" spans="1:8" x14ac:dyDescent="0.25">
      <c r="A500">
        <v>497</v>
      </c>
      <c r="B500" s="58" t="s">
        <v>1311</v>
      </c>
      <c r="C500" t="s">
        <v>1865</v>
      </c>
      <c r="D500" t="s">
        <v>1501</v>
      </c>
      <c r="E500" t="s">
        <v>1501</v>
      </c>
      <c r="F500" s="54">
        <v>35088</v>
      </c>
      <c r="G500">
        <v>1</v>
      </c>
      <c r="H500" s="59">
        <v>3</v>
      </c>
    </row>
    <row r="501" spans="1:8" x14ac:dyDescent="0.25">
      <c r="A501">
        <v>498</v>
      </c>
      <c r="B501" s="58" t="s">
        <v>1311</v>
      </c>
      <c r="C501" t="s">
        <v>1866</v>
      </c>
      <c r="D501" t="s">
        <v>1501</v>
      </c>
      <c r="E501" t="s">
        <v>1501</v>
      </c>
      <c r="F501" s="54">
        <v>35774</v>
      </c>
      <c r="G501">
        <v>1</v>
      </c>
      <c r="H501" s="59">
        <v>6</v>
      </c>
    </row>
    <row r="502" spans="1:8" x14ac:dyDescent="0.25">
      <c r="A502">
        <v>499</v>
      </c>
      <c r="B502" s="58" t="s">
        <v>1311</v>
      </c>
      <c r="C502" t="s">
        <v>1867</v>
      </c>
      <c r="D502" t="s">
        <v>1501</v>
      </c>
      <c r="E502" t="s">
        <v>1501</v>
      </c>
      <c r="F502" s="54">
        <v>36150</v>
      </c>
      <c r="G502">
        <v>1</v>
      </c>
      <c r="H502" s="59">
        <v>0</v>
      </c>
    </row>
    <row r="503" spans="1:8" x14ac:dyDescent="0.25">
      <c r="A503">
        <v>500</v>
      </c>
      <c r="B503" s="58" t="s">
        <v>1311</v>
      </c>
      <c r="C503" t="s">
        <v>1868</v>
      </c>
      <c r="D503" t="s">
        <v>1501</v>
      </c>
      <c r="E503" t="s">
        <v>1501</v>
      </c>
      <c r="F503" s="54">
        <v>35845</v>
      </c>
      <c r="G503">
        <v>1</v>
      </c>
      <c r="H503" s="59">
        <v>0</v>
      </c>
    </row>
    <row r="504" spans="1:8" x14ac:dyDescent="0.25">
      <c r="A504">
        <v>501</v>
      </c>
      <c r="B504" s="58" t="s">
        <v>1311</v>
      </c>
      <c r="C504" t="s">
        <v>1869</v>
      </c>
      <c r="D504" t="s">
        <v>1501</v>
      </c>
      <c r="E504" t="s">
        <v>1501</v>
      </c>
      <c r="F504" s="54">
        <v>35944</v>
      </c>
      <c r="G504">
        <v>1</v>
      </c>
      <c r="H504" s="59">
        <v>0</v>
      </c>
    </row>
    <row r="505" spans="1:8" x14ac:dyDescent="0.25">
      <c r="A505">
        <v>502</v>
      </c>
      <c r="B505" s="58" t="s">
        <v>1311</v>
      </c>
      <c r="C505" t="s">
        <v>1870</v>
      </c>
      <c r="D505" t="s">
        <v>1501</v>
      </c>
      <c r="E505" t="s">
        <v>1871</v>
      </c>
      <c r="F505" s="54">
        <v>35078</v>
      </c>
      <c r="G505">
        <v>0</v>
      </c>
      <c r="H505" s="59">
        <v>1</v>
      </c>
    </row>
    <row r="506" spans="1:8" x14ac:dyDescent="0.25">
      <c r="A506">
        <v>503</v>
      </c>
      <c r="B506" s="58" t="s">
        <v>1311</v>
      </c>
      <c r="C506" t="s">
        <v>1872</v>
      </c>
      <c r="D506" t="s">
        <v>1501</v>
      </c>
      <c r="E506" t="s">
        <v>1501</v>
      </c>
      <c r="F506" s="54">
        <v>35628</v>
      </c>
      <c r="G506">
        <v>1</v>
      </c>
      <c r="H506" s="59">
        <v>0</v>
      </c>
    </row>
    <row r="507" spans="1:8" x14ac:dyDescent="0.25">
      <c r="A507">
        <v>504</v>
      </c>
      <c r="B507" s="58" t="s">
        <v>1311</v>
      </c>
      <c r="C507" t="s">
        <v>1873</v>
      </c>
      <c r="D507" t="s">
        <v>1501</v>
      </c>
      <c r="E507" t="s">
        <v>1501</v>
      </c>
      <c r="F507" s="54">
        <v>35073</v>
      </c>
      <c r="G507">
        <v>1</v>
      </c>
      <c r="H507" s="59">
        <v>8</v>
      </c>
    </row>
    <row r="508" spans="1:8" x14ac:dyDescent="0.25">
      <c r="A508">
        <v>505</v>
      </c>
      <c r="B508" s="58" t="s">
        <v>1311</v>
      </c>
      <c r="C508" t="s">
        <v>1874</v>
      </c>
      <c r="D508" t="s">
        <v>1501</v>
      </c>
      <c r="E508" t="s">
        <v>1501</v>
      </c>
      <c r="F508" s="54">
        <v>35144</v>
      </c>
      <c r="G508">
        <v>1</v>
      </c>
      <c r="H508" s="59">
        <v>6</v>
      </c>
    </row>
    <row r="509" spans="1:8" x14ac:dyDescent="0.25">
      <c r="A509">
        <v>506</v>
      </c>
      <c r="B509" s="58" t="s">
        <v>1311</v>
      </c>
      <c r="C509" t="s">
        <v>1875</v>
      </c>
      <c r="D509" t="s">
        <v>1501</v>
      </c>
      <c r="E509" t="s">
        <v>1501</v>
      </c>
      <c r="F509" s="54">
        <v>35351</v>
      </c>
      <c r="G509">
        <v>1</v>
      </c>
      <c r="H509" s="59">
        <v>4</v>
      </c>
    </row>
    <row r="510" spans="1:8" x14ac:dyDescent="0.25">
      <c r="A510">
        <v>507</v>
      </c>
      <c r="B510" s="58" t="s">
        <v>1311</v>
      </c>
      <c r="C510" t="s">
        <v>1876</v>
      </c>
      <c r="D510" t="s">
        <v>1501</v>
      </c>
      <c r="E510" t="s">
        <v>1501</v>
      </c>
      <c r="F510" s="54">
        <v>35084</v>
      </c>
      <c r="G510">
        <v>1</v>
      </c>
      <c r="H510" s="59">
        <v>6</v>
      </c>
    </row>
    <row r="511" spans="1:8" x14ac:dyDescent="0.25">
      <c r="A511">
        <v>508</v>
      </c>
      <c r="B511" s="58" t="s">
        <v>1311</v>
      </c>
      <c r="C511" t="s">
        <v>1877</v>
      </c>
      <c r="D511" t="s">
        <v>1501</v>
      </c>
      <c r="E511" t="s">
        <v>1501</v>
      </c>
      <c r="F511" s="54">
        <v>35343</v>
      </c>
      <c r="G511">
        <v>1</v>
      </c>
      <c r="H511" s="59">
        <v>10</v>
      </c>
    </row>
    <row r="512" spans="1:8" x14ac:dyDescent="0.25">
      <c r="A512">
        <v>509</v>
      </c>
      <c r="B512" s="58" t="s">
        <v>1311</v>
      </c>
      <c r="C512" t="s">
        <v>1878</v>
      </c>
      <c r="D512" t="s">
        <v>1501</v>
      </c>
      <c r="E512" t="s">
        <v>1364</v>
      </c>
      <c r="F512" s="54">
        <v>35144</v>
      </c>
      <c r="G512">
        <v>0</v>
      </c>
      <c r="H512" s="59">
        <v>5</v>
      </c>
    </row>
    <row r="513" spans="1:8" x14ac:dyDescent="0.25">
      <c r="A513">
        <v>510</v>
      </c>
      <c r="B513" s="58" t="s">
        <v>1311</v>
      </c>
      <c r="C513" t="s">
        <v>1879</v>
      </c>
      <c r="D513" t="s">
        <v>1501</v>
      </c>
      <c r="E513" t="s">
        <v>1574</v>
      </c>
      <c r="F513" s="54">
        <v>35150</v>
      </c>
      <c r="G513">
        <v>0</v>
      </c>
      <c r="H513" s="59">
        <v>6</v>
      </c>
    </row>
    <row r="514" spans="1:8" x14ac:dyDescent="0.25">
      <c r="A514">
        <v>511</v>
      </c>
      <c r="B514" s="58" t="s">
        <v>1311</v>
      </c>
      <c r="C514" t="s">
        <v>1880</v>
      </c>
      <c r="D514" t="s">
        <v>1501</v>
      </c>
      <c r="E514" t="s">
        <v>1501</v>
      </c>
      <c r="F514" s="54">
        <v>35342</v>
      </c>
      <c r="G514">
        <v>1</v>
      </c>
      <c r="H514" s="59">
        <v>11</v>
      </c>
    </row>
    <row r="515" spans="1:8" x14ac:dyDescent="0.25">
      <c r="A515">
        <v>512</v>
      </c>
      <c r="B515" s="58" t="s">
        <v>1311</v>
      </c>
      <c r="C515" t="s">
        <v>1881</v>
      </c>
      <c r="D515" t="s">
        <v>1501</v>
      </c>
      <c r="E515" t="s">
        <v>1501</v>
      </c>
      <c r="F515" s="54">
        <v>35530</v>
      </c>
      <c r="G515">
        <v>1</v>
      </c>
      <c r="H515" s="59">
        <v>4</v>
      </c>
    </row>
    <row r="516" spans="1:8" x14ac:dyDescent="0.25">
      <c r="A516">
        <v>513</v>
      </c>
      <c r="B516" s="58" t="s">
        <v>1311</v>
      </c>
      <c r="C516" t="s">
        <v>1882</v>
      </c>
      <c r="D516" t="s">
        <v>1501</v>
      </c>
      <c r="E516" t="s">
        <v>1501</v>
      </c>
      <c r="F516" s="54">
        <v>35609</v>
      </c>
      <c r="G516">
        <v>1</v>
      </c>
      <c r="H516" s="59">
        <v>3</v>
      </c>
    </row>
    <row r="517" spans="1:8" x14ac:dyDescent="0.25">
      <c r="A517">
        <v>514</v>
      </c>
      <c r="B517" s="58" t="s">
        <v>1311</v>
      </c>
      <c r="C517" t="s">
        <v>1883</v>
      </c>
      <c r="D517" t="s">
        <v>1501</v>
      </c>
      <c r="E517" t="s">
        <v>1501</v>
      </c>
      <c r="F517" s="54">
        <v>35654</v>
      </c>
      <c r="G517">
        <v>1</v>
      </c>
      <c r="H517" s="59">
        <v>1</v>
      </c>
    </row>
    <row r="518" spans="1:8" x14ac:dyDescent="0.25">
      <c r="A518">
        <v>515</v>
      </c>
      <c r="B518" s="58" t="s">
        <v>1311</v>
      </c>
      <c r="C518" t="s">
        <v>1884</v>
      </c>
      <c r="D518" t="s">
        <v>1501</v>
      </c>
      <c r="E518" t="s">
        <v>1501</v>
      </c>
      <c r="F518" s="54">
        <v>35465</v>
      </c>
      <c r="G518">
        <v>1</v>
      </c>
      <c r="H518" s="59">
        <v>1</v>
      </c>
    </row>
    <row r="519" spans="1:8" x14ac:dyDescent="0.25">
      <c r="A519">
        <v>516</v>
      </c>
      <c r="B519" s="58" t="s">
        <v>1311</v>
      </c>
      <c r="C519" t="s">
        <v>1885</v>
      </c>
      <c r="D519" t="s">
        <v>1501</v>
      </c>
      <c r="E519" t="s">
        <v>1886</v>
      </c>
      <c r="F519" s="54">
        <v>35070</v>
      </c>
      <c r="G519">
        <v>0</v>
      </c>
      <c r="H519" s="59">
        <v>2</v>
      </c>
    </row>
    <row r="520" spans="1:8" x14ac:dyDescent="0.25">
      <c r="A520">
        <v>517</v>
      </c>
      <c r="B520" s="58" t="s">
        <v>1311</v>
      </c>
      <c r="C520" t="s">
        <v>1887</v>
      </c>
      <c r="D520" t="s">
        <v>1501</v>
      </c>
      <c r="E520" t="s">
        <v>1501</v>
      </c>
      <c r="F520" s="54">
        <v>35855</v>
      </c>
      <c r="G520">
        <v>1</v>
      </c>
      <c r="H520" s="59">
        <v>0</v>
      </c>
    </row>
    <row r="521" spans="1:8" x14ac:dyDescent="0.25">
      <c r="A521">
        <v>518</v>
      </c>
      <c r="B521" s="58" t="s">
        <v>1311</v>
      </c>
      <c r="C521" t="s">
        <v>1888</v>
      </c>
      <c r="D521" t="s">
        <v>1501</v>
      </c>
      <c r="E521" t="s">
        <v>1501</v>
      </c>
      <c r="F521" s="54">
        <v>35937</v>
      </c>
      <c r="G521">
        <v>1</v>
      </c>
      <c r="H521" s="59">
        <v>0</v>
      </c>
    </row>
    <row r="522" spans="1:8" x14ac:dyDescent="0.25">
      <c r="A522">
        <v>519</v>
      </c>
      <c r="B522" s="58" t="s">
        <v>1311</v>
      </c>
      <c r="C522" t="s">
        <v>1889</v>
      </c>
      <c r="D522" t="s">
        <v>1501</v>
      </c>
      <c r="E522" t="s">
        <v>1501</v>
      </c>
      <c r="F522" s="54">
        <v>35807</v>
      </c>
      <c r="G522">
        <v>1</v>
      </c>
      <c r="H522" s="59">
        <v>0</v>
      </c>
    </row>
    <row r="523" spans="1:8" x14ac:dyDescent="0.25">
      <c r="A523">
        <v>520</v>
      </c>
      <c r="B523" s="58" t="s">
        <v>1311</v>
      </c>
      <c r="C523" t="s">
        <v>1890</v>
      </c>
      <c r="D523" t="s">
        <v>1501</v>
      </c>
      <c r="E523" t="s">
        <v>1486</v>
      </c>
      <c r="F523" s="54">
        <v>35881</v>
      </c>
      <c r="G523">
        <v>0</v>
      </c>
      <c r="H523" s="59">
        <v>0</v>
      </c>
    </row>
    <row r="524" spans="1:8" x14ac:dyDescent="0.25">
      <c r="A524">
        <v>521</v>
      </c>
      <c r="B524" s="58" t="s">
        <v>1311</v>
      </c>
      <c r="C524" t="s">
        <v>1891</v>
      </c>
      <c r="D524" t="s">
        <v>1501</v>
      </c>
      <c r="E524" t="s">
        <v>1501</v>
      </c>
      <c r="F524" s="54">
        <v>35812</v>
      </c>
      <c r="G524">
        <v>1</v>
      </c>
      <c r="H524" s="59">
        <v>0</v>
      </c>
    </row>
    <row r="525" spans="1:8" x14ac:dyDescent="0.25">
      <c r="A525">
        <v>522</v>
      </c>
      <c r="B525" s="58" t="s">
        <v>1311</v>
      </c>
      <c r="C525" t="s">
        <v>1892</v>
      </c>
      <c r="D525" t="s">
        <v>1501</v>
      </c>
      <c r="E525" t="s">
        <v>1501</v>
      </c>
      <c r="F525" s="54">
        <v>35336</v>
      </c>
      <c r="G525">
        <v>1</v>
      </c>
      <c r="H525" s="59">
        <v>5</v>
      </c>
    </row>
    <row r="526" spans="1:8" x14ac:dyDescent="0.25">
      <c r="A526">
        <v>523</v>
      </c>
      <c r="B526" s="58" t="s">
        <v>1311</v>
      </c>
      <c r="C526" t="s">
        <v>1893</v>
      </c>
      <c r="D526" t="s">
        <v>1501</v>
      </c>
      <c r="E526" t="s">
        <v>1669</v>
      </c>
      <c r="F526" s="54">
        <v>35078</v>
      </c>
      <c r="G526">
        <v>0</v>
      </c>
      <c r="H526" s="59">
        <v>7</v>
      </c>
    </row>
    <row r="527" spans="1:8" x14ac:dyDescent="0.25">
      <c r="A527">
        <v>524</v>
      </c>
      <c r="B527" s="58" t="s">
        <v>1311</v>
      </c>
      <c r="C527" t="s">
        <v>1894</v>
      </c>
      <c r="D527" t="s">
        <v>1501</v>
      </c>
      <c r="E527" t="s">
        <v>1501</v>
      </c>
      <c r="F527" s="54">
        <v>35437</v>
      </c>
      <c r="G527">
        <v>1</v>
      </c>
      <c r="H527" s="59">
        <v>3</v>
      </c>
    </row>
    <row r="528" spans="1:8" x14ac:dyDescent="0.25">
      <c r="A528">
        <v>525</v>
      </c>
      <c r="B528" s="58" t="s">
        <v>1311</v>
      </c>
      <c r="C528" t="s">
        <v>1895</v>
      </c>
      <c r="D528" t="s">
        <v>1501</v>
      </c>
      <c r="E528" t="s">
        <v>1501</v>
      </c>
      <c r="F528" s="54">
        <v>35080</v>
      </c>
      <c r="G528">
        <v>1</v>
      </c>
      <c r="H528" s="59">
        <v>0</v>
      </c>
    </row>
    <row r="529" spans="1:8" x14ac:dyDescent="0.25">
      <c r="A529">
        <v>526</v>
      </c>
      <c r="B529" s="58" t="s">
        <v>1311</v>
      </c>
      <c r="C529" t="s">
        <v>1896</v>
      </c>
      <c r="D529" t="s">
        <v>1501</v>
      </c>
      <c r="E529" t="s">
        <v>1501</v>
      </c>
      <c r="F529" s="54">
        <v>35823</v>
      </c>
      <c r="G529">
        <v>1</v>
      </c>
      <c r="H529" s="59">
        <v>0</v>
      </c>
    </row>
    <row r="530" spans="1:8" x14ac:dyDescent="0.25">
      <c r="A530">
        <v>527</v>
      </c>
      <c r="B530" s="58" t="s">
        <v>1311</v>
      </c>
      <c r="C530" t="s">
        <v>1897</v>
      </c>
      <c r="D530" t="s">
        <v>1501</v>
      </c>
      <c r="E530" t="s">
        <v>1501</v>
      </c>
      <c r="F530" s="54">
        <v>35848</v>
      </c>
      <c r="G530">
        <v>1</v>
      </c>
      <c r="H530" s="59">
        <v>0</v>
      </c>
    </row>
    <row r="531" spans="1:8" x14ac:dyDescent="0.25">
      <c r="A531">
        <v>528</v>
      </c>
      <c r="B531" s="58" t="s">
        <v>1308</v>
      </c>
      <c r="C531" t="s">
        <v>1898</v>
      </c>
      <c r="D531" t="s">
        <v>1669</v>
      </c>
      <c r="E531" t="s">
        <v>1669</v>
      </c>
      <c r="F531" s="54">
        <v>35335</v>
      </c>
      <c r="G531">
        <v>1</v>
      </c>
      <c r="H531" s="59">
        <v>2</v>
      </c>
    </row>
    <row r="532" spans="1:8" x14ac:dyDescent="0.25">
      <c r="A532">
        <v>529</v>
      </c>
      <c r="B532" s="58" t="s">
        <v>1308</v>
      </c>
      <c r="C532" t="s">
        <v>1899</v>
      </c>
      <c r="D532" t="s">
        <v>1669</v>
      </c>
      <c r="E532" t="s">
        <v>1669</v>
      </c>
      <c r="F532" s="54">
        <v>35133</v>
      </c>
      <c r="G532">
        <v>1</v>
      </c>
      <c r="H532" s="59">
        <v>4</v>
      </c>
    </row>
    <row r="533" spans="1:8" x14ac:dyDescent="0.25">
      <c r="A533">
        <v>530</v>
      </c>
      <c r="B533" s="58" t="s">
        <v>1308</v>
      </c>
      <c r="C533" t="s">
        <v>1900</v>
      </c>
      <c r="D533" t="s">
        <v>1669</v>
      </c>
      <c r="E533" t="s">
        <v>1669</v>
      </c>
      <c r="F533" s="54">
        <v>35612</v>
      </c>
      <c r="G533">
        <v>1</v>
      </c>
      <c r="H533" s="59">
        <v>0</v>
      </c>
    </row>
    <row r="534" spans="1:8" x14ac:dyDescent="0.25">
      <c r="A534">
        <v>531</v>
      </c>
      <c r="B534" s="58" t="s">
        <v>1308</v>
      </c>
      <c r="C534" t="s">
        <v>1901</v>
      </c>
      <c r="D534" t="s">
        <v>1669</v>
      </c>
      <c r="E534" t="s">
        <v>1669</v>
      </c>
      <c r="F534" s="54">
        <v>35436</v>
      </c>
      <c r="G534">
        <v>1</v>
      </c>
      <c r="H534" s="59">
        <v>0</v>
      </c>
    </row>
    <row r="535" spans="1:8" x14ac:dyDescent="0.25">
      <c r="A535">
        <v>532</v>
      </c>
      <c r="B535" s="58" t="s">
        <v>1308</v>
      </c>
      <c r="C535" t="s">
        <v>1902</v>
      </c>
      <c r="D535" t="s">
        <v>1669</v>
      </c>
      <c r="E535" t="s">
        <v>1669</v>
      </c>
      <c r="F535" s="54">
        <v>35080</v>
      </c>
      <c r="G535">
        <v>1</v>
      </c>
      <c r="H535" s="59">
        <v>3</v>
      </c>
    </row>
    <row r="536" spans="1:8" x14ac:dyDescent="0.25">
      <c r="A536">
        <v>533</v>
      </c>
      <c r="B536" s="58" t="s">
        <v>1308</v>
      </c>
      <c r="C536" t="s">
        <v>1903</v>
      </c>
      <c r="D536" t="s">
        <v>1669</v>
      </c>
      <c r="E536" t="s">
        <v>1669</v>
      </c>
      <c r="F536" s="54">
        <v>35067</v>
      </c>
      <c r="G536">
        <v>1</v>
      </c>
      <c r="H536" s="59">
        <v>0</v>
      </c>
    </row>
    <row r="537" spans="1:8" x14ac:dyDescent="0.25">
      <c r="A537">
        <v>534</v>
      </c>
      <c r="B537" s="58" t="s">
        <v>1308</v>
      </c>
      <c r="C537" t="s">
        <v>1904</v>
      </c>
      <c r="D537" t="s">
        <v>1669</v>
      </c>
      <c r="E537" t="s">
        <v>1669</v>
      </c>
      <c r="F537" s="54">
        <v>35281</v>
      </c>
      <c r="G537">
        <v>1</v>
      </c>
      <c r="H537" s="59">
        <v>7</v>
      </c>
    </row>
    <row r="538" spans="1:8" x14ac:dyDescent="0.25">
      <c r="A538">
        <v>535</v>
      </c>
      <c r="B538" s="58" t="s">
        <v>1308</v>
      </c>
      <c r="C538" t="s">
        <v>1905</v>
      </c>
      <c r="D538" t="s">
        <v>1669</v>
      </c>
      <c r="E538" t="s">
        <v>1669</v>
      </c>
      <c r="F538" s="54">
        <v>35065</v>
      </c>
      <c r="G538">
        <v>1</v>
      </c>
      <c r="H538" s="59">
        <v>5</v>
      </c>
    </row>
    <row r="539" spans="1:8" x14ac:dyDescent="0.25">
      <c r="A539">
        <v>536</v>
      </c>
      <c r="B539" s="58" t="s">
        <v>1308</v>
      </c>
      <c r="C539" t="s">
        <v>1906</v>
      </c>
      <c r="D539" t="s">
        <v>1669</v>
      </c>
      <c r="E539" t="s">
        <v>1669</v>
      </c>
      <c r="F539" s="54">
        <v>35469</v>
      </c>
      <c r="G539">
        <v>1</v>
      </c>
      <c r="H539" s="59">
        <v>0</v>
      </c>
    </row>
    <row r="540" spans="1:8" x14ac:dyDescent="0.25">
      <c r="A540">
        <v>537</v>
      </c>
      <c r="B540" s="58" t="s">
        <v>1308</v>
      </c>
      <c r="C540" t="s">
        <v>1907</v>
      </c>
      <c r="D540" t="s">
        <v>1669</v>
      </c>
      <c r="E540" t="s">
        <v>1669</v>
      </c>
      <c r="F540" s="54">
        <v>35489</v>
      </c>
      <c r="G540">
        <v>1</v>
      </c>
      <c r="H540" s="59">
        <v>2</v>
      </c>
    </row>
    <row r="541" spans="1:8" x14ac:dyDescent="0.25">
      <c r="A541">
        <v>538</v>
      </c>
      <c r="B541" s="58" t="s">
        <v>1308</v>
      </c>
      <c r="C541" t="s">
        <v>1908</v>
      </c>
      <c r="D541" t="s">
        <v>1669</v>
      </c>
      <c r="E541" t="s">
        <v>1669</v>
      </c>
      <c r="F541" s="54">
        <v>35253</v>
      </c>
      <c r="G541">
        <v>1</v>
      </c>
      <c r="H541" s="59">
        <v>6</v>
      </c>
    </row>
    <row r="542" spans="1:8" x14ac:dyDescent="0.25">
      <c r="A542">
        <v>539</v>
      </c>
      <c r="B542" s="58" t="s">
        <v>1308</v>
      </c>
      <c r="C542" t="s">
        <v>1909</v>
      </c>
      <c r="D542" t="s">
        <v>1669</v>
      </c>
      <c r="E542" t="s">
        <v>1669</v>
      </c>
      <c r="F542" s="54">
        <v>35106</v>
      </c>
      <c r="G542">
        <v>1</v>
      </c>
      <c r="H542" s="59">
        <v>5</v>
      </c>
    </row>
    <row r="543" spans="1:8" x14ac:dyDescent="0.25">
      <c r="A543">
        <v>540</v>
      </c>
      <c r="B543" s="58" t="s">
        <v>1308</v>
      </c>
      <c r="C543" t="s">
        <v>1910</v>
      </c>
      <c r="D543" t="s">
        <v>1669</v>
      </c>
      <c r="E543" t="s">
        <v>1669</v>
      </c>
      <c r="F543" s="54">
        <v>35592</v>
      </c>
      <c r="G543">
        <v>1</v>
      </c>
      <c r="H543" s="59">
        <v>6</v>
      </c>
    </row>
    <row r="544" spans="1:8" x14ac:dyDescent="0.25">
      <c r="A544">
        <v>541</v>
      </c>
      <c r="B544" s="58" t="s">
        <v>1308</v>
      </c>
      <c r="C544" t="s">
        <v>1911</v>
      </c>
      <c r="D544" t="s">
        <v>1669</v>
      </c>
      <c r="E544" t="s">
        <v>1669</v>
      </c>
      <c r="F544" s="54">
        <v>35545</v>
      </c>
      <c r="G544">
        <v>1</v>
      </c>
      <c r="H544" s="59">
        <v>7</v>
      </c>
    </row>
    <row r="545" spans="1:8" x14ac:dyDescent="0.25">
      <c r="A545">
        <v>542</v>
      </c>
      <c r="B545" s="58" t="s">
        <v>1308</v>
      </c>
      <c r="C545" t="s">
        <v>1912</v>
      </c>
      <c r="D545" t="s">
        <v>1669</v>
      </c>
      <c r="E545" t="s">
        <v>1669</v>
      </c>
      <c r="F545" s="54">
        <v>35322</v>
      </c>
      <c r="G545">
        <v>1</v>
      </c>
      <c r="H545" s="59">
        <v>6</v>
      </c>
    </row>
    <row r="546" spans="1:8" x14ac:dyDescent="0.25">
      <c r="A546">
        <v>543</v>
      </c>
      <c r="B546" s="58" t="s">
        <v>1308</v>
      </c>
      <c r="C546" t="s">
        <v>1913</v>
      </c>
      <c r="D546" t="s">
        <v>1669</v>
      </c>
      <c r="E546" t="s">
        <v>1669</v>
      </c>
      <c r="F546" s="54">
        <v>35435</v>
      </c>
      <c r="G546">
        <v>1</v>
      </c>
      <c r="H546" s="59">
        <v>1</v>
      </c>
    </row>
    <row r="547" spans="1:8" x14ac:dyDescent="0.25">
      <c r="A547">
        <v>544</v>
      </c>
      <c r="B547" s="58" t="s">
        <v>1308</v>
      </c>
      <c r="C547" t="s">
        <v>1914</v>
      </c>
      <c r="D547" t="s">
        <v>1669</v>
      </c>
      <c r="E547" t="s">
        <v>1669</v>
      </c>
      <c r="F547" s="54">
        <v>35083</v>
      </c>
      <c r="G547">
        <v>1</v>
      </c>
      <c r="H547" s="59">
        <v>2</v>
      </c>
    </row>
    <row r="548" spans="1:8" x14ac:dyDescent="0.25">
      <c r="A548">
        <v>545</v>
      </c>
      <c r="B548" s="58" t="s">
        <v>1308</v>
      </c>
      <c r="C548" t="s">
        <v>1915</v>
      </c>
      <c r="D548" t="s">
        <v>1669</v>
      </c>
      <c r="E548" t="s">
        <v>1669</v>
      </c>
      <c r="F548" s="54">
        <v>35664</v>
      </c>
      <c r="G548">
        <v>1</v>
      </c>
      <c r="H548" s="59">
        <v>6</v>
      </c>
    </row>
    <row r="549" spans="1:8" x14ac:dyDescent="0.25">
      <c r="A549">
        <v>546</v>
      </c>
      <c r="B549" s="58" t="s">
        <v>1308</v>
      </c>
      <c r="C549" t="s">
        <v>1916</v>
      </c>
      <c r="D549" t="s">
        <v>1669</v>
      </c>
      <c r="E549" t="s">
        <v>1669</v>
      </c>
      <c r="F549" s="54">
        <v>35095</v>
      </c>
      <c r="G549">
        <v>1</v>
      </c>
      <c r="H549" s="59">
        <v>1</v>
      </c>
    </row>
    <row r="550" spans="1:8" x14ac:dyDescent="0.25">
      <c r="A550">
        <v>547</v>
      </c>
      <c r="B550" s="58" t="s">
        <v>1308</v>
      </c>
      <c r="C550" t="s">
        <v>1917</v>
      </c>
      <c r="D550" t="s">
        <v>1669</v>
      </c>
      <c r="E550" t="s">
        <v>1669</v>
      </c>
      <c r="F550" s="54">
        <v>35183</v>
      </c>
      <c r="G550">
        <v>1</v>
      </c>
      <c r="H550" s="59">
        <v>6</v>
      </c>
    </row>
    <row r="551" spans="1:8" x14ac:dyDescent="0.25">
      <c r="A551">
        <v>548</v>
      </c>
      <c r="B551" s="58" t="s">
        <v>1308</v>
      </c>
      <c r="C551" t="s">
        <v>1918</v>
      </c>
      <c r="D551" t="s">
        <v>1669</v>
      </c>
      <c r="E551" t="s">
        <v>1669</v>
      </c>
      <c r="F551" s="54">
        <v>35434</v>
      </c>
      <c r="G551">
        <v>1</v>
      </c>
      <c r="H551" s="59">
        <v>5</v>
      </c>
    </row>
    <row r="552" spans="1:8" x14ac:dyDescent="0.25">
      <c r="A552">
        <v>549</v>
      </c>
      <c r="B552" s="58" t="s">
        <v>1308</v>
      </c>
      <c r="C552" t="s">
        <v>1919</v>
      </c>
      <c r="D552" t="s">
        <v>1669</v>
      </c>
      <c r="E552" t="s">
        <v>1669</v>
      </c>
      <c r="F552" s="54">
        <v>35445</v>
      </c>
      <c r="G552">
        <v>1</v>
      </c>
      <c r="H552" s="59">
        <v>1</v>
      </c>
    </row>
    <row r="553" spans="1:8" x14ac:dyDescent="0.25">
      <c r="A553">
        <v>550</v>
      </c>
      <c r="B553" s="58" t="s">
        <v>1308</v>
      </c>
      <c r="C553" t="s">
        <v>1920</v>
      </c>
      <c r="D553" t="s">
        <v>1669</v>
      </c>
      <c r="E553" t="s">
        <v>1669</v>
      </c>
      <c r="F553" s="54">
        <v>35292</v>
      </c>
      <c r="G553">
        <v>1</v>
      </c>
      <c r="H553" s="59">
        <v>0</v>
      </c>
    </row>
    <row r="554" spans="1:8" x14ac:dyDescent="0.25">
      <c r="A554">
        <v>551</v>
      </c>
      <c r="B554" s="58" t="s">
        <v>1308</v>
      </c>
      <c r="C554" t="s">
        <v>1921</v>
      </c>
      <c r="D554" t="s">
        <v>1669</v>
      </c>
      <c r="E554" t="s">
        <v>1669</v>
      </c>
      <c r="F554" s="54">
        <v>35074</v>
      </c>
      <c r="G554">
        <v>1</v>
      </c>
      <c r="H554" s="59">
        <v>12</v>
      </c>
    </row>
    <row r="555" spans="1:8" x14ac:dyDescent="0.25">
      <c r="A555">
        <v>552</v>
      </c>
      <c r="B555" s="58" t="s">
        <v>1308</v>
      </c>
      <c r="C555" t="s">
        <v>1922</v>
      </c>
      <c r="D555" t="s">
        <v>1669</v>
      </c>
      <c r="E555" t="s">
        <v>1669</v>
      </c>
      <c r="F555" s="54">
        <v>35111</v>
      </c>
      <c r="G555">
        <v>1</v>
      </c>
      <c r="H555" s="59">
        <v>4</v>
      </c>
    </row>
    <row r="556" spans="1:8" x14ac:dyDescent="0.25">
      <c r="A556">
        <v>553</v>
      </c>
      <c r="B556" s="58" t="s">
        <v>1308</v>
      </c>
      <c r="C556" t="s">
        <v>1923</v>
      </c>
      <c r="D556" t="s">
        <v>1669</v>
      </c>
      <c r="E556" t="s">
        <v>1669</v>
      </c>
      <c r="F556" s="54">
        <v>35485</v>
      </c>
      <c r="G556">
        <v>1</v>
      </c>
      <c r="H556" s="59">
        <v>6</v>
      </c>
    </row>
    <row r="557" spans="1:8" x14ac:dyDescent="0.25">
      <c r="A557">
        <v>554</v>
      </c>
      <c r="B557" s="58" t="s">
        <v>1308</v>
      </c>
      <c r="C557" t="s">
        <v>1924</v>
      </c>
      <c r="D557" t="s">
        <v>1669</v>
      </c>
      <c r="E557" t="s">
        <v>1669</v>
      </c>
      <c r="F557" s="54">
        <v>35716</v>
      </c>
      <c r="G557">
        <v>1</v>
      </c>
      <c r="H557" s="59">
        <v>4</v>
      </c>
    </row>
    <row r="558" spans="1:8" x14ac:dyDescent="0.25">
      <c r="A558">
        <v>555</v>
      </c>
      <c r="B558" s="58" t="s">
        <v>1308</v>
      </c>
      <c r="C558" t="s">
        <v>1925</v>
      </c>
      <c r="D558" t="s">
        <v>1669</v>
      </c>
      <c r="E558" t="s">
        <v>1669</v>
      </c>
      <c r="F558" s="54">
        <v>35474</v>
      </c>
      <c r="G558">
        <v>1</v>
      </c>
      <c r="H558" s="59">
        <v>4</v>
      </c>
    </row>
    <row r="559" spans="1:8" x14ac:dyDescent="0.25">
      <c r="A559">
        <v>556</v>
      </c>
      <c r="B559" s="58" t="s">
        <v>1313</v>
      </c>
      <c r="C559" t="s">
        <v>1926</v>
      </c>
      <c r="D559" t="s">
        <v>1666</v>
      </c>
      <c r="E559" t="s">
        <v>1666</v>
      </c>
      <c r="F559" s="54">
        <v>35448</v>
      </c>
      <c r="G559">
        <v>1</v>
      </c>
      <c r="H559" s="59">
        <v>10</v>
      </c>
    </row>
    <row r="560" spans="1:8" x14ac:dyDescent="0.25">
      <c r="A560">
        <v>557</v>
      </c>
      <c r="B560" s="58" t="s">
        <v>1313</v>
      </c>
      <c r="C560" t="s">
        <v>1927</v>
      </c>
      <c r="D560" t="s">
        <v>1666</v>
      </c>
      <c r="E560" t="s">
        <v>1666</v>
      </c>
      <c r="F560" s="54">
        <v>35080</v>
      </c>
      <c r="G560">
        <v>1</v>
      </c>
      <c r="H560" s="59">
        <v>1</v>
      </c>
    </row>
    <row r="561" spans="1:8" x14ac:dyDescent="0.25">
      <c r="A561">
        <v>558</v>
      </c>
      <c r="B561" s="58" t="s">
        <v>1313</v>
      </c>
      <c r="C561" t="s">
        <v>1928</v>
      </c>
      <c r="D561" t="s">
        <v>1666</v>
      </c>
      <c r="E561" t="s">
        <v>1666</v>
      </c>
      <c r="F561" s="54">
        <v>36014</v>
      </c>
      <c r="G561">
        <v>1</v>
      </c>
      <c r="H561" s="59">
        <v>0</v>
      </c>
    </row>
    <row r="562" spans="1:8" x14ac:dyDescent="0.25">
      <c r="A562">
        <v>559</v>
      </c>
      <c r="B562" s="58" t="s">
        <v>1313</v>
      </c>
      <c r="C562" t="s">
        <v>1929</v>
      </c>
      <c r="D562" t="s">
        <v>1666</v>
      </c>
      <c r="E562" t="s">
        <v>1666</v>
      </c>
      <c r="F562" s="54">
        <v>35817</v>
      </c>
      <c r="G562">
        <v>1</v>
      </c>
      <c r="H562" s="59">
        <v>0</v>
      </c>
    </row>
    <row r="563" spans="1:8" x14ac:dyDescent="0.25">
      <c r="A563">
        <v>560</v>
      </c>
      <c r="B563" s="58" t="s">
        <v>1313</v>
      </c>
      <c r="C563" t="s">
        <v>1930</v>
      </c>
      <c r="D563" t="s">
        <v>1666</v>
      </c>
      <c r="E563" t="s">
        <v>1666</v>
      </c>
      <c r="F563" s="54">
        <v>35612</v>
      </c>
      <c r="G563">
        <v>1</v>
      </c>
      <c r="H563" s="59">
        <v>0</v>
      </c>
    </row>
    <row r="564" spans="1:8" x14ac:dyDescent="0.25">
      <c r="A564">
        <v>561</v>
      </c>
      <c r="B564" s="58" t="s">
        <v>1313</v>
      </c>
      <c r="C564" t="s">
        <v>1931</v>
      </c>
      <c r="D564" t="s">
        <v>1666</v>
      </c>
      <c r="E564" t="s">
        <v>1666</v>
      </c>
      <c r="F564" s="54">
        <v>35461</v>
      </c>
      <c r="G564">
        <v>1</v>
      </c>
      <c r="H564" s="59">
        <v>4</v>
      </c>
    </row>
    <row r="565" spans="1:8" x14ac:dyDescent="0.25">
      <c r="A565">
        <v>562</v>
      </c>
      <c r="B565" s="58" t="s">
        <v>1313</v>
      </c>
      <c r="C565" t="s">
        <v>1932</v>
      </c>
      <c r="D565" t="s">
        <v>1666</v>
      </c>
      <c r="E565" t="s">
        <v>1473</v>
      </c>
      <c r="F565" s="54">
        <v>35070</v>
      </c>
      <c r="G565">
        <v>0</v>
      </c>
      <c r="H565" s="59">
        <v>3</v>
      </c>
    </row>
    <row r="566" spans="1:8" x14ac:dyDescent="0.25">
      <c r="A566">
        <v>563</v>
      </c>
      <c r="B566" s="58" t="s">
        <v>1313</v>
      </c>
      <c r="C566" t="s">
        <v>1933</v>
      </c>
      <c r="D566" t="s">
        <v>1666</v>
      </c>
      <c r="E566" t="s">
        <v>1666</v>
      </c>
      <c r="F566" s="54">
        <v>35703</v>
      </c>
      <c r="G566">
        <v>1</v>
      </c>
      <c r="H566" s="59">
        <v>3</v>
      </c>
    </row>
    <row r="567" spans="1:8" x14ac:dyDescent="0.25">
      <c r="A567">
        <v>564</v>
      </c>
      <c r="B567" s="58" t="s">
        <v>1313</v>
      </c>
      <c r="C567" t="s">
        <v>1934</v>
      </c>
      <c r="D567" t="s">
        <v>1666</v>
      </c>
      <c r="E567" t="s">
        <v>1666</v>
      </c>
      <c r="F567" s="54">
        <v>35433</v>
      </c>
      <c r="G567">
        <v>1</v>
      </c>
      <c r="H567" s="59">
        <v>1</v>
      </c>
    </row>
    <row r="568" spans="1:8" x14ac:dyDescent="0.25">
      <c r="A568">
        <v>565</v>
      </c>
      <c r="B568" s="58" t="s">
        <v>1313</v>
      </c>
      <c r="C568" t="s">
        <v>1935</v>
      </c>
      <c r="D568" t="s">
        <v>1666</v>
      </c>
      <c r="E568" t="s">
        <v>1666</v>
      </c>
      <c r="F568" s="54">
        <v>35485</v>
      </c>
      <c r="G568">
        <v>1</v>
      </c>
      <c r="H568" s="59">
        <v>0</v>
      </c>
    </row>
    <row r="569" spans="1:8" x14ac:dyDescent="0.25">
      <c r="A569">
        <v>566</v>
      </c>
      <c r="B569" s="58" t="s">
        <v>1313</v>
      </c>
      <c r="C569" t="s">
        <v>1936</v>
      </c>
      <c r="D569" t="s">
        <v>1666</v>
      </c>
      <c r="E569" t="s">
        <v>1666</v>
      </c>
      <c r="F569" s="54">
        <v>35576</v>
      </c>
      <c r="G569">
        <v>1</v>
      </c>
      <c r="H569" s="59">
        <v>6</v>
      </c>
    </row>
    <row r="570" spans="1:8" x14ac:dyDescent="0.25">
      <c r="A570">
        <v>567</v>
      </c>
      <c r="B570" s="58" t="s">
        <v>1313</v>
      </c>
      <c r="C570" t="s">
        <v>1937</v>
      </c>
      <c r="D570" t="s">
        <v>1666</v>
      </c>
      <c r="E570" t="s">
        <v>1559</v>
      </c>
      <c r="F570" s="54">
        <v>35454</v>
      </c>
      <c r="G570">
        <v>0</v>
      </c>
      <c r="H570" s="59">
        <v>2</v>
      </c>
    </row>
    <row r="571" spans="1:8" x14ac:dyDescent="0.25">
      <c r="A571">
        <v>568</v>
      </c>
      <c r="B571" s="58" t="s">
        <v>1313</v>
      </c>
      <c r="C571" t="s">
        <v>1938</v>
      </c>
      <c r="D571" t="s">
        <v>1666</v>
      </c>
      <c r="E571" t="s">
        <v>1666</v>
      </c>
      <c r="F571" s="54">
        <v>35900</v>
      </c>
      <c r="G571">
        <v>1</v>
      </c>
      <c r="H571" s="59">
        <v>0</v>
      </c>
    </row>
    <row r="572" spans="1:8" x14ac:dyDescent="0.25">
      <c r="A572">
        <v>569</v>
      </c>
      <c r="B572" s="58" t="s">
        <v>1313</v>
      </c>
      <c r="C572" t="s">
        <v>1939</v>
      </c>
      <c r="D572" t="s">
        <v>1666</v>
      </c>
      <c r="E572" t="s">
        <v>1940</v>
      </c>
      <c r="F572" s="54">
        <v>35166</v>
      </c>
      <c r="G572">
        <v>0</v>
      </c>
      <c r="H572" s="59">
        <v>5</v>
      </c>
    </row>
    <row r="573" spans="1:8" x14ac:dyDescent="0.25">
      <c r="A573">
        <v>570</v>
      </c>
      <c r="B573" s="58" t="s">
        <v>1313</v>
      </c>
      <c r="C573" t="s">
        <v>1941</v>
      </c>
      <c r="D573" t="s">
        <v>1666</v>
      </c>
      <c r="E573" t="s">
        <v>1666</v>
      </c>
      <c r="F573" s="54">
        <v>35849</v>
      </c>
      <c r="G573">
        <v>1</v>
      </c>
      <c r="H573" s="59">
        <v>3</v>
      </c>
    </row>
    <row r="574" spans="1:8" x14ac:dyDescent="0.25">
      <c r="A574">
        <v>571</v>
      </c>
      <c r="B574" s="58" t="s">
        <v>1313</v>
      </c>
      <c r="C574" t="s">
        <v>1942</v>
      </c>
      <c r="D574" t="s">
        <v>1666</v>
      </c>
      <c r="E574" t="s">
        <v>1666</v>
      </c>
      <c r="F574" s="54">
        <v>36043</v>
      </c>
      <c r="G574">
        <v>1</v>
      </c>
      <c r="H574" s="59">
        <v>0</v>
      </c>
    </row>
    <row r="575" spans="1:8" x14ac:dyDescent="0.25">
      <c r="A575">
        <v>572</v>
      </c>
      <c r="B575" s="58" t="s">
        <v>1313</v>
      </c>
      <c r="C575" t="s">
        <v>1943</v>
      </c>
      <c r="D575" t="s">
        <v>1666</v>
      </c>
      <c r="E575" t="s">
        <v>1666</v>
      </c>
      <c r="F575" s="54">
        <v>35924</v>
      </c>
      <c r="G575">
        <v>1</v>
      </c>
      <c r="H575" s="59">
        <v>0</v>
      </c>
    </row>
    <row r="576" spans="1:8" x14ac:dyDescent="0.25">
      <c r="A576">
        <v>573</v>
      </c>
      <c r="B576" s="58" t="s">
        <v>1313</v>
      </c>
      <c r="C576" t="s">
        <v>1944</v>
      </c>
      <c r="D576" t="s">
        <v>1666</v>
      </c>
      <c r="E576" t="s">
        <v>1666</v>
      </c>
      <c r="F576" s="54">
        <v>35435</v>
      </c>
      <c r="G576">
        <v>1</v>
      </c>
      <c r="H576" s="59">
        <v>0</v>
      </c>
    </row>
    <row r="577" spans="1:8" x14ac:dyDescent="0.25">
      <c r="A577">
        <v>574</v>
      </c>
      <c r="B577" s="58" t="s">
        <v>1313</v>
      </c>
      <c r="C577" t="s">
        <v>1945</v>
      </c>
      <c r="D577" t="s">
        <v>1666</v>
      </c>
      <c r="E577" t="s">
        <v>1666</v>
      </c>
      <c r="F577" s="54">
        <v>35850</v>
      </c>
      <c r="G577">
        <v>1</v>
      </c>
      <c r="H577" s="59">
        <v>0</v>
      </c>
    </row>
    <row r="578" spans="1:8" x14ac:dyDescent="0.25">
      <c r="A578">
        <v>575</v>
      </c>
      <c r="B578" s="58" t="s">
        <v>1313</v>
      </c>
      <c r="C578" t="s">
        <v>1946</v>
      </c>
      <c r="D578" t="s">
        <v>1666</v>
      </c>
      <c r="E578" t="s">
        <v>1940</v>
      </c>
      <c r="F578" s="54">
        <v>35210</v>
      </c>
      <c r="G578">
        <v>0</v>
      </c>
      <c r="H578" s="59">
        <v>5</v>
      </c>
    </row>
    <row r="579" spans="1:8" x14ac:dyDescent="0.25">
      <c r="A579">
        <v>576</v>
      </c>
      <c r="B579" s="58" t="s">
        <v>1313</v>
      </c>
      <c r="C579" t="s">
        <v>1947</v>
      </c>
      <c r="D579" t="s">
        <v>1666</v>
      </c>
      <c r="E579" t="s">
        <v>1356</v>
      </c>
      <c r="F579" s="54">
        <v>35538</v>
      </c>
      <c r="G579">
        <v>0</v>
      </c>
      <c r="H579" s="59">
        <v>6</v>
      </c>
    </row>
    <row r="580" spans="1:8" x14ac:dyDescent="0.25">
      <c r="A580">
        <v>577</v>
      </c>
      <c r="B580" s="58" t="s">
        <v>1313</v>
      </c>
      <c r="C580" t="s">
        <v>1948</v>
      </c>
      <c r="D580" t="s">
        <v>1666</v>
      </c>
      <c r="E580" t="s">
        <v>1666</v>
      </c>
      <c r="F580" s="54">
        <v>35704</v>
      </c>
      <c r="G580">
        <v>1</v>
      </c>
      <c r="H580" s="59">
        <v>4</v>
      </c>
    </row>
    <row r="581" spans="1:8" x14ac:dyDescent="0.25">
      <c r="A581">
        <v>578</v>
      </c>
      <c r="B581" s="58" t="s">
        <v>1313</v>
      </c>
      <c r="C581" t="s">
        <v>1949</v>
      </c>
      <c r="D581" t="s">
        <v>1666</v>
      </c>
      <c r="E581" t="s">
        <v>1666</v>
      </c>
      <c r="F581" s="54">
        <v>35648</v>
      </c>
      <c r="G581">
        <v>1</v>
      </c>
      <c r="H581" s="59">
        <v>5</v>
      </c>
    </row>
    <row r="582" spans="1:8" x14ac:dyDescent="0.25">
      <c r="A582">
        <v>579</v>
      </c>
      <c r="B582" s="58" t="s">
        <v>1313</v>
      </c>
      <c r="C582" t="s">
        <v>1950</v>
      </c>
      <c r="D582" t="s">
        <v>1666</v>
      </c>
      <c r="E582" t="s">
        <v>1951</v>
      </c>
      <c r="F582" s="54">
        <v>35169</v>
      </c>
      <c r="G582">
        <v>0</v>
      </c>
      <c r="H582" s="59">
        <v>8</v>
      </c>
    </row>
    <row r="583" spans="1:8" x14ac:dyDescent="0.25">
      <c r="A583">
        <v>580</v>
      </c>
      <c r="B583" s="58" t="s">
        <v>1313</v>
      </c>
      <c r="C583" t="s">
        <v>1952</v>
      </c>
      <c r="D583" t="s">
        <v>1666</v>
      </c>
      <c r="E583" t="s">
        <v>1428</v>
      </c>
      <c r="F583" s="54">
        <v>35117</v>
      </c>
      <c r="G583">
        <v>0</v>
      </c>
      <c r="H583" s="59">
        <v>8</v>
      </c>
    </row>
    <row r="584" spans="1:8" x14ac:dyDescent="0.25">
      <c r="A584">
        <v>581</v>
      </c>
      <c r="B584" s="58" t="s">
        <v>1313</v>
      </c>
      <c r="C584" t="s">
        <v>1953</v>
      </c>
      <c r="D584" t="s">
        <v>1666</v>
      </c>
      <c r="E584" t="s">
        <v>1666</v>
      </c>
      <c r="F584" s="54">
        <v>35806</v>
      </c>
      <c r="G584">
        <v>1</v>
      </c>
      <c r="H584" s="59">
        <v>0</v>
      </c>
    </row>
    <row r="585" spans="1:8" x14ac:dyDescent="0.25">
      <c r="A585">
        <v>582</v>
      </c>
      <c r="B585" s="58" t="s">
        <v>1313</v>
      </c>
      <c r="C585" t="s">
        <v>1954</v>
      </c>
      <c r="D585" t="s">
        <v>1666</v>
      </c>
      <c r="E585" t="s">
        <v>1666</v>
      </c>
      <c r="F585" s="54">
        <v>35802</v>
      </c>
      <c r="G585">
        <v>1</v>
      </c>
      <c r="H585" s="59">
        <v>0</v>
      </c>
    </row>
    <row r="586" spans="1:8" x14ac:dyDescent="0.25">
      <c r="A586">
        <v>583</v>
      </c>
      <c r="B586" s="58" t="s">
        <v>1313</v>
      </c>
      <c r="C586" t="s">
        <v>1955</v>
      </c>
      <c r="D586" t="s">
        <v>1666</v>
      </c>
      <c r="E586" t="s">
        <v>1410</v>
      </c>
      <c r="F586" s="54">
        <v>35825</v>
      </c>
      <c r="G586">
        <v>0</v>
      </c>
      <c r="H586" s="59">
        <v>3</v>
      </c>
    </row>
    <row r="587" spans="1:8" x14ac:dyDescent="0.25">
      <c r="A587">
        <v>584</v>
      </c>
      <c r="B587" s="58" t="s">
        <v>1313</v>
      </c>
      <c r="C587" t="s">
        <v>1956</v>
      </c>
      <c r="D587" t="s">
        <v>1666</v>
      </c>
      <c r="E587" t="s">
        <v>1666</v>
      </c>
      <c r="F587" s="54">
        <v>35945</v>
      </c>
      <c r="G587">
        <v>1</v>
      </c>
      <c r="H587" s="59">
        <v>1</v>
      </c>
    </row>
    <row r="588" spans="1:8" x14ac:dyDescent="0.25">
      <c r="A588">
        <v>585</v>
      </c>
      <c r="B588" s="58" t="s">
        <v>1313</v>
      </c>
      <c r="C588" t="s">
        <v>1957</v>
      </c>
      <c r="D588" t="s">
        <v>1666</v>
      </c>
      <c r="E588" t="s">
        <v>1473</v>
      </c>
      <c r="F588" s="54">
        <v>35174</v>
      </c>
      <c r="G588">
        <v>0</v>
      </c>
      <c r="H588" s="59">
        <v>6</v>
      </c>
    </row>
    <row r="589" spans="1:8" x14ac:dyDescent="0.25">
      <c r="A589">
        <v>586</v>
      </c>
      <c r="B589" s="58" t="s">
        <v>1313</v>
      </c>
      <c r="C589" t="s">
        <v>1958</v>
      </c>
      <c r="D589" t="s">
        <v>1666</v>
      </c>
      <c r="E589" t="s">
        <v>1559</v>
      </c>
      <c r="F589" s="54">
        <v>35126</v>
      </c>
      <c r="G589">
        <v>0</v>
      </c>
      <c r="H589" s="59">
        <v>7</v>
      </c>
    </row>
    <row r="590" spans="1:8" x14ac:dyDescent="0.25">
      <c r="A590">
        <v>587</v>
      </c>
      <c r="B590" s="58" t="s">
        <v>1313</v>
      </c>
      <c r="C590" t="s">
        <v>1959</v>
      </c>
      <c r="D590" t="s">
        <v>1666</v>
      </c>
      <c r="E590" t="s">
        <v>1428</v>
      </c>
      <c r="F590" s="54">
        <v>35306</v>
      </c>
      <c r="G590">
        <v>0</v>
      </c>
      <c r="H590" s="59">
        <v>10</v>
      </c>
    </row>
    <row r="591" spans="1:8" x14ac:dyDescent="0.25">
      <c r="A591">
        <v>588</v>
      </c>
      <c r="B591" s="58" t="s">
        <v>1313</v>
      </c>
      <c r="C591" t="s">
        <v>1960</v>
      </c>
      <c r="D591" t="s">
        <v>1666</v>
      </c>
      <c r="E591" t="s">
        <v>1666</v>
      </c>
      <c r="F591" s="54">
        <v>35620</v>
      </c>
      <c r="G591">
        <v>1</v>
      </c>
      <c r="H591" s="59">
        <v>6</v>
      </c>
    </row>
    <row r="592" spans="1:8" x14ac:dyDescent="0.25">
      <c r="A592">
        <v>589</v>
      </c>
      <c r="B592" s="58" t="s">
        <v>1313</v>
      </c>
      <c r="C592" t="s">
        <v>1961</v>
      </c>
      <c r="D592" t="s">
        <v>1666</v>
      </c>
      <c r="E592" t="s">
        <v>1962</v>
      </c>
      <c r="F592" s="54">
        <v>35126</v>
      </c>
      <c r="G592">
        <v>0</v>
      </c>
      <c r="H592" s="59">
        <v>10</v>
      </c>
    </row>
    <row r="593" spans="1:8" x14ac:dyDescent="0.25">
      <c r="A593">
        <v>590</v>
      </c>
      <c r="B593" s="58" t="s">
        <v>1313</v>
      </c>
      <c r="C593" t="s">
        <v>1963</v>
      </c>
      <c r="D593" t="s">
        <v>1666</v>
      </c>
      <c r="E593" t="s">
        <v>1594</v>
      </c>
      <c r="F593" s="54">
        <v>35678</v>
      </c>
      <c r="G593">
        <v>0</v>
      </c>
      <c r="H593" s="59">
        <v>4</v>
      </c>
    </row>
    <row r="594" spans="1:8" x14ac:dyDescent="0.25">
      <c r="A594">
        <v>591</v>
      </c>
      <c r="B594" s="58" t="s">
        <v>1313</v>
      </c>
      <c r="C594" t="s">
        <v>1964</v>
      </c>
      <c r="D594" t="s">
        <v>1666</v>
      </c>
      <c r="E594" t="s">
        <v>1666</v>
      </c>
      <c r="F594" s="54">
        <v>36011</v>
      </c>
      <c r="G594">
        <v>1</v>
      </c>
      <c r="H594" s="59">
        <v>0</v>
      </c>
    </row>
    <row r="595" spans="1:8" x14ac:dyDescent="0.25">
      <c r="A595">
        <v>592</v>
      </c>
      <c r="B595" s="58" t="s">
        <v>1313</v>
      </c>
      <c r="C595" t="s">
        <v>1965</v>
      </c>
      <c r="D595" t="s">
        <v>1666</v>
      </c>
      <c r="E595" t="s">
        <v>1666</v>
      </c>
      <c r="F595" s="54">
        <v>35880</v>
      </c>
      <c r="G595">
        <v>1</v>
      </c>
      <c r="H595" s="59">
        <v>0</v>
      </c>
    </row>
    <row r="596" spans="1:8" x14ac:dyDescent="0.25">
      <c r="A596">
        <v>593</v>
      </c>
      <c r="B596" s="58" t="s">
        <v>1313</v>
      </c>
      <c r="C596" t="s">
        <v>1966</v>
      </c>
      <c r="D596" t="s">
        <v>1666</v>
      </c>
      <c r="E596" t="s">
        <v>1666</v>
      </c>
      <c r="F596" s="54">
        <v>35892</v>
      </c>
      <c r="G596">
        <v>1</v>
      </c>
      <c r="H596" s="59">
        <v>1</v>
      </c>
    </row>
    <row r="597" spans="1:8" x14ac:dyDescent="0.25">
      <c r="A597">
        <v>594</v>
      </c>
      <c r="B597" s="58" t="s">
        <v>1313</v>
      </c>
      <c r="C597" t="s">
        <v>1967</v>
      </c>
      <c r="D597" t="s">
        <v>1666</v>
      </c>
      <c r="E597" t="s">
        <v>1666</v>
      </c>
      <c r="F597" s="54">
        <v>35887</v>
      </c>
      <c r="G597">
        <v>1</v>
      </c>
      <c r="H597" s="59">
        <v>0</v>
      </c>
    </row>
    <row r="598" spans="1:8" x14ac:dyDescent="0.25">
      <c r="A598">
        <v>595</v>
      </c>
      <c r="B598" s="58" t="s">
        <v>1313</v>
      </c>
      <c r="C598" t="s">
        <v>1968</v>
      </c>
      <c r="D598" t="s">
        <v>1666</v>
      </c>
      <c r="E598" t="s">
        <v>1666</v>
      </c>
      <c r="F598" s="54">
        <v>35901</v>
      </c>
      <c r="G598">
        <v>1</v>
      </c>
      <c r="H598" s="59">
        <v>0</v>
      </c>
    </row>
    <row r="599" spans="1:8" x14ac:dyDescent="0.25">
      <c r="A599">
        <v>596</v>
      </c>
      <c r="B599" s="58" t="s">
        <v>1335</v>
      </c>
      <c r="C599" t="s">
        <v>1969</v>
      </c>
      <c r="D599" t="s">
        <v>1501</v>
      </c>
      <c r="E599" t="s">
        <v>1501</v>
      </c>
      <c r="F599" s="54">
        <v>35611</v>
      </c>
      <c r="G599">
        <v>1</v>
      </c>
      <c r="H599" s="59">
        <v>1</v>
      </c>
    </row>
    <row r="600" spans="1:8" x14ac:dyDescent="0.25">
      <c r="A600">
        <v>597</v>
      </c>
      <c r="B600" s="58" t="s">
        <v>1335</v>
      </c>
      <c r="C600" t="s">
        <v>1970</v>
      </c>
      <c r="D600" t="s">
        <v>1501</v>
      </c>
      <c r="E600" t="s">
        <v>1501</v>
      </c>
      <c r="F600" s="54">
        <v>35440</v>
      </c>
      <c r="G600">
        <v>1</v>
      </c>
      <c r="H600" s="59">
        <v>5</v>
      </c>
    </row>
    <row r="601" spans="1:8" x14ac:dyDescent="0.25">
      <c r="A601">
        <v>598</v>
      </c>
      <c r="B601" s="58" t="s">
        <v>1335</v>
      </c>
      <c r="C601" t="s">
        <v>1971</v>
      </c>
      <c r="D601" t="s">
        <v>1501</v>
      </c>
      <c r="E601" t="s">
        <v>1501</v>
      </c>
      <c r="F601" s="54">
        <v>35813</v>
      </c>
      <c r="G601">
        <v>1</v>
      </c>
      <c r="H601" s="59">
        <v>0</v>
      </c>
    </row>
    <row r="602" spans="1:8" x14ac:dyDescent="0.25">
      <c r="A602">
        <v>599</v>
      </c>
      <c r="B602" s="58" t="s">
        <v>1335</v>
      </c>
      <c r="C602" t="s">
        <v>1972</v>
      </c>
      <c r="D602" t="s">
        <v>1501</v>
      </c>
      <c r="E602" t="s">
        <v>1501</v>
      </c>
      <c r="F602" s="54">
        <v>36400</v>
      </c>
      <c r="G602">
        <v>1</v>
      </c>
      <c r="H602" s="59">
        <v>0</v>
      </c>
    </row>
    <row r="603" spans="1:8" x14ac:dyDescent="0.25">
      <c r="A603">
        <v>600</v>
      </c>
      <c r="B603" s="58" t="s">
        <v>1335</v>
      </c>
      <c r="C603" t="s">
        <v>1973</v>
      </c>
      <c r="D603" t="s">
        <v>1501</v>
      </c>
      <c r="E603" t="s">
        <v>1501</v>
      </c>
      <c r="F603" s="54">
        <v>36251</v>
      </c>
      <c r="G603">
        <v>1</v>
      </c>
      <c r="H603" s="59">
        <v>0</v>
      </c>
    </row>
    <row r="604" spans="1:8" x14ac:dyDescent="0.25">
      <c r="A604">
        <v>601</v>
      </c>
      <c r="B604" s="58" t="s">
        <v>1335</v>
      </c>
      <c r="C604" t="s">
        <v>1974</v>
      </c>
      <c r="D604" t="s">
        <v>1501</v>
      </c>
      <c r="E604" t="s">
        <v>1501</v>
      </c>
      <c r="F604" s="54">
        <v>36052</v>
      </c>
      <c r="G604">
        <v>1</v>
      </c>
      <c r="H604" s="59">
        <v>0</v>
      </c>
    </row>
    <row r="605" spans="1:8" x14ac:dyDescent="0.25">
      <c r="A605">
        <v>602</v>
      </c>
      <c r="B605" s="58" t="s">
        <v>1335</v>
      </c>
      <c r="C605" t="s">
        <v>1975</v>
      </c>
      <c r="D605" t="s">
        <v>1501</v>
      </c>
      <c r="E605" t="s">
        <v>1501</v>
      </c>
      <c r="F605" s="54">
        <v>35978</v>
      </c>
      <c r="G605">
        <v>1</v>
      </c>
      <c r="H605" s="59">
        <v>0</v>
      </c>
    </row>
    <row r="606" spans="1:8" x14ac:dyDescent="0.25">
      <c r="A606">
        <v>603</v>
      </c>
      <c r="B606" s="58" t="s">
        <v>1335</v>
      </c>
      <c r="C606" t="s">
        <v>1976</v>
      </c>
      <c r="D606" t="s">
        <v>1501</v>
      </c>
      <c r="E606" t="s">
        <v>1364</v>
      </c>
      <c r="F606" s="54">
        <v>35789</v>
      </c>
      <c r="G606">
        <v>0</v>
      </c>
      <c r="H606" s="59">
        <v>2</v>
      </c>
    </row>
    <row r="607" spans="1:8" x14ac:dyDescent="0.25">
      <c r="A607">
        <v>604</v>
      </c>
      <c r="B607" s="58" t="s">
        <v>1335</v>
      </c>
      <c r="C607" t="s">
        <v>1977</v>
      </c>
      <c r="D607" t="s">
        <v>1501</v>
      </c>
      <c r="E607" t="s">
        <v>1501</v>
      </c>
      <c r="F607" s="54">
        <v>35609</v>
      </c>
      <c r="G607">
        <v>1</v>
      </c>
      <c r="H607" s="59">
        <v>6</v>
      </c>
    </row>
    <row r="608" spans="1:8" x14ac:dyDescent="0.25">
      <c r="A608">
        <v>605</v>
      </c>
      <c r="B608" s="58" t="s">
        <v>1335</v>
      </c>
      <c r="C608" t="s">
        <v>1978</v>
      </c>
      <c r="D608" t="s">
        <v>1501</v>
      </c>
      <c r="E608" t="s">
        <v>1501</v>
      </c>
      <c r="F608" s="54">
        <v>35447</v>
      </c>
      <c r="G608">
        <v>1</v>
      </c>
      <c r="H608" s="59">
        <v>1</v>
      </c>
    </row>
    <row r="609" spans="1:8" x14ac:dyDescent="0.25">
      <c r="A609">
        <v>606</v>
      </c>
      <c r="B609" s="58" t="s">
        <v>1335</v>
      </c>
      <c r="C609" t="s">
        <v>1979</v>
      </c>
      <c r="D609" t="s">
        <v>1501</v>
      </c>
      <c r="E609" t="s">
        <v>1501</v>
      </c>
      <c r="F609" s="54">
        <v>35107</v>
      </c>
      <c r="G609">
        <v>1</v>
      </c>
      <c r="H609" s="59">
        <v>10</v>
      </c>
    </row>
    <row r="610" spans="1:8" x14ac:dyDescent="0.25">
      <c r="A610">
        <v>607</v>
      </c>
      <c r="B610" s="58" t="s">
        <v>1335</v>
      </c>
      <c r="C610" t="s">
        <v>1980</v>
      </c>
      <c r="D610" t="s">
        <v>1501</v>
      </c>
      <c r="E610" t="s">
        <v>1501</v>
      </c>
      <c r="F610" s="54">
        <v>35817</v>
      </c>
      <c r="G610">
        <v>1</v>
      </c>
      <c r="H610" s="59">
        <v>0</v>
      </c>
    </row>
    <row r="611" spans="1:8" x14ac:dyDescent="0.25">
      <c r="A611">
        <v>608</v>
      </c>
      <c r="B611" s="58" t="s">
        <v>1335</v>
      </c>
      <c r="C611" t="s">
        <v>1981</v>
      </c>
      <c r="D611" t="s">
        <v>1501</v>
      </c>
      <c r="E611" t="s">
        <v>1501</v>
      </c>
      <c r="F611" s="54">
        <v>35359</v>
      </c>
      <c r="G611">
        <v>1</v>
      </c>
      <c r="H611" s="59">
        <v>7</v>
      </c>
    </row>
    <row r="612" spans="1:8" x14ac:dyDescent="0.25">
      <c r="A612">
        <v>609</v>
      </c>
      <c r="B612" s="58" t="s">
        <v>1335</v>
      </c>
      <c r="C612" t="s">
        <v>1982</v>
      </c>
      <c r="D612" t="s">
        <v>1501</v>
      </c>
      <c r="E612" t="s">
        <v>1501</v>
      </c>
      <c r="F612" s="54">
        <v>35448</v>
      </c>
      <c r="G612">
        <v>1</v>
      </c>
      <c r="H612" s="59">
        <v>8</v>
      </c>
    </row>
    <row r="613" spans="1:8" x14ac:dyDescent="0.25">
      <c r="A613">
        <v>610</v>
      </c>
      <c r="B613" s="58" t="s">
        <v>1335</v>
      </c>
      <c r="C613" t="s">
        <v>1983</v>
      </c>
      <c r="D613" t="s">
        <v>1501</v>
      </c>
      <c r="E613" t="s">
        <v>1501</v>
      </c>
      <c r="F613" s="54">
        <v>35538</v>
      </c>
      <c r="G613">
        <v>1</v>
      </c>
      <c r="H613" s="59">
        <v>6</v>
      </c>
    </row>
    <row r="614" spans="1:8" x14ac:dyDescent="0.25">
      <c r="A614">
        <v>611</v>
      </c>
      <c r="B614" s="58" t="s">
        <v>1335</v>
      </c>
      <c r="C614" t="s">
        <v>1984</v>
      </c>
      <c r="D614" t="s">
        <v>1501</v>
      </c>
      <c r="E614" t="s">
        <v>1501</v>
      </c>
      <c r="F614" s="54">
        <v>35869</v>
      </c>
      <c r="G614">
        <v>1</v>
      </c>
      <c r="H614" s="59">
        <v>0</v>
      </c>
    </row>
    <row r="615" spans="1:8" x14ac:dyDescent="0.25">
      <c r="A615">
        <v>612</v>
      </c>
      <c r="B615" s="58" t="s">
        <v>1335</v>
      </c>
      <c r="C615" t="s">
        <v>1985</v>
      </c>
      <c r="D615" t="s">
        <v>1501</v>
      </c>
      <c r="E615" t="s">
        <v>1986</v>
      </c>
      <c r="F615" s="54">
        <v>35847</v>
      </c>
      <c r="G615">
        <v>0</v>
      </c>
      <c r="H615" s="59">
        <v>0</v>
      </c>
    </row>
    <row r="616" spans="1:8" x14ac:dyDescent="0.25">
      <c r="A616">
        <v>613</v>
      </c>
      <c r="B616" s="58" t="s">
        <v>1335</v>
      </c>
      <c r="C616" t="s">
        <v>1987</v>
      </c>
      <c r="D616" t="s">
        <v>1501</v>
      </c>
      <c r="E616" t="s">
        <v>1501</v>
      </c>
      <c r="F616" s="54">
        <v>35933</v>
      </c>
      <c r="G616">
        <v>1</v>
      </c>
      <c r="H616" s="59">
        <v>0</v>
      </c>
    </row>
    <row r="617" spans="1:8" x14ac:dyDescent="0.25">
      <c r="A617">
        <v>614</v>
      </c>
      <c r="B617" s="58" t="s">
        <v>1335</v>
      </c>
      <c r="C617" t="s">
        <v>1988</v>
      </c>
      <c r="D617" t="s">
        <v>1501</v>
      </c>
      <c r="E617" t="s">
        <v>1501</v>
      </c>
      <c r="F617" s="54">
        <v>35141</v>
      </c>
      <c r="G617">
        <v>1</v>
      </c>
      <c r="H617" s="59">
        <v>8</v>
      </c>
    </row>
    <row r="618" spans="1:8" x14ac:dyDescent="0.25">
      <c r="A618">
        <v>615</v>
      </c>
      <c r="B618" s="58" t="s">
        <v>1335</v>
      </c>
      <c r="C618" t="s">
        <v>1989</v>
      </c>
      <c r="D618" t="s">
        <v>1501</v>
      </c>
      <c r="E618" t="s">
        <v>1501</v>
      </c>
      <c r="F618" s="54">
        <v>35495</v>
      </c>
      <c r="G618">
        <v>1</v>
      </c>
      <c r="H618" s="59">
        <v>1</v>
      </c>
    </row>
    <row r="619" spans="1:8" x14ac:dyDescent="0.25">
      <c r="A619">
        <v>616</v>
      </c>
      <c r="B619" s="58" t="s">
        <v>1335</v>
      </c>
      <c r="C619" t="s">
        <v>1990</v>
      </c>
      <c r="D619" t="s">
        <v>1501</v>
      </c>
      <c r="E619" t="s">
        <v>1501</v>
      </c>
      <c r="F619" s="54">
        <v>35275</v>
      </c>
      <c r="G619">
        <v>1</v>
      </c>
      <c r="H619" s="59">
        <v>8</v>
      </c>
    </row>
    <row r="620" spans="1:8" x14ac:dyDescent="0.25">
      <c r="A620">
        <v>617</v>
      </c>
      <c r="B620" s="58" t="s">
        <v>1335</v>
      </c>
      <c r="C620" t="s">
        <v>1991</v>
      </c>
      <c r="D620" t="s">
        <v>1501</v>
      </c>
      <c r="E620" t="s">
        <v>1992</v>
      </c>
      <c r="F620" s="54">
        <v>35532</v>
      </c>
      <c r="G620">
        <v>0</v>
      </c>
      <c r="H620" s="59">
        <v>7</v>
      </c>
    </row>
    <row r="621" spans="1:8" x14ac:dyDescent="0.25">
      <c r="A621">
        <v>618</v>
      </c>
      <c r="B621" s="58" t="s">
        <v>1335</v>
      </c>
      <c r="C621" t="s">
        <v>1993</v>
      </c>
      <c r="D621" t="s">
        <v>1501</v>
      </c>
      <c r="E621" t="s">
        <v>1501</v>
      </c>
      <c r="F621" s="54">
        <v>35148</v>
      </c>
      <c r="G621">
        <v>1</v>
      </c>
      <c r="H621" s="59">
        <v>11</v>
      </c>
    </row>
    <row r="622" spans="1:8" x14ac:dyDescent="0.25">
      <c r="A622">
        <v>619</v>
      </c>
      <c r="B622" s="58" t="s">
        <v>1335</v>
      </c>
      <c r="C622" t="s">
        <v>1994</v>
      </c>
      <c r="D622" t="s">
        <v>1501</v>
      </c>
      <c r="E622" t="s">
        <v>1501</v>
      </c>
      <c r="F622" s="54">
        <v>35139</v>
      </c>
      <c r="G622">
        <v>1</v>
      </c>
      <c r="H622" s="59">
        <v>2</v>
      </c>
    </row>
    <row r="623" spans="1:8" x14ac:dyDescent="0.25">
      <c r="A623">
        <v>620</v>
      </c>
      <c r="B623" s="58" t="s">
        <v>1335</v>
      </c>
      <c r="C623" t="s">
        <v>1995</v>
      </c>
      <c r="D623" t="s">
        <v>1501</v>
      </c>
      <c r="E623" t="s">
        <v>1501</v>
      </c>
      <c r="F623" s="54">
        <v>35456</v>
      </c>
      <c r="G623">
        <v>1</v>
      </c>
      <c r="H623" s="59">
        <v>4</v>
      </c>
    </row>
    <row r="624" spans="1:8" x14ac:dyDescent="0.25">
      <c r="A624">
        <v>621</v>
      </c>
      <c r="B624" s="58" t="s">
        <v>1335</v>
      </c>
      <c r="C624" t="s">
        <v>1996</v>
      </c>
      <c r="D624" t="s">
        <v>1501</v>
      </c>
      <c r="E624" t="s">
        <v>1997</v>
      </c>
      <c r="F624" s="54">
        <v>35479</v>
      </c>
      <c r="G624">
        <v>0</v>
      </c>
      <c r="H624" s="59">
        <v>0</v>
      </c>
    </row>
    <row r="625" spans="1:8" x14ac:dyDescent="0.25">
      <c r="A625">
        <v>622</v>
      </c>
      <c r="B625" s="58" t="s">
        <v>1335</v>
      </c>
      <c r="C625" t="s">
        <v>1998</v>
      </c>
      <c r="D625" t="s">
        <v>1501</v>
      </c>
      <c r="E625" t="s">
        <v>1501</v>
      </c>
      <c r="F625" s="54">
        <v>35441</v>
      </c>
      <c r="G625">
        <v>1</v>
      </c>
      <c r="H625" s="59">
        <v>0</v>
      </c>
    </row>
    <row r="626" spans="1:8" x14ac:dyDescent="0.25">
      <c r="A626">
        <v>623</v>
      </c>
      <c r="B626" s="58" t="s">
        <v>1335</v>
      </c>
      <c r="C626" t="s">
        <v>1999</v>
      </c>
      <c r="D626" t="s">
        <v>1501</v>
      </c>
      <c r="E626" t="s">
        <v>1501</v>
      </c>
      <c r="F626" s="54">
        <v>35464</v>
      </c>
      <c r="G626">
        <v>1</v>
      </c>
      <c r="H626" s="59">
        <v>2</v>
      </c>
    </row>
    <row r="627" spans="1:8" x14ac:dyDescent="0.25">
      <c r="A627">
        <v>624</v>
      </c>
      <c r="B627" s="58" t="s">
        <v>1335</v>
      </c>
      <c r="C627" t="s">
        <v>2000</v>
      </c>
      <c r="D627" t="s">
        <v>1501</v>
      </c>
      <c r="E627" t="s">
        <v>1501</v>
      </c>
      <c r="F627" s="54">
        <v>35836</v>
      </c>
      <c r="G627">
        <v>1</v>
      </c>
      <c r="H627" s="59">
        <v>0</v>
      </c>
    </row>
    <row r="628" spans="1:8" x14ac:dyDescent="0.25">
      <c r="A628">
        <v>625</v>
      </c>
      <c r="B628" s="58" t="s">
        <v>1335</v>
      </c>
      <c r="C628" t="s">
        <v>2001</v>
      </c>
      <c r="D628" t="s">
        <v>1501</v>
      </c>
      <c r="E628" t="s">
        <v>1501</v>
      </c>
      <c r="F628" s="54">
        <v>35904</v>
      </c>
      <c r="G628">
        <v>1</v>
      </c>
      <c r="H628" s="59">
        <v>0</v>
      </c>
    </row>
    <row r="629" spans="1:8" x14ac:dyDescent="0.25">
      <c r="A629">
        <v>626</v>
      </c>
      <c r="B629" s="58" t="s">
        <v>1335</v>
      </c>
      <c r="C629" t="s">
        <v>2002</v>
      </c>
      <c r="D629" t="s">
        <v>1501</v>
      </c>
      <c r="E629" t="s">
        <v>1501</v>
      </c>
      <c r="F629" s="54">
        <v>35934</v>
      </c>
      <c r="G629">
        <v>1</v>
      </c>
      <c r="H629" s="59">
        <v>2</v>
      </c>
    </row>
    <row r="630" spans="1:8" x14ac:dyDescent="0.25">
      <c r="A630">
        <v>627</v>
      </c>
      <c r="B630" s="58" t="s">
        <v>1335</v>
      </c>
      <c r="C630" t="s">
        <v>2003</v>
      </c>
      <c r="D630" t="s">
        <v>1501</v>
      </c>
      <c r="E630" t="s">
        <v>1501</v>
      </c>
      <c r="F630" s="54">
        <v>35948</v>
      </c>
      <c r="G630">
        <v>1</v>
      </c>
      <c r="H630" s="59">
        <v>0</v>
      </c>
    </row>
    <row r="631" spans="1:8" x14ac:dyDescent="0.25">
      <c r="A631">
        <v>628</v>
      </c>
      <c r="B631" s="58" t="s">
        <v>1335</v>
      </c>
      <c r="C631" t="s">
        <v>2004</v>
      </c>
      <c r="D631" t="s">
        <v>1501</v>
      </c>
      <c r="E631" t="s">
        <v>1501</v>
      </c>
      <c r="F631" s="54">
        <v>35894</v>
      </c>
      <c r="G631">
        <v>1</v>
      </c>
      <c r="H631" s="59">
        <v>0</v>
      </c>
    </row>
    <row r="632" spans="1:8" x14ac:dyDescent="0.25">
      <c r="A632">
        <v>629</v>
      </c>
      <c r="B632" s="58" t="s">
        <v>1335</v>
      </c>
      <c r="C632" t="s">
        <v>2005</v>
      </c>
      <c r="D632" t="s">
        <v>1501</v>
      </c>
      <c r="E632" t="s">
        <v>1501</v>
      </c>
      <c r="F632" s="54">
        <v>35187</v>
      </c>
      <c r="G632">
        <v>1</v>
      </c>
      <c r="H632" s="59">
        <v>0</v>
      </c>
    </row>
    <row r="633" spans="1:8" x14ac:dyDescent="0.25">
      <c r="A633">
        <v>630</v>
      </c>
      <c r="B633" s="58" t="s">
        <v>1335</v>
      </c>
      <c r="C633" t="s">
        <v>2006</v>
      </c>
      <c r="D633" t="s">
        <v>1501</v>
      </c>
      <c r="E633" t="s">
        <v>1501</v>
      </c>
      <c r="F633" s="54">
        <v>35502</v>
      </c>
      <c r="G633">
        <v>1</v>
      </c>
      <c r="H633" s="59">
        <v>2</v>
      </c>
    </row>
    <row r="634" spans="1:8" x14ac:dyDescent="0.25">
      <c r="A634">
        <v>631</v>
      </c>
      <c r="B634" s="58" t="s">
        <v>1335</v>
      </c>
      <c r="C634" t="s">
        <v>2007</v>
      </c>
      <c r="D634" t="s">
        <v>1501</v>
      </c>
      <c r="E634" t="s">
        <v>2008</v>
      </c>
      <c r="F634" s="54">
        <v>35622</v>
      </c>
      <c r="G634">
        <v>0</v>
      </c>
      <c r="H634" s="59">
        <v>1</v>
      </c>
    </row>
    <row r="635" spans="1:8" x14ac:dyDescent="0.25">
      <c r="A635">
        <v>632</v>
      </c>
      <c r="B635" s="58" t="s">
        <v>1335</v>
      </c>
      <c r="C635" t="s">
        <v>2009</v>
      </c>
      <c r="D635" t="s">
        <v>1501</v>
      </c>
      <c r="E635" t="s">
        <v>1501</v>
      </c>
      <c r="F635" s="54">
        <v>35628</v>
      </c>
      <c r="G635">
        <v>1</v>
      </c>
      <c r="H635" s="59">
        <v>1</v>
      </c>
    </row>
    <row r="636" spans="1:8" x14ac:dyDescent="0.25">
      <c r="A636">
        <v>633</v>
      </c>
      <c r="B636" s="58" t="s">
        <v>1335</v>
      </c>
      <c r="C636" t="s">
        <v>2010</v>
      </c>
      <c r="D636" t="s">
        <v>1501</v>
      </c>
      <c r="E636" t="s">
        <v>1501</v>
      </c>
      <c r="F636" s="54">
        <v>35348</v>
      </c>
      <c r="G636">
        <v>1</v>
      </c>
      <c r="H636" s="59">
        <v>11</v>
      </c>
    </row>
    <row r="637" spans="1:8" x14ac:dyDescent="0.25">
      <c r="A637">
        <v>634</v>
      </c>
      <c r="B637" s="58" t="s">
        <v>1335</v>
      </c>
      <c r="C637" t="s">
        <v>2011</v>
      </c>
      <c r="D637" t="s">
        <v>1501</v>
      </c>
      <c r="E637" t="s">
        <v>1501</v>
      </c>
      <c r="F637" s="54">
        <v>35484</v>
      </c>
      <c r="G637">
        <v>1</v>
      </c>
      <c r="H637" s="59">
        <v>11</v>
      </c>
    </row>
    <row r="638" spans="1:8" x14ac:dyDescent="0.25">
      <c r="A638">
        <v>635</v>
      </c>
      <c r="B638" s="58" t="s">
        <v>1335</v>
      </c>
      <c r="C638" t="s">
        <v>2012</v>
      </c>
      <c r="D638" t="s">
        <v>1501</v>
      </c>
      <c r="E638" t="s">
        <v>1501</v>
      </c>
      <c r="F638" s="54">
        <v>35359</v>
      </c>
      <c r="G638">
        <v>1</v>
      </c>
      <c r="H638" s="59">
        <v>10</v>
      </c>
    </row>
    <row r="639" spans="1:8" x14ac:dyDescent="0.25">
      <c r="A639">
        <v>636</v>
      </c>
      <c r="B639" s="58" t="s">
        <v>1300</v>
      </c>
      <c r="C639" t="s">
        <v>2013</v>
      </c>
      <c r="D639" t="s">
        <v>1464</v>
      </c>
      <c r="E639" t="s">
        <v>1464</v>
      </c>
      <c r="F639" s="54">
        <v>35334</v>
      </c>
      <c r="G639">
        <v>1</v>
      </c>
      <c r="H639" s="59">
        <v>1</v>
      </c>
    </row>
    <row r="640" spans="1:8" x14ac:dyDescent="0.25">
      <c r="A640">
        <v>637</v>
      </c>
      <c r="B640" s="58" t="s">
        <v>1300</v>
      </c>
      <c r="C640" t="s">
        <v>2014</v>
      </c>
      <c r="D640" t="s">
        <v>1464</v>
      </c>
      <c r="E640" t="s">
        <v>1810</v>
      </c>
      <c r="F640" s="54">
        <v>35208</v>
      </c>
      <c r="G640">
        <v>0</v>
      </c>
      <c r="H640" s="59">
        <v>6</v>
      </c>
    </row>
    <row r="641" spans="1:8" x14ac:dyDescent="0.25">
      <c r="A641">
        <v>638</v>
      </c>
      <c r="B641" s="58" t="s">
        <v>1300</v>
      </c>
      <c r="C641" t="s">
        <v>2015</v>
      </c>
      <c r="D641" t="s">
        <v>1464</v>
      </c>
      <c r="E641" t="s">
        <v>1464</v>
      </c>
      <c r="F641" s="54">
        <v>35767</v>
      </c>
      <c r="G641">
        <v>1</v>
      </c>
      <c r="H641" s="59">
        <v>0</v>
      </c>
    </row>
    <row r="642" spans="1:8" x14ac:dyDescent="0.25">
      <c r="A642">
        <v>639</v>
      </c>
      <c r="B642" s="58" t="s">
        <v>1300</v>
      </c>
      <c r="C642" t="s">
        <v>2016</v>
      </c>
      <c r="D642" t="s">
        <v>1464</v>
      </c>
      <c r="E642" t="s">
        <v>1464</v>
      </c>
      <c r="F642" s="54">
        <v>35822</v>
      </c>
      <c r="G642">
        <v>1</v>
      </c>
      <c r="H642" s="59">
        <v>0</v>
      </c>
    </row>
    <row r="643" spans="1:8" x14ac:dyDescent="0.25">
      <c r="A643">
        <v>640</v>
      </c>
      <c r="B643" s="58" t="s">
        <v>1300</v>
      </c>
      <c r="C643" t="s">
        <v>2017</v>
      </c>
      <c r="D643" t="s">
        <v>1464</v>
      </c>
      <c r="E643" t="s">
        <v>1464</v>
      </c>
      <c r="F643" s="54">
        <v>35774</v>
      </c>
      <c r="G643">
        <v>1</v>
      </c>
      <c r="H643" s="59">
        <v>5</v>
      </c>
    </row>
    <row r="644" spans="1:8" x14ac:dyDescent="0.25">
      <c r="A644">
        <v>641</v>
      </c>
      <c r="B644" s="58" t="s">
        <v>1300</v>
      </c>
      <c r="C644" t="s">
        <v>2018</v>
      </c>
      <c r="D644" t="s">
        <v>1464</v>
      </c>
      <c r="E644" t="s">
        <v>1464</v>
      </c>
      <c r="F644" s="54">
        <v>36136</v>
      </c>
      <c r="G644">
        <v>1</v>
      </c>
      <c r="H644" s="59">
        <v>0</v>
      </c>
    </row>
    <row r="645" spans="1:8" x14ac:dyDescent="0.25">
      <c r="A645">
        <v>642</v>
      </c>
      <c r="B645" s="58" t="s">
        <v>1300</v>
      </c>
      <c r="C645" t="s">
        <v>2019</v>
      </c>
      <c r="D645" t="s">
        <v>1464</v>
      </c>
      <c r="E645" t="s">
        <v>1464</v>
      </c>
      <c r="F645" s="54">
        <v>35707</v>
      </c>
      <c r="G645">
        <v>1</v>
      </c>
      <c r="H645" s="59">
        <v>0</v>
      </c>
    </row>
    <row r="646" spans="1:8" x14ac:dyDescent="0.25">
      <c r="A646">
        <v>643</v>
      </c>
      <c r="B646" s="58" t="s">
        <v>1300</v>
      </c>
      <c r="C646" t="s">
        <v>2020</v>
      </c>
      <c r="D646" t="s">
        <v>1464</v>
      </c>
      <c r="E646" t="s">
        <v>2008</v>
      </c>
      <c r="F646" s="54">
        <v>35400</v>
      </c>
      <c r="G646">
        <v>0</v>
      </c>
      <c r="H646" s="59">
        <v>0</v>
      </c>
    </row>
    <row r="647" spans="1:8" x14ac:dyDescent="0.25">
      <c r="A647">
        <v>644</v>
      </c>
      <c r="B647" s="58" t="s">
        <v>1300</v>
      </c>
      <c r="C647" t="s">
        <v>2021</v>
      </c>
      <c r="D647" t="s">
        <v>1464</v>
      </c>
      <c r="E647" t="s">
        <v>1464</v>
      </c>
      <c r="F647" s="54">
        <v>35468</v>
      </c>
      <c r="G647">
        <v>1</v>
      </c>
      <c r="H647" s="59">
        <v>0</v>
      </c>
    </row>
    <row r="648" spans="1:8" x14ac:dyDescent="0.25">
      <c r="A648">
        <v>645</v>
      </c>
      <c r="B648" s="58" t="s">
        <v>1300</v>
      </c>
      <c r="C648" t="s">
        <v>2022</v>
      </c>
      <c r="D648" t="s">
        <v>1464</v>
      </c>
      <c r="E648" t="s">
        <v>1464</v>
      </c>
      <c r="F648" s="54">
        <v>35871</v>
      </c>
      <c r="G648">
        <v>1</v>
      </c>
      <c r="H648" s="59">
        <v>0</v>
      </c>
    </row>
    <row r="649" spans="1:8" x14ac:dyDescent="0.25">
      <c r="A649">
        <v>646</v>
      </c>
      <c r="B649" s="58" t="s">
        <v>1300</v>
      </c>
      <c r="C649" t="s">
        <v>2023</v>
      </c>
      <c r="D649" t="s">
        <v>1464</v>
      </c>
      <c r="E649" t="s">
        <v>1464</v>
      </c>
      <c r="F649" s="54">
        <v>35082</v>
      </c>
      <c r="G649">
        <v>1</v>
      </c>
      <c r="H649" s="59">
        <v>7</v>
      </c>
    </row>
    <row r="650" spans="1:8" x14ac:dyDescent="0.25">
      <c r="A650">
        <v>647</v>
      </c>
      <c r="B650" s="58" t="s">
        <v>1300</v>
      </c>
      <c r="C650" t="s">
        <v>2024</v>
      </c>
      <c r="D650" t="s">
        <v>1464</v>
      </c>
      <c r="E650" t="s">
        <v>1464</v>
      </c>
      <c r="F650" s="54">
        <v>35318</v>
      </c>
      <c r="G650">
        <v>1</v>
      </c>
      <c r="H650" s="59">
        <v>5</v>
      </c>
    </row>
    <row r="651" spans="1:8" x14ac:dyDescent="0.25">
      <c r="A651">
        <v>648</v>
      </c>
      <c r="B651" s="58" t="s">
        <v>1300</v>
      </c>
      <c r="C651" t="s">
        <v>2025</v>
      </c>
      <c r="D651" t="s">
        <v>1464</v>
      </c>
      <c r="E651" t="s">
        <v>1464</v>
      </c>
      <c r="F651" s="54">
        <v>35472</v>
      </c>
      <c r="G651">
        <v>1</v>
      </c>
      <c r="H651" s="59">
        <v>6</v>
      </c>
    </row>
    <row r="652" spans="1:8" x14ac:dyDescent="0.25">
      <c r="A652">
        <v>649</v>
      </c>
      <c r="B652" s="58" t="s">
        <v>1300</v>
      </c>
      <c r="C652" t="s">
        <v>2026</v>
      </c>
      <c r="D652" t="s">
        <v>1464</v>
      </c>
      <c r="E652" t="s">
        <v>2027</v>
      </c>
      <c r="F652" s="54">
        <v>35133</v>
      </c>
      <c r="G652">
        <v>0</v>
      </c>
      <c r="H652" s="59">
        <v>7</v>
      </c>
    </row>
    <row r="653" spans="1:8" x14ac:dyDescent="0.25">
      <c r="A653">
        <v>650</v>
      </c>
      <c r="B653" s="58" t="s">
        <v>1300</v>
      </c>
      <c r="C653" t="s">
        <v>2028</v>
      </c>
      <c r="D653" t="s">
        <v>1464</v>
      </c>
      <c r="E653" t="s">
        <v>1464</v>
      </c>
      <c r="F653" s="54">
        <v>35821</v>
      </c>
      <c r="G653">
        <v>1</v>
      </c>
      <c r="H653" s="59">
        <v>0</v>
      </c>
    </row>
    <row r="654" spans="1:8" x14ac:dyDescent="0.25">
      <c r="A654">
        <v>651</v>
      </c>
      <c r="B654" s="58" t="s">
        <v>1300</v>
      </c>
      <c r="C654" t="s">
        <v>2029</v>
      </c>
      <c r="D654" t="s">
        <v>1464</v>
      </c>
      <c r="E654" t="s">
        <v>1464</v>
      </c>
      <c r="F654" s="54">
        <v>35719</v>
      </c>
      <c r="G654">
        <v>1</v>
      </c>
      <c r="H654" s="59">
        <v>0</v>
      </c>
    </row>
    <row r="655" spans="1:8" x14ac:dyDescent="0.25">
      <c r="A655">
        <v>652</v>
      </c>
      <c r="B655" s="58" t="s">
        <v>1300</v>
      </c>
      <c r="C655" t="s">
        <v>2030</v>
      </c>
      <c r="D655" t="s">
        <v>1464</v>
      </c>
      <c r="E655" t="s">
        <v>1464</v>
      </c>
      <c r="F655" s="54">
        <v>35552</v>
      </c>
      <c r="G655">
        <v>1</v>
      </c>
      <c r="H655" s="59">
        <v>0</v>
      </c>
    </row>
    <row r="656" spans="1:8" x14ac:dyDescent="0.25">
      <c r="A656">
        <v>653</v>
      </c>
      <c r="B656" s="58" t="s">
        <v>1300</v>
      </c>
      <c r="C656" t="s">
        <v>2031</v>
      </c>
      <c r="D656" t="s">
        <v>1464</v>
      </c>
      <c r="E656" t="s">
        <v>1464</v>
      </c>
      <c r="F656" s="54">
        <v>35775</v>
      </c>
      <c r="G656">
        <v>1</v>
      </c>
      <c r="H656" s="59">
        <v>0</v>
      </c>
    </row>
    <row r="657" spans="1:8" x14ac:dyDescent="0.25">
      <c r="A657">
        <v>654</v>
      </c>
      <c r="B657" s="58" t="s">
        <v>1300</v>
      </c>
      <c r="C657" t="s">
        <v>2032</v>
      </c>
      <c r="D657" t="s">
        <v>1464</v>
      </c>
      <c r="E657" t="s">
        <v>1464</v>
      </c>
      <c r="F657" s="54">
        <v>35752</v>
      </c>
      <c r="G657">
        <v>1</v>
      </c>
      <c r="H657" s="59">
        <v>2</v>
      </c>
    </row>
    <row r="658" spans="1:8" x14ac:dyDescent="0.25">
      <c r="A658">
        <v>655</v>
      </c>
      <c r="B658" s="58" t="s">
        <v>1300</v>
      </c>
      <c r="C658" t="s">
        <v>2033</v>
      </c>
      <c r="D658" t="s">
        <v>1464</v>
      </c>
      <c r="E658" t="s">
        <v>2034</v>
      </c>
      <c r="F658" s="54">
        <v>35888</v>
      </c>
      <c r="G658">
        <v>0</v>
      </c>
      <c r="H658" s="59">
        <v>0</v>
      </c>
    </row>
    <row r="659" spans="1:8" x14ac:dyDescent="0.25">
      <c r="A659">
        <v>656</v>
      </c>
      <c r="B659" s="58" t="s">
        <v>1300</v>
      </c>
      <c r="C659" t="s">
        <v>2035</v>
      </c>
      <c r="D659" t="s">
        <v>1464</v>
      </c>
      <c r="E659" t="s">
        <v>1464</v>
      </c>
      <c r="F659" s="54">
        <v>36075</v>
      </c>
      <c r="G659">
        <v>1</v>
      </c>
      <c r="H659" s="59">
        <v>2</v>
      </c>
    </row>
    <row r="660" spans="1:8" x14ac:dyDescent="0.25">
      <c r="A660">
        <v>657</v>
      </c>
      <c r="B660" s="58" t="s">
        <v>1300</v>
      </c>
      <c r="C660" t="s">
        <v>2036</v>
      </c>
      <c r="D660" t="s">
        <v>1464</v>
      </c>
      <c r="E660" t="s">
        <v>2027</v>
      </c>
      <c r="F660" s="54">
        <v>35194</v>
      </c>
      <c r="G660">
        <v>0</v>
      </c>
      <c r="H660" s="59">
        <v>5</v>
      </c>
    </row>
    <row r="661" spans="1:8" x14ac:dyDescent="0.25">
      <c r="A661">
        <v>658</v>
      </c>
      <c r="B661" s="58" t="s">
        <v>1300</v>
      </c>
      <c r="C661" t="s">
        <v>2037</v>
      </c>
      <c r="D661" t="s">
        <v>1464</v>
      </c>
      <c r="E661" t="s">
        <v>1473</v>
      </c>
      <c r="F661" s="54">
        <v>35573</v>
      </c>
      <c r="G661">
        <v>0</v>
      </c>
      <c r="H661" s="59">
        <v>5</v>
      </c>
    </row>
    <row r="662" spans="1:8" x14ac:dyDescent="0.25">
      <c r="A662">
        <v>659</v>
      </c>
      <c r="B662" s="58" t="s">
        <v>1300</v>
      </c>
      <c r="C662" t="s">
        <v>2038</v>
      </c>
      <c r="D662" t="s">
        <v>1464</v>
      </c>
      <c r="E662" t="s">
        <v>1464</v>
      </c>
      <c r="F662" s="54">
        <v>35809</v>
      </c>
      <c r="G662">
        <v>1</v>
      </c>
      <c r="H662" s="59">
        <v>0</v>
      </c>
    </row>
    <row r="663" spans="1:8" x14ac:dyDescent="0.25">
      <c r="A663">
        <v>660</v>
      </c>
      <c r="B663" s="58" t="s">
        <v>1300</v>
      </c>
      <c r="C663" t="s">
        <v>2039</v>
      </c>
      <c r="D663" t="s">
        <v>1464</v>
      </c>
      <c r="E663" t="s">
        <v>1464</v>
      </c>
      <c r="F663" s="54">
        <v>36122</v>
      </c>
      <c r="G663">
        <v>1</v>
      </c>
      <c r="H663" s="59">
        <v>0</v>
      </c>
    </row>
    <row r="664" spans="1:8" x14ac:dyDescent="0.25">
      <c r="A664">
        <v>661</v>
      </c>
      <c r="B664" s="58" t="s">
        <v>1300</v>
      </c>
      <c r="C664" t="s">
        <v>2040</v>
      </c>
      <c r="D664" t="s">
        <v>1464</v>
      </c>
      <c r="E664" t="s">
        <v>1464</v>
      </c>
      <c r="F664" s="54">
        <v>35380</v>
      </c>
      <c r="G664">
        <v>1</v>
      </c>
      <c r="H664" s="59">
        <v>6</v>
      </c>
    </row>
    <row r="665" spans="1:8" x14ac:dyDescent="0.25">
      <c r="A665">
        <v>662</v>
      </c>
      <c r="B665" s="58" t="s">
        <v>1300</v>
      </c>
      <c r="C665" t="s">
        <v>2041</v>
      </c>
      <c r="D665" t="s">
        <v>1464</v>
      </c>
      <c r="E665" t="s">
        <v>1464</v>
      </c>
      <c r="F665" s="54">
        <v>36104</v>
      </c>
      <c r="G665">
        <v>1</v>
      </c>
      <c r="H665" s="59">
        <v>0</v>
      </c>
    </row>
    <row r="666" spans="1:8" x14ac:dyDescent="0.25">
      <c r="A666">
        <v>663</v>
      </c>
      <c r="B666" s="58" t="s">
        <v>1300</v>
      </c>
      <c r="C666" t="s">
        <v>2042</v>
      </c>
      <c r="D666" t="s">
        <v>1464</v>
      </c>
      <c r="E666" t="s">
        <v>1464</v>
      </c>
      <c r="F666" s="54">
        <v>35513</v>
      </c>
      <c r="G666">
        <v>1</v>
      </c>
      <c r="H666" s="59">
        <v>6</v>
      </c>
    </row>
    <row r="667" spans="1:8" x14ac:dyDescent="0.25">
      <c r="A667">
        <v>664</v>
      </c>
      <c r="B667" s="58" t="s">
        <v>1300</v>
      </c>
      <c r="C667" t="s">
        <v>2043</v>
      </c>
      <c r="D667" t="s">
        <v>1464</v>
      </c>
      <c r="E667" t="s">
        <v>1464</v>
      </c>
      <c r="F667" s="54">
        <v>35705</v>
      </c>
      <c r="G667">
        <v>1</v>
      </c>
      <c r="H667" s="59">
        <v>0</v>
      </c>
    </row>
    <row r="668" spans="1:8" x14ac:dyDescent="0.25">
      <c r="A668">
        <v>665</v>
      </c>
      <c r="B668" s="58" t="s">
        <v>1300</v>
      </c>
      <c r="C668" t="s">
        <v>2044</v>
      </c>
      <c r="D668" t="s">
        <v>1464</v>
      </c>
      <c r="E668" t="s">
        <v>2027</v>
      </c>
      <c r="F668" s="54">
        <v>35179</v>
      </c>
      <c r="G668">
        <v>0</v>
      </c>
      <c r="H668" s="59">
        <v>5</v>
      </c>
    </row>
    <row r="669" spans="1:8" x14ac:dyDescent="0.25">
      <c r="A669">
        <v>666</v>
      </c>
      <c r="B669" s="58" t="s">
        <v>1300</v>
      </c>
      <c r="C669" t="s">
        <v>2045</v>
      </c>
      <c r="D669" t="s">
        <v>1464</v>
      </c>
      <c r="E669" t="s">
        <v>1464</v>
      </c>
      <c r="F669" s="54">
        <v>35600</v>
      </c>
      <c r="G669">
        <v>1</v>
      </c>
      <c r="H669" s="59">
        <v>5</v>
      </c>
    </row>
    <row r="670" spans="1:8" x14ac:dyDescent="0.25">
      <c r="A670">
        <v>667</v>
      </c>
      <c r="B670" s="58" t="s">
        <v>1300</v>
      </c>
      <c r="C670" t="s">
        <v>2046</v>
      </c>
      <c r="D670" t="s">
        <v>1464</v>
      </c>
      <c r="E670" t="s">
        <v>1464</v>
      </c>
      <c r="F670" s="54">
        <v>35810</v>
      </c>
      <c r="G670">
        <v>1</v>
      </c>
      <c r="H670" s="59">
        <v>4</v>
      </c>
    </row>
    <row r="671" spans="1:8" x14ac:dyDescent="0.25">
      <c r="A671">
        <v>668</v>
      </c>
      <c r="B671" s="58" t="s">
        <v>1300</v>
      </c>
      <c r="C671" t="s">
        <v>2047</v>
      </c>
      <c r="D671" t="s">
        <v>1464</v>
      </c>
      <c r="E671" t="s">
        <v>1464</v>
      </c>
      <c r="F671" s="54">
        <v>36121</v>
      </c>
      <c r="G671">
        <v>1</v>
      </c>
      <c r="H671" s="59">
        <v>0</v>
      </c>
    </row>
    <row r="672" spans="1:8" x14ac:dyDescent="0.25">
      <c r="A672">
        <v>669</v>
      </c>
      <c r="B672" s="58" t="s">
        <v>1300</v>
      </c>
      <c r="C672" t="s">
        <v>2048</v>
      </c>
      <c r="D672" t="s">
        <v>1464</v>
      </c>
      <c r="E672" t="s">
        <v>2049</v>
      </c>
      <c r="F672" s="54">
        <v>35511</v>
      </c>
      <c r="G672">
        <v>0</v>
      </c>
      <c r="H672" s="59">
        <v>6</v>
      </c>
    </row>
    <row r="673" spans="1:8" x14ac:dyDescent="0.25">
      <c r="A673">
        <v>670</v>
      </c>
      <c r="B673" s="58" t="s">
        <v>1300</v>
      </c>
      <c r="C673" t="s">
        <v>2050</v>
      </c>
      <c r="D673" t="s">
        <v>1464</v>
      </c>
      <c r="E673" t="s">
        <v>1464</v>
      </c>
      <c r="F673" s="54">
        <v>35328</v>
      </c>
      <c r="G673">
        <v>1</v>
      </c>
      <c r="H673" s="59">
        <v>7</v>
      </c>
    </row>
    <row r="674" spans="1:8" x14ac:dyDescent="0.25">
      <c r="A674">
        <v>671</v>
      </c>
      <c r="B674" s="58" t="s">
        <v>1300</v>
      </c>
      <c r="C674" t="s">
        <v>2051</v>
      </c>
      <c r="D674" t="s">
        <v>1464</v>
      </c>
      <c r="E674" t="s">
        <v>1464</v>
      </c>
      <c r="F674" s="54">
        <v>35688</v>
      </c>
      <c r="G674">
        <v>1</v>
      </c>
      <c r="H674" s="59">
        <v>0</v>
      </c>
    </row>
    <row r="675" spans="1:8" x14ac:dyDescent="0.25">
      <c r="A675">
        <v>672</v>
      </c>
      <c r="B675" s="58" t="s">
        <v>1300</v>
      </c>
      <c r="C675" t="s">
        <v>2052</v>
      </c>
      <c r="D675" t="s">
        <v>1464</v>
      </c>
      <c r="E675" t="s">
        <v>1464</v>
      </c>
      <c r="F675" s="54">
        <v>35339</v>
      </c>
      <c r="G675">
        <v>1</v>
      </c>
      <c r="H675" s="59">
        <v>1</v>
      </c>
    </row>
    <row r="676" spans="1:8" x14ac:dyDescent="0.25">
      <c r="A676">
        <v>673</v>
      </c>
      <c r="B676" s="58" t="s">
        <v>1300</v>
      </c>
      <c r="C676" t="s">
        <v>2053</v>
      </c>
      <c r="D676" t="s">
        <v>1464</v>
      </c>
      <c r="E676" t="s">
        <v>1473</v>
      </c>
      <c r="F676" s="54">
        <v>35463</v>
      </c>
      <c r="G676">
        <v>0</v>
      </c>
      <c r="H676" s="59">
        <v>6</v>
      </c>
    </row>
    <row r="677" spans="1:8" x14ac:dyDescent="0.25">
      <c r="A677">
        <v>674</v>
      </c>
      <c r="B677" s="58" t="s">
        <v>1300</v>
      </c>
      <c r="C677" t="s">
        <v>2054</v>
      </c>
      <c r="D677" t="s">
        <v>1464</v>
      </c>
      <c r="E677" t="s">
        <v>1464</v>
      </c>
      <c r="F677" s="54">
        <v>36143</v>
      </c>
      <c r="G677">
        <v>1</v>
      </c>
      <c r="H677" s="59">
        <v>0</v>
      </c>
    </row>
    <row r="678" spans="1:8" x14ac:dyDescent="0.25">
      <c r="A678">
        <v>675</v>
      </c>
      <c r="B678" s="58" t="s">
        <v>1324</v>
      </c>
      <c r="C678" t="s">
        <v>2055</v>
      </c>
      <c r="D678" t="s">
        <v>2056</v>
      </c>
      <c r="E678" t="s">
        <v>2056</v>
      </c>
      <c r="F678" s="54">
        <v>35524</v>
      </c>
      <c r="G678">
        <v>1</v>
      </c>
      <c r="H678" s="59">
        <v>5</v>
      </c>
    </row>
    <row r="679" spans="1:8" x14ac:dyDescent="0.25">
      <c r="A679">
        <v>676</v>
      </c>
      <c r="B679" s="58" t="s">
        <v>1324</v>
      </c>
      <c r="C679" t="s">
        <v>2057</v>
      </c>
      <c r="D679" t="s">
        <v>2056</v>
      </c>
      <c r="E679" t="s">
        <v>2056</v>
      </c>
      <c r="F679" s="54">
        <v>35830</v>
      </c>
      <c r="G679">
        <v>1</v>
      </c>
      <c r="H679" s="59">
        <v>1</v>
      </c>
    </row>
    <row r="680" spans="1:8" x14ac:dyDescent="0.25">
      <c r="A680">
        <v>677</v>
      </c>
      <c r="B680" s="58" t="s">
        <v>1324</v>
      </c>
      <c r="C680" t="s">
        <v>2058</v>
      </c>
      <c r="D680" t="s">
        <v>2056</v>
      </c>
      <c r="E680" t="s">
        <v>2056</v>
      </c>
      <c r="F680" s="54">
        <v>35642</v>
      </c>
      <c r="G680">
        <v>1</v>
      </c>
      <c r="H680" s="59">
        <v>0</v>
      </c>
    </row>
    <row r="681" spans="1:8" x14ac:dyDescent="0.25">
      <c r="A681">
        <v>678</v>
      </c>
      <c r="B681" s="58" t="s">
        <v>1324</v>
      </c>
      <c r="C681" t="s">
        <v>2059</v>
      </c>
      <c r="D681" t="s">
        <v>2056</v>
      </c>
      <c r="E681" t="s">
        <v>2056</v>
      </c>
      <c r="F681" s="54">
        <v>35553</v>
      </c>
      <c r="G681">
        <v>1</v>
      </c>
      <c r="H681" s="59">
        <v>5</v>
      </c>
    </row>
    <row r="682" spans="1:8" x14ac:dyDescent="0.25">
      <c r="A682">
        <v>679</v>
      </c>
      <c r="B682" s="58" t="s">
        <v>1324</v>
      </c>
      <c r="C682" t="s">
        <v>2060</v>
      </c>
      <c r="D682" t="s">
        <v>2056</v>
      </c>
      <c r="E682" t="s">
        <v>2056</v>
      </c>
      <c r="F682" s="54">
        <v>35583</v>
      </c>
      <c r="G682">
        <v>1</v>
      </c>
      <c r="H682" s="59">
        <v>6</v>
      </c>
    </row>
    <row r="683" spans="1:8" x14ac:dyDescent="0.25">
      <c r="A683">
        <v>680</v>
      </c>
      <c r="B683" s="58" t="s">
        <v>1324</v>
      </c>
      <c r="C683" t="s">
        <v>2061</v>
      </c>
      <c r="D683" t="s">
        <v>2056</v>
      </c>
      <c r="E683" t="s">
        <v>2056</v>
      </c>
      <c r="F683" s="54">
        <v>35162</v>
      </c>
      <c r="G683">
        <v>1</v>
      </c>
      <c r="H683" s="59">
        <v>6</v>
      </c>
    </row>
    <row r="684" spans="1:8" x14ac:dyDescent="0.25">
      <c r="A684">
        <v>681</v>
      </c>
      <c r="B684" s="58" t="s">
        <v>1324</v>
      </c>
      <c r="C684" t="s">
        <v>2062</v>
      </c>
      <c r="D684" t="s">
        <v>2056</v>
      </c>
      <c r="E684" t="s">
        <v>2056</v>
      </c>
      <c r="F684" s="54">
        <v>35528</v>
      </c>
      <c r="G684">
        <v>1</v>
      </c>
      <c r="H684" s="59">
        <v>4</v>
      </c>
    </row>
    <row r="685" spans="1:8" x14ac:dyDescent="0.25">
      <c r="A685">
        <v>682</v>
      </c>
      <c r="B685" s="58" t="s">
        <v>1324</v>
      </c>
      <c r="C685" t="s">
        <v>2063</v>
      </c>
      <c r="D685" t="s">
        <v>2056</v>
      </c>
      <c r="E685" t="s">
        <v>2056</v>
      </c>
      <c r="F685" s="54">
        <v>35444</v>
      </c>
      <c r="G685">
        <v>1</v>
      </c>
      <c r="H685" s="59">
        <v>2</v>
      </c>
    </row>
    <row r="686" spans="1:8" x14ac:dyDescent="0.25">
      <c r="A686">
        <v>683</v>
      </c>
      <c r="B686" s="58" t="s">
        <v>1324</v>
      </c>
      <c r="C686" t="s">
        <v>2064</v>
      </c>
      <c r="D686" t="s">
        <v>2056</v>
      </c>
      <c r="E686" t="s">
        <v>2056</v>
      </c>
      <c r="F686" s="54">
        <v>35157</v>
      </c>
      <c r="G686">
        <v>1</v>
      </c>
      <c r="H686" s="59">
        <v>5</v>
      </c>
    </row>
    <row r="687" spans="1:8" x14ac:dyDescent="0.25">
      <c r="A687">
        <v>684</v>
      </c>
      <c r="B687" s="58" t="s">
        <v>1324</v>
      </c>
      <c r="C687" t="s">
        <v>2065</v>
      </c>
      <c r="D687" t="s">
        <v>2056</v>
      </c>
      <c r="E687" t="s">
        <v>2056</v>
      </c>
      <c r="F687" s="54">
        <v>35475</v>
      </c>
      <c r="G687">
        <v>1</v>
      </c>
      <c r="H687" s="59">
        <v>4</v>
      </c>
    </row>
    <row r="688" spans="1:8" x14ac:dyDescent="0.25">
      <c r="A688">
        <v>685</v>
      </c>
      <c r="B688" s="58" t="s">
        <v>1324</v>
      </c>
      <c r="C688" t="s">
        <v>2066</v>
      </c>
      <c r="D688" t="s">
        <v>2056</v>
      </c>
      <c r="E688" t="s">
        <v>2056</v>
      </c>
      <c r="F688" s="54">
        <v>35827</v>
      </c>
      <c r="G688">
        <v>1</v>
      </c>
      <c r="H688" s="59">
        <v>0</v>
      </c>
    </row>
    <row r="689" spans="1:8" x14ac:dyDescent="0.25">
      <c r="A689">
        <v>686</v>
      </c>
      <c r="B689" s="58" t="s">
        <v>1324</v>
      </c>
      <c r="C689" t="s">
        <v>2067</v>
      </c>
      <c r="D689" t="s">
        <v>2056</v>
      </c>
      <c r="E689" t="s">
        <v>2056</v>
      </c>
      <c r="F689" s="54">
        <v>36070</v>
      </c>
      <c r="G689">
        <v>1</v>
      </c>
      <c r="H689" s="59">
        <v>2</v>
      </c>
    </row>
    <row r="690" spans="1:8" x14ac:dyDescent="0.25">
      <c r="A690">
        <v>687</v>
      </c>
      <c r="B690" s="58" t="s">
        <v>1324</v>
      </c>
      <c r="C690" t="s">
        <v>2068</v>
      </c>
      <c r="D690" t="s">
        <v>2056</v>
      </c>
      <c r="E690" t="s">
        <v>2056</v>
      </c>
      <c r="F690" s="54">
        <v>35964</v>
      </c>
      <c r="G690">
        <v>1</v>
      </c>
      <c r="H690" s="59">
        <v>0</v>
      </c>
    </row>
    <row r="691" spans="1:8" x14ac:dyDescent="0.25">
      <c r="A691">
        <v>688</v>
      </c>
      <c r="B691" s="58" t="s">
        <v>1324</v>
      </c>
      <c r="C691" t="s">
        <v>2069</v>
      </c>
      <c r="D691" t="s">
        <v>2056</v>
      </c>
      <c r="E691" t="s">
        <v>2056</v>
      </c>
      <c r="F691" s="54">
        <v>36015</v>
      </c>
      <c r="G691">
        <v>1</v>
      </c>
      <c r="H691" s="59">
        <v>0</v>
      </c>
    </row>
    <row r="692" spans="1:8" x14ac:dyDescent="0.25">
      <c r="A692">
        <v>689</v>
      </c>
      <c r="B692" s="58" t="s">
        <v>1324</v>
      </c>
      <c r="C692" t="s">
        <v>2070</v>
      </c>
      <c r="D692" t="s">
        <v>2056</v>
      </c>
      <c r="E692" t="s">
        <v>2056</v>
      </c>
      <c r="F692" s="54">
        <v>35933</v>
      </c>
      <c r="G692">
        <v>1</v>
      </c>
      <c r="H692" s="59">
        <v>0</v>
      </c>
    </row>
    <row r="693" spans="1:8" x14ac:dyDescent="0.25">
      <c r="A693">
        <v>690</v>
      </c>
      <c r="B693" s="58" t="s">
        <v>1324</v>
      </c>
      <c r="C693" t="s">
        <v>2071</v>
      </c>
      <c r="D693" t="s">
        <v>2056</v>
      </c>
      <c r="E693" t="s">
        <v>2056</v>
      </c>
      <c r="F693" s="54">
        <v>36519</v>
      </c>
      <c r="G693">
        <v>1</v>
      </c>
      <c r="H693" s="59">
        <v>0</v>
      </c>
    </row>
    <row r="694" spans="1:8" x14ac:dyDescent="0.25">
      <c r="A694">
        <v>691</v>
      </c>
      <c r="B694" s="58" t="s">
        <v>1324</v>
      </c>
      <c r="C694" t="s">
        <v>2072</v>
      </c>
      <c r="D694" t="s">
        <v>2056</v>
      </c>
      <c r="E694" t="s">
        <v>2056</v>
      </c>
      <c r="F694" s="54">
        <v>35097</v>
      </c>
      <c r="G694">
        <v>1</v>
      </c>
      <c r="H694" s="59">
        <v>6</v>
      </c>
    </row>
    <row r="695" spans="1:8" x14ac:dyDescent="0.25">
      <c r="A695">
        <v>692</v>
      </c>
      <c r="B695" s="58" t="s">
        <v>1324</v>
      </c>
      <c r="C695" t="s">
        <v>2073</v>
      </c>
      <c r="D695" t="s">
        <v>2056</v>
      </c>
      <c r="E695" t="s">
        <v>2056</v>
      </c>
      <c r="F695" s="54">
        <v>35582</v>
      </c>
      <c r="G695">
        <v>1</v>
      </c>
      <c r="H695" s="59">
        <v>6</v>
      </c>
    </row>
    <row r="696" spans="1:8" x14ac:dyDescent="0.25">
      <c r="A696">
        <v>693</v>
      </c>
      <c r="B696" s="58" t="s">
        <v>1324</v>
      </c>
      <c r="C696" t="s">
        <v>2074</v>
      </c>
      <c r="D696" t="s">
        <v>2056</v>
      </c>
      <c r="E696" t="s">
        <v>2056</v>
      </c>
      <c r="F696" s="54">
        <v>35130</v>
      </c>
      <c r="G696">
        <v>1</v>
      </c>
      <c r="H696" s="59">
        <v>6</v>
      </c>
    </row>
    <row r="697" spans="1:8" x14ac:dyDescent="0.25">
      <c r="A697">
        <v>694</v>
      </c>
      <c r="B697" s="58" t="s">
        <v>1324</v>
      </c>
      <c r="C697" t="s">
        <v>2075</v>
      </c>
      <c r="D697" t="s">
        <v>2056</v>
      </c>
      <c r="E697" t="s">
        <v>2056</v>
      </c>
      <c r="F697" s="54">
        <v>35638</v>
      </c>
      <c r="G697">
        <v>1</v>
      </c>
      <c r="H697" s="59">
        <v>0</v>
      </c>
    </row>
    <row r="698" spans="1:8" x14ac:dyDescent="0.25">
      <c r="A698">
        <v>695</v>
      </c>
      <c r="B698" s="58" t="s">
        <v>1324</v>
      </c>
      <c r="C698" t="s">
        <v>2076</v>
      </c>
      <c r="D698" t="s">
        <v>2056</v>
      </c>
      <c r="E698" t="s">
        <v>2056</v>
      </c>
      <c r="F698" s="54">
        <v>35352</v>
      </c>
      <c r="G698">
        <v>1</v>
      </c>
      <c r="H698" s="59">
        <v>4</v>
      </c>
    </row>
    <row r="699" spans="1:8" x14ac:dyDescent="0.25">
      <c r="A699">
        <v>696</v>
      </c>
      <c r="B699" s="58" t="s">
        <v>1324</v>
      </c>
      <c r="C699" t="s">
        <v>2077</v>
      </c>
      <c r="D699" t="s">
        <v>2056</v>
      </c>
      <c r="E699" t="s">
        <v>2056</v>
      </c>
      <c r="F699" s="54">
        <v>35100</v>
      </c>
      <c r="G699">
        <v>1</v>
      </c>
      <c r="H699" s="59">
        <v>5</v>
      </c>
    </row>
    <row r="700" spans="1:8" x14ac:dyDescent="0.25">
      <c r="A700">
        <v>697</v>
      </c>
      <c r="B700" s="58" t="s">
        <v>1324</v>
      </c>
      <c r="C700" t="s">
        <v>2078</v>
      </c>
      <c r="D700" t="s">
        <v>2056</v>
      </c>
      <c r="E700" t="s">
        <v>2056</v>
      </c>
      <c r="F700" s="54">
        <v>35868</v>
      </c>
      <c r="G700">
        <v>1</v>
      </c>
      <c r="H700" s="59">
        <v>2</v>
      </c>
    </row>
    <row r="701" spans="1:8" x14ac:dyDescent="0.25">
      <c r="A701">
        <v>698</v>
      </c>
      <c r="B701" s="58" t="s">
        <v>1324</v>
      </c>
      <c r="C701" t="s">
        <v>2079</v>
      </c>
      <c r="D701" t="s">
        <v>2056</v>
      </c>
      <c r="E701" t="s">
        <v>2056</v>
      </c>
      <c r="F701" s="54">
        <v>35809</v>
      </c>
      <c r="G701">
        <v>1</v>
      </c>
      <c r="H701" s="59">
        <v>0</v>
      </c>
    </row>
    <row r="702" spans="1:8" x14ac:dyDescent="0.25">
      <c r="A702">
        <v>699</v>
      </c>
      <c r="B702" s="58" t="s">
        <v>1324</v>
      </c>
      <c r="C702" t="s">
        <v>2080</v>
      </c>
      <c r="D702" t="s">
        <v>2056</v>
      </c>
      <c r="E702" t="s">
        <v>2056</v>
      </c>
      <c r="F702" s="54">
        <v>35836</v>
      </c>
      <c r="G702">
        <v>1</v>
      </c>
      <c r="H702" s="59">
        <v>0</v>
      </c>
    </row>
    <row r="703" spans="1:8" x14ac:dyDescent="0.25">
      <c r="A703">
        <v>700</v>
      </c>
      <c r="B703" s="58" t="s">
        <v>1324</v>
      </c>
      <c r="C703" t="s">
        <v>2081</v>
      </c>
      <c r="D703" t="s">
        <v>2056</v>
      </c>
      <c r="E703" t="s">
        <v>2056</v>
      </c>
      <c r="F703" s="54">
        <v>35826</v>
      </c>
      <c r="G703">
        <v>1</v>
      </c>
      <c r="H703" s="59">
        <v>0</v>
      </c>
    </row>
    <row r="704" spans="1:8" x14ac:dyDescent="0.25">
      <c r="A704">
        <v>701</v>
      </c>
      <c r="B704" s="58" t="s">
        <v>1324</v>
      </c>
      <c r="C704" t="s">
        <v>2082</v>
      </c>
      <c r="D704" t="s">
        <v>2056</v>
      </c>
      <c r="E704" t="s">
        <v>2056</v>
      </c>
      <c r="F704" s="54">
        <v>35825</v>
      </c>
      <c r="G704">
        <v>1</v>
      </c>
      <c r="H704" s="59">
        <v>0</v>
      </c>
    </row>
    <row r="705" spans="1:8" x14ac:dyDescent="0.25">
      <c r="A705">
        <v>702</v>
      </c>
      <c r="B705" s="58" t="s">
        <v>1324</v>
      </c>
      <c r="C705" t="s">
        <v>2083</v>
      </c>
      <c r="D705" t="s">
        <v>2056</v>
      </c>
      <c r="E705" t="s">
        <v>2056</v>
      </c>
      <c r="F705" s="54">
        <v>35799</v>
      </c>
      <c r="G705">
        <v>1</v>
      </c>
      <c r="H705" s="59">
        <v>0</v>
      </c>
    </row>
    <row r="706" spans="1:8" x14ac:dyDescent="0.25">
      <c r="A706">
        <v>703</v>
      </c>
      <c r="B706" s="58" t="s">
        <v>1324</v>
      </c>
      <c r="C706" t="s">
        <v>2084</v>
      </c>
      <c r="D706" t="s">
        <v>2056</v>
      </c>
      <c r="E706" t="s">
        <v>2056</v>
      </c>
      <c r="F706" s="54">
        <v>36124</v>
      </c>
      <c r="G706">
        <v>1</v>
      </c>
      <c r="H706" s="59">
        <v>0</v>
      </c>
    </row>
    <row r="707" spans="1:8" x14ac:dyDescent="0.25">
      <c r="A707">
        <v>704</v>
      </c>
      <c r="B707" s="58" t="s">
        <v>1324</v>
      </c>
      <c r="C707" t="s">
        <v>2085</v>
      </c>
      <c r="D707" t="s">
        <v>2056</v>
      </c>
      <c r="E707" t="s">
        <v>2056</v>
      </c>
      <c r="F707" s="54">
        <v>36035</v>
      </c>
      <c r="G707">
        <v>1</v>
      </c>
      <c r="H707" s="59">
        <v>0</v>
      </c>
    </row>
    <row r="708" spans="1:8" x14ac:dyDescent="0.25">
      <c r="A708">
        <v>705</v>
      </c>
      <c r="B708" s="58" t="s">
        <v>1324</v>
      </c>
      <c r="C708" t="s">
        <v>2086</v>
      </c>
      <c r="D708" t="s">
        <v>2056</v>
      </c>
      <c r="E708" t="s">
        <v>2056</v>
      </c>
      <c r="F708" s="54">
        <v>36056</v>
      </c>
      <c r="G708">
        <v>1</v>
      </c>
      <c r="H708" s="59">
        <v>0</v>
      </c>
    </row>
    <row r="709" spans="1:8" x14ac:dyDescent="0.25">
      <c r="A709">
        <v>706</v>
      </c>
      <c r="B709" s="58" t="s">
        <v>1324</v>
      </c>
      <c r="C709" t="s">
        <v>2087</v>
      </c>
      <c r="D709" t="s">
        <v>2056</v>
      </c>
      <c r="E709" t="s">
        <v>2056</v>
      </c>
      <c r="F709" s="54">
        <v>36099</v>
      </c>
      <c r="G709">
        <v>1</v>
      </c>
      <c r="H709" s="59">
        <v>0</v>
      </c>
    </row>
    <row r="710" spans="1:8" x14ac:dyDescent="0.25">
      <c r="A710">
        <v>707</v>
      </c>
      <c r="B710" s="58" t="s">
        <v>1324</v>
      </c>
      <c r="C710" t="s">
        <v>2088</v>
      </c>
      <c r="D710" t="s">
        <v>2056</v>
      </c>
      <c r="E710" t="s">
        <v>2056</v>
      </c>
      <c r="F710" s="54">
        <v>36310</v>
      </c>
      <c r="G710">
        <v>1</v>
      </c>
      <c r="H710" s="59">
        <v>0</v>
      </c>
    </row>
    <row r="711" spans="1:8" x14ac:dyDescent="0.25">
      <c r="A711">
        <v>708</v>
      </c>
      <c r="B711" s="58" t="s">
        <v>1324</v>
      </c>
      <c r="C711" t="s">
        <v>2089</v>
      </c>
      <c r="D711" t="s">
        <v>2056</v>
      </c>
      <c r="E711" t="s">
        <v>2056</v>
      </c>
      <c r="F711" s="54">
        <v>36425</v>
      </c>
      <c r="G711">
        <v>1</v>
      </c>
      <c r="H711" s="59">
        <v>0</v>
      </c>
    </row>
    <row r="712" spans="1:8" x14ac:dyDescent="0.25">
      <c r="A712">
        <v>709</v>
      </c>
      <c r="B712" s="58" t="s">
        <v>1324</v>
      </c>
      <c r="C712" t="s">
        <v>2090</v>
      </c>
      <c r="D712" t="s">
        <v>2056</v>
      </c>
      <c r="E712" t="s">
        <v>2056</v>
      </c>
      <c r="F712" s="54">
        <v>35550</v>
      </c>
      <c r="G712">
        <v>1</v>
      </c>
      <c r="H712" s="59">
        <v>6</v>
      </c>
    </row>
    <row r="713" spans="1:8" x14ac:dyDescent="0.25">
      <c r="A713">
        <v>710</v>
      </c>
      <c r="B713" s="58" t="s">
        <v>1324</v>
      </c>
      <c r="C713" t="s">
        <v>2091</v>
      </c>
      <c r="D713" t="s">
        <v>2056</v>
      </c>
      <c r="E713" t="s">
        <v>2056</v>
      </c>
      <c r="F713" s="54">
        <v>35630</v>
      </c>
      <c r="G713">
        <v>1</v>
      </c>
      <c r="H713" s="59">
        <v>6</v>
      </c>
    </row>
    <row r="714" spans="1:8" x14ac:dyDescent="0.25">
      <c r="A714">
        <v>711</v>
      </c>
      <c r="B714" s="58" t="s">
        <v>1324</v>
      </c>
      <c r="C714" t="s">
        <v>2092</v>
      </c>
      <c r="D714" t="s">
        <v>2056</v>
      </c>
      <c r="E714" t="s">
        <v>2056</v>
      </c>
      <c r="F714" s="54">
        <v>35340</v>
      </c>
      <c r="G714">
        <v>1</v>
      </c>
      <c r="H714" s="59">
        <v>2</v>
      </c>
    </row>
    <row r="715" spans="1:8" x14ac:dyDescent="0.25">
      <c r="A715">
        <v>712</v>
      </c>
      <c r="B715" s="58" t="s">
        <v>1324</v>
      </c>
      <c r="C715" t="s">
        <v>2093</v>
      </c>
      <c r="D715" t="s">
        <v>2056</v>
      </c>
      <c r="E715" t="s">
        <v>2056</v>
      </c>
      <c r="F715" s="54">
        <v>36050</v>
      </c>
      <c r="G715">
        <v>1</v>
      </c>
      <c r="H715" s="59">
        <v>0</v>
      </c>
    </row>
    <row r="716" spans="1:8" x14ac:dyDescent="0.25">
      <c r="A716">
        <v>713</v>
      </c>
      <c r="B716" s="58" t="s">
        <v>1324</v>
      </c>
      <c r="C716" t="s">
        <v>2094</v>
      </c>
      <c r="D716" t="s">
        <v>2056</v>
      </c>
      <c r="E716" t="s">
        <v>2056</v>
      </c>
      <c r="F716" s="54">
        <v>36063</v>
      </c>
      <c r="G716">
        <v>1</v>
      </c>
      <c r="H716" s="59">
        <v>0</v>
      </c>
    </row>
    <row r="717" spans="1:8" x14ac:dyDescent="0.25">
      <c r="A717">
        <v>714</v>
      </c>
      <c r="B717" s="58" t="s">
        <v>1324</v>
      </c>
      <c r="C717" t="s">
        <v>2095</v>
      </c>
      <c r="D717" t="s">
        <v>2056</v>
      </c>
      <c r="E717" t="s">
        <v>2056</v>
      </c>
      <c r="F717" s="54">
        <v>36477</v>
      </c>
      <c r="G717">
        <v>1</v>
      </c>
      <c r="H717" s="59">
        <v>0</v>
      </c>
    </row>
    <row r="718" spans="1:8" x14ac:dyDescent="0.25">
      <c r="A718">
        <v>715</v>
      </c>
      <c r="B718" s="58" t="s">
        <v>1320</v>
      </c>
      <c r="C718" t="s">
        <v>2096</v>
      </c>
      <c r="D718" t="s">
        <v>1470</v>
      </c>
      <c r="E718" t="s">
        <v>1470</v>
      </c>
      <c r="F718" s="54">
        <v>35081</v>
      </c>
      <c r="G718">
        <v>1</v>
      </c>
      <c r="H718" s="59">
        <v>5</v>
      </c>
    </row>
    <row r="719" spans="1:8" x14ac:dyDescent="0.25">
      <c r="A719">
        <v>716</v>
      </c>
      <c r="B719" s="58" t="s">
        <v>1320</v>
      </c>
      <c r="C719" t="s">
        <v>2097</v>
      </c>
      <c r="D719" t="s">
        <v>1470</v>
      </c>
      <c r="E719" t="s">
        <v>1470</v>
      </c>
      <c r="F719" s="54">
        <v>36032</v>
      </c>
      <c r="G719">
        <v>1</v>
      </c>
      <c r="H719" s="59">
        <v>1</v>
      </c>
    </row>
    <row r="720" spans="1:8" x14ac:dyDescent="0.25">
      <c r="A720">
        <v>717</v>
      </c>
      <c r="B720" s="58" t="s">
        <v>1320</v>
      </c>
      <c r="C720" t="s">
        <v>2098</v>
      </c>
      <c r="D720" t="s">
        <v>1470</v>
      </c>
      <c r="E720" t="s">
        <v>1470</v>
      </c>
      <c r="F720" s="54">
        <v>36214</v>
      </c>
      <c r="G720">
        <v>1</v>
      </c>
      <c r="H720" s="59">
        <v>0</v>
      </c>
    </row>
    <row r="721" spans="1:8" x14ac:dyDescent="0.25">
      <c r="A721">
        <v>718</v>
      </c>
      <c r="B721" s="58" t="s">
        <v>1320</v>
      </c>
      <c r="C721" t="s">
        <v>2099</v>
      </c>
      <c r="D721" t="s">
        <v>1470</v>
      </c>
      <c r="E721" t="s">
        <v>1470</v>
      </c>
      <c r="F721" s="54">
        <v>36504</v>
      </c>
      <c r="G721">
        <v>1</v>
      </c>
      <c r="H721" s="59">
        <v>0</v>
      </c>
    </row>
    <row r="722" spans="1:8" x14ac:dyDescent="0.25">
      <c r="A722">
        <v>719</v>
      </c>
      <c r="B722" s="58" t="s">
        <v>1320</v>
      </c>
      <c r="C722" t="s">
        <v>2100</v>
      </c>
      <c r="D722" t="s">
        <v>1470</v>
      </c>
      <c r="E722" t="s">
        <v>1470</v>
      </c>
      <c r="F722" s="54">
        <v>35303</v>
      </c>
      <c r="G722">
        <v>1</v>
      </c>
      <c r="H722" s="59">
        <v>0</v>
      </c>
    </row>
    <row r="723" spans="1:8" x14ac:dyDescent="0.25">
      <c r="A723">
        <v>720</v>
      </c>
      <c r="B723" s="58" t="s">
        <v>1320</v>
      </c>
      <c r="C723" t="s">
        <v>2101</v>
      </c>
      <c r="D723" t="s">
        <v>1470</v>
      </c>
      <c r="E723" t="s">
        <v>1470</v>
      </c>
      <c r="F723" s="54">
        <v>35908</v>
      </c>
      <c r="G723">
        <v>1</v>
      </c>
      <c r="H723" s="59">
        <v>0</v>
      </c>
    </row>
    <row r="724" spans="1:8" x14ac:dyDescent="0.25">
      <c r="A724">
        <v>721</v>
      </c>
      <c r="B724" s="58" t="s">
        <v>1320</v>
      </c>
      <c r="C724" t="s">
        <v>2102</v>
      </c>
      <c r="D724" t="s">
        <v>1470</v>
      </c>
      <c r="E724" t="s">
        <v>1470</v>
      </c>
      <c r="F724" s="54">
        <v>35466</v>
      </c>
      <c r="G724">
        <v>1</v>
      </c>
      <c r="H724" s="59">
        <v>1</v>
      </c>
    </row>
    <row r="725" spans="1:8" x14ac:dyDescent="0.25">
      <c r="A725">
        <v>722</v>
      </c>
      <c r="B725" s="58" t="s">
        <v>1320</v>
      </c>
      <c r="C725" t="s">
        <v>2103</v>
      </c>
      <c r="D725" t="s">
        <v>1470</v>
      </c>
      <c r="E725" t="s">
        <v>1470</v>
      </c>
      <c r="F725" s="54">
        <v>35688</v>
      </c>
      <c r="G725">
        <v>1</v>
      </c>
      <c r="H725" s="59">
        <v>3</v>
      </c>
    </row>
    <row r="726" spans="1:8" x14ac:dyDescent="0.25">
      <c r="A726">
        <v>723</v>
      </c>
      <c r="B726" s="58" t="s">
        <v>1320</v>
      </c>
      <c r="C726" t="s">
        <v>2104</v>
      </c>
      <c r="D726" t="s">
        <v>1470</v>
      </c>
      <c r="E726" t="s">
        <v>1470</v>
      </c>
      <c r="F726" s="54">
        <v>35179</v>
      </c>
      <c r="G726">
        <v>1</v>
      </c>
      <c r="H726" s="59">
        <v>4</v>
      </c>
    </row>
    <row r="727" spans="1:8" x14ac:dyDescent="0.25">
      <c r="A727">
        <v>724</v>
      </c>
      <c r="B727" s="58" t="s">
        <v>1320</v>
      </c>
      <c r="C727" t="s">
        <v>2105</v>
      </c>
      <c r="D727" t="s">
        <v>1470</v>
      </c>
      <c r="E727" t="s">
        <v>1470</v>
      </c>
      <c r="F727" s="54">
        <v>35094</v>
      </c>
      <c r="G727">
        <v>1</v>
      </c>
      <c r="H727" s="59">
        <v>4</v>
      </c>
    </row>
    <row r="728" spans="1:8" x14ac:dyDescent="0.25">
      <c r="A728">
        <v>725</v>
      </c>
      <c r="B728" s="58" t="s">
        <v>1320</v>
      </c>
      <c r="C728" t="s">
        <v>2106</v>
      </c>
      <c r="D728" t="s">
        <v>1470</v>
      </c>
      <c r="E728" t="s">
        <v>1470</v>
      </c>
      <c r="F728" s="54">
        <v>35867</v>
      </c>
      <c r="G728">
        <v>1</v>
      </c>
      <c r="H728" s="59">
        <v>1</v>
      </c>
    </row>
    <row r="729" spans="1:8" x14ac:dyDescent="0.25">
      <c r="A729">
        <v>726</v>
      </c>
      <c r="B729" s="58" t="s">
        <v>1320</v>
      </c>
      <c r="C729" t="s">
        <v>2107</v>
      </c>
      <c r="D729" t="s">
        <v>1470</v>
      </c>
      <c r="E729" t="s">
        <v>1470</v>
      </c>
      <c r="F729" s="54">
        <v>35985</v>
      </c>
      <c r="G729">
        <v>1</v>
      </c>
      <c r="H729" s="59">
        <v>5</v>
      </c>
    </row>
    <row r="730" spans="1:8" x14ac:dyDescent="0.25">
      <c r="A730">
        <v>727</v>
      </c>
      <c r="B730" s="58" t="s">
        <v>1320</v>
      </c>
      <c r="C730" t="s">
        <v>2108</v>
      </c>
      <c r="D730" t="s">
        <v>1470</v>
      </c>
      <c r="E730" t="s">
        <v>1470</v>
      </c>
      <c r="F730" s="54">
        <v>35866</v>
      </c>
      <c r="G730">
        <v>1</v>
      </c>
      <c r="H730" s="59">
        <v>5</v>
      </c>
    </row>
    <row r="731" spans="1:8" x14ac:dyDescent="0.25">
      <c r="A731">
        <v>728</v>
      </c>
      <c r="B731" s="58" t="s">
        <v>1320</v>
      </c>
      <c r="C731" t="s">
        <v>2109</v>
      </c>
      <c r="D731" t="s">
        <v>1470</v>
      </c>
      <c r="E731" t="s">
        <v>1470</v>
      </c>
      <c r="F731" s="54">
        <v>35545</v>
      </c>
      <c r="G731">
        <v>1</v>
      </c>
      <c r="H731" s="59">
        <v>0</v>
      </c>
    </row>
    <row r="732" spans="1:8" x14ac:dyDescent="0.25">
      <c r="A732">
        <v>729</v>
      </c>
      <c r="B732" s="58" t="s">
        <v>1320</v>
      </c>
      <c r="C732" t="s">
        <v>2110</v>
      </c>
      <c r="D732" t="s">
        <v>1470</v>
      </c>
      <c r="E732" t="s">
        <v>1470</v>
      </c>
      <c r="F732" s="54">
        <v>36103</v>
      </c>
      <c r="G732">
        <v>1</v>
      </c>
      <c r="H732" s="59">
        <v>3</v>
      </c>
    </row>
    <row r="733" spans="1:8" x14ac:dyDescent="0.25">
      <c r="A733">
        <v>730</v>
      </c>
      <c r="B733" s="58" t="s">
        <v>1320</v>
      </c>
      <c r="C733" t="s">
        <v>2111</v>
      </c>
      <c r="D733" t="s">
        <v>1470</v>
      </c>
      <c r="E733" t="s">
        <v>1470</v>
      </c>
      <c r="F733" s="54">
        <v>35844</v>
      </c>
      <c r="G733">
        <v>1</v>
      </c>
      <c r="H733" s="59">
        <v>0</v>
      </c>
    </row>
    <row r="734" spans="1:8" x14ac:dyDescent="0.25">
      <c r="A734">
        <v>731</v>
      </c>
      <c r="B734" s="58" t="s">
        <v>1320</v>
      </c>
      <c r="C734" t="s">
        <v>2112</v>
      </c>
      <c r="D734" t="s">
        <v>1470</v>
      </c>
      <c r="E734" t="s">
        <v>1470</v>
      </c>
      <c r="F734" s="54">
        <v>35820</v>
      </c>
      <c r="G734">
        <v>1</v>
      </c>
      <c r="H734" s="59">
        <v>2</v>
      </c>
    </row>
    <row r="735" spans="1:8" x14ac:dyDescent="0.25">
      <c r="A735">
        <v>732</v>
      </c>
      <c r="B735" s="58" t="s">
        <v>1320</v>
      </c>
      <c r="C735" t="s">
        <v>2113</v>
      </c>
      <c r="D735" t="s">
        <v>1470</v>
      </c>
      <c r="E735" t="s">
        <v>1470</v>
      </c>
      <c r="F735" s="54">
        <v>36185</v>
      </c>
      <c r="G735">
        <v>1</v>
      </c>
      <c r="H735" s="59">
        <v>0</v>
      </c>
    </row>
    <row r="736" spans="1:8" x14ac:dyDescent="0.25">
      <c r="A736">
        <v>733</v>
      </c>
      <c r="B736" s="58" t="s">
        <v>1320</v>
      </c>
      <c r="C736" t="s">
        <v>2114</v>
      </c>
      <c r="D736" t="s">
        <v>1470</v>
      </c>
      <c r="E736" t="s">
        <v>1470</v>
      </c>
      <c r="F736" s="54">
        <v>36161</v>
      </c>
      <c r="G736">
        <v>1</v>
      </c>
      <c r="H736" s="59">
        <v>0</v>
      </c>
    </row>
    <row r="737" spans="1:8" x14ac:dyDescent="0.25">
      <c r="A737">
        <v>734</v>
      </c>
      <c r="B737" s="58" t="s">
        <v>1320</v>
      </c>
      <c r="C737" t="s">
        <v>2115</v>
      </c>
      <c r="D737" t="s">
        <v>1470</v>
      </c>
      <c r="E737" t="s">
        <v>1470</v>
      </c>
      <c r="F737" s="54">
        <v>36245</v>
      </c>
      <c r="G737">
        <v>1</v>
      </c>
      <c r="H737" s="59">
        <v>0</v>
      </c>
    </row>
    <row r="738" spans="1:8" x14ac:dyDescent="0.25">
      <c r="A738">
        <v>735</v>
      </c>
      <c r="B738" s="58" t="s">
        <v>1320</v>
      </c>
      <c r="C738" t="s">
        <v>2116</v>
      </c>
      <c r="D738" t="s">
        <v>1470</v>
      </c>
      <c r="E738" t="s">
        <v>1470</v>
      </c>
      <c r="F738" s="54">
        <v>35947</v>
      </c>
      <c r="G738">
        <v>1</v>
      </c>
      <c r="H738" s="59">
        <v>3</v>
      </c>
    </row>
    <row r="739" spans="1:8" x14ac:dyDescent="0.25">
      <c r="A739">
        <v>736</v>
      </c>
      <c r="B739" s="58" t="s">
        <v>1320</v>
      </c>
      <c r="C739" t="s">
        <v>2117</v>
      </c>
      <c r="D739" t="s">
        <v>1470</v>
      </c>
      <c r="E739" t="s">
        <v>1470</v>
      </c>
      <c r="F739" s="54">
        <v>35119</v>
      </c>
      <c r="G739">
        <v>1</v>
      </c>
      <c r="H739" s="59">
        <v>1</v>
      </c>
    </row>
    <row r="740" spans="1:8" x14ac:dyDescent="0.25">
      <c r="A740">
        <v>737</v>
      </c>
      <c r="B740" s="58" t="s">
        <v>1320</v>
      </c>
      <c r="C740" t="s">
        <v>2118</v>
      </c>
      <c r="D740" t="s">
        <v>1470</v>
      </c>
      <c r="E740" t="s">
        <v>1470</v>
      </c>
      <c r="F740" s="54">
        <v>35558</v>
      </c>
      <c r="G740">
        <v>1</v>
      </c>
      <c r="H740" s="59">
        <v>6</v>
      </c>
    </row>
    <row r="741" spans="1:8" x14ac:dyDescent="0.25">
      <c r="A741">
        <v>738</v>
      </c>
      <c r="B741" s="58" t="s">
        <v>1320</v>
      </c>
      <c r="C741" t="s">
        <v>2119</v>
      </c>
      <c r="D741" t="s">
        <v>1470</v>
      </c>
      <c r="E741" t="s">
        <v>1470</v>
      </c>
      <c r="F741" s="54">
        <v>35466</v>
      </c>
      <c r="G741">
        <v>1</v>
      </c>
      <c r="H741" s="59">
        <v>0</v>
      </c>
    </row>
    <row r="742" spans="1:8" x14ac:dyDescent="0.25">
      <c r="A742">
        <v>739</v>
      </c>
      <c r="B742" s="58" t="s">
        <v>1320</v>
      </c>
      <c r="C742" t="s">
        <v>2120</v>
      </c>
      <c r="D742" t="s">
        <v>1470</v>
      </c>
      <c r="E742" t="s">
        <v>1470</v>
      </c>
      <c r="F742" s="54">
        <v>35090</v>
      </c>
      <c r="G742">
        <v>1</v>
      </c>
      <c r="H742" s="59">
        <v>5</v>
      </c>
    </row>
    <row r="743" spans="1:8" x14ac:dyDescent="0.25">
      <c r="A743">
        <v>740</v>
      </c>
      <c r="B743" s="58" t="s">
        <v>1320</v>
      </c>
      <c r="C743" t="s">
        <v>2121</v>
      </c>
      <c r="D743" t="s">
        <v>1470</v>
      </c>
      <c r="E743" t="s">
        <v>1470</v>
      </c>
      <c r="F743" s="54">
        <v>35108</v>
      </c>
      <c r="G743">
        <v>1</v>
      </c>
      <c r="H743" s="59">
        <v>1</v>
      </c>
    </row>
    <row r="744" spans="1:8" x14ac:dyDescent="0.25">
      <c r="A744">
        <v>741</v>
      </c>
      <c r="B744" s="58" t="s">
        <v>1320</v>
      </c>
      <c r="C744" t="s">
        <v>2122</v>
      </c>
      <c r="D744" t="s">
        <v>1470</v>
      </c>
      <c r="E744" t="s">
        <v>1470</v>
      </c>
      <c r="F744" s="54">
        <v>35167</v>
      </c>
      <c r="G744">
        <v>1</v>
      </c>
      <c r="H744" s="59">
        <v>1</v>
      </c>
    </row>
    <row r="745" spans="1:8" x14ac:dyDescent="0.25">
      <c r="A745">
        <v>742</v>
      </c>
      <c r="B745" s="58" t="s">
        <v>1320</v>
      </c>
      <c r="C745" t="s">
        <v>2123</v>
      </c>
      <c r="D745" t="s">
        <v>1470</v>
      </c>
      <c r="E745" t="s">
        <v>1470</v>
      </c>
      <c r="F745" s="54">
        <v>35773</v>
      </c>
      <c r="G745">
        <v>1</v>
      </c>
      <c r="H745" s="59">
        <v>4</v>
      </c>
    </row>
    <row r="746" spans="1:8" x14ac:dyDescent="0.25">
      <c r="A746">
        <v>743</v>
      </c>
      <c r="B746" s="58" t="s">
        <v>1320</v>
      </c>
      <c r="C746" t="s">
        <v>2124</v>
      </c>
      <c r="D746" t="s">
        <v>1470</v>
      </c>
      <c r="E746" t="s">
        <v>1470</v>
      </c>
      <c r="F746" s="54">
        <v>36217</v>
      </c>
      <c r="G746">
        <v>1</v>
      </c>
      <c r="H746" s="59">
        <v>0</v>
      </c>
    </row>
    <row r="747" spans="1:8" x14ac:dyDescent="0.25">
      <c r="A747">
        <v>744</v>
      </c>
      <c r="B747" s="58" t="s">
        <v>1320</v>
      </c>
      <c r="C747" t="s">
        <v>2125</v>
      </c>
      <c r="D747" t="s">
        <v>1470</v>
      </c>
      <c r="E747" t="s">
        <v>1470</v>
      </c>
      <c r="F747" s="54">
        <v>35856</v>
      </c>
      <c r="G747">
        <v>1</v>
      </c>
      <c r="H747" s="59">
        <v>0</v>
      </c>
    </row>
    <row r="748" spans="1:8" x14ac:dyDescent="0.25">
      <c r="A748">
        <v>745</v>
      </c>
      <c r="B748" s="58" t="s">
        <v>1320</v>
      </c>
      <c r="C748" t="s">
        <v>2126</v>
      </c>
      <c r="D748" t="s">
        <v>1470</v>
      </c>
      <c r="E748" t="s">
        <v>1470</v>
      </c>
      <c r="F748" s="54">
        <v>36000</v>
      </c>
      <c r="G748">
        <v>1</v>
      </c>
      <c r="H748" s="59">
        <v>0</v>
      </c>
    </row>
    <row r="749" spans="1:8" x14ac:dyDescent="0.25">
      <c r="A749">
        <v>746</v>
      </c>
      <c r="B749" s="58" t="s">
        <v>1320</v>
      </c>
      <c r="C749" t="s">
        <v>2127</v>
      </c>
      <c r="D749" t="s">
        <v>1470</v>
      </c>
      <c r="E749" t="s">
        <v>1470</v>
      </c>
      <c r="F749" s="54">
        <v>36165</v>
      </c>
      <c r="G749">
        <v>1</v>
      </c>
      <c r="H749" s="59">
        <v>5</v>
      </c>
    </row>
    <row r="750" spans="1:8" x14ac:dyDescent="0.25">
      <c r="A750">
        <v>747</v>
      </c>
      <c r="B750" s="58" t="s">
        <v>1320</v>
      </c>
      <c r="C750" t="s">
        <v>2128</v>
      </c>
      <c r="D750" t="s">
        <v>1470</v>
      </c>
      <c r="E750" t="s">
        <v>1470</v>
      </c>
      <c r="F750" s="54">
        <v>35801</v>
      </c>
      <c r="G750">
        <v>1</v>
      </c>
      <c r="H750" s="59">
        <v>2</v>
      </c>
    </row>
    <row r="751" spans="1:8" x14ac:dyDescent="0.25">
      <c r="A751">
        <v>748</v>
      </c>
      <c r="B751" s="58" t="s">
        <v>1320</v>
      </c>
      <c r="C751" t="s">
        <v>2129</v>
      </c>
      <c r="D751" t="s">
        <v>1470</v>
      </c>
      <c r="E751" t="s">
        <v>1470</v>
      </c>
      <c r="F751" s="54">
        <v>36245</v>
      </c>
      <c r="G751">
        <v>1</v>
      </c>
      <c r="H751" s="59">
        <v>0</v>
      </c>
    </row>
    <row r="752" spans="1:8" x14ac:dyDescent="0.25">
      <c r="A752">
        <v>749</v>
      </c>
      <c r="B752" s="58" t="s">
        <v>1320</v>
      </c>
      <c r="C752" t="s">
        <v>2130</v>
      </c>
      <c r="D752" t="s">
        <v>1470</v>
      </c>
      <c r="E752" t="s">
        <v>1470</v>
      </c>
      <c r="F752" s="54">
        <v>35867</v>
      </c>
      <c r="G752">
        <v>1</v>
      </c>
      <c r="H752" s="59">
        <v>3</v>
      </c>
    </row>
    <row r="753" spans="1:8" x14ac:dyDescent="0.25">
      <c r="A753">
        <v>750</v>
      </c>
      <c r="B753" s="58" t="s">
        <v>1320</v>
      </c>
      <c r="C753" t="s">
        <v>2131</v>
      </c>
      <c r="D753" t="s">
        <v>1470</v>
      </c>
      <c r="E753" t="s">
        <v>1470</v>
      </c>
      <c r="F753" s="54">
        <v>35585</v>
      </c>
      <c r="G753">
        <v>1</v>
      </c>
      <c r="H753" s="59">
        <v>5</v>
      </c>
    </row>
    <row r="754" spans="1:8" x14ac:dyDescent="0.25">
      <c r="A754">
        <v>751</v>
      </c>
      <c r="B754" s="58" t="s">
        <v>1320</v>
      </c>
      <c r="C754" t="s">
        <v>2132</v>
      </c>
      <c r="D754" t="s">
        <v>1470</v>
      </c>
      <c r="E754" t="s">
        <v>1470</v>
      </c>
      <c r="F754" s="54">
        <v>35321</v>
      </c>
      <c r="G754">
        <v>1</v>
      </c>
      <c r="H754" s="59">
        <v>6</v>
      </c>
    </row>
    <row r="755" spans="1:8" x14ac:dyDescent="0.25">
      <c r="A755">
        <v>752</v>
      </c>
      <c r="B755" s="58" t="s">
        <v>1320</v>
      </c>
      <c r="C755" t="s">
        <v>2133</v>
      </c>
      <c r="D755" t="s">
        <v>1470</v>
      </c>
      <c r="E755" t="s">
        <v>1470</v>
      </c>
      <c r="F755" s="54">
        <v>35877</v>
      </c>
      <c r="G755">
        <v>1</v>
      </c>
      <c r="H755" s="59">
        <v>5</v>
      </c>
    </row>
    <row r="756" spans="1:8" x14ac:dyDescent="0.25">
      <c r="A756">
        <v>753</v>
      </c>
      <c r="B756" s="58" t="s">
        <v>1320</v>
      </c>
      <c r="C756" t="s">
        <v>2134</v>
      </c>
      <c r="D756" t="s">
        <v>1470</v>
      </c>
      <c r="E756" t="s">
        <v>1470</v>
      </c>
      <c r="F756" s="54">
        <v>36274</v>
      </c>
      <c r="G756">
        <v>1</v>
      </c>
      <c r="H756" s="59">
        <v>0</v>
      </c>
    </row>
    <row r="757" spans="1:8" x14ac:dyDescent="0.25">
      <c r="A757">
        <v>754</v>
      </c>
      <c r="B757" s="58" t="s">
        <v>1320</v>
      </c>
      <c r="C757" t="s">
        <v>2135</v>
      </c>
      <c r="D757" t="s">
        <v>1470</v>
      </c>
      <c r="E757" t="s">
        <v>1470</v>
      </c>
      <c r="F757" s="54">
        <v>36235</v>
      </c>
      <c r="G757">
        <v>1</v>
      </c>
      <c r="H757" s="59">
        <v>1</v>
      </c>
    </row>
    <row r="758" spans="1:8" x14ac:dyDescent="0.25">
      <c r="A758">
        <v>755</v>
      </c>
      <c r="B758" s="58" t="s">
        <v>1304</v>
      </c>
      <c r="C758" t="s">
        <v>2136</v>
      </c>
      <c r="D758" t="s">
        <v>1464</v>
      </c>
      <c r="E758" t="s">
        <v>1464</v>
      </c>
      <c r="F758" s="54">
        <v>35086</v>
      </c>
      <c r="G758">
        <v>1</v>
      </c>
      <c r="H758" s="59">
        <v>12</v>
      </c>
    </row>
    <row r="759" spans="1:8" x14ac:dyDescent="0.25">
      <c r="A759">
        <v>756</v>
      </c>
      <c r="B759" s="58" t="s">
        <v>1304</v>
      </c>
      <c r="C759" t="s">
        <v>2137</v>
      </c>
      <c r="D759" t="s">
        <v>1464</v>
      </c>
      <c r="E759" t="s">
        <v>1464</v>
      </c>
      <c r="F759" s="54">
        <v>35811</v>
      </c>
      <c r="G759">
        <v>1</v>
      </c>
      <c r="H759" s="59">
        <v>0</v>
      </c>
    </row>
    <row r="760" spans="1:8" x14ac:dyDescent="0.25">
      <c r="A760">
        <v>757</v>
      </c>
      <c r="B760" s="58" t="s">
        <v>1304</v>
      </c>
      <c r="C760" t="s">
        <v>2138</v>
      </c>
      <c r="D760" t="s">
        <v>1464</v>
      </c>
      <c r="E760" t="s">
        <v>1464</v>
      </c>
      <c r="F760" s="54">
        <v>35353</v>
      </c>
      <c r="G760">
        <v>1</v>
      </c>
      <c r="H760" s="59">
        <v>0</v>
      </c>
    </row>
    <row r="761" spans="1:8" x14ac:dyDescent="0.25">
      <c r="A761">
        <v>758</v>
      </c>
      <c r="B761" s="58" t="s">
        <v>1304</v>
      </c>
      <c r="C761" t="s">
        <v>2139</v>
      </c>
      <c r="D761" t="s">
        <v>1464</v>
      </c>
      <c r="E761" t="s">
        <v>1951</v>
      </c>
      <c r="F761" s="54">
        <v>35958</v>
      </c>
      <c r="G761">
        <v>0</v>
      </c>
      <c r="H761" s="59">
        <v>0</v>
      </c>
    </row>
    <row r="762" spans="1:8" x14ac:dyDescent="0.25">
      <c r="A762">
        <v>759</v>
      </c>
      <c r="B762" s="58" t="s">
        <v>1304</v>
      </c>
      <c r="C762" t="s">
        <v>2140</v>
      </c>
      <c r="D762" t="s">
        <v>1464</v>
      </c>
      <c r="E762" t="s">
        <v>1345</v>
      </c>
      <c r="F762" s="54">
        <v>35256</v>
      </c>
      <c r="G762">
        <v>0</v>
      </c>
      <c r="H762" s="59">
        <v>9</v>
      </c>
    </row>
    <row r="763" spans="1:8" x14ac:dyDescent="0.25">
      <c r="A763">
        <v>760</v>
      </c>
      <c r="B763" s="58" t="s">
        <v>1304</v>
      </c>
      <c r="C763" t="s">
        <v>2141</v>
      </c>
      <c r="D763" t="s">
        <v>1464</v>
      </c>
      <c r="E763" t="s">
        <v>1473</v>
      </c>
      <c r="F763" s="54">
        <v>35434</v>
      </c>
      <c r="G763">
        <v>0</v>
      </c>
      <c r="H763" s="59">
        <v>15</v>
      </c>
    </row>
    <row r="764" spans="1:8" x14ac:dyDescent="0.25">
      <c r="A764">
        <v>761</v>
      </c>
      <c r="B764" s="58" t="s">
        <v>1304</v>
      </c>
      <c r="C764" t="s">
        <v>2142</v>
      </c>
      <c r="D764" t="s">
        <v>1464</v>
      </c>
      <c r="E764" t="s">
        <v>1473</v>
      </c>
      <c r="F764" s="54">
        <v>35623</v>
      </c>
      <c r="G764">
        <v>0</v>
      </c>
      <c r="H764" s="59">
        <v>9</v>
      </c>
    </row>
    <row r="765" spans="1:8" x14ac:dyDescent="0.25">
      <c r="A765">
        <v>762</v>
      </c>
      <c r="B765" s="58" t="s">
        <v>1304</v>
      </c>
      <c r="C765" t="s">
        <v>2143</v>
      </c>
      <c r="D765" t="s">
        <v>1464</v>
      </c>
      <c r="E765" t="s">
        <v>1464</v>
      </c>
      <c r="F765" s="54">
        <v>35155</v>
      </c>
      <c r="G765">
        <v>1</v>
      </c>
      <c r="H765" s="59">
        <v>11</v>
      </c>
    </row>
    <row r="766" spans="1:8" x14ac:dyDescent="0.25">
      <c r="A766">
        <v>763</v>
      </c>
      <c r="B766" s="58" t="s">
        <v>1304</v>
      </c>
      <c r="C766" t="s">
        <v>2144</v>
      </c>
      <c r="D766" t="s">
        <v>1464</v>
      </c>
      <c r="E766" t="s">
        <v>1464</v>
      </c>
      <c r="F766" s="54">
        <v>35697</v>
      </c>
      <c r="G766">
        <v>1</v>
      </c>
      <c r="H766" s="59">
        <v>8</v>
      </c>
    </row>
    <row r="767" spans="1:8" x14ac:dyDescent="0.25">
      <c r="A767">
        <v>764</v>
      </c>
      <c r="B767" s="58" t="s">
        <v>1304</v>
      </c>
      <c r="C767" t="s">
        <v>2145</v>
      </c>
      <c r="D767" t="s">
        <v>1464</v>
      </c>
      <c r="E767" t="s">
        <v>2027</v>
      </c>
      <c r="F767" s="54">
        <v>35542</v>
      </c>
      <c r="G767">
        <v>0</v>
      </c>
      <c r="H767" s="59">
        <v>1</v>
      </c>
    </row>
    <row r="768" spans="1:8" x14ac:dyDescent="0.25">
      <c r="A768">
        <v>765</v>
      </c>
      <c r="B768" s="58" t="s">
        <v>1304</v>
      </c>
      <c r="C768" t="s">
        <v>2146</v>
      </c>
      <c r="D768" t="s">
        <v>1464</v>
      </c>
      <c r="E768" t="s">
        <v>1464</v>
      </c>
      <c r="F768" s="54">
        <v>36029</v>
      </c>
      <c r="G768">
        <v>1</v>
      </c>
      <c r="H768" s="59">
        <v>1</v>
      </c>
    </row>
    <row r="769" spans="1:8" x14ac:dyDescent="0.25">
      <c r="A769">
        <v>766</v>
      </c>
      <c r="B769" s="58" t="s">
        <v>1304</v>
      </c>
      <c r="C769" t="s">
        <v>2147</v>
      </c>
      <c r="D769" t="s">
        <v>1464</v>
      </c>
      <c r="E769" t="s">
        <v>1464</v>
      </c>
      <c r="F769" s="54">
        <v>35808</v>
      </c>
      <c r="G769">
        <v>1</v>
      </c>
      <c r="H769" s="59">
        <v>0</v>
      </c>
    </row>
    <row r="770" spans="1:8" x14ac:dyDescent="0.25">
      <c r="A770">
        <v>767</v>
      </c>
      <c r="B770" s="58" t="s">
        <v>1304</v>
      </c>
      <c r="C770" t="s">
        <v>2148</v>
      </c>
      <c r="D770" t="s">
        <v>1464</v>
      </c>
      <c r="E770" t="s">
        <v>1464</v>
      </c>
      <c r="F770" s="54">
        <v>35751</v>
      </c>
      <c r="G770">
        <v>1</v>
      </c>
      <c r="H770" s="59">
        <v>0</v>
      </c>
    </row>
    <row r="771" spans="1:8" x14ac:dyDescent="0.25">
      <c r="A771">
        <v>768</v>
      </c>
      <c r="B771" s="58" t="s">
        <v>1304</v>
      </c>
      <c r="C771" t="s">
        <v>2149</v>
      </c>
      <c r="D771" t="s">
        <v>1464</v>
      </c>
      <c r="E771" t="s">
        <v>1464</v>
      </c>
      <c r="F771" s="54">
        <v>35335</v>
      </c>
      <c r="G771">
        <v>1</v>
      </c>
      <c r="H771" s="59">
        <v>0</v>
      </c>
    </row>
    <row r="772" spans="1:8" x14ac:dyDescent="0.25">
      <c r="A772">
        <v>769</v>
      </c>
      <c r="B772" s="58" t="s">
        <v>1304</v>
      </c>
      <c r="C772" t="s">
        <v>2150</v>
      </c>
      <c r="D772" t="s">
        <v>1464</v>
      </c>
      <c r="E772" t="s">
        <v>2049</v>
      </c>
      <c r="F772" s="54">
        <v>35311</v>
      </c>
      <c r="G772">
        <v>0</v>
      </c>
      <c r="H772" s="59">
        <v>2</v>
      </c>
    </row>
    <row r="773" spans="1:8" x14ac:dyDescent="0.25">
      <c r="A773">
        <v>770</v>
      </c>
      <c r="B773" s="58" t="s">
        <v>1304</v>
      </c>
      <c r="C773" t="s">
        <v>2151</v>
      </c>
      <c r="D773" t="s">
        <v>1464</v>
      </c>
      <c r="E773" t="s">
        <v>1414</v>
      </c>
      <c r="F773" s="54">
        <v>35556</v>
      </c>
      <c r="G773">
        <v>0</v>
      </c>
      <c r="H773" s="59">
        <v>0</v>
      </c>
    </row>
    <row r="774" spans="1:8" x14ac:dyDescent="0.25">
      <c r="A774">
        <v>771</v>
      </c>
      <c r="B774" s="58" t="s">
        <v>1304</v>
      </c>
      <c r="C774" t="s">
        <v>2152</v>
      </c>
      <c r="D774" t="s">
        <v>1464</v>
      </c>
      <c r="E774" t="s">
        <v>1464</v>
      </c>
      <c r="F774" s="54">
        <v>35370</v>
      </c>
      <c r="G774">
        <v>1</v>
      </c>
      <c r="H774" s="59">
        <v>14</v>
      </c>
    </row>
    <row r="775" spans="1:8" x14ac:dyDescent="0.25">
      <c r="A775">
        <v>772</v>
      </c>
      <c r="B775" s="58" t="s">
        <v>1304</v>
      </c>
      <c r="C775" t="s">
        <v>2153</v>
      </c>
      <c r="D775" t="s">
        <v>1464</v>
      </c>
      <c r="E775" t="s">
        <v>2027</v>
      </c>
      <c r="F775" s="54">
        <v>35179</v>
      </c>
      <c r="G775">
        <v>0</v>
      </c>
      <c r="H775" s="59">
        <v>12</v>
      </c>
    </row>
    <row r="776" spans="1:8" x14ac:dyDescent="0.25">
      <c r="A776">
        <v>773</v>
      </c>
      <c r="B776" s="58" t="s">
        <v>1304</v>
      </c>
      <c r="C776" t="s">
        <v>2154</v>
      </c>
      <c r="D776" t="s">
        <v>1464</v>
      </c>
      <c r="E776" t="s">
        <v>1559</v>
      </c>
      <c r="F776" s="54">
        <v>35104</v>
      </c>
      <c r="G776">
        <v>0</v>
      </c>
      <c r="H776" s="59">
        <v>9</v>
      </c>
    </row>
    <row r="777" spans="1:8" x14ac:dyDescent="0.25">
      <c r="A777">
        <v>774</v>
      </c>
      <c r="B777" s="58" t="s">
        <v>1304</v>
      </c>
      <c r="C777" t="s">
        <v>2155</v>
      </c>
      <c r="D777" t="s">
        <v>1464</v>
      </c>
      <c r="E777" t="s">
        <v>1464</v>
      </c>
      <c r="F777" s="54">
        <v>35342</v>
      </c>
      <c r="G777">
        <v>1</v>
      </c>
      <c r="H777" s="59">
        <v>11</v>
      </c>
    </row>
    <row r="778" spans="1:8" x14ac:dyDescent="0.25">
      <c r="A778">
        <v>775</v>
      </c>
      <c r="B778" s="58" t="s">
        <v>1304</v>
      </c>
      <c r="C778" t="s">
        <v>2156</v>
      </c>
      <c r="D778" t="s">
        <v>1464</v>
      </c>
      <c r="E778" t="s">
        <v>1464</v>
      </c>
      <c r="F778" s="54">
        <v>35481</v>
      </c>
      <c r="G778">
        <v>1</v>
      </c>
      <c r="H778" s="59">
        <v>0</v>
      </c>
    </row>
    <row r="779" spans="1:8" x14ac:dyDescent="0.25">
      <c r="A779">
        <v>776</v>
      </c>
      <c r="B779" s="58" t="s">
        <v>1304</v>
      </c>
      <c r="C779" t="s">
        <v>2157</v>
      </c>
      <c r="D779" t="s">
        <v>1464</v>
      </c>
      <c r="E779" t="s">
        <v>1464</v>
      </c>
      <c r="F779" s="54">
        <v>35675</v>
      </c>
      <c r="G779">
        <v>1</v>
      </c>
      <c r="H779" s="59">
        <v>0</v>
      </c>
    </row>
    <row r="780" spans="1:8" x14ac:dyDescent="0.25">
      <c r="A780">
        <v>777</v>
      </c>
      <c r="B780" s="58" t="s">
        <v>1304</v>
      </c>
      <c r="C780" t="s">
        <v>2158</v>
      </c>
      <c r="D780" t="s">
        <v>1464</v>
      </c>
      <c r="E780" t="s">
        <v>1951</v>
      </c>
      <c r="F780" s="54">
        <v>35317</v>
      </c>
      <c r="G780">
        <v>0</v>
      </c>
      <c r="H780" s="59">
        <v>8</v>
      </c>
    </row>
    <row r="781" spans="1:8" x14ac:dyDescent="0.25">
      <c r="A781">
        <v>778</v>
      </c>
      <c r="B781" s="58" t="s">
        <v>1304</v>
      </c>
      <c r="C781" t="s">
        <v>2159</v>
      </c>
      <c r="D781" t="s">
        <v>1464</v>
      </c>
      <c r="E781" t="s">
        <v>1473</v>
      </c>
      <c r="F781" s="54">
        <v>35797</v>
      </c>
      <c r="G781">
        <v>0</v>
      </c>
      <c r="H781" s="59">
        <v>2</v>
      </c>
    </row>
    <row r="782" spans="1:8" x14ac:dyDescent="0.25">
      <c r="A782">
        <v>779</v>
      </c>
      <c r="B782" s="58" t="s">
        <v>1304</v>
      </c>
      <c r="C782" t="s">
        <v>2160</v>
      </c>
      <c r="D782" t="s">
        <v>1464</v>
      </c>
      <c r="E782" t="s">
        <v>1464</v>
      </c>
      <c r="F782" s="54">
        <v>35196</v>
      </c>
      <c r="G782">
        <v>1</v>
      </c>
      <c r="H782" s="59">
        <v>0</v>
      </c>
    </row>
    <row r="783" spans="1:8" x14ac:dyDescent="0.25">
      <c r="A783">
        <v>780</v>
      </c>
      <c r="B783" s="58" t="s">
        <v>1304</v>
      </c>
      <c r="C783" t="s">
        <v>2161</v>
      </c>
      <c r="D783" t="s">
        <v>1464</v>
      </c>
      <c r="E783" t="s">
        <v>1295</v>
      </c>
      <c r="F783" s="54">
        <v>35804</v>
      </c>
      <c r="G783">
        <v>0</v>
      </c>
      <c r="H783" s="59">
        <v>3</v>
      </c>
    </row>
    <row r="784" spans="1:8" x14ac:dyDescent="0.25">
      <c r="A784">
        <v>781</v>
      </c>
      <c r="B784" s="58" t="s">
        <v>1304</v>
      </c>
      <c r="C784" t="s">
        <v>2162</v>
      </c>
      <c r="D784" t="s">
        <v>1464</v>
      </c>
      <c r="E784" t="s">
        <v>1464</v>
      </c>
      <c r="F784" s="54">
        <v>35699</v>
      </c>
      <c r="G784">
        <v>1</v>
      </c>
      <c r="H784" s="59">
        <v>4</v>
      </c>
    </row>
    <row r="785" spans="1:8" x14ac:dyDescent="0.25">
      <c r="A785">
        <v>782</v>
      </c>
      <c r="B785" s="58" t="s">
        <v>1304</v>
      </c>
      <c r="C785" t="s">
        <v>2163</v>
      </c>
      <c r="D785" t="s">
        <v>1464</v>
      </c>
      <c r="E785" t="s">
        <v>1951</v>
      </c>
      <c r="F785" s="54">
        <v>35537</v>
      </c>
      <c r="G785">
        <v>0</v>
      </c>
      <c r="H785" s="59">
        <v>0</v>
      </c>
    </row>
    <row r="786" spans="1:8" x14ac:dyDescent="0.25">
      <c r="A786">
        <v>783</v>
      </c>
      <c r="B786" s="58" t="s">
        <v>1304</v>
      </c>
      <c r="C786" t="s">
        <v>2164</v>
      </c>
      <c r="D786" t="s">
        <v>1464</v>
      </c>
      <c r="E786" t="s">
        <v>1386</v>
      </c>
      <c r="F786" s="54">
        <v>35657</v>
      </c>
      <c r="G786">
        <v>0</v>
      </c>
      <c r="H786" s="59">
        <v>0</v>
      </c>
    </row>
    <row r="787" spans="1:8" x14ac:dyDescent="0.25">
      <c r="A787">
        <v>784</v>
      </c>
      <c r="B787" s="58" t="s">
        <v>1304</v>
      </c>
      <c r="C787" t="s">
        <v>2165</v>
      </c>
      <c r="D787" t="s">
        <v>1464</v>
      </c>
      <c r="E787" t="s">
        <v>1464</v>
      </c>
      <c r="F787" s="54">
        <v>35838</v>
      </c>
      <c r="G787">
        <v>1</v>
      </c>
      <c r="H787" s="59">
        <v>0</v>
      </c>
    </row>
    <row r="788" spans="1:8" x14ac:dyDescent="0.25">
      <c r="A788">
        <v>785</v>
      </c>
      <c r="B788" s="58" t="s">
        <v>1304</v>
      </c>
      <c r="C788" t="s">
        <v>2166</v>
      </c>
      <c r="D788" t="s">
        <v>1464</v>
      </c>
      <c r="E788" t="s">
        <v>1473</v>
      </c>
      <c r="F788" s="54">
        <v>35139</v>
      </c>
      <c r="G788">
        <v>0</v>
      </c>
      <c r="H788" s="59">
        <v>10</v>
      </c>
    </row>
    <row r="789" spans="1:8" x14ac:dyDescent="0.25">
      <c r="A789">
        <v>786</v>
      </c>
      <c r="B789" s="58" t="s">
        <v>1304</v>
      </c>
      <c r="C789" t="s">
        <v>2167</v>
      </c>
      <c r="D789" t="s">
        <v>1464</v>
      </c>
      <c r="E789" t="s">
        <v>1559</v>
      </c>
      <c r="F789" s="54">
        <v>35517</v>
      </c>
      <c r="G789">
        <v>0</v>
      </c>
      <c r="H789" s="59">
        <v>14</v>
      </c>
    </row>
    <row r="790" spans="1:8" x14ac:dyDescent="0.25">
      <c r="A790">
        <v>787</v>
      </c>
      <c r="B790" s="58" t="s">
        <v>1304</v>
      </c>
      <c r="C790" t="s">
        <v>2168</v>
      </c>
      <c r="D790" t="s">
        <v>1464</v>
      </c>
      <c r="E790" t="s">
        <v>1464</v>
      </c>
      <c r="F790" s="54">
        <v>35619</v>
      </c>
      <c r="G790">
        <v>1</v>
      </c>
      <c r="H790" s="59">
        <v>0</v>
      </c>
    </row>
    <row r="791" spans="1:8" x14ac:dyDescent="0.25">
      <c r="A791">
        <v>788</v>
      </c>
      <c r="B791" s="58" t="s">
        <v>1304</v>
      </c>
      <c r="C791" t="s">
        <v>2169</v>
      </c>
      <c r="D791" t="s">
        <v>1464</v>
      </c>
      <c r="E791" t="s">
        <v>1464</v>
      </c>
      <c r="F791" s="54">
        <v>35868</v>
      </c>
      <c r="G791">
        <v>1</v>
      </c>
      <c r="H791" s="59">
        <v>1</v>
      </c>
    </row>
    <row r="792" spans="1:8" x14ac:dyDescent="0.25">
      <c r="A792">
        <v>789</v>
      </c>
      <c r="B792" s="58" t="s">
        <v>1304</v>
      </c>
      <c r="C792" t="s">
        <v>2170</v>
      </c>
      <c r="D792" t="s">
        <v>1464</v>
      </c>
      <c r="E792" t="s">
        <v>1295</v>
      </c>
      <c r="F792" s="54">
        <v>35968</v>
      </c>
      <c r="G792">
        <v>0</v>
      </c>
      <c r="H792" s="59">
        <v>3</v>
      </c>
    </row>
    <row r="793" spans="1:8" x14ac:dyDescent="0.25">
      <c r="A793">
        <v>790</v>
      </c>
      <c r="B793" s="58" t="s">
        <v>1304</v>
      </c>
      <c r="C793" t="s">
        <v>2171</v>
      </c>
      <c r="D793" t="s">
        <v>1464</v>
      </c>
      <c r="E793" t="s">
        <v>1470</v>
      </c>
      <c r="F793" s="54">
        <v>35825</v>
      </c>
      <c r="G793">
        <v>0</v>
      </c>
      <c r="H793" s="59">
        <v>0</v>
      </c>
    </row>
    <row r="794" spans="1:8" x14ac:dyDescent="0.25">
      <c r="A794">
        <v>791</v>
      </c>
      <c r="B794" s="58" t="s">
        <v>1304</v>
      </c>
      <c r="C794" t="s">
        <v>2172</v>
      </c>
      <c r="D794" t="s">
        <v>1464</v>
      </c>
      <c r="E794" t="s">
        <v>1473</v>
      </c>
      <c r="F794" s="54">
        <v>36016</v>
      </c>
      <c r="G794">
        <v>0</v>
      </c>
      <c r="H794" s="59">
        <v>0</v>
      </c>
    </row>
    <row r="795" spans="1:8" x14ac:dyDescent="0.25">
      <c r="A795">
        <v>792</v>
      </c>
      <c r="B795" s="58" t="s">
        <v>1304</v>
      </c>
      <c r="C795" t="s">
        <v>2173</v>
      </c>
      <c r="D795" t="s">
        <v>1464</v>
      </c>
      <c r="E795" t="s">
        <v>1464</v>
      </c>
      <c r="F795" s="54">
        <v>35457</v>
      </c>
      <c r="G795">
        <v>1</v>
      </c>
      <c r="H795" s="59">
        <v>0</v>
      </c>
    </row>
    <row r="796" spans="1:8" x14ac:dyDescent="0.25">
      <c r="A796">
        <v>793</v>
      </c>
      <c r="B796" s="58" t="s">
        <v>1304</v>
      </c>
      <c r="C796" t="s">
        <v>2174</v>
      </c>
      <c r="D796" t="s">
        <v>1464</v>
      </c>
      <c r="E796" t="s">
        <v>1594</v>
      </c>
      <c r="F796" s="54">
        <v>35341</v>
      </c>
      <c r="G796">
        <v>0</v>
      </c>
      <c r="H796" s="59">
        <v>1</v>
      </c>
    </row>
    <row r="797" spans="1:8" x14ac:dyDescent="0.25">
      <c r="A797">
        <v>794</v>
      </c>
      <c r="B797" s="58" t="s">
        <v>1362</v>
      </c>
      <c r="C797" t="s">
        <v>2175</v>
      </c>
      <c r="D797" t="s">
        <v>1871</v>
      </c>
      <c r="E797" t="s">
        <v>1871</v>
      </c>
      <c r="F797" s="54">
        <v>35796</v>
      </c>
      <c r="G797">
        <v>1</v>
      </c>
      <c r="H797" s="59">
        <v>0</v>
      </c>
    </row>
    <row r="798" spans="1:8" x14ac:dyDescent="0.25">
      <c r="A798">
        <v>795</v>
      </c>
      <c r="B798" s="58" t="s">
        <v>1362</v>
      </c>
      <c r="C798" t="s">
        <v>2176</v>
      </c>
      <c r="D798" t="s">
        <v>1871</v>
      </c>
      <c r="E798" t="s">
        <v>1871</v>
      </c>
      <c r="F798" s="54">
        <v>35878</v>
      </c>
      <c r="G798">
        <v>1</v>
      </c>
      <c r="H798" s="59">
        <v>0</v>
      </c>
    </row>
    <row r="799" spans="1:8" x14ac:dyDescent="0.25">
      <c r="A799">
        <v>796</v>
      </c>
      <c r="B799" s="58" t="s">
        <v>1362</v>
      </c>
      <c r="C799" t="s">
        <v>2177</v>
      </c>
      <c r="D799" t="s">
        <v>1871</v>
      </c>
      <c r="E799" t="s">
        <v>1592</v>
      </c>
      <c r="F799" s="54">
        <v>35387</v>
      </c>
      <c r="G799">
        <v>0</v>
      </c>
      <c r="H799" s="59">
        <v>0</v>
      </c>
    </row>
    <row r="800" spans="1:8" x14ac:dyDescent="0.25">
      <c r="A800">
        <v>797</v>
      </c>
      <c r="B800" s="58" t="s">
        <v>1362</v>
      </c>
      <c r="C800" t="s">
        <v>2178</v>
      </c>
      <c r="D800" t="s">
        <v>1871</v>
      </c>
      <c r="E800" t="s">
        <v>1871</v>
      </c>
      <c r="F800" s="54">
        <v>35194</v>
      </c>
      <c r="G800">
        <v>1</v>
      </c>
      <c r="H800" s="59">
        <v>6</v>
      </c>
    </row>
    <row r="801" spans="1:8" x14ac:dyDescent="0.25">
      <c r="A801">
        <v>798</v>
      </c>
      <c r="B801" s="58" t="s">
        <v>1362</v>
      </c>
      <c r="C801" t="s">
        <v>2179</v>
      </c>
      <c r="D801" t="s">
        <v>1871</v>
      </c>
      <c r="E801" t="s">
        <v>1871</v>
      </c>
      <c r="F801" s="54">
        <v>35294</v>
      </c>
      <c r="G801">
        <v>1</v>
      </c>
      <c r="H801" s="59">
        <v>3</v>
      </c>
    </row>
    <row r="802" spans="1:8" x14ac:dyDescent="0.25">
      <c r="A802">
        <v>799</v>
      </c>
      <c r="B802" s="58" t="s">
        <v>1362</v>
      </c>
      <c r="C802" t="s">
        <v>2180</v>
      </c>
      <c r="D802" t="s">
        <v>1871</v>
      </c>
      <c r="E802" t="s">
        <v>1377</v>
      </c>
      <c r="F802" s="54">
        <v>35165</v>
      </c>
      <c r="G802">
        <v>0</v>
      </c>
      <c r="H802" s="59">
        <v>5</v>
      </c>
    </row>
    <row r="803" spans="1:8" x14ac:dyDescent="0.25">
      <c r="A803">
        <v>800</v>
      </c>
      <c r="B803" s="58" t="s">
        <v>1362</v>
      </c>
      <c r="C803" t="s">
        <v>2181</v>
      </c>
      <c r="D803" t="s">
        <v>1871</v>
      </c>
      <c r="E803" t="s">
        <v>1871</v>
      </c>
      <c r="F803" s="54">
        <v>35631</v>
      </c>
      <c r="G803">
        <v>1</v>
      </c>
      <c r="H803" s="59">
        <v>6</v>
      </c>
    </row>
    <row r="804" spans="1:8" x14ac:dyDescent="0.25">
      <c r="A804">
        <v>801</v>
      </c>
      <c r="B804" s="58" t="s">
        <v>1362</v>
      </c>
      <c r="C804" t="s">
        <v>2182</v>
      </c>
      <c r="D804" t="s">
        <v>1871</v>
      </c>
      <c r="E804" t="s">
        <v>1871</v>
      </c>
      <c r="F804" s="54">
        <v>35243</v>
      </c>
      <c r="G804">
        <v>1</v>
      </c>
      <c r="H804" s="59">
        <v>4</v>
      </c>
    </row>
    <row r="805" spans="1:8" x14ac:dyDescent="0.25">
      <c r="A805">
        <v>802</v>
      </c>
      <c r="B805" s="58" t="s">
        <v>1362</v>
      </c>
      <c r="C805" t="s">
        <v>2183</v>
      </c>
      <c r="D805" t="s">
        <v>1871</v>
      </c>
      <c r="E805" t="s">
        <v>1871</v>
      </c>
      <c r="F805" s="54">
        <v>35641</v>
      </c>
      <c r="G805">
        <v>1</v>
      </c>
      <c r="H805" s="59">
        <v>1</v>
      </c>
    </row>
    <row r="806" spans="1:8" x14ac:dyDescent="0.25">
      <c r="A806">
        <v>803</v>
      </c>
      <c r="B806" s="58" t="s">
        <v>1362</v>
      </c>
      <c r="C806" t="s">
        <v>2184</v>
      </c>
      <c r="D806" t="s">
        <v>1871</v>
      </c>
      <c r="E806" t="s">
        <v>1871</v>
      </c>
      <c r="F806" s="54">
        <v>35435</v>
      </c>
      <c r="G806">
        <v>1</v>
      </c>
      <c r="H806" s="59">
        <v>3</v>
      </c>
    </row>
    <row r="807" spans="1:8" x14ac:dyDescent="0.25">
      <c r="A807">
        <v>804</v>
      </c>
      <c r="B807" s="58" t="s">
        <v>1362</v>
      </c>
      <c r="C807" t="s">
        <v>2185</v>
      </c>
      <c r="D807" t="s">
        <v>1871</v>
      </c>
      <c r="E807" t="s">
        <v>1871</v>
      </c>
      <c r="F807" s="54">
        <v>35709</v>
      </c>
      <c r="G807">
        <v>1</v>
      </c>
      <c r="H807" s="59">
        <v>0</v>
      </c>
    </row>
    <row r="808" spans="1:8" x14ac:dyDescent="0.25">
      <c r="A808">
        <v>805</v>
      </c>
      <c r="B808" s="58" t="s">
        <v>1362</v>
      </c>
      <c r="C808" t="s">
        <v>2186</v>
      </c>
      <c r="D808" t="s">
        <v>1871</v>
      </c>
      <c r="E808" t="s">
        <v>1871</v>
      </c>
      <c r="F808" s="54">
        <v>35175</v>
      </c>
      <c r="G808">
        <v>1</v>
      </c>
      <c r="H808" s="59">
        <v>5</v>
      </c>
    </row>
    <row r="809" spans="1:8" x14ac:dyDescent="0.25">
      <c r="A809">
        <v>806</v>
      </c>
      <c r="B809" s="58" t="s">
        <v>1362</v>
      </c>
      <c r="C809" t="s">
        <v>2187</v>
      </c>
      <c r="D809" t="s">
        <v>1871</v>
      </c>
      <c r="E809" t="s">
        <v>1871</v>
      </c>
      <c r="F809" s="54">
        <v>36194</v>
      </c>
      <c r="G809">
        <v>1</v>
      </c>
      <c r="H809" s="59">
        <v>0</v>
      </c>
    </row>
    <row r="810" spans="1:8" x14ac:dyDescent="0.25">
      <c r="A810">
        <v>807</v>
      </c>
      <c r="B810" s="58" t="s">
        <v>1362</v>
      </c>
      <c r="C810" t="s">
        <v>2188</v>
      </c>
      <c r="D810" t="s">
        <v>1871</v>
      </c>
      <c r="E810" t="s">
        <v>1871</v>
      </c>
      <c r="F810" s="54">
        <v>36380</v>
      </c>
      <c r="G810">
        <v>1</v>
      </c>
      <c r="H810" s="59">
        <v>0</v>
      </c>
    </row>
    <row r="811" spans="1:8" x14ac:dyDescent="0.25">
      <c r="A811">
        <v>808</v>
      </c>
      <c r="B811" s="58" t="s">
        <v>1362</v>
      </c>
      <c r="C811" t="s">
        <v>2189</v>
      </c>
      <c r="D811" t="s">
        <v>1871</v>
      </c>
      <c r="E811" t="s">
        <v>1871</v>
      </c>
      <c r="F811" s="54">
        <v>35800</v>
      </c>
      <c r="G811">
        <v>1</v>
      </c>
      <c r="H811" s="59">
        <v>0</v>
      </c>
    </row>
    <row r="812" spans="1:8" x14ac:dyDescent="0.25">
      <c r="A812">
        <v>809</v>
      </c>
      <c r="B812" s="58" t="s">
        <v>1362</v>
      </c>
      <c r="C812" t="s">
        <v>2190</v>
      </c>
      <c r="D812" t="s">
        <v>1871</v>
      </c>
      <c r="E812" t="s">
        <v>1871</v>
      </c>
      <c r="F812" s="54">
        <v>35861</v>
      </c>
      <c r="G812">
        <v>1</v>
      </c>
      <c r="H812" s="59">
        <v>2</v>
      </c>
    </row>
    <row r="813" spans="1:8" x14ac:dyDescent="0.25">
      <c r="A813">
        <v>810</v>
      </c>
      <c r="B813" s="58" t="s">
        <v>1362</v>
      </c>
      <c r="C813" t="s">
        <v>2191</v>
      </c>
      <c r="D813" t="s">
        <v>1871</v>
      </c>
      <c r="E813" t="s">
        <v>1871</v>
      </c>
      <c r="F813" s="54">
        <v>35863</v>
      </c>
      <c r="G813">
        <v>1</v>
      </c>
      <c r="H813" s="59">
        <v>0</v>
      </c>
    </row>
    <row r="814" spans="1:8" x14ac:dyDescent="0.25">
      <c r="A814">
        <v>811</v>
      </c>
      <c r="B814" s="58" t="s">
        <v>1362</v>
      </c>
      <c r="C814" t="s">
        <v>2192</v>
      </c>
      <c r="D814" t="s">
        <v>1871</v>
      </c>
      <c r="E814" t="s">
        <v>1871</v>
      </c>
      <c r="F814" s="54">
        <v>35809</v>
      </c>
      <c r="G814">
        <v>1</v>
      </c>
      <c r="H814" s="59">
        <v>0</v>
      </c>
    </row>
    <row r="815" spans="1:8" x14ac:dyDescent="0.25">
      <c r="A815">
        <v>812</v>
      </c>
      <c r="B815" s="58" t="s">
        <v>1362</v>
      </c>
      <c r="C815" t="s">
        <v>2193</v>
      </c>
      <c r="D815" t="s">
        <v>1871</v>
      </c>
      <c r="E815" t="s">
        <v>1871</v>
      </c>
      <c r="F815" s="54">
        <v>36069</v>
      </c>
      <c r="G815">
        <v>1</v>
      </c>
      <c r="H815" s="59">
        <v>0</v>
      </c>
    </row>
    <row r="816" spans="1:8" x14ac:dyDescent="0.25">
      <c r="A816">
        <v>813</v>
      </c>
      <c r="B816" s="58" t="s">
        <v>1362</v>
      </c>
      <c r="C816" t="s">
        <v>2194</v>
      </c>
      <c r="D816" t="s">
        <v>1871</v>
      </c>
      <c r="E816" t="s">
        <v>1871</v>
      </c>
      <c r="F816" s="54">
        <v>35172</v>
      </c>
      <c r="G816">
        <v>1</v>
      </c>
      <c r="H816" s="59">
        <v>6</v>
      </c>
    </row>
    <row r="817" spans="1:8" x14ac:dyDescent="0.25">
      <c r="A817">
        <v>814</v>
      </c>
      <c r="B817" s="58" t="s">
        <v>1362</v>
      </c>
      <c r="C817" t="s">
        <v>2195</v>
      </c>
      <c r="D817" t="s">
        <v>1871</v>
      </c>
      <c r="E817" t="s">
        <v>1871</v>
      </c>
      <c r="F817" s="54">
        <v>36339</v>
      </c>
      <c r="G817">
        <v>1</v>
      </c>
      <c r="H817" s="59">
        <v>0</v>
      </c>
    </row>
    <row r="818" spans="1:8" x14ac:dyDescent="0.25">
      <c r="A818">
        <v>815</v>
      </c>
      <c r="B818" s="58" t="s">
        <v>1362</v>
      </c>
      <c r="C818" t="s">
        <v>2196</v>
      </c>
      <c r="D818" t="s">
        <v>1871</v>
      </c>
      <c r="E818" t="s">
        <v>1871</v>
      </c>
      <c r="F818" s="54">
        <v>35990</v>
      </c>
      <c r="G818">
        <v>1</v>
      </c>
      <c r="H818" s="59">
        <v>0</v>
      </c>
    </row>
    <row r="819" spans="1:8" x14ac:dyDescent="0.25">
      <c r="A819">
        <v>816</v>
      </c>
      <c r="B819" s="58" t="s">
        <v>1362</v>
      </c>
      <c r="C819" t="s">
        <v>2197</v>
      </c>
      <c r="D819" t="s">
        <v>1871</v>
      </c>
      <c r="E819" t="s">
        <v>1871</v>
      </c>
      <c r="F819" s="54">
        <v>36243</v>
      </c>
      <c r="G819">
        <v>1</v>
      </c>
      <c r="H819" s="59">
        <v>0</v>
      </c>
    </row>
    <row r="820" spans="1:8" x14ac:dyDescent="0.25">
      <c r="A820">
        <v>817</v>
      </c>
      <c r="B820" s="58" t="s">
        <v>1362</v>
      </c>
      <c r="C820" t="s">
        <v>2198</v>
      </c>
      <c r="D820" t="s">
        <v>1871</v>
      </c>
      <c r="E820" t="s">
        <v>1871</v>
      </c>
      <c r="F820" s="54">
        <v>35520</v>
      </c>
      <c r="G820">
        <v>1</v>
      </c>
      <c r="H820" s="59">
        <v>3</v>
      </c>
    </row>
    <row r="821" spans="1:8" x14ac:dyDescent="0.25">
      <c r="A821">
        <v>818</v>
      </c>
      <c r="B821" s="58" t="s">
        <v>1362</v>
      </c>
      <c r="C821" t="s">
        <v>2199</v>
      </c>
      <c r="D821" t="s">
        <v>1871</v>
      </c>
      <c r="E821" t="s">
        <v>1871</v>
      </c>
      <c r="F821" s="54">
        <v>35761</v>
      </c>
      <c r="G821">
        <v>1</v>
      </c>
      <c r="H821" s="59">
        <v>4</v>
      </c>
    </row>
    <row r="822" spans="1:8" x14ac:dyDescent="0.25">
      <c r="A822">
        <v>819</v>
      </c>
      <c r="B822" s="58" t="s">
        <v>1362</v>
      </c>
      <c r="C822" t="s">
        <v>2200</v>
      </c>
      <c r="D822" t="s">
        <v>1871</v>
      </c>
      <c r="E822" t="s">
        <v>1871</v>
      </c>
      <c r="F822" s="54">
        <v>35157</v>
      </c>
      <c r="G822">
        <v>1</v>
      </c>
      <c r="H822" s="59">
        <v>1</v>
      </c>
    </row>
    <row r="823" spans="1:8" x14ac:dyDescent="0.25">
      <c r="A823">
        <v>820</v>
      </c>
      <c r="B823" s="58" t="s">
        <v>1362</v>
      </c>
      <c r="C823" t="s">
        <v>2201</v>
      </c>
      <c r="D823" t="s">
        <v>1871</v>
      </c>
      <c r="E823" t="s">
        <v>1871</v>
      </c>
      <c r="F823" s="54">
        <v>35772</v>
      </c>
      <c r="G823">
        <v>1</v>
      </c>
      <c r="H823" s="59">
        <v>6</v>
      </c>
    </row>
    <row r="824" spans="1:8" x14ac:dyDescent="0.25">
      <c r="A824">
        <v>821</v>
      </c>
      <c r="B824" s="58" t="s">
        <v>1362</v>
      </c>
      <c r="C824" t="s">
        <v>2202</v>
      </c>
      <c r="D824" t="s">
        <v>1871</v>
      </c>
      <c r="E824" t="s">
        <v>1871</v>
      </c>
      <c r="F824" s="54">
        <v>35539</v>
      </c>
      <c r="G824">
        <v>1</v>
      </c>
      <c r="H824" s="59">
        <v>0</v>
      </c>
    </row>
    <row r="825" spans="1:8" x14ac:dyDescent="0.25">
      <c r="A825">
        <v>822</v>
      </c>
      <c r="B825" s="58" t="s">
        <v>1362</v>
      </c>
      <c r="C825" t="s">
        <v>2203</v>
      </c>
      <c r="D825" t="s">
        <v>1871</v>
      </c>
      <c r="E825" t="s">
        <v>1871</v>
      </c>
      <c r="F825" s="54">
        <v>35286</v>
      </c>
      <c r="G825">
        <v>1</v>
      </c>
      <c r="H825" s="59">
        <v>6</v>
      </c>
    </row>
    <row r="826" spans="1:8" x14ac:dyDescent="0.25">
      <c r="A826">
        <v>823</v>
      </c>
      <c r="B826" s="58" t="s">
        <v>1362</v>
      </c>
      <c r="C826" t="s">
        <v>2204</v>
      </c>
      <c r="D826" t="s">
        <v>1871</v>
      </c>
      <c r="E826" t="s">
        <v>1871</v>
      </c>
      <c r="F826" s="54">
        <v>35102</v>
      </c>
      <c r="G826">
        <v>1</v>
      </c>
      <c r="H826" s="59">
        <v>1</v>
      </c>
    </row>
    <row r="827" spans="1:8" x14ac:dyDescent="0.25">
      <c r="A827">
        <v>824</v>
      </c>
      <c r="B827" s="58" t="s">
        <v>1362</v>
      </c>
      <c r="C827" t="s">
        <v>2205</v>
      </c>
      <c r="D827" t="s">
        <v>1871</v>
      </c>
      <c r="E827" t="s">
        <v>1871</v>
      </c>
      <c r="F827" s="54">
        <v>35787</v>
      </c>
      <c r="G827">
        <v>1</v>
      </c>
      <c r="H827" s="59">
        <v>0</v>
      </c>
    </row>
    <row r="828" spans="1:8" x14ac:dyDescent="0.25">
      <c r="A828">
        <v>825</v>
      </c>
      <c r="B828" s="58" t="s">
        <v>1362</v>
      </c>
      <c r="C828" t="s">
        <v>2206</v>
      </c>
      <c r="D828" t="s">
        <v>1871</v>
      </c>
      <c r="E828" t="s">
        <v>1871</v>
      </c>
      <c r="F828" s="54">
        <v>35794</v>
      </c>
      <c r="G828">
        <v>1</v>
      </c>
      <c r="H828" s="59">
        <v>5</v>
      </c>
    </row>
    <row r="829" spans="1:8" x14ac:dyDescent="0.25">
      <c r="A829">
        <v>826</v>
      </c>
      <c r="B829" s="58" t="s">
        <v>1362</v>
      </c>
      <c r="C829" t="s">
        <v>2207</v>
      </c>
      <c r="D829" t="s">
        <v>1871</v>
      </c>
      <c r="E829" t="s">
        <v>1871</v>
      </c>
      <c r="F829" s="54">
        <v>35644</v>
      </c>
      <c r="G829">
        <v>1</v>
      </c>
      <c r="H829" s="59">
        <v>0</v>
      </c>
    </row>
    <row r="830" spans="1:8" x14ac:dyDescent="0.25">
      <c r="A830">
        <v>827</v>
      </c>
      <c r="B830" s="58" t="s">
        <v>1362</v>
      </c>
      <c r="C830" t="s">
        <v>2208</v>
      </c>
      <c r="D830" t="s">
        <v>1871</v>
      </c>
      <c r="E830" t="s">
        <v>1871</v>
      </c>
      <c r="F830" s="54">
        <v>36325</v>
      </c>
      <c r="G830">
        <v>1</v>
      </c>
      <c r="H830" s="59">
        <v>0</v>
      </c>
    </row>
    <row r="831" spans="1:8" x14ac:dyDescent="0.25">
      <c r="A831">
        <v>828</v>
      </c>
      <c r="B831" s="58" t="s">
        <v>1362</v>
      </c>
      <c r="C831" t="s">
        <v>2209</v>
      </c>
      <c r="D831" t="s">
        <v>1871</v>
      </c>
      <c r="E831" t="s">
        <v>1871</v>
      </c>
      <c r="F831" s="54">
        <v>35832</v>
      </c>
      <c r="G831">
        <v>1</v>
      </c>
      <c r="H831" s="59">
        <v>0</v>
      </c>
    </row>
    <row r="832" spans="1:8" x14ac:dyDescent="0.25">
      <c r="A832">
        <v>829</v>
      </c>
      <c r="B832" s="58" t="s">
        <v>1362</v>
      </c>
      <c r="C832" t="s">
        <v>2210</v>
      </c>
      <c r="D832" t="s">
        <v>1871</v>
      </c>
      <c r="E832" t="s">
        <v>1871</v>
      </c>
      <c r="F832" s="54">
        <v>35128</v>
      </c>
      <c r="G832">
        <v>1</v>
      </c>
      <c r="H832" s="59">
        <v>6</v>
      </c>
    </row>
    <row r="833" spans="1:8" x14ac:dyDescent="0.25">
      <c r="A833">
        <v>830</v>
      </c>
      <c r="B833" s="58" t="s">
        <v>1362</v>
      </c>
      <c r="C833" t="s">
        <v>2211</v>
      </c>
      <c r="D833" t="s">
        <v>1871</v>
      </c>
      <c r="E833" t="s">
        <v>1871</v>
      </c>
      <c r="F833" s="54">
        <v>36233</v>
      </c>
      <c r="G833">
        <v>1</v>
      </c>
      <c r="H833" s="59">
        <v>0</v>
      </c>
    </row>
    <row r="834" spans="1:8" x14ac:dyDescent="0.25">
      <c r="A834">
        <v>831</v>
      </c>
      <c r="B834" s="58" t="s">
        <v>1362</v>
      </c>
      <c r="C834" t="s">
        <v>2212</v>
      </c>
      <c r="D834" t="s">
        <v>1871</v>
      </c>
      <c r="E834" t="s">
        <v>1871</v>
      </c>
      <c r="F834" s="54">
        <v>35981</v>
      </c>
      <c r="G834">
        <v>1</v>
      </c>
      <c r="H834" s="59">
        <v>1</v>
      </c>
    </row>
    <row r="835" spans="1:8" x14ac:dyDescent="0.25">
      <c r="A835">
        <v>832</v>
      </c>
      <c r="B835" s="58" t="s">
        <v>1362</v>
      </c>
      <c r="C835" t="s">
        <v>2213</v>
      </c>
      <c r="D835" t="s">
        <v>1871</v>
      </c>
      <c r="E835" t="s">
        <v>1871</v>
      </c>
      <c r="F835" s="54">
        <v>35264</v>
      </c>
      <c r="G835">
        <v>1</v>
      </c>
      <c r="H835" s="59">
        <v>4</v>
      </c>
    </row>
    <row r="836" spans="1:8" x14ac:dyDescent="0.25">
      <c r="A836">
        <v>833</v>
      </c>
      <c r="B836" s="58" t="s">
        <v>1362</v>
      </c>
      <c r="C836" t="s">
        <v>2214</v>
      </c>
      <c r="D836" t="s">
        <v>1871</v>
      </c>
      <c r="E836" t="s">
        <v>1871</v>
      </c>
      <c r="F836" s="54">
        <v>35748</v>
      </c>
      <c r="G836">
        <v>1</v>
      </c>
      <c r="H836" s="59">
        <v>6</v>
      </c>
    </row>
    <row r="837" spans="1:8" x14ac:dyDescent="0.25">
      <c r="A837">
        <v>834</v>
      </c>
      <c r="B837" s="58" t="s">
        <v>1348</v>
      </c>
      <c r="C837" t="s">
        <v>2215</v>
      </c>
      <c r="D837" t="s">
        <v>1559</v>
      </c>
      <c r="E837" t="s">
        <v>1559</v>
      </c>
      <c r="F837" s="54">
        <v>35458</v>
      </c>
      <c r="G837">
        <v>1</v>
      </c>
      <c r="H837" s="59">
        <v>6</v>
      </c>
    </row>
    <row r="838" spans="1:8" x14ac:dyDescent="0.25">
      <c r="A838">
        <v>835</v>
      </c>
      <c r="B838" s="58" t="s">
        <v>1348</v>
      </c>
      <c r="C838" t="s">
        <v>2216</v>
      </c>
      <c r="D838" t="s">
        <v>1559</v>
      </c>
      <c r="E838" t="s">
        <v>1559</v>
      </c>
      <c r="F838" s="54">
        <v>35442</v>
      </c>
      <c r="G838">
        <v>1</v>
      </c>
      <c r="H838" s="59">
        <v>0</v>
      </c>
    </row>
    <row r="839" spans="1:8" x14ac:dyDescent="0.25">
      <c r="A839">
        <v>836</v>
      </c>
      <c r="B839" s="58" t="s">
        <v>1348</v>
      </c>
      <c r="C839" t="s">
        <v>2217</v>
      </c>
      <c r="D839" t="s">
        <v>1559</v>
      </c>
      <c r="E839" t="s">
        <v>1559</v>
      </c>
      <c r="F839" s="54">
        <v>35831</v>
      </c>
      <c r="G839">
        <v>1</v>
      </c>
      <c r="H839" s="59">
        <v>0</v>
      </c>
    </row>
    <row r="840" spans="1:8" x14ac:dyDescent="0.25">
      <c r="A840">
        <v>837</v>
      </c>
      <c r="B840" s="58" t="s">
        <v>1348</v>
      </c>
      <c r="C840" t="s">
        <v>2218</v>
      </c>
      <c r="D840" t="s">
        <v>1559</v>
      </c>
      <c r="E840" t="s">
        <v>1559</v>
      </c>
      <c r="F840" s="54">
        <v>35234</v>
      </c>
      <c r="G840">
        <v>1</v>
      </c>
      <c r="H840" s="59">
        <v>6</v>
      </c>
    </row>
    <row r="841" spans="1:8" x14ac:dyDescent="0.25">
      <c r="A841">
        <v>838</v>
      </c>
      <c r="B841" s="58" t="s">
        <v>1348</v>
      </c>
      <c r="C841" t="s">
        <v>2219</v>
      </c>
      <c r="D841" t="s">
        <v>1559</v>
      </c>
      <c r="E841" t="s">
        <v>1559</v>
      </c>
      <c r="F841" s="54">
        <v>35121</v>
      </c>
      <c r="G841">
        <v>1</v>
      </c>
      <c r="H841" s="59">
        <v>4</v>
      </c>
    </row>
    <row r="842" spans="1:8" x14ac:dyDescent="0.25">
      <c r="A842">
        <v>839</v>
      </c>
      <c r="B842" s="58" t="s">
        <v>1348</v>
      </c>
      <c r="C842" t="s">
        <v>2220</v>
      </c>
      <c r="D842" t="s">
        <v>1559</v>
      </c>
      <c r="E842" t="s">
        <v>1559</v>
      </c>
      <c r="F842" s="54">
        <v>35086</v>
      </c>
      <c r="G842">
        <v>1</v>
      </c>
      <c r="H842" s="59">
        <v>6</v>
      </c>
    </row>
    <row r="843" spans="1:8" x14ac:dyDescent="0.25">
      <c r="A843">
        <v>840</v>
      </c>
      <c r="B843" s="58" t="s">
        <v>1348</v>
      </c>
      <c r="C843" t="s">
        <v>2221</v>
      </c>
      <c r="D843" t="s">
        <v>1559</v>
      </c>
      <c r="E843" t="s">
        <v>1559</v>
      </c>
      <c r="F843" s="54">
        <v>35189</v>
      </c>
      <c r="G843">
        <v>1</v>
      </c>
      <c r="H843" s="59">
        <v>5</v>
      </c>
    </row>
    <row r="844" spans="1:8" x14ac:dyDescent="0.25">
      <c r="A844">
        <v>841</v>
      </c>
      <c r="B844" s="58" t="s">
        <v>1348</v>
      </c>
      <c r="C844" t="s">
        <v>2222</v>
      </c>
      <c r="D844" t="s">
        <v>1559</v>
      </c>
      <c r="E844" t="s">
        <v>2223</v>
      </c>
      <c r="F844" s="54">
        <v>35183</v>
      </c>
      <c r="G844">
        <v>0</v>
      </c>
      <c r="H844" s="59">
        <v>2</v>
      </c>
    </row>
    <row r="845" spans="1:8" x14ac:dyDescent="0.25">
      <c r="A845">
        <v>842</v>
      </c>
      <c r="B845" s="58" t="s">
        <v>1348</v>
      </c>
      <c r="C845" t="s">
        <v>2224</v>
      </c>
      <c r="D845" t="s">
        <v>1559</v>
      </c>
      <c r="E845" t="s">
        <v>1559</v>
      </c>
      <c r="F845" s="54">
        <v>35194</v>
      </c>
      <c r="G845">
        <v>1</v>
      </c>
      <c r="H845" s="59">
        <v>3</v>
      </c>
    </row>
    <row r="846" spans="1:8" x14ac:dyDescent="0.25">
      <c r="A846">
        <v>843</v>
      </c>
      <c r="B846" s="58" t="s">
        <v>1348</v>
      </c>
      <c r="C846" t="s">
        <v>2225</v>
      </c>
      <c r="D846" t="s">
        <v>1559</v>
      </c>
      <c r="E846" t="s">
        <v>1559</v>
      </c>
      <c r="F846" s="54">
        <v>35181</v>
      </c>
      <c r="G846">
        <v>1</v>
      </c>
      <c r="H846" s="59">
        <v>2</v>
      </c>
    </row>
    <row r="847" spans="1:8" x14ac:dyDescent="0.25">
      <c r="A847">
        <v>844</v>
      </c>
      <c r="B847" s="58" t="s">
        <v>1348</v>
      </c>
      <c r="C847" t="s">
        <v>2226</v>
      </c>
      <c r="D847" t="s">
        <v>1559</v>
      </c>
      <c r="E847" t="s">
        <v>1559</v>
      </c>
      <c r="F847" s="54">
        <v>35569</v>
      </c>
      <c r="G847">
        <v>1</v>
      </c>
      <c r="H847" s="59">
        <v>2</v>
      </c>
    </row>
    <row r="848" spans="1:8" x14ac:dyDescent="0.25">
      <c r="A848">
        <v>845</v>
      </c>
      <c r="B848" s="58" t="s">
        <v>1348</v>
      </c>
      <c r="C848" t="s">
        <v>2227</v>
      </c>
      <c r="D848" t="s">
        <v>1559</v>
      </c>
      <c r="E848" t="s">
        <v>1581</v>
      </c>
      <c r="F848" s="54">
        <v>35490</v>
      </c>
      <c r="G848">
        <v>0</v>
      </c>
      <c r="H848" s="59">
        <v>0</v>
      </c>
    </row>
    <row r="849" spans="1:8" x14ac:dyDescent="0.25">
      <c r="A849">
        <v>846</v>
      </c>
      <c r="B849" s="58" t="s">
        <v>1348</v>
      </c>
      <c r="C849" t="s">
        <v>2228</v>
      </c>
      <c r="D849" t="s">
        <v>1559</v>
      </c>
      <c r="E849" t="s">
        <v>1559</v>
      </c>
      <c r="F849" s="54">
        <v>35503</v>
      </c>
      <c r="G849">
        <v>1</v>
      </c>
      <c r="H849" s="59">
        <v>0</v>
      </c>
    </row>
    <row r="850" spans="1:8" x14ac:dyDescent="0.25">
      <c r="A850">
        <v>847</v>
      </c>
      <c r="B850" s="58" t="s">
        <v>1348</v>
      </c>
      <c r="C850" t="s">
        <v>2229</v>
      </c>
      <c r="D850" t="s">
        <v>1559</v>
      </c>
      <c r="E850" t="s">
        <v>2230</v>
      </c>
      <c r="F850" s="54">
        <v>36071</v>
      </c>
      <c r="G850">
        <v>0</v>
      </c>
      <c r="H850" s="59">
        <v>0</v>
      </c>
    </row>
    <row r="851" spans="1:8" x14ac:dyDescent="0.25">
      <c r="A851">
        <v>848</v>
      </c>
      <c r="B851" s="58" t="s">
        <v>1348</v>
      </c>
      <c r="C851" t="s">
        <v>2231</v>
      </c>
      <c r="D851" t="s">
        <v>1559</v>
      </c>
      <c r="E851" t="s">
        <v>1559</v>
      </c>
      <c r="F851" s="54">
        <v>35540</v>
      </c>
      <c r="G851">
        <v>1</v>
      </c>
      <c r="H851" s="59">
        <v>4</v>
      </c>
    </row>
    <row r="852" spans="1:8" x14ac:dyDescent="0.25">
      <c r="A852">
        <v>849</v>
      </c>
      <c r="B852" s="58" t="s">
        <v>1348</v>
      </c>
      <c r="C852" t="s">
        <v>2232</v>
      </c>
      <c r="D852" t="s">
        <v>1559</v>
      </c>
      <c r="E852" t="s">
        <v>1559</v>
      </c>
      <c r="F852" s="54">
        <v>35839</v>
      </c>
      <c r="G852">
        <v>1</v>
      </c>
      <c r="H852" s="59">
        <v>0</v>
      </c>
    </row>
    <row r="853" spans="1:8" x14ac:dyDescent="0.25">
      <c r="A853">
        <v>850</v>
      </c>
      <c r="B853" s="58" t="s">
        <v>1348</v>
      </c>
      <c r="C853" t="s">
        <v>2233</v>
      </c>
      <c r="D853" t="s">
        <v>1559</v>
      </c>
      <c r="E853" t="s">
        <v>1559</v>
      </c>
      <c r="F853" s="54">
        <v>35445</v>
      </c>
      <c r="G853">
        <v>1</v>
      </c>
      <c r="H853" s="59">
        <v>4</v>
      </c>
    </row>
    <row r="854" spans="1:8" x14ac:dyDescent="0.25">
      <c r="A854">
        <v>851</v>
      </c>
      <c r="B854" s="58" t="s">
        <v>1348</v>
      </c>
      <c r="C854" t="s">
        <v>2234</v>
      </c>
      <c r="D854" t="s">
        <v>1559</v>
      </c>
      <c r="E854" t="s">
        <v>1559</v>
      </c>
      <c r="F854" s="54">
        <v>35288</v>
      </c>
      <c r="G854">
        <v>1</v>
      </c>
      <c r="H854" s="59">
        <v>5</v>
      </c>
    </row>
    <row r="855" spans="1:8" x14ac:dyDescent="0.25">
      <c r="A855">
        <v>852</v>
      </c>
      <c r="B855" s="58" t="s">
        <v>1348</v>
      </c>
      <c r="C855" t="s">
        <v>2235</v>
      </c>
      <c r="D855" t="s">
        <v>1559</v>
      </c>
      <c r="E855" t="s">
        <v>1559</v>
      </c>
      <c r="F855" s="54">
        <v>35412</v>
      </c>
      <c r="G855">
        <v>1</v>
      </c>
      <c r="H855" s="59">
        <v>6</v>
      </c>
    </row>
    <row r="856" spans="1:8" x14ac:dyDescent="0.25">
      <c r="A856">
        <v>853</v>
      </c>
      <c r="B856" s="58" t="s">
        <v>1348</v>
      </c>
      <c r="C856" t="s">
        <v>2236</v>
      </c>
      <c r="D856" t="s">
        <v>1559</v>
      </c>
      <c r="E856" t="s">
        <v>1559</v>
      </c>
      <c r="F856" s="54">
        <v>35655</v>
      </c>
      <c r="G856">
        <v>1</v>
      </c>
      <c r="H856" s="59">
        <v>0</v>
      </c>
    </row>
    <row r="857" spans="1:8" x14ac:dyDescent="0.25">
      <c r="A857">
        <v>854</v>
      </c>
      <c r="B857" s="58" t="s">
        <v>1348</v>
      </c>
      <c r="C857" t="s">
        <v>2237</v>
      </c>
      <c r="D857" t="s">
        <v>1559</v>
      </c>
      <c r="E857" t="s">
        <v>1559</v>
      </c>
      <c r="F857" s="54">
        <v>35209</v>
      </c>
      <c r="G857">
        <v>1</v>
      </c>
      <c r="H857" s="59">
        <v>1</v>
      </c>
    </row>
    <row r="858" spans="1:8" x14ac:dyDescent="0.25">
      <c r="A858">
        <v>855</v>
      </c>
      <c r="B858" s="58" t="s">
        <v>1348</v>
      </c>
      <c r="C858" t="s">
        <v>2238</v>
      </c>
      <c r="D858" t="s">
        <v>1559</v>
      </c>
      <c r="E858" t="s">
        <v>1559</v>
      </c>
      <c r="F858" s="54">
        <v>35555</v>
      </c>
      <c r="G858">
        <v>1</v>
      </c>
      <c r="H858" s="59">
        <v>2</v>
      </c>
    </row>
    <row r="859" spans="1:8" x14ac:dyDescent="0.25">
      <c r="A859">
        <v>856</v>
      </c>
      <c r="B859" s="58" t="s">
        <v>1348</v>
      </c>
      <c r="C859" t="s">
        <v>2239</v>
      </c>
      <c r="D859" t="s">
        <v>1559</v>
      </c>
      <c r="E859" t="s">
        <v>1559</v>
      </c>
      <c r="F859" s="54">
        <v>35496</v>
      </c>
      <c r="G859">
        <v>1</v>
      </c>
      <c r="H859" s="59">
        <v>6</v>
      </c>
    </row>
    <row r="860" spans="1:8" x14ac:dyDescent="0.25">
      <c r="A860">
        <v>857</v>
      </c>
      <c r="B860" s="58" t="s">
        <v>1348</v>
      </c>
      <c r="C860" t="s">
        <v>2240</v>
      </c>
      <c r="D860" t="s">
        <v>1559</v>
      </c>
      <c r="E860" t="s">
        <v>1559</v>
      </c>
      <c r="F860" s="54">
        <v>35084</v>
      </c>
      <c r="G860">
        <v>1</v>
      </c>
      <c r="H860" s="59">
        <v>0</v>
      </c>
    </row>
    <row r="861" spans="1:8" x14ac:dyDescent="0.25">
      <c r="A861">
        <v>858</v>
      </c>
      <c r="B861" s="58" t="s">
        <v>1348</v>
      </c>
      <c r="C861" t="s">
        <v>2241</v>
      </c>
      <c r="D861" t="s">
        <v>1559</v>
      </c>
      <c r="E861" t="s">
        <v>1559</v>
      </c>
      <c r="F861" s="54">
        <v>35815</v>
      </c>
      <c r="G861">
        <v>1</v>
      </c>
      <c r="H861" s="59">
        <v>0</v>
      </c>
    </row>
    <row r="862" spans="1:8" x14ac:dyDescent="0.25">
      <c r="A862">
        <v>859</v>
      </c>
      <c r="B862" s="58" t="s">
        <v>1348</v>
      </c>
      <c r="C862" t="s">
        <v>2242</v>
      </c>
      <c r="D862" t="s">
        <v>1559</v>
      </c>
      <c r="E862" t="s">
        <v>1559</v>
      </c>
      <c r="F862" s="54">
        <v>35957</v>
      </c>
      <c r="G862">
        <v>1</v>
      </c>
      <c r="H862" s="59">
        <v>0</v>
      </c>
    </row>
    <row r="863" spans="1:8" x14ac:dyDescent="0.25">
      <c r="A863">
        <v>860</v>
      </c>
      <c r="B863" s="58" t="s">
        <v>1348</v>
      </c>
      <c r="C863" t="s">
        <v>2243</v>
      </c>
      <c r="D863" t="s">
        <v>1559</v>
      </c>
      <c r="E863" t="s">
        <v>1559</v>
      </c>
      <c r="F863" s="54">
        <v>35611</v>
      </c>
      <c r="G863">
        <v>1</v>
      </c>
      <c r="H863" s="59">
        <v>0</v>
      </c>
    </row>
    <row r="864" spans="1:8" x14ac:dyDescent="0.25">
      <c r="A864">
        <v>861</v>
      </c>
      <c r="B864" s="58" t="s">
        <v>1348</v>
      </c>
      <c r="C864" t="s">
        <v>2244</v>
      </c>
      <c r="D864" t="s">
        <v>1559</v>
      </c>
      <c r="E864" t="s">
        <v>1559</v>
      </c>
      <c r="F864" s="54">
        <v>35650</v>
      </c>
      <c r="G864">
        <v>1</v>
      </c>
      <c r="H864" s="59">
        <v>3</v>
      </c>
    </row>
    <row r="865" spans="1:8" x14ac:dyDescent="0.25">
      <c r="A865">
        <v>862</v>
      </c>
      <c r="B865" s="58" t="s">
        <v>1348</v>
      </c>
      <c r="C865" t="s">
        <v>2245</v>
      </c>
      <c r="D865" t="s">
        <v>1559</v>
      </c>
      <c r="E865" t="s">
        <v>1559</v>
      </c>
      <c r="F865" s="54">
        <v>35065</v>
      </c>
      <c r="G865">
        <v>1</v>
      </c>
      <c r="H865" s="59">
        <v>3</v>
      </c>
    </row>
    <row r="866" spans="1:8" x14ac:dyDescent="0.25">
      <c r="A866">
        <v>863</v>
      </c>
      <c r="B866" s="58" t="s">
        <v>1348</v>
      </c>
      <c r="C866" t="s">
        <v>2246</v>
      </c>
      <c r="D866" t="s">
        <v>1559</v>
      </c>
      <c r="E866" t="s">
        <v>1559</v>
      </c>
      <c r="F866" s="54">
        <v>35621</v>
      </c>
      <c r="G866">
        <v>1</v>
      </c>
      <c r="H866" s="59">
        <v>0</v>
      </c>
    </row>
    <row r="867" spans="1:8" x14ac:dyDescent="0.25">
      <c r="A867">
        <v>864</v>
      </c>
      <c r="B867" s="58" t="s">
        <v>1348</v>
      </c>
      <c r="C867" t="s">
        <v>2247</v>
      </c>
      <c r="D867" t="s">
        <v>1559</v>
      </c>
      <c r="E867" t="s">
        <v>1559</v>
      </c>
      <c r="F867" s="54">
        <v>36149</v>
      </c>
      <c r="G867">
        <v>1</v>
      </c>
      <c r="H867" s="59">
        <v>1</v>
      </c>
    </row>
    <row r="868" spans="1:8" x14ac:dyDescent="0.25">
      <c r="A868">
        <v>865</v>
      </c>
      <c r="B868" s="58" t="s">
        <v>1348</v>
      </c>
      <c r="C868" t="s">
        <v>2248</v>
      </c>
      <c r="D868" t="s">
        <v>1559</v>
      </c>
      <c r="E868" t="s">
        <v>1559</v>
      </c>
      <c r="F868" s="54">
        <v>35731</v>
      </c>
      <c r="G868">
        <v>1</v>
      </c>
      <c r="H868" s="59">
        <v>5</v>
      </c>
    </row>
    <row r="869" spans="1:8" x14ac:dyDescent="0.25">
      <c r="A869">
        <v>866</v>
      </c>
      <c r="B869" s="58" t="s">
        <v>1348</v>
      </c>
      <c r="C869" t="s">
        <v>2249</v>
      </c>
      <c r="D869" t="s">
        <v>1559</v>
      </c>
      <c r="E869" t="s">
        <v>1559</v>
      </c>
      <c r="F869" s="54">
        <v>35350</v>
      </c>
      <c r="G869">
        <v>1</v>
      </c>
      <c r="H869" s="59">
        <v>6</v>
      </c>
    </row>
    <row r="870" spans="1:8" x14ac:dyDescent="0.25">
      <c r="A870">
        <v>867</v>
      </c>
      <c r="B870" s="58" t="s">
        <v>1318</v>
      </c>
      <c r="C870" t="s">
        <v>2250</v>
      </c>
      <c r="D870" t="s">
        <v>1428</v>
      </c>
      <c r="E870" t="s">
        <v>1428</v>
      </c>
      <c r="F870" s="54">
        <v>35214</v>
      </c>
      <c r="G870">
        <v>1</v>
      </c>
      <c r="H870" s="59">
        <v>8</v>
      </c>
    </row>
    <row r="871" spans="1:8" x14ac:dyDescent="0.25">
      <c r="A871">
        <v>868</v>
      </c>
      <c r="B871" s="58" t="s">
        <v>1318</v>
      </c>
      <c r="C871" t="s">
        <v>2251</v>
      </c>
      <c r="D871" t="s">
        <v>1428</v>
      </c>
      <c r="E871" t="s">
        <v>1428</v>
      </c>
      <c r="F871" s="54">
        <v>35593</v>
      </c>
      <c r="G871">
        <v>1</v>
      </c>
      <c r="H871" s="59">
        <v>0</v>
      </c>
    </row>
    <row r="872" spans="1:8" x14ac:dyDescent="0.25">
      <c r="A872">
        <v>869</v>
      </c>
      <c r="B872" s="58" t="s">
        <v>1318</v>
      </c>
      <c r="C872" t="s">
        <v>2252</v>
      </c>
      <c r="D872" t="s">
        <v>1428</v>
      </c>
      <c r="E872" t="s">
        <v>1428</v>
      </c>
      <c r="F872" s="54">
        <v>35888</v>
      </c>
      <c r="G872">
        <v>1</v>
      </c>
      <c r="H872" s="59">
        <v>0</v>
      </c>
    </row>
    <row r="873" spans="1:8" x14ac:dyDescent="0.25">
      <c r="A873">
        <v>870</v>
      </c>
      <c r="B873" s="58" t="s">
        <v>1318</v>
      </c>
      <c r="C873" t="s">
        <v>2253</v>
      </c>
      <c r="D873" t="s">
        <v>1428</v>
      </c>
      <c r="E873" t="s">
        <v>1428</v>
      </c>
      <c r="F873" s="54">
        <v>35823</v>
      </c>
      <c r="G873">
        <v>1</v>
      </c>
      <c r="H873" s="59">
        <v>0</v>
      </c>
    </row>
    <row r="874" spans="1:8" x14ac:dyDescent="0.25">
      <c r="A874">
        <v>871</v>
      </c>
      <c r="B874" s="58" t="s">
        <v>1318</v>
      </c>
      <c r="C874" t="s">
        <v>2254</v>
      </c>
      <c r="D874" t="s">
        <v>1428</v>
      </c>
      <c r="E874" t="s">
        <v>2255</v>
      </c>
      <c r="F874" s="54">
        <v>35623</v>
      </c>
      <c r="G874">
        <v>0</v>
      </c>
      <c r="H874" s="59">
        <v>7</v>
      </c>
    </row>
    <row r="875" spans="1:8" x14ac:dyDescent="0.25">
      <c r="A875">
        <v>872</v>
      </c>
      <c r="B875" s="58" t="s">
        <v>1318</v>
      </c>
      <c r="C875" t="s">
        <v>2256</v>
      </c>
      <c r="D875" t="s">
        <v>1428</v>
      </c>
      <c r="E875" t="s">
        <v>1428</v>
      </c>
      <c r="F875" s="54">
        <v>35959</v>
      </c>
      <c r="G875">
        <v>1</v>
      </c>
      <c r="H875" s="59">
        <v>0</v>
      </c>
    </row>
    <row r="876" spans="1:8" x14ac:dyDescent="0.25">
      <c r="A876">
        <v>873</v>
      </c>
      <c r="B876" s="58" t="s">
        <v>1318</v>
      </c>
      <c r="C876" t="s">
        <v>2257</v>
      </c>
      <c r="D876" t="s">
        <v>1428</v>
      </c>
      <c r="E876" t="s">
        <v>1428</v>
      </c>
      <c r="F876" s="54">
        <v>36020</v>
      </c>
      <c r="G876">
        <v>1</v>
      </c>
      <c r="H876" s="59">
        <v>3</v>
      </c>
    </row>
    <row r="877" spans="1:8" x14ac:dyDescent="0.25">
      <c r="A877">
        <v>874</v>
      </c>
      <c r="B877" s="58" t="s">
        <v>1318</v>
      </c>
      <c r="C877" t="s">
        <v>2258</v>
      </c>
      <c r="D877" t="s">
        <v>1428</v>
      </c>
      <c r="E877" t="s">
        <v>1428</v>
      </c>
      <c r="F877" s="54">
        <v>36009</v>
      </c>
      <c r="G877">
        <v>1</v>
      </c>
      <c r="H877" s="59">
        <v>0</v>
      </c>
    </row>
    <row r="878" spans="1:8" x14ac:dyDescent="0.25">
      <c r="A878">
        <v>875</v>
      </c>
      <c r="B878" s="58" t="s">
        <v>1318</v>
      </c>
      <c r="C878" t="s">
        <v>2259</v>
      </c>
      <c r="D878" t="s">
        <v>1428</v>
      </c>
      <c r="E878" t="s">
        <v>1428</v>
      </c>
      <c r="F878" s="54">
        <v>35197</v>
      </c>
      <c r="G878">
        <v>1</v>
      </c>
      <c r="H878" s="59">
        <v>7</v>
      </c>
    </row>
    <row r="879" spans="1:8" x14ac:dyDescent="0.25">
      <c r="A879">
        <v>876</v>
      </c>
      <c r="B879" s="58" t="s">
        <v>1318</v>
      </c>
      <c r="C879" t="s">
        <v>2260</v>
      </c>
      <c r="D879" t="s">
        <v>1428</v>
      </c>
      <c r="E879" t="s">
        <v>1428</v>
      </c>
      <c r="F879" s="54">
        <v>35960</v>
      </c>
      <c r="G879">
        <v>1</v>
      </c>
      <c r="H879" s="59">
        <v>0</v>
      </c>
    </row>
    <row r="880" spans="1:8" x14ac:dyDescent="0.25">
      <c r="A880">
        <v>877</v>
      </c>
      <c r="B880" s="58" t="s">
        <v>1318</v>
      </c>
      <c r="C880" t="s">
        <v>2261</v>
      </c>
      <c r="D880" t="s">
        <v>1428</v>
      </c>
      <c r="E880" t="s">
        <v>1428</v>
      </c>
      <c r="F880" s="54">
        <v>35156</v>
      </c>
      <c r="G880">
        <v>1</v>
      </c>
      <c r="H880" s="59">
        <v>9</v>
      </c>
    </row>
    <row r="881" spans="1:8" x14ac:dyDescent="0.25">
      <c r="A881">
        <v>878</v>
      </c>
      <c r="B881" s="58" t="s">
        <v>1318</v>
      </c>
      <c r="C881" t="s">
        <v>2262</v>
      </c>
      <c r="D881" t="s">
        <v>1428</v>
      </c>
      <c r="E881" t="s">
        <v>1428</v>
      </c>
      <c r="F881" s="54">
        <v>35320</v>
      </c>
      <c r="G881">
        <v>1</v>
      </c>
      <c r="H881" s="59">
        <v>7</v>
      </c>
    </row>
    <row r="882" spans="1:8" x14ac:dyDescent="0.25">
      <c r="A882">
        <v>879</v>
      </c>
      <c r="B882" s="58" t="s">
        <v>1318</v>
      </c>
      <c r="C882" t="s">
        <v>2263</v>
      </c>
      <c r="D882" t="s">
        <v>1428</v>
      </c>
      <c r="E882" t="s">
        <v>1428</v>
      </c>
      <c r="F882" s="54">
        <v>35484</v>
      </c>
      <c r="G882">
        <v>1</v>
      </c>
      <c r="H882" s="59">
        <v>0</v>
      </c>
    </row>
    <row r="883" spans="1:8" x14ac:dyDescent="0.25">
      <c r="A883">
        <v>880</v>
      </c>
      <c r="B883" s="58" t="s">
        <v>1318</v>
      </c>
      <c r="C883" t="s">
        <v>2264</v>
      </c>
      <c r="D883" t="s">
        <v>1428</v>
      </c>
      <c r="E883" t="s">
        <v>1428</v>
      </c>
      <c r="F883" s="54">
        <v>36237</v>
      </c>
      <c r="G883">
        <v>1</v>
      </c>
      <c r="H883" s="59">
        <v>0</v>
      </c>
    </row>
    <row r="884" spans="1:8" x14ac:dyDescent="0.25">
      <c r="A884">
        <v>881</v>
      </c>
      <c r="B884" s="58" t="s">
        <v>1318</v>
      </c>
      <c r="C884" t="s">
        <v>2265</v>
      </c>
      <c r="D884" t="s">
        <v>1428</v>
      </c>
      <c r="E884" t="s">
        <v>1428</v>
      </c>
      <c r="F884" s="54">
        <v>36016</v>
      </c>
      <c r="G884">
        <v>1</v>
      </c>
      <c r="H884" s="59">
        <v>0</v>
      </c>
    </row>
    <row r="885" spans="1:8" x14ac:dyDescent="0.25">
      <c r="A885">
        <v>882</v>
      </c>
      <c r="B885" s="58" t="s">
        <v>1318</v>
      </c>
      <c r="C885" t="s">
        <v>2266</v>
      </c>
      <c r="D885" t="s">
        <v>1428</v>
      </c>
      <c r="E885" t="s">
        <v>1428</v>
      </c>
      <c r="F885" s="54">
        <v>35864</v>
      </c>
      <c r="G885">
        <v>1</v>
      </c>
      <c r="H885" s="59">
        <v>0</v>
      </c>
    </row>
    <row r="886" spans="1:8" x14ac:dyDescent="0.25">
      <c r="A886">
        <v>883</v>
      </c>
      <c r="B886" s="58" t="s">
        <v>1318</v>
      </c>
      <c r="C886" t="s">
        <v>2267</v>
      </c>
      <c r="D886" t="s">
        <v>1428</v>
      </c>
      <c r="E886" t="s">
        <v>1428</v>
      </c>
      <c r="F886" s="54">
        <v>35508</v>
      </c>
      <c r="G886">
        <v>1</v>
      </c>
      <c r="H886" s="59">
        <v>0</v>
      </c>
    </row>
    <row r="887" spans="1:8" x14ac:dyDescent="0.25">
      <c r="A887">
        <v>884</v>
      </c>
      <c r="B887" s="58" t="s">
        <v>1318</v>
      </c>
      <c r="C887" t="s">
        <v>2268</v>
      </c>
      <c r="D887" t="s">
        <v>1428</v>
      </c>
      <c r="E887" t="s">
        <v>1428</v>
      </c>
      <c r="F887" s="54">
        <v>35829</v>
      </c>
      <c r="G887">
        <v>1</v>
      </c>
      <c r="H887" s="59">
        <v>0</v>
      </c>
    </row>
    <row r="888" spans="1:8" x14ac:dyDescent="0.25">
      <c r="A888">
        <v>885</v>
      </c>
      <c r="B888" s="58" t="s">
        <v>1318</v>
      </c>
      <c r="C888" t="s">
        <v>2269</v>
      </c>
      <c r="D888" t="s">
        <v>1428</v>
      </c>
      <c r="E888" t="s">
        <v>1428</v>
      </c>
      <c r="F888" s="54">
        <v>35477</v>
      </c>
      <c r="G888">
        <v>1</v>
      </c>
      <c r="H888" s="59">
        <v>1</v>
      </c>
    </row>
    <row r="889" spans="1:8" x14ac:dyDescent="0.25">
      <c r="A889">
        <v>886</v>
      </c>
      <c r="B889" s="58" t="s">
        <v>1318</v>
      </c>
      <c r="C889" t="s">
        <v>2270</v>
      </c>
      <c r="D889" t="s">
        <v>1428</v>
      </c>
      <c r="E889" t="s">
        <v>1428</v>
      </c>
      <c r="F889" s="54">
        <v>35440</v>
      </c>
      <c r="G889">
        <v>1</v>
      </c>
      <c r="H889" s="59">
        <v>6</v>
      </c>
    </row>
    <row r="890" spans="1:8" x14ac:dyDescent="0.25">
      <c r="A890">
        <v>887</v>
      </c>
      <c r="B890" s="58" t="s">
        <v>1318</v>
      </c>
      <c r="C890" t="s">
        <v>2271</v>
      </c>
      <c r="D890" t="s">
        <v>1428</v>
      </c>
      <c r="E890" t="s">
        <v>1428</v>
      </c>
      <c r="F890" s="54">
        <v>35074</v>
      </c>
      <c r="G890">
        <v>1</v>
      </c>
      <c r="H890" s="59">
        <v>7</v>
      </c>
    </row>
    <row r="891" spans="1:8" x14ac:dyDescent="0.25">
      <c r="A891">
        <v>888</v>
      </c>
      <c r="B891" s="58" t="s">
        <v>1318</v>
      </c>
      <c r="C891" t="s">
        <v>2272</v>
      </c>
      <c r="D891" t="s">
        <v>1428</v>
      </c>
      <c r="E891" t="s">
        <v>1428</v>
      </c>
      <c r="F891" s="54">
        <v>35211</v>
      </c>
      <c r="G891">
        <v>1</v>
      </c>
      <c r="H891" s="59">
        <v>2</v>
      </c>
    </row>
    <row r="892" spans="1:8" x14ac:dyDescent="0.25">
      <c r="A892">
        <v>889</v>
      </c>
      <c r="B892" s="58" t="s">
        <v>1318</v>
      </c>
      <c r="C892" t="s">
        <v>2273</v>
      </c>
      <c r="D892" t="s">
        <v>1428</v>
      </c>
      <c r="E892" t="s">
        <v>1428</v>
      </c>
      <c r="F892" s="54">
        <v>35490</v>
      </c>
      <c r="G892">
        <v>1</v>
      </c>
      <c r="H892" s="59">
        <v>5</v>
      </c>
    </row>
    <row r="893" spans="1:8" x14ac:dyDescent="0.25">
      <c r="A893">
        <v>890</v>
      </c>
      <c r="B893" s="58" t="s">
        <v>1318</v>
      </c>
      <c r="C893" t="s">
        <v>2274</v>
      </c>
      <c r="D893" t="s">
        <v>1428</v>
      </c>
      <c r="E893" t="s">
        <v>2255</v>
      </c>
      <c r="F893" s="54">
        <v>35083</v>
      </c>
      <c r="G893">
        <v>0</v>
      </c>
      <c r="H893" s="59">
        <v>12</v>
      </c>
    </row>
    <row r="894" spans="1:8" x14ac:dyDescent="0.25">
      <c r="A894">
        <v>891</v>
      </c>
      <c r="B894" s="58" t="s">
        <v>1318</v>
      </c>
      <c r="C894" t="s">
        <v>2275</v>
      </c>
      <c r="D894" t="s">
        <v>1428</v>
      </c>
      <c r="E894" t="s">
        <v>1428</v>
      </c>
      <c r="F894" s="54">
        <v>35251</v>
      </c>
      <c r="G894">
        <v>1</v>
      </c>
      <c r="H894" s="59">
        <v>4</v>
      </c>
    </row>
    <row r="895" spans="1:8" x14ac:dyDescent="0.25">
      <c r="A895">
        <v>892</v>
      </c>
      <c r="B895" s="58" t="s">
        <v>1318</v>
      </c>
      <c r="C895" t="s">
        <v>2276</v>
      </c>
      <c r="D895" t="s">
        <v>1428</v>
      </c>
      <c r="E895" t="s">
        <v>1428</v>
      </c>
      <c r="F895" s="54">
        <v>35561</v>
      </c>
      <c r="G895">
        <v>1</v>
      </c>
      <c r="H895" s="59">
        <v>7</v>
      </c>
    </row>
    <row r="896" spans="1:8" x14ac:dyDescent="0.25">
      <c r="A896">
        <v>893</v>
      </c>
      <c r="B896" s="58" t="s">
        <v>1318</v>
      </c>
      <c r="C896" t="s">
        <v>2277</v>
      </c>
      <c r="D896" t="s">
        <v>1428</v>
      </c>
      <c r="E896" t="s">
        <v>1428</v>
      </c>
      <c r="F896" s="54">
        <v>35556</v>
      </c>
      <c r="G896">
        <v>1</v>
      </c>
      <c r="H896" s="59">
        <v>6</v>
      </c>
    </row>
    <row r="897" spans="1:8" x14ac:dyDescent="0.25">
      <c r="A897">
        <v>894</v>
      </c>
      <c r="B897" s="58" t="s">
        <v>1318</v>
      </c>
      <c r="C897" t="s">
        <v>2278</v>
      </c>
      <c r="D897" t="s">
        <v>1428</v>
      </c>
      <c r="E897" t="s">
        <v>1428</v>
      </c>
      <c r="F897" s="54">
        <v>35633</v>
      </c>
      <c r="G897">
        <v>1</v>
      </c>
      <c r="H897" s="59">
        <v>0</v>
      </c>
    </row>
    <row r="898" spans="1:8" x14ac:dyDescent="0.25">
      <c r="A898">
        <v>895</v>
      </c>
      <c r="B898" s="58" t="s">
        <v>1318</v>
      </c>
      <c r="C898" t="s">
        <v>2279</v>
      </c>
      <c r="D898" t="s">
        <v>1428</v>
      </c>
      <c r="E898" t="s">
        <v>1428</v>
      </c>
      <c r="F898" s="54">
        <v>35827</v>
      </c>
      <c r="G898">
        <v>1</v>
      </c>
      <c r="H898" s="59">
        <v>0</v>
      </c>
    </row>
    <row r="899" spans="1:8" x14ac:dyDescent="0.25">
      <c r="A899">
        <v>896</v>
      </c>
      <c r="B899" s="58" t="s">
        <v>1318</v>
      </c>
      <c r="C899" t="s">
        <v>2280</v>
      </c>
      <c r="D899" t="s">
        <v>1428</v>
      </c>
      <c r="E899" t="s">
        <v>1428</v>
      </c>
      <c r="F899" s="54">
        <v>36145</v>
      </c>
      <c r="G899">
        <v>1</v>
      </c>
      <c r="H899" s="59">
        <v>0</v>
      </c>
    </row>
    <row r="900" spans="1:8" x14ac:dyDescent="0.25">
      <c r="A900">
        <v>897</v>
      </c>
      <c r="B900" s="58" t="s">
        <v>1318</v>
      </c>
      <c r="C900" t="s">
        <v>2281</v>
      </c>
      <c r="D900" t="s">
        <v>1428</v>
      </c>
      <c r="E900" t="s">
        <v>1428</v>
      </c>
      <c r="F900" s="54">
        <v>36058</v>
      </c>
      <c r="G900">
        <v>1</v>
      </c>
      <c r="H900" s="59">
        <v>0</v>
      </c>
    </row>
    <row r="901" spans="1:8" x14ac:dyDescent="0.25">
      <c r="A901">
        <v>898</v>
      </c>
      <c r="B901" s="58" t="s">
        <v>1318</v>
      </c>
      <c r="C901" t="s">
        <v>2282</v>
      </c>
      <c r="D901" t="s">
        <v>1428</v>
      </c>
      <c r="E901" t="s">
        <v>1428</v>
      </c>
      <c r="F901" s="54">
        <v>35963</v>
      </c>
      <c r="G901">
        <v>1</v>
      </c>
      <c r="H901" s="59">
        <v>0</v>
      </c>
    </row>
    <row r="902" spans="1:8" x14ac:dyDescent="0.25">
      <c r="A902">
        <v>899</v>
      </c>
      <c r="B902" s="58" t="s">
        <v>1318</v>
      </c>
      <c r="C902" t="s">
        <v>2283</v>
      </c>
      <c r="D902" t="s">
        <v>1428</v>
      </c>
      <c r="E902" t="s">
        <v>1428</v>
      </c>
      <c r="F902" s="54">
        <v>35942</v>
      </c>
      <c r="G902">
        <v>1</v>
      </c>
      <c r="H902" s="59">
        <v>0</v>
      </c>
    </row>
    <row r="903" spans="1:8" x14ac:dyDescent="0.25">
      <c r="A903">
        <v>900</v>
      </c>
      <c r="B903" s="58" t="s">
        <v>1318</v>
      </c>
      <c r="C903" t="s">
        <v>2284</v>
      </c>
      <c r="D903" t="s">
        <v>1428</v>
      </c>
      <c r="E903" t="s">
        <v>1428</v>
      </c>
      <c r="F903" s="54">
        <v>35847</v>
      </c>
      <c r="G903">
        <v>1</v>
      </c>
      <c r="H903" s="59">
        <v>0</v>
      </c>
    </row>
    <row r="904" spans="1:8" x14ac:dyDescent="0.25">
      <c r="A904">
        <v>901</v>
      </c>
      <c r="B904" s="58" t="s">
        <v>1318</v>
      </c>
      <c r="C904" t="s">
        <v>2285</v>
      </c>
      <c r="D904" t="s">
        <v>1428</v>
      </c>
      <c r="E904" t="s">
        <v>1428</v>
      </c>
      <c r="F904" s="54">
        <v>35877</v>
      </c>
      <c r="G904">
        <v>1</v>
      </c>
      <c r="H904" s="59">
        <v>0</v>
      </c>
    </row>
    <row r="905" spans="1:8" x14ac:dyDescent="0.25">
      <c r="A905">
        <v>902</v>
      </c>
      <c r="B905" s="58" t="s">
        <v>1318</v>
      </c>
      <c r="C905" t="s">
        <v>2286</v>
      </c>
      <c r="D905" t="s">
        <v>1428</v>
      </c>
      <c r="E905" t="s">
        <v>1428</v>
      </c>
      <c r="F905" s="54">
        <v>35111</v>
      </c>
      <c r="G905">
        <v>1</v>
      </c>
      <c r="H905" s="59">
        <v>10</v>
      </c>
    </row>
    <row r="906" spans="1:8" x14ac:dyDescent="0.25">
      <c r="A906">
        <v>903</v>
      </c>
      <c r="B906" s="58" t="s">
        <v>1318</v>
      </c>
      <c r="C906" t="s">
        <v>2287</v>
      </c>
      <c r="D906" t="s">
        <v>1428</v>
      </c>
      <c r="E906" t="s">
        <v>1428</v>
      </c>
      <c r="F906" s="54">
        <v>35077</v>
      </c>
      <c r="G906">
        <v>1</v>
      </c>
      <c r="H906" s="59">
        <v>9</v>
      </c>
    </row>
    <row r="907" spans="1:8" x14ac:dyDescent="0.25">
      <c r="A907">
        <v>904</v>
      </c>
      <c r="B907" s="58" t="s">
        <v>1318</v>
      </c>
      <c r="C907" t="s">
        <v>2288</v>
      </c>
      <c r="D907" t="s">
        <v>1428</v>
      </c>
      <c r="E907" t="s">
        <v>1428</v>
      </c>
      <c r="F907" s="54">
        <v>35380</v>
      </c>
      <c r="G907">
        <v>1</v>
      </c>
      <c r="H907" s="59">
        <v>10</v>
      </c>
    </row>
    <row r="908" spans="1:8" x14ac:dyDescent="0.25">
      <c r="A908">
        <v>905</v>
      </c>
      <c r="B908" s="58" t="s">
        <v>1318</v>
      </c>
      <c r="C908" t="s">
        <v>2289</v>
      </c>
      <c r="D908" t="s">
        <v>1428</v>
      </c>
      <c r="E908" t="s">
        <v>1428</v>
      </c>
      <c r="F908" s="54">
        <v>35438</v>
      </c>
      <c r="G908">
        <v>1</v>
      </c>
      <c r="H908" s="59">
        <v>1</v>
      </c>
    </row>
    <row r="909" spans="1:8" x14ac:dyDescent="0.25">
      <c r="A909">
        <v>906</v>
      </c>
      <c r="B909" s="58" t="s">
        <v>1318</v>
      </c>
      <c r="C909" t="s">
        <v>2290</v>
      </c>
      <c r="D909" t="s">
        <v>1428</v>
      </c>
      <c r="E909" t="s">
        <v>1428</v>
      </c>
      <c r="F909" s="54">
        <v>35881</v>
      </c>
      <c r="G909">
        <v>1</v>
      </c>
      <c r="H909" s="59">
        <v>0</v>
      </c>
    </row>
    <row r="910" spans="1:8" x14ac:dyDescent="0.25">
      <c r="A910">
        <v>907</v>
      </c>
      <c r="B910" s="58" t="s">
        <v>1318</v>
      </c>
      <c r="C910" t="s">
        <v>2291</v>
      </c>
      <c r="D910" t="s">
        <v>1428</v>
      </c>
      <c r="E910" t="s">
        <v>1428</v>
      </c>
      <c r="F910" s="54">
        <v>35967</v>
      </c>
      <c r="G910">
        <v>1</v>
      </c>
      <c r="H910" s="59">
        <v>0</v>
      </c>
    </row>
    <row r="911" spans="1:8" x14ac:dyDescent="0.25">
      <c r="A911">
        <v>908</v>
      </c>
      <c r="B911" s="58" t="s">
        <v>1343</v>
      </c>
      <c r="C911" t="s">
        <v>2292</v>
      </c>
      <c r="D911" t="s">
        <v>1559</v>
      </c>
      <c r="E911" t="s">
        <v>1559</v>
      </c>
      <c r="F911" s="54">
        <v>35856</v>
      </c>
      <c r="G911">
        <v>1</v>
      </c>
      <c r="H911" s="59">
        <v>0</v>
      </c>
    </row>
    <row r="912" spans="1:8" x14ac:dyDescent="0.25">
      <c r="A912">
        <v>909</v>
      </c>
      <c r="B912" s="58" t="s">
        <v>1343</v>
      </c>
      <c r="C912" t="s">
        <v>2293</v>
      </c>
      <c r="D912" t="s">
        <v>1559</v>
      </c>
      <c r="E912" t="s">
        <v>1559</v>
      </c>
      <c r="F912" s="54">
        <v>35782</v>
      </c>
      <c r="G912">
        <v>1</v>
      </c>
      <c r="H912" s="59">
        <v>0</v>
      </c>
    </row>
    <row r="913" spans="1:8" x14ac:dyDescent="0.25">
      <c r="A913">
        <v>910</v>
      </c>
      <c r="B913" s="58" t="s">
        <v>1343</v>
      </c>
      <c r="C913" t="s">
        <v>2294</v>
      </c>
      <c r="D913" t="s">
        <v>1559</v>
      </c>
      <c r="E913" t="s">
        <v>1559</v>
      </c>
      <c r="F913" s="54">
        <v>35241</v>
      </c>
      <c r="G913">
        <v>1</v>
      </c>
      <c r="H913" s="59">
        <v>8</v>
      </c>
    </row>
    <row r="914" spans="1:8" x14ac:dyDescent="0.25">
      <c r="A914">
        <v>911</v>
      </c>
      <c r="B914" s="58" t="s">
        <v>1343</v>
      </c>
      <c r="C914" t="s">
        <v>2295</v>
      </c>
      <c r="D914" t="s">
        <v>1559</v>
      </c>
      <c r="E914" t="s">
        <v>1559</v>
      </c>
      <c r="F914" s="54">
        <v>35251</v>
      </c>
      <c r="G914">
        <v>1</v>
      </c>
      <c r="H914" s="59">
        <v>0</v>
      </c>
    </row>
    <row r="915" spans="1:8" x14ac:dyDescent="0.25">
      <c r="A915">
        <v>912</v>
      </c>
      <c r="B915" s="58" t="s">
        <v>1343</v>
      </c>
      <c r="C915" t="s">
        <v>2296</v>
      </c>
      <c r="D915" t="s">
        <v>1559</v>
      </c>
      <c r="E915" t="s">
        <v>1559</v>
      </c>
      <c r="F915" s="54">
        <v>35402</v>
      </c>
      <c r="G915">
        <v>1</v>
      </c>
      <c r="H915" s="59">
        <v>0</v>
      </c>
    </row>
    <row r="916" spans="1:8" x14ac:dyDescent="0.25">
      <c r="A916">
        <v>913</v>
      </c>
      <c r="B916" s="58" t="s">
        <v>1343</v>
      </c>
      <c r="C916" t="s">
        <v>2297</v>
      </c>
      <c r="D916" t="s">
        <v>1559</v>
      </c>
      <c r="E916" t="s">
        <v>1559</v>
      </c>
      <c r="F916" s="54">
        <v>35433</v>
      </c>
      <c r="G916">
        <v>1</v>
      </c>
      <c r="H916" s="59">
        <v>4</v>
      </c>
    </row>
    <row r="917" spans="1:8" x14ac:dyDescent="0.25">
      <c r="A917">
        <v>914</v>
      </c>
      <c r="B917" s="58" t="s">
        <v>1343</v>
      </c>
      <c r="C917" t="s">
        <v>2298</v>
      </c>
      <c r="D917" t="s">
        <v>1559</v>
      </c>
      <c r="E917" t="s">
        <v>1559</v>
      </c>
      <c r="F917" s="54">
        <v>35515</v>
      </c>
      <c r="G917">
        <v>1</v>
      </c>
      <c r="H917" s="59">
        <v>0</v>
      </c>
    </row>
    <row r="918" spans="1:8" x14ac:dyDescent="0.25">
      <c r="A918">
        <v>915</v>
      </c>
      <c r="B918" s="58" t="s">
        <v>1343</v>
      </c>
      <c r="C918" t="s">
        <v>2299</v>
      </c>
      <c r="D918" t="s">
        <v>1559</v>
      </c>
      <c r="E918" t="s">
        <v>1559</v>
      </c>
      <c r="F918" s="54">
        <v>35265</v>
      </c>
      <c r="G918">
        <v>1</v>
      </c>
      <c r="H918" s="59">
        <v>5</v>
      </c>
    </row>
    <row r="919" spans="1:8" x14ac:dyDescent="0.25">
      <c r="A919">
        <v>916</v>
      </c>
      <c r="B919" s="58" t="s">
        <v>1343</v>
      </c>
      <c r="C919" t="s">
        <v>2300</v>
      </c>
      <c r="D919" t="s">
        <v>1559</v>
      </c>
      <c r="E919" t="s">
        <v>1559</v>
      </c>
      <c r="F919" s="54">
        <v>35880</v>
      </c>
      <c r="G919">
        <v>1</v>
      </c>
      <c r="H919" s="59">
        <v>0</v>
      </c>
    </row>
    <row r="920" spans="1:8" x14ac:dyDescent="0.25">
      <c r="A920">
        <v>917</v>
      </c>
      <c r="B920" s="58" t="s">
        <v>1343</v>
      </c>
      <c r="C920" t="s">
        <v>2301</v>
      </c>
      <c r="D920" t="s">
        <v>1559</v>
      </c>
      <c r="E920" t="s">
        <v>1559</v>
      </c>
      <c r="F920" s="54">
        <v>35106</v>
      </c>
      <c r="G920">
        <v>1</v>
      </c>
      <c r="H920" s="59">
        <v>13</v>
      </c>
    </row>
    <row r="921" spans="1:8" x14ac:dyDescent="0.25">
      <c r="A921">
        <v>918</v>
      </c>
      <c r="B921" s="58" t="s">
        <v>1343</v>
      </c>
      <c r="C921" t="s">
        <v>2302</v>
      </c>
      <c r="D921" t="s">
        <v>1559</v>
      </c>
      <c r="E921" t="s">
        <v>1559</v>
      </c>
      <c r="F921" s="54">
        <v>35332</v>
      </c>
      <c r="G921">
        <v>1</v>
      </c>
      <c r="H921" s="59">
        <v>6</v>
      </c>
    </row>
    <row r="922" spans="1:8" x14ac:dyDescent="0.25">
      <c r="A922">
        <v>919</v>
      </c>
      <c r="B922" s="58" t="s">
        <v>1343</v>
      </c>
      <c r="C922" t="s">
        <v>2303</v>
      </c>
      <c r="D922" t="s">
        <v>1559</v>
      </c>
      <c r="E922" t="s">
        <v>1414</v>
      </c>
      <c r="F922" s="54">
        <v>35539</v>
      </c>
      <c r="G922">
        <v>0</v>
      </c>
      <c r="H922" s="59">
        <v>6</v>
      </c>
    </row>
    <row r="923" spans="1:8" x14ac:dyDescent="0.25">
      <c r="A923">
        <v>920</v>
      </c>
      <c r="B923" s="58" t="s">
        <v>1343</v>
      </c>
      <c r="C923" t="s">
        <v>2304</v>
      </c>
      <c r="D923" t="s">
        <v>1559</v>
      </c>
      <c r="E923" t="s">
        <v>1559</v>
      </c>
      <c r="F923" s="54">
        <v>35936</v>
      </c>
      <c r="G923">
        <v>1</v>
      </c>
      <c r="H923" s="59">
        <v>2</v>
      </c>
    </row>
    <row r="924" spans="1:8" x14ac:dyDescent="0.25">
      <c r="A924">
        <v>921</v>
      </c>
      <c r="B924" s="58" t="s">
        <v>1343</v>
      </c>
      <c r="C924" t="s">
        <v>2305</v>
      </c>
      <c r="D924" t="s">
        <v>1559</v>
      </c>
      <c r="E924" t="s">
        <v>1559</v>
      </c>
      <c r="F924" s="54">
        <v>35110</v>
      </c>
      <c r="G924">
        <v>1</v>
      </c>
      <c r="H924" s="59">
        <v>11</v>
      </c>
    </row>
    <row r="925" spans="1:8" x14ac:dyDescent="0.25">
      <c r="A925">
        <v>922</v>
      </c>
      <c r="B925" s="58" t="s">
        <v>1343</v>
      </c>
      <c r="C925" t="s">
        <v>2306</v>
      </c>
      <c r="D925" t="s">
        <v>1559</v>
      </c>
      <c r="E925" t="s">
        <v>1559</v>
      </c>
      <c r="F925" s="54">
        <v>35529</v>
      </c>
      <c r="G925">
        <v>1</v>
      </c>
      <c r="H925" s="59">
        <v>0</v>
      </c>
    </row>
    <row r="926" spans="1:8" x14ac:dyDescent="0.25">
      <c r="A926">
        <v>923</v>
      </c>
      <c r="B926" s="58" t="s">
        <v>1343</v>
      </c>
      <c r="C926" t="s">
        <v>2307</v>
      </c>
      <c r="D926" t="s">
        <v>1559</v>
      </c>
      <c r="E926" t="s">
        <v>1559</v>
      </c>
      <c r="F926" s="54">
        <v>35935</v>
      </c>
      <c r="G926">
        <v>1</v>
      </c>
      <c r="H926" s="59">
        <v>0</v>
      </c>
    </row>
    <row r="927" spans="1:8" x14ac:dyDescent="0.25">
      <c r="A927">
        <v>924</v>
      </c>
      <c r="B927" s="58" t="s">
        <v>1343</v>
      </c>
      <c r="C927" t="s">
        <v>2308</v>
      </c>
      <c r="D927" t="s">
        <v>1559</v>
      </c>
      <c r="E927" t="s">
        <v>1559</v>
      </c>
      <c r="F927" s="54">
        <v>35853</v>
      </c>
      <c r="G927">
        <v>1</v>
      </c>
      <c r="H927" s="59">
        <v>0</v>
      </c>
    </row>
    <row r="928" spans="1:8" x14ac:dyDescent="0.25">
      <c r="A928">
        <v>925</v>
      </c>
      <c r="B928" s="58" t="s">
        <v>1343</v>
      </c>
      <c r="C928" t="s">
        <v>2309</v>
      </c>
      <c r="D928" t="s">
        <v>1559</v>
      </c>
      <c r="E928" t="s">
        <v>1559</v>
      </c>
      <c r="F928" s="54">
        <v>35162</v>
      </c>
      <c r="G928">
        <v>1</v>
      </c>
      <c r="H928" s="59">
        <v>8</v>
      </c>
    </row>
    <row r="929" spans="1:8" x14ac:dyDescent="0.25">
      <c r="A929">
        <v>926</v>
      </c>
      <c r="B929" s="58" t="s">
        <v>1343</v>
      </c>
      <c r="C929" t="s">
        <v>2310</v>
      </c>
      <c r="D929" t="s">
        <v>1559</v>
      </c>
      <c r="E929" t="s">
        <v>1559</v>
      </c>
      <c r="F929" s="54">
        <v>35433</v>
      </c>
      <c r="G929">
        <v>1</v>
      </c>
      <c r="H929" s="59">
        <v>6</v>
      </c>
    </row>
    <row r="930" spans="1:8" x14ac:dyDescent="0.25">
      <c r="A930">
        <v>927</v>
      </c>
      <c r="B930" s="58" t="s">
        <v>1343</v>
      </c>
      <c r="C930" t="s">
        <v>2311</v>
      </c>
      <c r="D930" t="s">
        <v>1559</v>
      </c>
      <c r="E930" t="s">
        <v>1559</v>
      </c>
      <c r="F930" s="54">
        <v>35642</v>
      </c>
      <c r="G930">
        <v>1</v>
      </c>
      <c r="H930" s="59">
        <v>4</v>
      </c>
    </row>
    <row r="931" spans="1:8" x14ac:dyDescent="0.25">
      <c r="A931">
        <v>928</v>
      </c>
      <c r="B931" s="58" t="s">
        <v>1343</v>
      </c>
      <c r="C931" t="s">
        <v>2312</v>
      </c>
      <c r="D931" t="s">
        <v>1559</v>
      </c>
      <c r="E931" t="s">
        <v>1559</v>
      </c>
      <c r="F931" s="54">
        <v>35157</v>
      </c>
      <c r="G931">
        <v>1</v>
      </c>
      <c r="H931" s="59">
        <v>2</v>
      </c>
    </row>
    <row r="932" spans="1:8" x14ac:dyDescent="0.25">
      <c r="A932">
        <v>929</v>
      </c>
      <c r="B932" s="58" t="s">
        <v>1343</v>
      </c>
      <c r="C932" t="s">
        <v>2313</v>
      </c>
      <c r="D932" t="s">
        <v>1559</v>
      </c>
      <c r="E932" t="s">
        <v>1559</v>
      </c>
      <c r="F932" s="54">
        <v>35472</v>
      </c>
      <c r="G932">
        <v>1</v>
      </c>
      <c r="H932" s="59">
        <v>7</v>
      </c>
    </row>
    <row r="933" spans="1:8" x14ac:dyDescent="0.25">
      <c r="A933">
        <v>930</v>
      </c>
      <c r="B933" s="58" t="s">
        <v>1343</v>
      </c>
      <c r="C933" t="s">
        <v>2314</v>
      </c>
      <c r="D933" t="s">
        <v>1559</v>
      </c>
      <c r="E933" t="s">
        <v>1559</v>
      </c>
      <c r="F933" s="54">
        <v>35324</v>
      </c>
      <c r="G933">
        <v>1</v>
      </c>
      <c r="H933" s="59">
        <v>9</v>
      </c>
    </row>
    <row r="934" spans="1:8" x14ac:dyDescent="0.25">
      <c r="A934">
        <v>931</v>
      </c>
      <c r="B934" s="58" t="s">
        <v>1343</v>
      </c>
      <c r="C934" t="s">
        <v>2315</v>
      </c>
      <c r="D934" t="s">
        <v>1559</v>
      </c>
      <c r="E934" t="s">
        <v>1559</v>
      </c>
      <c r="F934" s="54">
        <v>35409</v>
      </c>
      <c r="G934">
        <v>1</v>
      </c>
      <c r="H934" s="59">
        <v>9</v>
      </c>
    </row>
    <row r="935" spans="1:8" x14ac:dyDescent="0.25">
      <c r="A935">
        <v>932</v>
      </c>
      <c r="B935" s="58" t="s">
        <v>1343</v>
      </c>
      <c r="C935" t="s">
        <v>2316</v>
      </c>
      <c r="D935" t="s">
        <v>1559</v>
      </c>
      <c r="E935" t="s">
        <v>1559</v>
      </c>
      <c r="F935" s="54">
        <v>35612</v>
      </c>
      <c r="G935">
        <v>1</v>
      </c>
      <c r="H935" s="59">
        <v>1</v>
      </c>
    </row>
    <row r="936" spans="1:8" x14ac:dyDescent="0.25">
      <c r="A936">
        <v>933</v>
      </c>
      <c r="B936" s="58" t="s">
        <v>1343</v>
      </c>
      <c r="C936" t="s">
        <v>2317</v>
      </c>
      <c r="D936" t="s">
        <v>1559</v>
      </c>
      <c r="E936" t="s">
        <v>1559</v>
      </c>
      <c r="F936" s="54">
        <v>36055</v>
      </c>
      <c r="G936">
        <v>1</v>
      </c>
      <c r="H936" s="59">
        <v>4</v>
      </c>
    </row>
    <row r="937" spans="1:8" x14ac:dyDescent="0.25">
      <c r="A937">
        <v>934</v>
      </c>
      <c r="B937" s="58" t="s">
        <v>1343</v>
      </c>
      <c r="C937" t="s">
        <v>2318</v>
      </c>
      <c r="D937" t="s">
        <v>1559</v>
      </c>
      <c r="E937" t="s">
        <v>1559</v>
      </c>
      <c r="F937" s="54">
        <v>35535</v>
      </c>
      <c r="G937">
        <v>1</v>
      </c>
      <c r="H937" s="59">
        <v>0</v>
      </c>
    </row>
    <row r="938" spans="1:8" x14ac:dyDescent="0.25">
      <c r="A938">
        <v>935</v>
      </c>
      <c r="B938" s="58" t="s">
        <v>1343</v>
      </c>
      <c r="C938" t="s">
        <v>2319</v>
      </c>
      <c r="D938" t="s">
        <v>1559</v>
      </c>
      <c r="E938" t="s">
        <v>1559</v>
      </c>
      <c r="F938" s="54">
        <v>35748</v>
      </c>
      <c r="G938">
        <v>1</v>
      </c>
      <c r="H938" s="59">
        <v>4</v>
      </c>
    </row>
    <row r="939" spans="1:8" x14ac:dyDescent="0.25">
      <c r="A939">
        <v>936</v>
      </c>
      <c r="B939" s="58" t="s">
        <v>1343</v>
      </c>
      <c r="C939" t="s">
        <v>2320</v>
      </c>
      <c r="D939" t="s">
        <v>1559</v>
      </c>
      <c r="E939" t="s">
        <v>1559</v>
      </c>
      <c r="F939" s="54">
        <v>35917</v>
      </c>
      <c r="G939">
        <v>1</v>
      </c>
      <c r="H939" s="59">
        <v>1</v>
      </c>
    </row>
    <row r="940" spans="1:8" x14ac:dyDescent="0.25">
      <c r="A940">
        <v>937</v>
      </c>
      <c r="B940" s="58" t="s">
        <v>1343</v>
      </c>
      <c r="C940" t="s">
        <v>2321</v>
      </c>
      <c r="D940" t="s">
        <v>1559</v>
      </c>
      <c r="E940" t="s">
        <v>1559</v>
      </c>
      <c r="F940" s="54">
        <v>35847</v>
      </c>
      <c r="G940">
        <v>1</v>
      </c>
      <c r="H940" s="59">
        <v>0</v>
      </c>
    </row>
    <row r="941" spans="1:8" x14ac:dyDescent="0.25">
      <c r="A941">
        <v>938</v>
      </c>
      <c r="B941" s="58" t="s">
        <v>1343</v>
      </c>
      <c r="C941" t="s">
        <v>2322</v>
      </c>
      <c r="D941" t="s">
        <v>1559</v>
      </c>
      <c r="E941" t="s">
        <v>1559</v>
      </c>
      <c r="F941" s="54">
        <v>35433</v>
      </c>
      <c r="G941">
        <v>1</v>
      </c>
      <c r="H941" s="59">
        <v>0</v>
      </c>
    </row>
    <row r="942" spans="1:8" x14ac:dyDescent="0.25">
      <c r="A942">
        <v>939</v>
      </c>
      <c r="B942" s="58" t="s">
        <v>1343</v>
      </c>
      <c r="C942" t="s">
        <v>2323</v>
      </c>
      <c r="D942" t="s">
        <v>1559</v>
      </c>
      <c r="E942" t="s">
        <v>1559</v>
      </c>
      <c r="F942" s="54">
        <v>35847</v>
      </c>
      <c r="G942">
        <v>1</v>
      </c>
      <c r="H942" s="59">
        <v>0</v>
      </c>
    </row>
    <row r="943" spans="1:8" x14ac:dyDescent="0.25">
      <c r="A943">
        <v>940</v>
      </c>
      <c r="B943" s="58" t="s">
        <v>1343</v>
      </c>
      <c r="C943" t="s">
        <v>2324</v>
      </c>
      <c r="D943" t="s">
        <v>1559</v>
      </c>
      <c r="E943" t="s">
        <v>1559</v>
      </c>
      <c r="F943" s="54">
        <v>35228</v>
      </c>
      <c r="G943">
        <v>1</v>
      </c>
      <c r="H943" s="59">
        <v>7</v>
      </c>
    </row>
    <row r="944" spans="1:8" x14ac:dyDescent="0.25">
      <c r="A944">
        <v>941</v>
      </c>
      <c r="B944" s="58" t="s">
        <v>1343</v>
      </c>
      <c r="C944" t="s">
        <v>2325</v>
      </c>
      <c r="D944" t="s">
        <v>1559</v>
      </c>
      <c r="E944" t="s">
        <v>1559</v>
      </c>
      <c r="F944" s="54">
        <v>35074</v>
      </c>
      <c r="G944">
        <v>1</v>
      </c>
      <c r="H944" s="59">
        <v>4</v>
      </c>
    </row>
    <row r="945" spans="1:8" x14ac:dyDescent="0.25">
      <c r="A945">
        <v>942</v>
      </c>
      <c r="B945" s="58" t="s">
        <v>1343</v>
      </c>
      <c r="C945" t="s">
        <v>2326</v>
      </c>
      <c r="D945" t="s">
        <v>1559</v>
      </c>
      <c r="E945" t="s">
        <v>1559</v>
      </c>
      <c r="F945" s="54">
        <v>35818</v>
      </c>
      <c r="G945">
        <v>1</v>
      </c>
      <c r="H945" s="59">
        <v>0</v>
      </c>
    </row>
    <row r="946" spans="1:8" x14ac:dyDescent="0.25">
      <c r="A946">
        <v>943</v>
      </c>
      <c r="B946" s="58" t="s">
        <v>1343</v>
      </c>
      <c r="C946" t="s">
        <v>2327</v>
      </c>
      <c r="D946" t="s">
        <v>1559</v>
      </c>
      <c r="E946" t="s">
        <v>1559</v>
      </c>
      <c r="F946" s="54">
        <v>35811</v>
      </c>
      <c r="G946">
        <v>1</v>
      </c>
      <c r="H946" s="59">
        <v>2</v>
      </c>
    </row>
    <row r="947" spans="1:8" x14ac:dyDescent="0.25">
      <c r="A947">
        <v>944</v>
      </c>
      <c r="B947" s="58" t="s">
        <v>1343</v>
      </c>
      <c r="C947" t="s">
        <v>2328</v>
      </c>
      <c r="D947" t="s">
        <v>1559</v>
      </c>
      <c r="E947" t="s">
        <v>1559</v>
      </c>
      <c r="F947" s="54">
        <v>35597</v>
      </c>
      <c r="G947">
        <v>1</v>
      </c>
      <c r="H947" s="59">
        <v>12</v>
      </c>
    </row>
    <row r="948" spans="1:8" x14ac:dyDescent="0.25">
      <c r="A948">
        <v>945</v>
      </c>
      <c r="B948" s="58" t="s">
        <v>1306</v>
      </c>
      <c r="C948" t="s">
        <v>2329</v>
      </c>
      <c r="D948" t="s">
        <v>1476</v>
      </c>
      <c r="E948" t="s">
        <v>1600</v>
      </c>
      <c r="F948" s="54">
        <v>35177</v>
      </c>
      <c r="G948">
        <v>0</v>
      </c>
      <c r="H948" s="59">
        <v>4</v>
      </c>
    </row>
    <row r="949" spans="1:8" x14ac:dyDescent="0.25">
      <c r="A949">
        <v>946</v>
      </c>
      <c r="B949" s="58" t="s">
        <v>1306</v>
      </c>
      <c r="C949" t="s">
        <v>2330</v>
      </c>
      <c r="D949" t="s">
        <v>1476</v>
      </c>
      <c r="E949" t="s">
        <v>1476</v>
      </c>
      <c r="F949" s="54">
        <v>35944</v>
      </c>
      <c r="G949">
        <v>1</v>
      </c>
      <c r="H949" s="59">
        <v>0</v>
      </c>
    </row>
    <row r="950" spans="1:8" x14ac:dyDescent="0.25">
      <c r="A950">
        <v>947</v>
      </c>
      <c r="B950" s="58" t="s">
        <v>1306</v>
      </c>
      <c r="C950" t="s">
        <v>2331</v>
      </c>
      <c r="D950" t="s">
        <v>1476</v>
      </c>
      <c r="E950" t="s">
        <v>1476</v>
      </c>
      <c r="F950" s="54">
        <v>36422</v>
      </c>
      <c r="G950">
        <v>1</v>
      </c>
      <c r="H950" s="59">
        <v>0</v>
      </c>
    </row>
    <row r="951" spans="1:8" x14ac:dyDescent="0.25">
      <c r="A951">
        <v>948</v>
      </c>
      <c r="B951" s="58" t="s">
        <v>1306</v>
      </c>
      <c r="C951" t="s">
        <v>2332</v>
      </c>
      <c r="D951" t="s">
        <v>1476</v>
      </c>
      <c r="E951" t="s">
        <v>1476</v>
      </c>
      <c r="F951" s="54">
        <v>35097</v>
      </c>
      <c r="G951">
        <v>1</v>
      </c>
      <c r="H951" s="59">
        <v>10</v>
      </c>
    </row>
    <row r="952" spans="1:8" x14ac:dyDescent="0.25">
      <c r="A952">
        <v>949</v>
      </c>
      <c r="B952" s="58" t="s">
        <v>1306</v>
      </c>
      <c r="C952" t="s">
        <v>1773</v>
      </c>
      <c r="D952" t="s">
        <v>1476</v>
      </c>
      <c r="E952" t="s">
        <v>1476</v>
      </c>
      <c r="F952" s="54">
        <v>35328</v>
      </c>
      <c r="G952">
        <v>1</v>
      </c>
      <c r="H952" s="59">
        <v>0</v>
      </c>
    </row>
    <row r="953" spans="1:8" x14ac:dyDescent="0.25">
      <c r="A953">
        <v>950</v>
      </c>
      <c r="B953" s="58" t="s">
        <v>1306</v>
      </c>
      <c r="C953" t="s">
        <v>2333</v>
      </c>
      <c r="D953" t="s">
        <v>1476</v>
      </c>
      <c r="E953" t="s">
        <v>1476</v>
      </c>
      <c r="F953" s="54">
        <v>35522</v>
      </c>
      <c r="G953">
        <v>1</v>
      </c>
      <c r="H953" s="59">
        <v>5</v>
      </c>
    </row>
    <row r="954" spans="1:8" x14ac:dyDescent="0.25">
      <c r="A954">
        <v>951</v>
      </c>
      <c r="B954" s="58" t="s">
        <v>1306</v>
      </c>
      <c r="C954" t="s">
        <v>301</v>
      </c>
      <c r="D954" t="s">
        <v>1476</v>
      </c>
      <c r="E954" t="s">
        <v>1476</v>
      </c>
      <c r="F954" s="54">
        <v>35503</v>
      </c>
      <c r="G954">
        <v>1</v>
      </c>
      <c r="H954" s="59">
        <v>7</v>
      </c>
    </row>
    <row r="955" spans="1:8" x14ac:dyDescent="0.25">
      <c r="A955">
        <v>952</v>
      </c>
      <c r="B955" s="58" t="s">
        <v>1306</v>
      </c>
      <c r="C955" t="s">
        <v>2334</v>
      </c>
      <c r="D955" t="s">
        <v>1476</v>
      </c>
      <c r="E955" t="s">
        <v>1476</v>
      </c>
      <c r="F955" s="54">
        <v>35512</v>
      </c>
      <c r="G955">
        <v>1</v>
      </c>
      <c r="H955" s="59">
        <v>2</v>
      </c>
    </row>
    <row r="956" spans="1:8" x14ac:dyDescent="0.25">
      <c r="A956">
        <v>953</v>
      </c>
      <c r="B956" s="58" t="s">
        <v>1306</v>
      </c>
      <c r="C956" t="s">
        <v>2335</v>
      </c>
      <c r="D956" t="s">
        <v>1476</v>
      </c>
      <c r="E956" t="s">
        <v>1476</v>
      </c>
      <c r="F956" s="54">
        <v>35364</v>
      </c>
      <c r="G956">
        <v>1</v>
      </c>
      <c r="H956" s="59">
        <v>9</v>
      </c>
    </row>
    <row r="957" spans="1:8" x14ac:dyDescent="0.25">
      <c r="A957">
        <v>954</v>
      </c>
      <c r="B957" s="58" t="s">
        <v>1306</v>
      </c>
      <c r="C957" t="s">
        <v>2336</v>
      </c>
      <c r="D957" t="s">
        <v>1476</v>
      </c>
      <c r="E957" t="s">
        <v>1476</v>
      </c>
      <c r="F957" s="54">
        <v>35221</v>
      </c>
      <c r="G957">
        <v>1</v>
      </c>
      <c r="H957" s="59">
        <v>7</v>
      </c>
    </row>
    <row r="958" spans="1:8" x14ac:dyDescent="0.25">
      <c r="A958">
        <v>955</v>
      </c>
      <c r="B958" s="58" t="s">
        <v>1306</v>
      </c>
      <c r="C958" t="s">
        <v>2337</v>
      </c>
      <c r="D958" t="s">
        <v>1476</v>
      </c>
      <c r="E958" t="s">
        <v>1476</v>
      </c>
      <c r="F958" s="54">
        <v>35553</v>
      </c>
      <c r="G958">
        <v>1</v>
      </c>
      <c r="H958" s="59">
        <v>0</v>
      </c>
    </row>
    <row r="959" spans="1:8" x14ac:dyDescent="0.25">
      <c r="A959">
        <v>956</v>
      </c>
      <c r="B959" s="58" t="s">
        <v>1306</v>
      </c>
      <c r="C959" t="s">
        <v>2338</v>
      </c>
      <c r="D959" t="s">
        <v>1476</v>
      </c>
      <c r="E959" t="s">
        <v>1476</v>
      </c>
      <c r="F959" s="54">
        <v>35822</v>
      </c>
      <c r="G959">
        <v>1</v>
      </c>
      <c r="H959" s="59">
        <v>0</v>
      </c>
    </row>
    <row r="960" spans="1:8" x14ac:dyDescent="0.25">
      <c r="A960">
        <v>957</v>
      </c>
      <c r="B960" s="58" t="s">
        <v>1306</v>
      </c>
      <c r="C960" t="s">
        <v>2339</v>
      </c>
      <c r="D960" t="s">
        <v>1476</v>
      </c>
      <c r="E960" t="s">
        <v>1476</v>
      </c>
      <c r="F960" s="54">
        <v>35804</v>
      </c>
      <c r="G960">
        <v>1</v>
      </c>
      <c r="H960" s="59">
        <v>0</v>
      </c>
    </row>
    <row r="961" spans="1:8" x14ac:dyDescent="0.25">
      <c r="A961">
        <v>958</v>
      </c>
      <c r="B961" s="58" t="s">
        <v>1306</v>
      </c>
      <c r="C961" t="s">
        <v>2340</v>
      </c>
      <c r="D961" t="s">
        <v>1476</v>
      </c>
      <c r="E961" t="s">
        <v>2341</v>
      </c>
      <c r="F961" s="54">
        <v>35292</v>
      </c>
      <c r="G961">
        <v>0</v>
      </c>
      <c r="H961" s="59">
        <v>6</v>
      </c>
    </row>
    <row r="962" spans="1:8" x14ac:dyDescent="0.25">
      <c r="A962">
        <v>959</v>
      </c>
      <c r="B962" s="58" t="s">
        <v>1306</v>
      </c>
      <c r="C962" t="s">
        <v>2342</v>
      </c>
      <c r="D962" t="s">
        <v>1476</v>
      </c>
      <c r="E962" t="s">
        <v>1353</v>
      </c>
      <c r="F962" s="54">
        <v>35096</v>
      </c>
      <c r="G962">
        <v>0</v>
      </c>
      <c r="H962" s="59">
        <v>7</v>
      </c>
    </row>
    <row r="963" spans="1:8" x14ac:dyDescent="0.25">
      <c r="A963">
        <v>960</v>
      </c>
      <c r="B963" s="58" t="s">
        <v>1306</v>
      </c>
      <c r="C963" t="s">
        <v>2343</v>
      </c>
      <c r="D963" t="s">
        <v>1476</v>
      </c>
      <c r="E963" t="s">
        <v>1476</v>
      </c>
      <c r="F963" s="54">
        <v>36143</v>
      </c>
      <c r="G963">
        <v>1</v>
      </c>
      <c r="H963" s="59">
        <v>0</v>
      </c>
    </row>
    <row r="964" spans="1:8" x14ac:dyDescent="0.25">
      <c r="A964">
        <v>961</v>
      </c>
      <c r="B964" s="58" t="s">
        <v>1306</v>
      </c>
      <c r="C964" t="s">
        <v>2344</v>
      </c>
      <c r="D964" t="s">
        <v>1476</v>
      </c>
      <c r="E964" t="s">
        <v>1476</v>
      </c>
      <c r="F964" s="54">
        <v>35872</v>
      </c>
      <c r="G964">
        <v>1</v>
      </c>
      <c r="H964" s="59">
        <v>0</v>
      </c>
    </row>
    <row r="965" spans="1:8" x14ac:dyDescent="0.25">
      <c r="A965">
        <v>962</v>
      </c>
      <c r="B965" s="58" t="s">
        <v>1306</v>
      </c>
      <c r="C965" t="s">
        <v>2345</v>
      </c>
      <c r="D965" t="s">
        <v>1476</v>
      </c>
      <c r="E965" t="s">
        <v>1476</v>
      </c>
      <c r="F965" s="54">
        <v>35876</v>
      </c>
      <c r="G965">
        <v>1</v>
      </c>
      <c r="H965" s="59">
        <v>0</v>
      </c>
    </row>
    <row r="966" spans="1:8" x14ac:dyDescent="0.25">
      <c r="A966">
        <v>963</v>
      </c>
      <c r="B966" s="58" t="s">
        <v>1306</v>
      </c>
      <c r="C966" t="s">
        <v>2346</v>
      </c>
      <c r="D966" t="s">
        <v>1476</v>
      </c>
      <c r="E966" t="s">
        <v>1476</v>
      </c>
      <c r="F966" s="54">
        <v>35216</v>
      </c>
      <c r="G966">
        <v>1</v>
      </c>
      <c r="H966" s="59">
        <v>8</v>
      </c>
    </row>
    <row r="967" spans="1:8" x14ac:dyDescent="0.25">
      <c r="A967">
        <v>964</v>
      </c>
      <c r="B967" s="58" t="s">
        <v>1306</v>
      </c>
      <c r="C967" t="s">
        <v>2347</v>
      </c>
      <c r="D967" t="s">
        <v>1476</v>
      </c>
      <c r="E967" t="s">
        <v>1594</v>
      </c>
      <c r="F967" s="54">
        <v>35084</v>
      </c>
      <c r="G967">
        <v>0</v>
      </c>
      <c r="H967" s="59">
        <v>5</v>
      </c>
    </row>
    <row r="968" spans="1:8" x14ac:dyDescent="0.25">
      <c r="A968">
        <v>965</v>
      </c>
      <c r="B968" s="58" t="s">
        <v>1306</v>
      </c>
      <c r="C968" t="s">
        <v>2348</v>
      </c>
      <c r="D968" t="s">
        <v>1476</v>
      </c>
      <c r="E968" t="s">
        <v>1476</v>
      </c>
      <c r="F968" s="54">
        <v>35471</v>
      </c>
      <c r="G968">
        <v>1</v>
      </c>
      <c r="H968" s="59">
        <v>8</v>
      </c>
    </row>
    <row r="969" spans="1:8" x14ac:dyDescent="0.25">
      <c r="A969">
        <v>966</v>
      </c>
      <c r="B969" s="58" t="s">
        <v>1306</v>
      </c>
      <c r="C969" t="s">
        <v>2349</v>
      </c>
      <c r="D969" t="s">
        <v>1476</v>
      </c>
      <c r="E969" t="s">
        <v>1476</v>
      </c>
      <c r="F969" s="54">
        <v>35863</v>
      </c>
      <c r="G969">
        <v>1</v>
      </c>
      <c r="H969" s="59">
        <v>0</v>
      </c>
    </row>
    <row r="970" spans="1:8" x14ac:dyDescent="0.25">
      <c r="A970">
        <v>967</v>
      </c>
      <c r="B970" s="58" t="s">
        <v>1306</v>
      </c>
      <c r="C970" t="s">
        <v>2350</v>
      </c>
      <c r="D970" t="s">
        <v>1476</v>
      </c>
      <c r="E970" t="s">
        <v>1476</v>
      </c>
      <c r="F970" s="54">
        <v>35842</v>
      </c>
      <c r="G970">
        <v>1</v>
      </c>
      <c r="H970" s="59">
        <v>2</v>
      </c>
    </row>
    <row r="971" spans="1:8" x14ac:dyDescent="0.25">
      <c r="A971">
        <v>968</v>
      </c>
      <c r="B971" s="58" t="s">
        <v>1306</v>
      </c>
      <c r="C971" t="s">
        <v>2351</v>
      </c>
      <c r="D971" t="s">
        <v>1476</v>
      </c>
      <c r="E971" t="s">
        <v>1775</v>
      </c>
      <c r="F971" s="54">
        <v>35110</v>
      </c>
      <c r="G971">
        <v>0</v>
      </c>
      <c r="H971" s="59">
        <v>6</v>
      </c>
    </row>
    <row r="972" spans="1:8" x14ac:dyDescent="0.25">
      <c r="A972">
        <v>969</v>
      </c>
      <c r="B972" s="58" t="s">
        <v>1306</v>
      </c>
      <c r="C972" t="s">
        <v>2352</v>
      </c>
      <c r="D972" t="s">
        <v>1476</v>
      </c>
      <c r="E972" t="s">
        <v>1476</v>
      </c>
      <c r="F972" s="54">
        <v>35502</v>
      </c>
      <c r="G972">
        <v>1</v>
      </c>
      <c r="H972" s="59">
        <v>0</v>
      </c>
    </row>
    <row r="973" spans="1:8" x14ac:dyDescent="0.25">
      <c r="A973">
        <v>970</v>
      </c>
      <c r="B973" s="58" t="s">
        <v>1306</v>
      </c>
      <c r="C973" t="s">
        <v>2353</v>
      </c>
      <c r="D973" t="s">
        <v>1476</v>
      </c>
      <c r="E973" t="s">
        <v>1476</v>
      </c>
      <c r="F973" s="54">
        <v>35098</v>
      </c>
      <c r="G973">
        <v>1</v>
      </c>
      <c r="H973" s="59">
        <v>6</v>
      </c>
    </row>
    <row r="974" spans="1:8" x14ac:dyDescent="0.25">
      <c r="A974">
        <v>971</v>
      </c>
      <c r="B974" s="58" t="s">
        <v>1306</v>
      </c>
      <c r="C974" t="s">
        <v>2354</v>
      </c>
      <c r="D974" t="s">
        <v>1476</v>
      </c>
      <c r="E974" t="s">
        <v>1594</v>
      </c>
      <c r="F974" s="54">
        <v>35431</v>
      </c>
      <c r="G974">
        <v>0</v>
      </c>
      <c r="H974" s="59">
        <v>1</v>
      </c>
    </row>
    <row r="975" spans="1:8" x14ac:dyDescent="0.25">
      <c r="A975">
        <v>972</v>
      </c>
      <c r="B975" s="58" t="s">
        <v>1306</v>
      </c>
      <c r="C975" t="s">
        <v>2355</v>
      </c>
      <c r="D975" t="s">
        <v>1476</v>
      </c>
      <c r="E975" t="s">
        <v>1476</v>
      </c>
      <c r="F975" s="54">
        <v>35436</v>
      </c>
      <c r="G975">
        <v>1</v>
      </c>
      <c r="H975" s="59">
        <v>0</v>
      </c>
    </row>
    <row r="976" spans="1:8" x14ac:dyDescent="0.25">
      <c r="A976">
        <v>973</v>
      </c>
      <c r="B976" s="58" t="s">
        <v>1306</v>
      </c>
      <c r="C976" t="s">
        <v>2356</v>
      </c>
      <c r="D976" t="s">
        <v>1476</v>
      </c>
      <c r="E976" t="s">
        <v>1476</v>
      </c>
      <c r="F976" s="54">
        <v>35761</v>
      </c>
      <c r="G976">
        <v>1</v>
      </c>
      <c r="H976" s="59">
        <v>0</v>
      </c>
    </row>
    <row r="977" spans="1:8" x14ac:dyDescent="0.25">
      <c r="A977">
        <v>974</v>
      </c>
      <c r="B977" s="58" t="s">
        <v>1306</v>
      </c>
      <c r="C977" t="s">
        <v>2357</v>
      </c>
      <c r="D977" t="s">
        <v>1476</v>
      </c>
      <c r="E977" t="s">
        <v>1476</v>
      </c>
      <c r="F977" s="54">
        <v>35442</v>
      </c>
      <c r="G977">
        <v>1</v>
      </c>
      <c r="H977" s="59">
        <v>1</v>
      </c>
    </row>
    <row r="978" spans="1:8" x14ac:dyDescent="0.25">
      <c r="A978">
        <v>975</v>
      </c>
      <c r="B978" s="58" t="s">
        <v>1306</v>
      </c>
      <c r="C978" t="s">
        <v>2358</v>
      </c>
      <c r="D978" t="s">
        <v>1476</v>
      </c>
      <c r="E978" t="s">
        <v>1476</v>
      </c>
      <c r="F978" s="54">
        <v>35539</v>
      </c>
      <c r="G978">
        <v>1</v>
      </c>
      <c r="H978" s="59">
        <v>7</v>
      </c>
    </row>
    <row r="979" spans="1:8" x14ac:dyDescent="0.25">
      <c r="A979">
        <v>976</v>
      </c>
      <c r="B979" s="58" t="s">
        <v>1306</v>
      </c>
      <c r="C979" t="s">
        <v>2359</v>
      </c>
      <c r="D979" t="s">
        <v>1476</v>
      </c>
      <c r="E979" t="s">
        <v>1476</v>
      </c>
      <c r="F979" s="54">
        <v>35823</v>
      </c>
      <c r="G979">
        <v>1</v>
      </c>
      <c r="H979" s="59">
        <v>0</v>
      </c>
    </row>
    <row r="980" spans="1:8" x14ac:dyDescent="0.25">
      <c r="A980">
        <v>977</v>
      </c>
      <c r="B980" s="58" t="s">
        <v>1306</v>
      </c>
      <c r="C980" t="s">
        <v>2360</v>
      </c>
      <c r="D980" t="s">
        <v>1476</v>
      </c>
      <c r="E980" t="s">
        <v>1476</v>
      </c>
      <c r="F980" s="54">
        <v>36089</v>
      </c>
      <c r="G980">
        <v>1</v>
      </c>
      <c r="H980" s="59">
        <v>0</v>
      </c>
    </row>
    <row r="981" spans="1:8" x14ac:dyDescent="0.25">
      <c r="A981">
        <v>978</v>
      </c>
      <c r="B981" s="58" t="s">
        <v>1306</v>
      </c>
      <c r="C981" t="s">
        <v>2361</v>
      </c>
      <c r="D981" t="s">
        <v>1476</v>
      </c>
      <c r="E981" t="s">
        <v>1476</v>
      </c>
      <c r="F981" s="54">
        <v>35874</v>
      </c>
      <c r="G981">
        <v>1</v>
      </c>
      <c r="H981" s="59">
        <v>3</v>
      </c>
    </row>
    <row r="982" spans="1:8" x14ac:dyDescent="0.25">
      <c r="A982">
        <v>979</v>
      </c>
      <c r="B982" s="58" t="s">
        <v>1306</v>
      </c>
      <c r="C982" t="s">
        <v>2362</v>
      </c>
      <c r="D982" t="s">
        <v>1476</v>
      </c>
      <c r="E982" t="s">
        <v>1476</v>
      </c>
      <c r="F982" s="54">
        <v>35082</v>
      </c>
      <c r="G982">
        <v>1</v>
      </c>
      <c r="H982" s="59">
        <v>9</v>
      </c>
    </row>
    <row r="983" spans="1:8" x14ac:dyDescent="0.25">
      <c r="A983">
        <v>980</v>
      </c>
      <c r="B983" s="58" t="s">
        <v>1306</v>
      </c>
      <c r="C983" t="s">
        <v>2363</v>
      </c>
      <c r="D983" t="s">
        <v>1476</v>
      </c>
      <c r="E983" t="s">
        <v>1476</v>
      </c>
      <c r="F983" s="54">
        <v>35713</v>
      </c>
      <c r="G983">
        <v>1</v>
      </c>
      <c r="H983" s="59">
        <v>2</v>
      </c>
    </row>
    <row r="984" spans="1:8" x14ac:dyDescent="0.25">
      <c r="A984">
        <v>981</v>
      </c>
      <c r="B984" s="58" t="s">
        <v>1306</v>
      </c>
      <c r="C984" t="s">
        <v>2364</v>
      </c>
      <c r="D984" t="s">
        <v>1476</v>
      </c>
      <c r="E984" t="s">
        <v>1345</v>
      </c>
      <c r="F984" s="54">
        <v>35443</v>
      </c>
      <c r="G984">
        <v>0</v>
      </c>
      <c r="H984" s="59">
        <v>4</v>
      </c>
    </row>
    <row r="985" spans="1:8" x14ac:dyDescent="0.25">
      <c r="A985">
        <v>982</v>
      </c>
      <c r="B985" s="58" t="s">
        <v>1306</v>
      </c>
      <c r="C985" t="s">
        <v>2365</v>
      </c>
      <c r="D985" t="s">
        <v>1476</v>
      </c>
      <c r="E985" t="s">
        <v>1476</v>
      </c>
      <c r="F985" s="54">
        <v>35878</v>
      </c>
      <c r="G985">
        <v>1</v>
      </c>
      <c r="H985" s="59">
        <v>0</v>
      </c>
    </row>
    <row r="986" spans="1:8" x14ac:dyDescent="0.25">
      <c r="A986">
        <v>983</v>
      </c>
      <c r="B986" s="58" t="s">
        <v>1306</v>
      </c>
      <c r="C986" t="s">
        <v>2366</v>
      </c>
      <c r="D986" t="s">
        <v>1476</v>
      </c>
      <c r="E986" t="s">
        <v>1476</v>
      </c>
      <c r="F986" s="54">
        <v>35133</v>
      </c>
      <c r="G986">
        <v>1</v>
      </c>
      <c r="H986" s="59">
        <v>8</v>
      </c>
    </row>
    <row r="987" spans="1:8" x14ac:dyDescent="0.25">
      <c r="A987">
        <v>984</v>
      </c>
      <c r="B987" s="58" t="s">
        <v>1306</v>
      </c>
      <c r="C987" t="s">
        <v>2367</v>
      </c>
      <c r="D987" t="s">
        <v>1476</v>
      </c>
      <c r="E987" t="s">
        <v>1583</v>
      </c>
      <c r="F987" s="54">
        <v>35173</v>
      </c>
      <c r="G987">
        <v>0</v>
      </c>
      <c r="H987" s="59">
        <v>5</v>
      </c>
    </row>
    <row r="988" spans="1:8" x14ac:dyDescent="0.25">
      <c r="A988">
        <v>985</v>
      </c>
      <c r="B988" s="58" t="s">
        <v>1306</v>
      </c>
      <c r="C988" t="s">
        <v>2368</v>
      </c>
      <c r="D988" t="s">
        <v>1476</v>
      </c>
      <c r="E988" t="s">
        <v>1476</v>
      </c>
      <c r="F988" s="54">
        <v>35617</v>
      </c>
      <c r="G988">
        <v>1</v>
      </c>
      <c r="H988" s="59">
        <v>2</v>
      </c>
    </row>
    <row r="989" spans="1:8" x14ac:dyDescent="0.25">
      <c r="A989">
        <v>986</v>
      </c>
      <c r="B989" s="58" t="s">
        <v>1306</v>
      </c>
      <c r="C989" t="s">
        <v>2369</v>
      </c>
      <c r="D989" t="s">
        <v>1476</v>
      </c>
      <c r="E989" t="s">
        <v>1476</v>
      </c>
      <c r="F989" s="54">
        <v>36137</v>
      </c>
      <c r="G989">
        <v>1</v>
      </c>
      <c r="H989" s="59">
        <v>0</v>
      </c>
    </row>
    <row r="990" spans="1:8" x14ac:dyDescent="0.25">
      <c r="A990">
        <v>987</v>
      </c>
      <c r="B990" s="58" t="s">
        <v>1306</v>
      </c>
      <c r="C990" t="s">
        <v>2370</v>
      </c>
      <c r="D990" t="s">
        <v>1476</v>
      </c>
      <c r="E990" t="s">
        <v>1476</v>
      </c>
      <c r="F990" s="54">
        <v>35881</v>
      </c>
      <c r="G990">
        <v>1</v>
      </c>
      <c r="H990" s="59">
        <v>0</v>
      </c>
    </row>
    <row r="991" spans="1:8" x14ac:dyDescent="0.25">
      <c r="A991">
        <v>988</v>
      </c>
      <c r="B991" s="58" t="s">
        <v>1326</v>
      </c>
      <c r="C991" t="s">
        <v>2371</v>
      </c>
      <c r="D991" t="s">
        <v>1473</v>
      </c>
      <c r="E991" t="s">
        <v>1473</v>
      </c>
      <c r="F991" s="54">
        <v>35245</v>
      </c>
      <c r="G991">
        <v>1</v>
      </c>
      <c r="H991" s="59">
        <v>9</v>
      </c>
    </row>
    <row r="992" spans="1:8" x14ac:dyDescent="0.25">
      <c r="A992">
        <v>989</v>
      </c>
      <c r="B992" s="58" t="s">
        <v>1326</v>
      </c>
      <c r="C992" t="s">
        <v>2372</v>
      </c>
      <c r="D992" t="s">
        <v>1473</v>
      </c>
      <c r="E992" t="s">
        <v>1473</v>
      </c>
      <c r="F992" s="54">
        <v>35129</v>
      </c>
      <c r="G992">
        <v>1</v>
      </c>
      <c r="H992" s="59">
        <v>0</v>
      </c>
    </row>
    <row r="993" spans="1:8" x14ac:dyDescent="0.25">
      <c r="A993">
        <v>990</v>
      </c>
      <c r="B993" s="58" t="s">
        <v>1326</v>
      </c>
      <c r="C993" t="s">
        <v>2373</v>
      </c>
      <c r="D993" t="s">
        <v>1473</v>
      </c>
      <c r="E993" t="s">
        <v>1473</v>
      </c>
      <c r="F993" s="54">
        <v>35310</v>
      </c>
      <c r="G993">
        <v>1</v>
      </c>
      <c r="H993" s="59">
        <v>1</v>
      </c>
    </row>
    <row r="994" spans="1:8" x14ac:dyDescent="0.25">
      <c r="A994">
        <v>991</v>
      </c>
      <c r="B994" s="58" t="s">
        <v>1326</v>
      </c>
      <c r="C994" t="s">
        <v>2374</v>
      </c>
      <c r="D994" t="s">
        <v>1473</v>
      </c>
      <c r="E994" t="s">
        <v>1473</v>
      </c>
      <c r="F994" s="54">
        <v>35266</v>
      </c>
      <c r="G994">
        <v>1</v>
      </c>
      <c r="H994" s="59">
        <v>6</v>
      </c>
    </row>
    <row r="995" spans="1:8" x14ac:dyDescent="0.25">
      <c r="A995">
        <v>992</v>
      </c>
      <c r="B995" s="58" t="s">
        <v>1326</v>
      </c>
      <c r="C995" t="s">
        <v>2375</v>
      </c>
      <c r="D995" t="s">
        <v>1473</v>
      </c>
      <c r="E995" t="s">
        <v>1473</v>
      </c>
      <c r="F995" s="54">
        <v>35106</v>
      </c>
      <c r="G995">
        <v>1</v>
      </c>
      <c r="H995" s="59">
        <v>4</v>
      </c>
    </row>
    <row r="996" spans="1:8" x14ac:dyDescent="0.25">
      <c r="A996">
        <v>993</v>
      </c>
      <c r="B996" s="58" t="s">
        <v>1326</v>
      </c>
      <c r="C996" t="s">
        <v>2376</v>
      </c>
      <c r="D996" t="s">
        <v>1473</v>
      </c>
      <c r="E996" t="s">
        <v>2377</v>
      </c>
      <c r="F996" s="54">
        <v>35257</v>
      </c>
      <c r="G996">
        <v>0</v>
      </c>
      <c r="H996" s="59">
        <v>7</v>
      </c>
    </row>
    <row r="997" spans="1:8" x14ac:dyDescent="0.25">
      <c r="A997">
        <v>994</v>
      </c>
      <c r="B997" s="58" t="s">
        <v>1326</v>
      </c>
      <c r="C997" t="s">
        <v>2378</v>
      </c>
      <c r="D997" t="s">
        <v>1473</v>
      </c>
      <c r="E997" t="s">
        <v>2379</v>
      </c>
      <c r="F997" s="54">
        <v>35187</v>
      </c>
      <c r="G997">
        <v>0</v>
      </c>
      <c r="H997" s="59">
        <v>5</v>
      </c>
    </row>
    <row r="998" spans="1:8" x14ac:dyDescent="0.25">
      <c r="A998">
        <v>995</v>
      </c>
      <c r="B998" s="58" t="s">
        <v>1326</v>
      </c>
      <c r="C998" t="s">
        <v>2380</v>
      </c>
      <c r="D998" t="s">
        <v>1473</v>
      </c>
      <c r="E998" t="s">
        <v>1473</v>
      </c>
      <c r="F998" s="54">
        <v>35773</v>
      </c>
      <c r="G998">
        <v>1</v>
      </c>
      <c r="H998" s="59">
        <v>0</v>
      </c>
    </row>
    <row r="999" spans="1:8" x14ac:dyDescent="0.25">
      <c r="A999">
        <v>996</v>
      </c>
      <c r="B999" s="58" t="s">
        <v>1326</v>
      </c>
      <c r="C999" t="s">
        <v>2381</v>
      </c>
      <c r="D999" t="s">
        <v>1473</v>
      </c>
      <c r="E999" t="s">
        <v>1473</v>
      </c>
      <c r="F999" s="54">
        <v>35550</v>
      </c>
      <c r="G999">
        <v>1</v>
      </c>
      <c r="H999" s="59">
        <v>2</v>
      </c>
    </row>
    <row r="1000" spans="1:8" x14ac:dyDescent="0.25">
      <c r="A1000">
        <v>997</v>
      </c>
      <c r="B1000" s="58" t="s">
        <v>1326</v>
      </c>
      <c r="C1000" t="s">
        <v>2382</v>
      </c>
      <c r="D1000" t="s">
        <v>1473</v>
      </c>
      <c r="E1000" t="s">
        <v>1473</v>
      </c>
      <c r="F1000" s="54">
        <v>35415</v>
      </c>
      <c r="G1000">
        <v>1</v>
      </c>
      <c r="H1000" s="59">
        <v>4</v>
      </c>
    </row>
    <row r="1001" spans="1:8" x14ac:dyDescent="0.25">
      <c r="A1001">
        <v>998</v>
      </c>
      <c r="B1001" s="58" t="s">
        <v>1326</v>
      </c>
      <c r="C1001" t="s">
        <v>2383</v>
      </c>
      <c r="D1001" t="s">
        <v>1473</v>
      </c>
      <c r="E1001" t="s">
        <v>1473</v>
      </c>
      <c r="F1001" s="54">
        <v>35313</v>
      </c>
      <c r="G1001">
        <v>1</v>
      </c>
      <c r="H1001" s="59">
        <v>0</v>
      </c>
    </row>
    <row r="1002" spans="1:8" x14ac:dyDescent="0.25">
      <c r="A1002">
        <v>999</v>
      </c>
      <c r="B1002" s="58" t="s">
        <v>1326</v>
      </c>
      <c r="C1002" t="s">
        <v>2384</v>
      </c>
      <c r="D1002" t="s">
        <v>1473</v>
      </c>
      <c r="E1002" t="s">
        <v>1473</v>
      </c>
      <c r="F1002" s="54">
        <v>35443</v>
      </c>
      <c r="G1002">
        <v>1</v>
      </c>
      <c r="H1002" s="59">
        <v>0</v>
      </c>
    </row>
    <row r="1003" spans="1:8" x14ac:dyDescent="0.25">
      <c r="A1003">
        <v>1000</v>
      </c>
      <c r="B1003" s="58" t="s">
        <v>1326</v>
      </c>
      <c r="C1003" t="s">
        <v>2385</v>
      </c>
      <c r="D1003" t="s">
        <v>1473</v>
      </c>
      <c r="E1003" t="s">
        <v>1473</v>
      </c>
      <c r="F1003" s="54">
        <v>35535</v>
      </c>
      <c r="G1003">
        <v>1</v>
      </c>
      <c r="H1003" s="59">
        <v>0</v>
      </c>
    </row>
    <row r="1004" spans="1:8" x14ac:dyDescent="0.25">
      <c r="A1004">
        <v>1001</v>
      </c>
      <c r="B1004" s="58" t="s">
        <v>1326</v>
      </c>
      <c r="C1004" t="s">
        <v>2386</v>
      </c>
      <c r="D1004" t="s">
        <v>1473</v>
      </c>
      <c r="E1004" t="s">
        <v>1473</v>
      </c>
      <c r="F1004" s="54">
        <v>35503</v>
      </c>
      <c r="G1004">
        <v>1</v>
      </c>
      <c r="H1004" s="59">
        <v>3</v>
      </c>
    </row>
    <row r="1005" spans="1:8" x14ac:dyDescent="0.25">
      <c r="A1005">
        <v>1002</v>
      </c>
      <c r="B1005" s="58" t="s">
        <v>1326</v>
      </c>
      <c r="C1005" t="s">
        <v>2387</v>
      </c>
      <c r="D1005" t="s">
        <v>1473</v>
      </c>
      <c r="E1005" t="s">
        <v>1473</v>
      </c>
      <c r="F1005" s="54">
        <v>35687</v>
      </c>
      <c r="G1005">
        <v>1</v>
      </c>
      <c r="H1005" s="59">
        <v>0</v>
      </c>
    </row>
    <row r="1006" spans="1:8" x14ac:dyDescent="0.25">
      <c r="A1006">
        <v>1003</v>
      </c>
      <c r="B1006" s="58" t="s">
        <v>1326</v>
      </c>
      <c r="C1006" t="s">
        <v>2388</v>
      </c>
      <c r="D1006" t="s">
        <v>1473</v>
      </c>
      <c r="E1006" t="s">
        <v>1473</v>
      </c>
      <c r="F1006" s="54">
        <v>35616</v>
      </c>
      <c r="G1006">
        <v>1</v>
      </c>
      <c r="H1006" s="59">
        <v>0</v>
      </c>
    </row>
    <row r="1007" spans="1:8" x14ac:dyDescent="0.25">
      <c r="A1007">
        <v>1004</v>
      </c>
      <c r="B1007" s="58" t="s">
        <v>1326</v>
      </c>
      <c r="C1007" t="s">
        <v>2389</v>
      </c>
      <c r="D1007" t="s">
        <v>1473</v>
      </c>
      <c r="E1007" t="s">
        <v>1473</v>
      </c>
      <c r="F1007" s="54">
        <v>35396</v>
      </c>
      <c r="G1007">
        <v>1</v>
      </c>
      <c r="H1007" s="59">
        <v>0</v>
      </c>
    </row>
    <row r="1008" spans="1:8" x14ac:dyDescent="0.25">
      <c r="A1008">
        <v>1005</v>
      </c>
      <c r="B1008" s="58" t="s">
        <v>1326</v>
      </c>
      <c r="C1008" t="s">
        <v>2390</v>
      </c>
      <c r="D1008" t="s">
        <v>1473</v>
      </c>
      <c r="E1008" t="s">
        <v>1473</v>
      </c>
      <c r="F1008" s="54">
        <v>35113</v>
      </c>
      <c r="G1008">
        <v>1</v>
      </c>
      <c r="H1008" s="59">
        <v>6</v>
      </c>
    </row>
    <row r="1009" spans="1:8" x14ac:dyDescent="0.25">
      <c r="A1009">
        <v>1006</v>
      </c>
      <c r="B1009" s="58" t="s">
        <v>1326</v>
      </c>
      <c r="C1009" t="s">
        <v>2391</v>
      </c>
      <c r="D1009" t="s">
        <v>1473</v>
      </c>
      <c r="E1009" t="s">
        <v>1473</v>
      </c>
      <c r="F1009" s="54">
        <v>35111</v>
      </c>
      <c r="G1009">
        <v>1</v>
      </c>
      <c r="H1009" s="59">
        <v>7</v>
      </c>
    </row>
    <row r="1010" spans="1:8" x14ac:dyDescent="0.25">
      <c r="A1010">
        <v>1007</v>
      </c>
      <c r="B1010" s="58" t="s">
        <v>1326</v>
      </c>
      <c r="C1010" t="s">
        <v>2392</v>
      </c>
      <c r="D1010" t="s">
        <v>1473</v>
      </c>
      <c r="E1010" t="s">
        <v>1473</v>
      </c>
      <c r="F1010" s="54">
        <v>35121</v>
      </c>
      <c r="G1010">
        <v>1</v>
      </c>
      <c r="H1010" s="59">
        <v>6</v>
      </c>
    </row>
    <row r="1011" spans="1:8" x14ac:dyDescent="0.25">
      <c r="A1011">
        <v>1008</v>
      </c>
      <c r="B1011" s="58" t="s">
        <v>1326</v>
      </c>
      <c r="C1011" t="s">
        <v>2393</v>
      </c>
      <c r="D1011" t="s">
        <v>1473</v>
      </c>
      <c r="E1011" t="s">
        <v>1473</v>
      </c>
      <c r="F1011" s="54">
        <v>35174</v>
      </c>
      <c r="G1011">
        <v>1</v>
      </c>
      <c r="H1011" s="59">
        <v>3</v>
      </c>
    </row>
    <row r="1012" spans="1:8" x14ac:dyDescent="0.25">
      <c r="A1012">
        <v>1009</v>
      </c>
      <c r="B1012" s="58" t="s">
        <v>1326</v>
      </c>
      <c r="C1012" t="s">
        <v>2394</v>
      </c>
      <c r="D1012" t="s">
        <v>1473</v>
      </c>
      <c r="E1012" t="s">
        <v>1473</v>
      </c>
      <c r="F1012" s="54">
        <v>35136</v>
      </c>
      <c r="G1012">
        <v>1</v>
      </c>
      <c r="H1012" s="59">
        <v>2</v>
      </c>
    </row>
    <row r="1013" spans="1:8" x14ac:dyDescent="0.25">
      <c r="A1013">
        <v>1010</v>
      </c>
      <c r="B1013" s="58" t="s">
        <v>1326</v>
      </c>
      <c r="C1013" t="s">
        <v>2395</v>
      </c>
      <c r="D1013" t="s">
        <v>1473</v>
      </c>
      <c r="E1013" t="s">
        <v>1473</v>
      </c>
      <c r="F1013" s="54">
        <v>35564</v>
      </c>
      <c r="G1013">
        <v>1</v>
      </c>
      <c r="H1013" s="59">
        <v>3</v>
      </c>
    </row>
    <row r="1014" spans="1:8" x14ac:dyDescent="0.25">
      <c r="A1014">
        <v>1011</v>
      </c>
      <c r="B1014" s="58" t="s">
        <v>1326</v>
      </c>
      <c r="C1014" t="s">
        <v>2396</v>
      </c>
      <c r="D1014" t="s">
        <v>1473</v>
      </c>
      <c r="E1014" t="s">
        <v>1473</v>
      </c>
      <c r="F1014" s="54">
        <v>35097</v>
      </c>
      <c r="G1014">
        <v>1</v>
      </c>
      <c r="H1014" s="59">
        <v>11</v>
      </c>
    </row>
    <row r="1015" spans="1:8" x14ac:dyDescent="0.25">
      <c r="A1015">
        <v>1012</v>
      </c>
      <c r="B1015" s="58" t="s">
        <v>1326</v>
      </c>
      <c r="C1015" t="s">
        <v>2397</v>
      </c>
      <c r="D1015" t="s">
        <v>1473</v>
      </c>
      <c r="E1015" t="s">
        <v>1473</v>
      </c>
      <c r="F1015" s="54">
        <v>35088</v>
      </c>
      <c r="G1015">
        <v>1</v>
      </c>
      <c r="H1015" s="59">
        <v>10</v>
      </c>
    </row>
    <row r="1016" spans="1:8" x14ac:dyDescent="0.25">
      <c r="A1016">
        <v>1013</v>
      </c>
      <c r="B1016" s="58" t="s">
        <v>1326</v>
      </c>
      <c r="C1016" t="s">
        <v>2398</v>
      </c>
      <c r="D1016" t="s">
        <v>1473</v>
      </c>
      <c r="E1016" t="s">
        <v>1295</v>
      </c>
      <c r="F1016" s="54">
        <v>35943</v>
      </c>
      <c r="G1016">
        <v>0</v>
      </c>
      <c r="H1016" s="59">
        <v>1</v>
      </c>
    </row>
    <row r="1017" spans="1:8" x14ac:dyDescent="0.25">
      <c r="A1017">
        <v>1014</v>
      </c>
      <c r="B1017" s="58" t="s">
        <v>1326</v>
      </c>
      <c r="C1017" t="s">
        <v>2399</v>
      </c>
      <c r="D1017" t="s">
        <v>1473</v>
      </c>
      <c r="E1017" t="s">
        <v>1473</v>
      </c>
      <c r="F1017" s="54">
        <v>35084</v>
      </c>
      <c r="G1017">
        <v>1</v>
      </c>
      <c r="H1017" s="59">
        <v>1</v>
      </c>
    </row>
    <row r="1018" spans="1:8" x14ac:dyDescent="0.25">
      <c r="A1018">
        <v>1015</v>
      </c>
      <c r="B1018" s="58" t="s">
        <v>1326</v>
      </c>
      <c r="C1018" t="s">
        <v>2400</v>
      </c>
      <c r="D1018" t="s">
        <v>1473</v>
      </c>
      <c r="E1018" t="s">
        <v>1473</v>
      </c>
      <c r="F1018" s="54">
        <v>35555</v>
      </c>
      <c r="G1018">
        <v>1</v>
      </c>
      <c r="H1018" s="59">
        <v>0</v>
      </c>
    </row>
    <row r="1019" spans="1:8" x14ac:dyDescent="0.25">
      <c r="A1019">
        <v>1016</v>
      </c>
      <c r="B1019" s="58" t="s">
        <v>1326</v>
      </c>
      <c r="C1019" t="s">
        <v>2401</v>
      </c>
      <c r="D1019" t="s">
        <v>1473</v>
      </c>
      <c r="E1019" t="s">
        <v>1473</v>
      </c>
      <c r="F1019" s="54">
        <v>35452</v>
      </c>
      <c r="G1019">
        <v>1</v>
      </c>
      <c r="H1019" s="59">
        <v>0</v>
      </c>
    </row>
    <row r="1020" spans="1:8" x14ac:dyDescent="0.25">
      <c r="A1020">
        <v>1017</v>
      </c>
      <c r="B1020" s="58" t="s">
        <v>1326</v>
      </c>
      <c r="C1020" t="s">
        <v>2402</v>
      </c>
      <c r="D1020" t="s">
        <v>1473</v>
      </c>
      <c r="E1020" t="s">
        <v>1473</v>
      </c>
      <c r="F1020" s="54">
        <v>35529</v>
      </c>
      <c r="G1020">
        <v>1</v>
      </c>
      <c r="H1020" s="59">
        <v>0</v>
      </c>
    </row>
    <row r="1021" spans="1:8" x14ac:dyDescent="0.25">
      <c r="A1021">
        <v>1018</v>
      </c>
      <c r="B1021" s="58" t="s">
        <v>1326</v>
      </c>
      <c r="C1021" t="s">
        <v>2403</v>
      </c>
      <c r="D1021" t="s">
        <v>1473</v>
      </c>
      <c r="E1021" t="s">
        <v>1473</v>
      </c>
      <c r="F1021" s="54">
        <v>35487</v>
      </c>
      <c r="G1021">
        <v>1</v>
      </c>
      <c r="H1021" s="59">
        <v>0</v>
      </c>
    </row>
    <row r="1022" spans="1:8" x14ac:dyDescent="0.25">
      <c r="A1022">
        <v>1019</v>
      </c>
      <c r="B1022" s="58" t="s">
        <v>1326</v>
      </c>
      <c r="C1022" t="s">
        <v>2404</v>
      </c>
      <c r="D1022" t="s">
        <v>1473</v>
      </c>
      <c r="E1022" t="s">
        <v>1473</v>
      </c>
      <c r="F1022" s="54">
        <v>35537</v>
      </c>
      <c r="G1022">
        <v>1</v>
      </c>
      <c r="H1022" s="59">
        <v>0</v>
      </c>
    </row>
    <row r="1023" spans="1:8" x14ac:dyDescent="0.25">
      <c r="A1023">
        <v>1020</v>
      </c>
      <c r="B1023" s="58" t="s">
        <v>1326</v>
      </c>
      <c r="C1023" t="s">
        <v>2405</v>
      </c>
      <c r="D1023" t="s">
        <v>1473</v>
      </c>
      <c r="E1023" t="s">
        <v>1473</v>
      </c>
      <c r="F1023" s="54">
        <v>35514</v>
      </c>
      <c r="G1023">
        <v>1</v>
      </c>
      <c r="H1023" s="59">
        <v>0</v>
      </c>
    </row>
    <row r="1024" spans="1:8" x14ac:dyDescent="0.25">
      <c r="A1024">
        <v>1021</v>
      </c>
      <c r="B1024" s="58" t="s">
        <v>1326</v>
      </c>
      <c r="C1024" t="s">
        <v>2406</v>
      </c>
      <c r="D1024" t="s">
        <v>1473</v>
      </c>
      <c r="E1024" t="s">
        <v>1951</v>
      </c>
      <c r="F1024" s="54">
        <v>36146</v>
      </c>
      <c r="G1024">
        <v>0</v>
      </c>
      <c r="H1024" s="59">
        <v>0</v>
      </c>
    </row>
    <row r="1025" spans="1:8" x14ac:dyDescent="0.25">
      <c r="A1025">
        <v>1022</v>
      </c>
      <c r="B1025" s="58" t="s">
        <v>1326</v>
      </c>
      <c r="C1025" t="s">
        <v>2407</v>
      </c>
      <c r="D1025" t="s">
        <v>1473</v>
      </c>
      <c r="E1025" t="s">
        <v>1473</v>
      </c>
      <c r="F1025" s="54">
        <v>35525</v>
      </c>
      <c r="G1025">
        <v>1</v>
      </c>
      <c r="H1025" s="59">
        <v>7</v>
      </c>
    </row>
    <row r="1026" spans="1:8" x14ac:dyDescent="0.25">
      <c r="A1026">
        <v>1023</v>
      </c>
      <c r="B1026" s="58" t="s">
        <v>1326</v>
      </c>
      <c r="C1026" t="s">
        <v>2408</v>
      </c>
      <c r="D1026" t="s">
        <v>1473</v>
      </c>
      <c r="E1026" t="s">
        <v>1673</v>
      </c>
      <c r="F1026" s="54">
        <v>35306</v>
      </c>
      <c r="G1026">
        <v>0</v>
      </c>
      <c r="H1026" s="59">
        <v>4</v>
      </c>
    </row>
    <row r="1027" spans="1:8" x14ac:dyDescent="0.25">
      <c r="A1027">
        <v>1024</v>
      </c>
      <c r="B1027" s="58" t="s">
        <v>1326</v>
      </c>
      <c r="C1027" t="s">
        <v>2409</v>
      </c>
      <c r="D1027" t="s">
        <v>1473</v>
      </c>
      <c r="E1027" t="s">
        <v>1810</v>
      </c>
      <c r="F1027" s="54">
        <v>35123</v>
      </c>
      <c r="G1027">
        <v>0</v>
      </c>
      <c r="H1027" s="59">
        <v>6</v>
      </c>
    </row>
    <row r="1028" spans="1:8" x14ac:dyDescent="0.25">
      <c r="A1028">
        <v>1025</v>
      </c>
      <c r="B1028" s="58" t="s">
        <v>1326</v>
      </c>
      <c r="C1028" t="s">
        <v>2410</v>
      </c>
      <c r="D1028" t="s">
        <v>1473</v>
      </c>
      <c r="E1028" t="s">
        <v>1473</v>
      </c>
      <c r="F1028" s="54">
        <v>35195</v>
      </c>
      <c r="G1028">
        <v>1</v>
      </c>
      <c r="H1028" s="59">
        <v>3</v>
      </c>
    </row>
    <row r="1029" spans="1:8" x14ac:dyDescent="0.25">
      <c r="A1029">
        <v>1026</v>
      </c>
      <c r="B1029" s="58" t="s">
        <v>1326</v>
      </c>
      <c r="C1029" t="s">
        <v>2411</v>
      </c>
      <c r="D1029" t="s">
        <v>1473</v>
      </c>
      <c r="E1029" t="s">
        <v>1473</v>
      </c>
      <c r="F1029" s="54">
        <v>35925</v>
      </c>
      <c r="G1029">
        <v>1</v>
      </c>
      <c r="H1029" s="59">
        <v>0</v>
      </c>
    </row>
    <row r="1030" spans="1:8" x14ac:dyDescent="0.25">
      <c r="A1030">
        <v>1027</v>
      </c>
      <c r="B1030" s="58" t="s">
        <v>1326</v>
      </c>
      <c r="C1030" t="s">
        <v>2412</v>
      </c>
      <c r="D1030" t="s">
        <v>1473</v>
      </c>
      <c r="E1030" t="s">
        <v>1473</v>
      </c>
      <c r="F1030" s="54">
        <v>35066</v>
      </c>
      <c r="G1030">
        <v>1</v>
      </c>
      <c r="H1030" s="59">
        <v>0</v>
      </c>
    </row>
    <row r="1031" spans="1:8" x14ac:dyDescent="0.25">
      <c r="A1031">
        <v>1028</v>
      </c>
      <c r="B1031" s="58" t="s">
        <v>1326</v>
      </c>
      <c r="C1031" t="s">
        <v>2413</v>
      </c>
      <c r="D1031" t="s">
        <v>1473</v>
      </c>
      <c r="E1031" t="s">
        <v>1473</v>
      </c>
      <c r="F1031" s="54">
        <v>35492</v>
      </c>
      <c r="G1031">
        <v>1</v>
      </c>
      <c r="H1031" s="59">
        <v>0</v>
      </c>
    </row>
    <row r="1032" spans="1:8" x14ac:dyDescent="0.25">
      <c r="A1032">
        <v>1029</v>
      </c>
      <c r="B1032" s="58" t="s">
        <v>1351</v>
      </c>
      <c r="C1032" t="s">
        <v>2414</v>
      </c>
      <c r="D1032" t="s">
        <v>1666</v>
      </c>
      <c r="E1032" t="s">
        <v>1666</v>
      </c>
      <c r="F1032" s="54">
        <v>35219</v>
      </c>
      <c r="G1032">
        <v>1</v>
      </c>
      <c r="H1032" s="59">
        <v>8</v>
      </c>
    </row>
    <row r="1033" spans="1:8" x14ac:dyDescent="0.25">
      <c r="A1033">
        <v>1030</v>
      </c>
      <c r="B1033" s="58" t="s">
        <v>1351</v>
      </c>
      <c r="C1033" t="s">
        <v>2415</v>
      </c>
      <c r="D1033" t="s">
        <v>1666</v>
      </c>
      <c r="E1033" t="s">
        <v>1386</v>
      </c>
      <c r="F1033" s="54">
        <v>35643</v>
      </c>
      <c r="G1033">
        <v>0</v>
      </c>
      <c r="H1033" s="59">
        <v>1</v>
      </c>
    </row>
    <row r="1034" spans="1:8" x14ac:dyDescent="0.25">
      <c r="A1034">
        <v>1031</v>
      </c>
      <c r="B1034" s="58" t="s">
        <v>1351</v>
      </c>
      <c r="C1034" t="s">
        <v>2416</v>
      </c>
      <c r="D1034" t="s">
        <v>1666</v>
      </c>
      <c r="E1034" t="s">
        <v>1666</v>
      </c>
      <c r="F1034" s="54">
        <v>35586</v>
      </c>
      <c r="G1034">
        <v>1</v>
      </c>
      <c r="H1034" s="59">
        <v>0</v>
      </c>
    </row>
    <row r="1035" spans="1:8" x14ac:dyDescent="0.25">
      <c r="A1035">
        <v>1032</v>
      </c>
      <c r="B1035" s="58" t="s">
        <v>1351</v>
      </c>
      <c r="C1035" t="s">
        <v>2417</v>
      </c>
      <c r="D1035" t="s">
        <v>1666</v>
      </c>
      <c r="E1035" t="s">
        <v>1666</v>
      </c>
      <c r="F1035" s="54">
        <v>35905</v>
      </c>
      <c r="G1035">
        <v>1</v>
      </c>
      <c r="H1035" s="59">
        <v>0</v>
      </c>
    </row>
    <row r="1036" spans="1:8" x14ac:dyDescent="0.25">
      <c r="A1036">
        <v>1033</v>
      </c>
      <c r="B1036" s="58" t="s">
        <v>1351</v>
      </c>
      <c r="C1036" t="s">
        <v>2418</v>
      </c>
      <c r="D1036" t="s">
        <v>1666</v>
      </c>
      <c r="E1036" t="s">
        <v>1666</v>
      </c>
      <c r="F1036" s="54">
        <v>35733</v>
      </c>
      <c r="G1036">
        <v>1</v>
      </c>
      <c r="H1036" s="59">
        <v>2</v>
      </c>
    </row>
    <row r="1037" spans="1:8" x14ac:dyDescent="0.25">
      <c r="A1037">
        <v>1034</v>
      </c>
      <c r="B1037" s="58" t="s">
        <v>1351</v>
      </c>
      <c r="C1037" t="s">
        <v>2419</v>
      </c>
      <c r="D1037" t="s">
        <v>1666</v>
      </c>
      <c r="E1037" t="s">
        <v>1364</v>
      </c>
      <c r="F1037" s="54">
        <v>35683</v>
      </c>
      <c r="G1037">
        <v>0</v>
      </c>
      <c r="H1037" s="59">
        <v>6</v>
      </c>
    </row>
    <row r="1038" spans="1:8" x14ac:dyDescent="0.25">
      <c r="A1038">
        <v>1035</v>
      </c>
      <c r="B1038" s="58" t="s">
        <v>1351</v>
      </c>
      <c r="C1038" t="s">
        <v>2420</v>
      </c>
      <c r="D1038" t="s">
        <v>1666</v>
      </c>
      <c r="E1038" t="s">
        <v>1666</v>
      </c>
      <c r="F1038" s="54">
        <v>35141</v>
      </c>
      <c r="G1038">
        <v>1</v>
      </c>
      <c r="H1038" s="59">
        <v>9</v>
      </c>
    </row>
    <row r="1039" spans="1:8" x14ac:dyDescent="0.25">
      <c r="A1039">
        <v>1036</v>
      </c>
      <c r="B1039" s="58" t="s">
        <v>1351</v>
      </c>
      <c r="C1039" t="s">
        <v>2421</v>
      </c>
      <c r="D1039" t="s">
        <v>1666</v>
      </c>
      <c r="E1039" t="s">
        <v>1666</v>
      </c>
      <c r="F1039" s="54">
        <v>35135</v>
      </c>
      <c r="G1039">
        <v>1</v>
      </c>
      <c r="H1039" s="59">
        <v>7</v>
      </c>
    </row>
    <row r="1040" spans="1:8" x14ac:dyDescent="0.25">
      <c r="A1040">
        <v>1037</v>
      </c>
      <c r="B1040" s="58" t="s">
        <v>1351</v>
      </c>
      <c r="C1040" t="s">
        <v>2422</v>
      </c>
      <c r="D1040" t="s">
        <v>1666</v>
      </c>
      <c r="E1040" t="s">
        <v>1666</v>
      </c>
      <c r="F1040" s="54">
        <v>35642</v>
      </c>
      <c r="G1040">
        <v>1</v>
      </c>
      <c r="H1040" s="59">
        <v>9</v>
      </c>
    </row>
    <row r="1041" spans="1:8" x14ac:dyDescent="0.25">
      <c r="A1041">
        <v>1038</v>
      </c>
      <c r="B1041" s="58" t="s">
        <v>1351</v>
      </c>
      <c r="C1041" t="s">
        <v>2423</v>
      </c>
      <c r="D1041" t="s">
        <v>1666</v>
      </c>
      <c r="E1041" t="s">
        <v>1666</v>
      </c>
      <c r="F1041" s="54">
        <v>35884</v>
      </c>
      <c r="G1041">
        <v>1</v>
      </c>
      <c r="H1041" s="59">
        <v>1</v>
      </c>
    </row>
    <row r="1042" spans="1:8" x14ac:dyDescent="0.25">
      <c r="A1042">
        <v>1039</v>
      </c>
      <c r="B1042" s="58" t="s">
        <v>1351</v>
      </c>
      <c r="C1042" t="s">
        <v>2424</v>
      </c>
      <c r="D1042" t="s">
        <v>1666</v>
      </c>
      <c r="E1042" t="s">
        <v>1666</v>
      </c>
      <c r="F1042" s="54">
        <v>35880</v>
      </c>
      <c r="G1042">
        <v>1</v>
      </c>
      <c r="H1042" s="59">
        <v>6</v>
      </c>
    </row>
    <row r="1043" spans="1:8" x14ac:dyDescent="0.25">
      <c r="A1043">
        <v>1040</v>
      </c>
      <c r="B1043" s="58" t="s">
        <v>1351</v>
      </c>
      <c r="C1043" t="s">
        <v>2425</v>
      </c>
      <c r="D1043" t="s">
        <v>1666</v>
      </c>
      <c r="E1043" t="s">
        <v>1666</v>
      </c>
      <c r="F1043" s="54">
        <v>35488</v>
      </c>
      <c r="G1043">
        <v>1</v>
      </c>
      <c r="H1043" s="59">
        <v>2</v>
      </c>
    </row>
    <row r="1044" spans="1:8" x14ac:dyDescent="0.25">
      <c r="A1044">
        <v>1041</v>
      </c>
      <c r="B1044" s="58" t="s">
        <v>1351</v>
      </c>
      <c r="C1044" t="s">
        <v>2426</v>
      </c>
      <c r="D1044" t="s">
        <v>1666</v>
      </c>
      <c r="E1044" t="s">
        <v>1666</v>
      </c>
      <c r="F1044" s="54">
        <v>35857</v>
      </c>
      <c r="G1044">
        <v>1</v>
      </c>
      <c r="H1044" s="59">
        <v>0</v>
      </c>
    </row>
    <row r="1045" spans="1:8" x14ac:dyDescent="0.25">
      <c r="A1045">
        <v>1042</v>
      </c>
      <c r="B1045" s="58" t="s">
        <v>1351</v>
      </c>
      <c r="C1045" t="s">
        <v>2427</v>
      </c>
      <c r="D1045" t="s">
        <v>1666</v>
      </c>
      <c r="E1045" t="s">
        <v>1666</v>
      </c>
      <c r="F1045" s="54">
        <v>35927</v>
      </c>
      <c r="G1045">
        <v>1</v>
      </c>
      <c r="H1045" s="59">
        <v>0</v>
      </c>
    </row>
    <row r="1046" spans="1:8" x14ac:dyDescent="0.25">
      <c r="A1046">
        <v>1043</v>
      </c>
      <c r="B1046" s="58" t="s">
        <v>1351</v>
      </c>
      <c r="C1046" t="s">
        <v>2428</v>
      </c>
      <c r="D1046" t="s">
        <v>1666</v>
      </c>
      <c r="E1046" t="s">
        <v>1666</v>
      </c>
      <c r="F1046" s="54">
        <v>35600</v>
      </c>
      <c r="G1046">
        <v>1</v>
      </c>
      <c r="H1046" s="59">
        <v>5</v>
      </c>
    </row>
    <row r="1047" spans="1:8" x14ac:dyDescent="0.25">
      <c r="A1047">
        <v>1044</v>
      </c>
      <c r="B1047" s="58" t="s">
        <v>1351</v>
      </c>
      <c r="C1047" t="s">
        <v>2429</v>
      </c>
      <c r="D1047" t="s">
        <v>1666</v>
      </c>
      <c r="E1047" t="s">
        <v>1666</v>
      </c>
      <c r="F1047" s="54">
        <v>35235</v>
      </c>
      <c r="G1047">
        <v>1</v>
      </c>
      <c r="H1047" s="59">
        <v>9</v>
      </c>
    </row>
    <row r="1048" spans="1:8" x14ac:dyDescent="0.25">
      <c r="A1048">
        <v>1045</v>
      </c>
      <c r="B1048" s="58" t="s">
        <v>1351</v>
      </c>
      <c r="C1048" t="s">
        <v>2430</v>
      </c>
      <c r="D1048" t="s">
        <v>1666</v>
      </c>
      <c r="E1048" t="s">
        <v>1666</v>
      </c>
      <c r="F1048" s="54">
        <v>35275</v>
      </c>
      <c r="G1048">
        <v>1</v>
      </c>
      <c r="H1048" s="59">
        <v>8</v>
      </c>
    </row>
    <row r="1049" spans="1:8" x14ac:dyDescent="0.25">
      <c r="A1049">
        <v>1046</v>
      </c>
      <c r="B1049" s="58" t="s">
        <v>1351</v>
      </c>
      <c r="C1049" t="s">
        <v>2431</v>
      </c>
      <c r="D1049" t="s">
        <v>1666</v>
      </c>
      <c r="E1049" t="s">
        <v>2255</v>
      </c>
      <c r="F1049" s="54">
        <v>35389</v>
      </c>
      <c r="G1049">
        <v>0</v>
      </c>
      <c r="H1049" s="59">
        <v>3</v>
      </c>
    </row>
    <row r="1050" spans="1:8" x14ac:dyDescent="0.25">
      <c r="A1050">
        <v>1047</v>
      </c>
      <c r="B1050" s="58" t="s">
        <v>1351</v>
      </c>
      <c r="C1050" t="s">
        <v>2432</v>
      </c>
      <c r="D1050" t="s">
        <v>1666</v>
      </c>
      <c r="E1050" t="s">
        <v>1666</v>
      </c>
      <c r="F1050" s="54">
        <v>35513</v>
      </c>
      <c r="G1050">
        <v>1</v>
      </c>
      <c r="H1050" s="59">
        <v>2</v>
      </c>
    </row>
    <row r="1051" spans="1:8" x14ac:dyDescent="0.25">
      <c r="A1051">
        <v>1048</v>
      </c>
      <c r="B1051" s="58" t="s">
        <v>1351</v>
      </c>
      <c r="C1051" t="s">
        <v>2433</v>
      </c>
      <c r="D1051" t="s">
        <v>1666</v>
      </c>
      <c r="E1051" t="s">
        <v>1666</v>
      </c>
      <c r="F1051" s="54">
        <v>35441</v>
      </c>
      <c r="G1051">
        <v>1</v>
      </c>
      <c r="H1051" s="59">
        <v>4</v>
      </c>
    </row>
    <row r="1052" spans="1:8" x14ac:dyDescent="0.25">
      <c r="A1052">
        <v>1049</v>
      </c>
      <c r="B1052" s="58" t="s">
        <v>1351</v>
      </c>
      <c r="C1052" t="s">
        <v>2434</v>
      </c>
      <c r="D1052" t="s">
        <v>1666</v>
      </c>
      <c r="E1052" t="s">
        <v>1666</v>
      </c>
      <c r="F1052" s="54">
        <v>35637</v>
      </c>
      <c r="G1052">
        <v>1</v>
      </c>
      <c r="H1052" s="59">
        <v>9</v>
      </c>
    </row>
    <row r="1053" spans="1:8" x14ac:dyDescent="0.25">
      <c r="A1053">
        <v>1050</v>
      </c>
      <c r="B1053" s="58" t="s">
        <v>1351</v>
      </c>
      <c r="C1053" t="s">
        <v>2435</v>
      </c>
      <c r="D1053" t="s">
        <v>1666</v>
      </c>
      <c r="E1053" t="s">
        <v>1473</v>
      </c>
      <c r="F1053" s="54">
        <v>35291</v>
      </c>
      <c r="G1053">
        <v>0</v>
      </c>
      <c r="H1053" s="59">
        <v>3</v>
      </c>
    </row>
    <row r="1054" spans="1:8" x14ac:dyDescent="0.25">
      <c r="A1054">
        <v>1051</v>
      </c>
      <c r="B1054" s="58" t="s">
        <v>1351</v>
      </c>
      <c r="C1054" t="s">
        <v>2436</v>
      </c>
      <c r="D1054" t="s">
        <v>1666</v>
      </c>
      <c r="E1054" t="s">
        <v>1666</v>
      </c>
      <c r="F1054" s="54">
        <v>36008</v>
      </c>
      <c r="G1054">
        <v>1</v>
      </c>
      <c r="H1054" s="59">
        <v>0</v>
      </c>
    </row>
    <row r="1055" spans="1:8" x14ac:dyDescent="0.25">
      <c r="A1055">
        <v>1052</v>
      </c>
      <c r="B1055" s="58" t="s">
        <v>1351</v>
      </c>
      <c r="C1055" t="s">
        <v>2437</v>
      </c>
      <c r="D1055" t="s">
        <v>1666</v>
      </c>
      <c r="E1055" t="s">
        <v>1666</v>
      </c>
      <c r="F1055" s="54">
        <v>35879</v>
      </c>
      <c r="G1055">
        <v>1</v>
      </c>
      <c r="H1055" s="59">
        <v>0</v>
      </c>
    </row>
    <row r="1056" spans="1:8" x14ac:dyDescent="0.25">
      <c r="A1056">
        <v>1053</v>
      </c>
      <c r="B1056" s="58" t="s">
        <v>1351</v>
      </c>
      <c r="C1056" t="s">
        <v>2438</v>
      </c>
      <c r="D1056" t="s">
        <v>1666</v>
      </c>
      <c r="E1056" t="s">
        <v>1666</v>
      </c>
      <c r="F1056" s="54">
        <v>36198</v>
      </c>
      <c r="G1056">
        <v>1</v>
      </c>
      <c r="H1056" s="59">
        <v>0</v>
      </c>
    </row>
    <row r="1057" spans="1:8" x14ac:dyDescent="0.25">
      <c r="A1057">
        <v>1054</v>
      </c>
      <c r="B1057" s="58" t="s">
        <v>1351</v>
      </c>
      <c r="C1057" t="s">
        <v>2439</v>
      </c>
      <c r="D1057" t="s">
        <v>1666</v>
      </c>
      <c r="E1057" t="s">
        <v>1666</v>
      </c>
      <c r="F1057" s="54">
        <v>35999</v>
      </c>
      <c r="G1057">
        <v>1</v>
      </c>
      <c r="H1057" s="59">
        <v>0</v>
      </c>
    </row>
    <row r="1058" spans="1:8" x14ac:dyDescent="0.25">
      <c r="A1058">
        <v>1055</v>
      </c>
      <c r="B1058" s="58" t="s">
        <v>1351</v>
      </c>
      <c r="C1058" t="s">
        <v>2440</v>
      </c>
      <c r="D1058" t="s">
        <v>1666</v>
      </c>
      <c r="E1058" t="s">
        <v>1666</v>
      </c>
      <c r="F1058" s="54">
        <v>36161</v>
      </c>
      <c r="G1058">
        <v>1</v>
      </c>
      <c r="H1058" s="59">
        <v>0</v>
      </c>
    </row>
    <row r="1059" spans="1:8" x14ac:dyDescent="0.25">
      <c r="A1059">
        <v>1056</v>
      </c>
      <c r="B1059" s="58" t="s">
        <v>1351</v>
      </c>
      <c r="C1059" t="s">
        <v>2441</v>
      </c>
      <c r="D1059" t="s">
        <v>1666</v>
      </c>
      <c r="E1059" t="s">
        <v>1666</v>
      </c>
      <c r="F1059" s="54">
        <v>35236</v>
      </c>
      <c r="G1059">
        <v>1</v>
      </c>
      <c r="H1059" s="59">
        <v>7</v>
      </c>
    </row>
    <row r="1060" spans="1:8" x14ac:dyDescent="0.25">
      <c r="A1060">
        <v>1057</v>
      </c>
      <c r="B1060" s="58" t="s">
        <v>1351</v>
      </c>
      <c r="C1060" t="s">
        <v>2442</v>
      </c>
      <c r="D1060" t="s">
        <v>1666</v>
      </c>
      <c r="E1060" t="s">
        <v>1666</v>
      </c>
      <c r="F1060" s="54">
        <v>35181</v>
      </c>
      <c r="G1060">
        <v>1</v>
      </c>
      <c r="H1060" s="59">
        <v>0</v>
      </c>
    </row>
    <row r="1061" spans="1:8" x14ac:dyDescent="0.25">
      <c r="A1061">
        <v>1058</v>
      </c>
      <c r="B1061" s="58" t="s">
        <v>1351</v>
      </c>
      <c r="C1061" t="s">
        <v>2443</v>
      </c>
      <c r="D1061" t="s">
        <v>1666</v>
      </c>
      <c r="E1061" t="s">
        <v>1597</v>
      </c>
      <c r="F1061" s="54">
        <v>35128</v>
      </c>
      <c r="G1061">
        <v>0</v>
      </c>
      <c r="H1061" s="59">
        <v>11</v>
      </c>
    </row>
    <row r="1062" spans="1:8" x14ac:dyDescent="0.25">
      <c r="A1062">
        <v>1059</v>
      </c>
      <c r="B1062" s="58" t="s">
        <v>1351</v>
      </c>
      <c r="C1062" t="s">
        <v>2444</v>
      </c>
      <c r="D1062" t="s">
        <v>1666</v>
      </c>
      <c r="E1062" t="s">
        <v>1666</v>
      </c>
      <c r="F1062" s="54">
        <v>35175</v>
      </c>
      <c r="G1062">
        <v>1</v>
      </c>
      <c r="H1062" s="59">
        <v>9</v>
      </c>
    </row>
    <row r="1063" spans="1:8" x14ac:dyDescent="0.25">
      <c r="A1063">
        <v>1060</v>
      </c>
      <c r="B1063" s="58" t="s">
        <v>1351</v>
      </c>
      <c r="C1063" t="s">
        <v>2445</v>
      </c>
      <c r="D1063" t="s">
        <v>1666</v>
      </c>
      <c r="E1063" t="s">
        <v>1666</v>
      </c>
      <c r="F1063" s="54">
        <v>35481</v>
      </c>
      <c r="G1063">
        <v>1</v>
      </c>
      <c r="H1063" s="59">
        <v>0</v>
      </c>
    </row>
    <row r="1064" spans="1:8" x14ac:dyDescent="0.25">
      <c r="A1064">
        <v>1061</v>
      </c>
      <c r="B1064" s="58" t="s">
        <v>1351</v>
      </c>
      <c r="C1064" t="s">
        <v>2446</v>
      </c>
      <c r="D1064" t="s">
        <v>1666</v>
      </c>
      <c r="E1064" t="s">
        <v>1940</v>
      </c>
      <c r="F1064" s="54">
        <v>35161</v>
      </c>
      <c r="G1064">
        <v>0</v>
      </c>
      <c r="H1064" s="59">
        <v>3</v>
      </c>
    </row>
    <row r="1065" spans="1:8" x14ac:dyDescent="0.25">
      <c r="A1065">
        <v>1062</v>
      </c>
      <c r="B1065" s="58" t="s">
        <v>1351</v>
      </c>
      <c r="C1065" t="s">
        <v>2447</v>
      </c>
      <c r="D1065" t="s">
        <v>1666</v>
      </c>
      <c r="E1065" t="s">
        <v>1666</v>
      </c>
      <c r="F1065" s="54">
        <v>35722</v>
      </c>
      <c r="G1065">
        <v>1</v>
      </c>
      <c r="H1065" s="59">
        <v>4</v>
      </c>
    </row>
    <row r="1066" spans="1:8" x14ac:dyDescent="0.25">
      <c r="A1066">
        <v>1063</v>
      </c>
      <c r="B1066" s="58" t="s">
        <v>1351</v>
      </c>
      <c r="C1066" t="s">
        <v>2448</v>
      </c>
      <c r="D1066" t="s">
        <v>1666</v>
      </c>
      <c r="E1066" t="s">
        <v>1666</v>
      </c>
      <c r="F1066" s="54">
        <v>35472</v>
      </c>
      <c r="G1066">
        <v>1</v>
      </c>
      <c r="H1066" s="59">
        <v>0</v>
      </c>
    </row>
    <row r="1067" spans="1:8" x14ac:dyDescent="0.25">
      <c r="A1067">
        <v>1064</v>
      </c>
      <c r="B1067" s="58" t="s">
        <v>1351</v>
      </c>
      <c r="C1067" t="s">
        <v>2449</v>
      </c>
      <c r="D1067" t="s">
        <v>1666</v>
      </c>
      <c r="E1067" t="s">
        <v>1666</v>
      </c>
      <c r="F1067" s="54">
        <v>36105</v>
      </c>
      <c r="G1067">
        <v>1</v>
      </c>
      <c r="H1067" s="59">
        <v>0</v>
      </c>
    </row>
    <row r="1068" spans="1:8" x14ac:dyDescent="0.25">
      <c r="A1068">
        <v>1065</v>
      </c>
      <c r="B1068" s="58" t="s">
        <v>1351</v>
      </c>
      <c r="C1068" t="s">
        <v>2450</v>
      </c>
      <c r="D1068" t="s">
        <v>1666</v>
      </c>
      <c r="E1068" t="s">
        <v>1666</v>
      </c>
      <c r="F1068" s="54">
        <v>35980</v>
      </c>
      <c r="G1068">
        <v>1</v>
      </c>
      <c r="H1068" s="59">
        <v>0</v>
      </c>
    </row>
    <row r="1069" spans="1:8" x14ac:dyDescent="0.25">
      <c r="A1069">
        <v>1066</v>
      </c>
      <c r="B1069" s="58" t="s">
        <v>1349</v>
      </c>
      <c r="C1069" t="s">
        <v>2451</v>
      </c>
      <c r="D1069" t="s">
        <v>1501</v>
      </c>
      <c r="E1069" t="s">
        <v>1501</v>
      </c>
      <c r="F1069" s="54">
        <v>35086</v>
      </c>
      <c r="G1069">
        <v>1</v>
      </c>
      <c r="H1069" s="59">
        <v>11</v>
      </c>
    </row>
    <row r="1070" spans="1:8" x14ac:dyDescent="0.25">
      <c r="A1070">
        <v>1067</v>
      </c>
      <c r="B1070" s="58" t="s">
        <v>1349</v>
      </c>
      <c r="C1070" t="s">
        <v>2452</v>
      </c>
      <c r="D1070" t="s">
        <v>1501</v>
      </c>
      <c r="E1070" t="s">
        <v>1501</v>
      </c>
      <c r="F1070" s="54">
        <v>35665</v>
      </c>
      <c r="G1070">
        <v>1</v>
      </c>
      <c r="H1070" s="59">
        <v>1</v>
      </c>
    </row>
    <row r="1071" spans="1:8" x14ac:dyDescent="0.25">
      <c r="A1071">
        <v>1068</v>
      </c>
      <c r="B1071" s="58" t="s">
        <v>1349</v>
      </c>
      <c r="C1071" t="s">
        <v>2453</v>
      </c>
      <c r="D1071" t="s">
        <v>1501</v>
      </c>
      <c r="E1071" t="s">
        <v>1501</v>
      </c>
      <c r="F1071" s="54">
        <v>36022</v>
      </c>
      <c r="G1071">
        <v>1</v>
      </c>
      <c r="H1071" s="59">
        <v>0</v>
      </c>
    </row>
    <row r="1072" spans="1:8" x14ac:dyDescent="0.25">
      <c r="A1072">
        <v>1069</v>
      </c>
      <c r="B1072" s="58" t="s">
        <v>1349</v>
      </c>
      <c r="C1072" t="s">
        <v>2454</v>
      </c>
      <c r="D1072" t="s">
        <v>1501</v>
      </c>
      <c r="E1072" t="s">
        <v>1501</v>
      </c>
      <c r="F1072" s="54">
        <v>35845</v>
      </c>
      <c r="G1072">
        <v>1</v>
      </c>
      <c r="H1072" s="59">
        <v>0</v>
      </c>
    </row>
    <row r="1073" spans="1:8" x14ac:dyDescent="0.25">
      <c r="A1073">
        <v>1070</v>
      </c>
      <c r="B1073" s="58" t="s">
        <v>1349</v>
      </c>
      <c r="C1073" t="s">
        <v>2455</v>
      </c>
      <c r="D1073" t="s">
        <v>1501</v>
      </c>
      <c r="E1073" t="s">
        <v>1501</v>
      </c>
      <c r="F1073" s="54">
        <v>35431</v>
      </c>
      <c r="G1073">
        <v>1</v>
      </c>
      <c r="H1073" s="59">
        <v>5</v>
      </c>
    </row>
    <row r="1074" spans="1:8" x14ac:dyDescent="0.25">
      <c r="A1074">
        <v>1071</v>
      </c>
      <c r="B1074" s="58" t="s">
        <v>1349</v>
      </c>
      <c r="C1074" t="s">
        <v>2456</v>
      </c>
      <c r="D1074" t="s">
        <v>1501</v>
      </c>
      <c r="E1074" t="s">
        <v>1501</v>
      </c>
      <c r="F1074" s="54">
        <v>35313</v>
      </c>
      <c r="G1074">
        <v>1</v>
      </c>
      <c r="H1074" s="59">
        <v>5</v>
      </c>
    </row>
    <row r="1075" spans="1:8" x14ac:dyDescent="0.25">
      <c r="A1075">
        <v>1072</v>
      </c>
      <c r="B1075" s="58" t="s">
        <v>1349</v>
      </c>
      <c r="C1075" t="s">
        <v>2457</v>
      </c>
      <c r="D1075" t="s">
        <v>1501</v>
      </c>
      <c r="E1075" t="s">
        <v>1501</v>
      </c>
      <c r="F1075" s="54">
        <v>35619</v>
      </c>
      <c r="G1075">
        <v>1</v>
      </c>
      <c r="H1075" s="59">
        <v>1</v>
      </c>
    </row>
    <row r="1076" spans="1:8" x14ac:dyDescent="0.25">
      <c r="A1076">
        <v>1073</v>
      </c>
      <c r="B1076" s="58" t="s">
        <v>1349</v>
      </c>
      <c r="C1076" t="s">
        <v>2458</v>
      </c>
      <c r="D1076" t="s">
        <v>1501</v>
      </c>
      <c r="E1076" t="s">
        <v>1501</v>
      </c>
      <c r="F1076" s="54">
        <v>35497</v>
      </c>
      <c r="G1076">
        <v>1</v>
      </c>
      <c r="H1076" s="59">
        <v>1</v>
      </c>
    </row>
    <row r="1077" spans="1:8" x14ac:dyDescent="0.25">
      <c r="A1077">
        <v>1074</v>
      </c>
      <c r="B1077" s="58" t="s">
        <v>1349</v>
      </c>
      <c r="C1077" t="s">
        <v>2459</v>
      </c>
      <c r="D1077" t="s">
        <v>1501</v>
      </c>
      <c r="E1077" t="s">
        <v>1501</v>
      </c>
      <c r="F1077" s="54">
        <v>35184</v>
      </c>
      <c r="G1077">
        <v>1</v>
      </c>
      <c r="H1077" s="59">
        <v>13</v>
      </c>
    </row>
    <row r="1078" spans="1:8" x14ac:dyDescent="0.25">
      <c r="A1078">
        <v>1075</v>
      </c>
      <c r="B1078" s="58" t="s">
        <v>1349</v>
      </c>
      <c r="C1078" t="s">
        <v>2460</v>
      </c>
      <c r="D1078" t="s">
        <v>1501</v>
      </c>
      <c r="E1078" t="s">
        <v>1501</v>
      </c>
      <c r="F1078" s="54">
        <v>35127</v>
      </c>
      <c r="G1078">
        <v>1</v>
      </c>
      <c r="H1078" s="59">
        <v>11</v>
      </c>
    </row>
    <row r="1079" spans="1:8" x14ac:dyDescent="0.25">
      <c r="A1079">
        <v>1076</v>
      </c>
      <c r="B1079" s="58" t="s">
        <v>1349</v>
      </c>
      <c r="C1079" t="s">
        <v>2461</v>
      </c>
      <c r="D1079" t="s">
        <v>1501</v>
      </c>
      <c r="E1079" t="s">
        <v>1501</v>
      </c>
      <c r="F1079" s="54">
        <v>35166</v>
      </c>
      <c r="G1079">
        <v>1</v>
      </c>
      <c r="H1079" s="59">
        <v>0</v>
      </c>
    </row>
    <row r="1080" spans="1:8" x14ac:dyDescent="0.25">
      <c r="A1080">
        <v>1077</v>
      </c>
      <c r="B1080" s="58" t="s">
        <v>1349</v>
      </c>
      <c r="C1080" t="s">
        <v>2462</v>
      </c>
      <c r="D1080" t="s">
        <v>1501</v>
      </c>
      <c r="E1080" t="s">
        <v>1353</v>
      </c>
      <c r="F1080" s="54">
        <v>35578</v>
      </c>
      <c r="G1080">
        <v>0</v>
      </c>
      <c r="H1080" s="59">
        <v>5</v>
      </c>
    </row>
    <row r="1081" spans="1:8" x14ac:dyDescent="0.25">
      <c r="A1081">
        <v>1078</v>
      </c>
      <c r="B1081" s="58" t="s">
        <v>1349</v>
      </c>
      <c r="C1081" t="s">
        <v>2463</v>
      </c>
      <c r="D1081" t="s">
        <v>1501</v>
      </c>
      <c r="E1081" t="s">
        <v>1501</v>
      </c>
      <c r="F1081" s="54">
        <v>35960</v>
      </c>
      <c r="G1081">
        <v>1</v>
      </c>
      <c r="H1081" s="59">
        <v>0</v>
      </c>
    </row>
    <row r="1082" spans="1:8" x14ac:dyDescent="0.25">
      <c r="A1082">
        <v>1079</v>
      </c>
      <c r="B1082" s="58" t="s">
        <v>1349</v>
      </c>
      <c r="C1082" t="s">
        <v>2464</v>
      </c>
      <c r="D1082" t="s">
        <v>1501</v>
      </c>
      <c r="E1082" t="s">
        <v>1501</v>
      </c>
      <c r="F1082" s="54">
        <v>35808</v>
      </c>
      <c r="G1082">
        <v>1</v>
      </c>
      <c r="H1082" s="59">
        <v>0</v>
      </c>
    </row>
    <row r="1083" spans="1:8" x14ac:dyDescent="0.25">
      <c r="A1083">
        <v>1080</v>
      </c>
      <c r="B1083" s="58" t="s">
        <v>1349</v>
      </c>
      <c r="C1083" t="s">
        <v>2465</v>
      </c>
      <c r="D1083" t="s">
        <v>1501</v>
      </c>
      <c r="E1083" t="s">
        <v>1501</v>
      </c>
      <c r="F1083" s="54">
        <v>35820</v>
      </c>
      <c r="G1083">
        <v>1</v>
      </c>
      <c r="H1083" s="59">
        <v>0</v>
      </c>
    </row>
    <row r="1084" spans="1:8" x14ac:dyDescent="0.25">
      <c r="A1084">
        <v>1081</v>
      </c>
      <c r="B1084" s="58" t="s">
        <v>1349</v>
      </c>
      <c r="C1084" t="s">
        <v>2466</v>
      </c>
      <c r="D1084" t="s">
        <v>1501</v>
      </c>
      <c r="E1084" t="s">
        <v>1501</v>
      </c>
      <c r="F1084" s="54">
        <v>35868</v>
      </c>
      <c r="G1084">
        <v>1</v>
      </c>
      <c r="H1084" s="59">
        <v>0</v>
      </c>
    </row>
    <row r="1085" spans="1:8" x14ac:dyDescent="0.25">
      <c r="A1085">
        <v>1082</v>
      </c>
      <c r="B1085" s="58" t="s">
        <v>1349</v>
      </c>
      <c r="C1085" t="s">
        <v>2467</v>
      </c>
      <c r="D1085" t="s">
        <v>1501</v>
      </c>
      <c r="E1085" t="s">
        <v>1501</v>
      </c>
      <c r="F1085" s="54">
        <v>35960</v>
      </c>
      <c r="G1085">
        <v>1</v>
      </c>
      <c r="H1085" s="59">
        <v>0</v>
      </c>
    </row>
    <row r="1086" spans="1:8" x14ac:dyDescent="0.25">
      <c r="A1086">
        <v>1083</v>
      </c>
      <c r="B1086" s="58" t="s">
        <v>1349</v>
      </c>
      <c r="C1086" t="s">
        <v>2468</v>
      </c>
      <c r="D1086" t="s">
        <v>1501</v>
      </c>
      <c r="E1086" t="s">
        <v>1501</v>
      </c>
      <c r="F1086" s="54">
        <v>35804</v>
      </c>
      <c r="G1086">
        <v>1</v>
      </c>
      <c r="H1086" s="59">
        <v>0</v>
      </c>
    </row>
    <row r="1087" spans="1:8" x14ac:dyDescent="0.25">
      <c r="A1087">
        <v>1084</v>
      </c>
      <c r="B1087" s="58" t="s">
        <v>1349</v>
      </c>
      <c r="C1087" t="s">
        <v>2469</v>
      </c>
      <c r="D1087" t="s">
        <v>1501</v>
      </c>
      <c r="E1087" t="s">
        <v>1501</v>
      </c>
      <c r="F1087" s="54">
        <v>35836</v>
      </c>
      <c r="G1087">
        <v>1</v>
      </c>
      <c r="H1087" s="59">
        <v>0</v>
      </c>
    </row>
    <row r="1088" spans="1:8" x14ac:dyDescent="0.25">
      <c r="A1088">
        <v>1085</v>
      </c>
      <c r="B1088" s="58" t="s">
        <v>1349</v>
      </c>
      <c r="C1088" t="s">
        <v>2470</v>
      </c>
      <c r="D1088" t="s">
        <v>1501</v>
      </c>
      <c r="E1088" t="s">
        <v>1501</v>
      </c>
      <c r="F1088" s="54">
        <v>35835</v>
      </c>
      <c r="G1088">
        <v>1</v>
      </c>
      <c r="H1088" s="59">
        <v>0</v>
      </c>
    </row>
    <row r="1089" spans="1:8" x14ac:dyDescent="0.25">
      <c r="A1089">
        <v>1086</v>
      </c>
      <c r="B1089" s="58" t="s">
        <v>1349</v>
      </c>
      <c r="C1089" t="s">
        <v>2471</v>
      </c>
      <c r="D1089" t="s">
        <v>1501</v>
      </c>
      <c r="E1089" t="s">
        <v>1886</v>
      </c>
      <c r="F1089" s="54">
        <v>35917</v>
      </c>
      <c r="G1089">
        <v>0</v>
      </c>
      <c r="H1089" s="59">
        <v>0</v>
      </c>
    </row>
    <row r="1090" spans="1:8" x14ac:dyDescent="0.25">
      <c r="A1090">
        <v>1087</v>
      </c>
      <c r="B1090" s="58" t="s">
        <v>1349</v>
      </c>
      <c r="C1090" t="s">
        <v>2472</v>
      </c>
      <c r="D1090" t="s">
        <v>1501</v>
      </c>
      <c r="E1090" t="s">
        <v>1501</v>
      </c>
      <c r="F1090" s="54">
        <v>35239</v>
      </c>
      <c r="G1090">
        <v>1</v>
      </c>
      <c r="H1090" s="59">
        <v>12</v>
      </c>
    </row>
    <row r="1091" spans="1:8" x14ac:dyDescent="0.25">
      <c r="A1091">
        <v>1088</v>
      </c>
      <c r="B1091" s="58" t="s">
        <v>1349</v>
      </c>
      <c r="C1091" t="s">
        <v>2473</v>
      </c>
      <c r="D1091" t="s">
        <v>1501</v>
      </c>
      <c r="E1091" t="s">
        <v>1501</v>
      </c>
      <c r="F1091" s="54">
        <v>35329</v>
      </c>
      <c r="G1091">
        <v>1</v>
      </c>
      <c r="H1091" s="59">
        <v>14</v>
      </c>
    </row>
    <row r="1092" spans="1:8" x14ac:dyDescent="0.25">
      <c r="A1092">
        <v>1089</v>
      </c>
      <c r="B1092" s="58" t="s">
        <v>1349</v>
      </c>
      <c r="C1092" t="s">
        <v>2474</v>
      </c>
      <c r="D1092" t="s">
        <v>1501</v>
      </c>
      <c r="E1092" t="s">
        <v>1501</v>
      </c>
      <c r="F1092" s="54">
        <v>35075</v>
      </c>
      <c r="G1092">
        <v>1</v>
      </c>
      <c r="H1092" s="59">
        <v>12</v>
      </c>
    </row>
    <row r="1093" spans="1:8" x14ac:dyDescent="0.25">
      <c r="A1093">
        <v>1090</v>
      </c>
      <c r="B1093" s="58" t="s">
        <v>1349</v>
      </c>
      <c r="C1093" t="s">
        <v>2475</v>
      </c>
      <c r="D1093" t="s">
        <v>1501</v>
      </c>
      <c r="E1093" t="s">
        <v>1501</v>
      </c>
      <c r="F1093" s="54">
        <v>35763</v>
      </c>
      <c r="G1093">
        <v>1</v>
      </c>
      <c r="H1093" s="59">
        <v>2</v>
      </c>
    </row>
    <row r="1094" spans="1:8" x14ac:dyDescent="0.25">
      <c r="A1094">
        <v>1091</v>
      </c>
      <c r="B1094" s="58" t="s">
        <v>1349</v>
      </c>
      <c r="C1094" t="s">
        <v>2476</v>
      </c>
      <c r="D1094" t="s">
        <v>1501</v>
      </c>
      <c r="E1094" t="s">
        <v>1501</v>
      </c>
      <c r="F1094" s="54">
        <v>35542</v>
      </c>
      <c r="G1094">
        <v>1</v>
      </c>
      <c r="H1094" s="59">
        <v>5</v>
      </c>
    </row>
    <row r="1095" spans="1:8" x14ac:dyDescent="0.25">
      <c r="A1095">
        <v>1092</v>
      </c>
      <c r="B1095" s="58" t="s">
        <v>1349</v>
      </c>
      <c r="C1095" t="s">
        <v>2477</v>
      </c>
      <c r="D1095" t="s">
        <v>1501</v>
      </c>
      <c r="E1095" t="s">
        <v>1501</v>
      </c>
      <c r="F1095" s="54">
        <v>35513</v>
      </c>
      <c r="G1095">
        <v>1</v>
      </c>
      <c r="H1095" s="59">
        <v>6</v>
      </c>
    </row>
    <row r="1096" spans="1:8" x14ac:dyDescent="0.25">
      <c r="A1096">
        <v>1093</v>
      </c>
      <c r="B1096" s="58" t="s">
        <v>1349</v>
      </c>
      <c r="C1096" t="s">
        <v>2478</v>
      </c>
      <c r="D1096" t="s">
        <v>1501</v>
      </c>
      <c r="E1096" t="s">
        <v>1501</v>
      </c>
      <c r="F1096" s="54">
        <v>35483</v>
      </c>
      <c r="G1096">
        <v>1</v>
      </c>
      <c r="H1096" s="59">
        <v>2</v>
      </c>
    </row>
    <row r="1097" spans="1:8" x14ac:dyDescent="0.25">
      <c r="A1097">
        <v>1094</v>
      </c>
      <c r="B1097" s="58" t="s">
        <v>1349</v>
      </c>
      <c r="C1097" t="s">
        <v>2479</v>
      </c>
      <c r="D1097" t="s">
        <v>1501</v>
      </c>
      <c r="E1097" t="s">
        <v>1470</v>
      </c>
      <c r="F1097" s="54">
        <v>35741</v>
      </c>
      <c r="G1097">
        <v>0</v>
      </c>
      <c r="H1097" s="59">
        <v>1</v>
      </c>
    </row>
    <row r="1098" spans="1:8" x14ac:dyDescent="0.25">
      <c r="A1098">
        <v>1095</v>
      </c>
      <c r="B1098" s="58" t="s">
        <v>1349</v>
      </c>
      <c r="C1098" t="s">
        <v>1883</v>
      </c>
      <c r="D1098" t="s">
        <v>1501</v>
      </c>
      <c r="E1098" t="s">
        <v>1501</v>
      </c>
      <c r="F1098" s="54">
        <v>35654</v>
      </c>
      <c r="G1098">
        <v>1</v>
      </c>
      <c r="H1098" s="59">
        <v>1</v>
      </c>
    </row>
    <row r="1099" spans="1:8" x14ac:dyDescent="0.25">
      <c r="A1099">
        <v>1096</v>
      </c>
      <c r="B1099" s="58" t="s">
        <v>1349</v>
      </c>
      <c r="C1099" t="s">
        <v>2480</v>
      </c>
      <c r="D1099" t="s">
        <v>1501</v>
      </c>
      <c r="E1099" t="s">
        <v>1501</v>
      </c>
      <c r="F1099" s="54">
        <v>35377</v>
      </c>
      <c r="G1099">
        <v>1</v>
      </c>
      <c r="H1099" s="59">
        <v>6</v>
      </c>
    </row>
    <row r="1100" spans="1:8" x14ac:dyDescent="0.25">
      <c r="A1100">
        <v>1097</v>
      </c>
      <c r="B1100" s="58" t="s">
        <v>1349</v>
      </c>
      <c r="C1100" t="s">
        <v>2481</v>
      </c>
      <c r="D1100" t="s">
        <v>1501</v>
      </c>
      <c r="E1100" t="s">
        <v>1486</v>
      </c>
      <c r="F1100" s="54">
        <v>35580</v>
      </c>
      <c r="G1100">
        <v>0</v>
      </c>
      <c r="H1100" s="59">
        <v>2</v>
      </c>
    </row>
    <row r="1101" spans="1:8" x14ac:dyDescent="0.25">
      <c r="A1101">
        <v>1098</v>
      </c>
      <c r="B1101" s="58" t="s">
        <v>1349</v>
      </c>
      <c r="C1101" t="s">
        <v>2482</v>
      </c>
      <c r="D1101" t="s">
        <v>1501</v>
      </c>
      <c r="E1101" t="s">
        <v>2255</v>
      </c>
      <c r="F1101" s="54">
        <v>35447</v>
      </c>
      <c r="G1101">
        <v>0</v>
      </c>
      <c r="H1101" s="59">
        <v>0</v>
      </c>
    </row>
    <row r="1102" spans="1:8" x14ac:dyDescent="0.25">
      <c r="A1102">
        <v>1099</v>
      </c>
      <c r="B1102" s="58" t="s">
        <v>1349</v>
      </c>
      <c r="C1102" t="s">
        <v>2483</v>
      </c>
      <c r="D1102" t="s">
        <v>1501</v>
      </c>
      <c r="E1102" t="s">
        <v>2484</v>
      </c>
      <c r="F1102" s="54">
        <v>35483</v>
      </c>
      <c r="G1102">
        <v>0</v>
      </c>
      <c r="H1102" s="59">
        <v>1</v>
      </c>
    </row>
    <row r="1103" spans="1:8" x14ac:dyDescent="0.25">
      <c r="A1103">
        <v>1100</v>
      </c>
      <c r="B1103" s="58" t="s">
        <v>1349</v>
      </c>
      <c r="C1103" t="s">
        <v>2485</v>
      </c>
      <c r="D1103" t="s">
        <v>1501</v>
      </c>
      <c r="E1103" t="s">
        <v>1501</v>
      </c>
      <c r="F1103" s="54">
        <v>35302</v>
      </c>
      <c r="G1103">
        <v>1</v>
      </c>
      <c r="H1103" s="59">
        <v>5</v>
      </c>
    </row>
    <row r="1104" spans="1:8" x14ac:dyDescent="0.25">
      <c r="A1104">
        <v>1101</v>
      </c>
      <c r="B1104" s="58" t="s">
        <v>1349</v>
      </c>
      <c r="C1104" t="s">
        <v>2486</v>
      </c>
      <c r="D1104" t="s">
        <v>1501</v>
      </c>
      <c r="E1104" t="s">
        <v>1501</v>
      </c>
      <c r="F1104" s="54">
        <v>35079</v>
      </c>
      <c r="G1104">
        <v>1</v>
      </c>
      <c r="H1104" s="59">
        <v>7</v>
      </c>
    </row>
    <row r="1105" spans="1:8" x14ac:dyDescent="0.25">
      <c r="A1105">
        <v>1102</v>
      </c>
      <c r="B1105" s="58" t="s">
        <v>1349</v>
      </c>
      <c r="C1105" t="s">
        <v>2487</v>
      </c>
      <c r="D1105" t="s">
        <v>1501</v>
      </c>
      <c r="E1105" t="s">
        <v>1501</v>
      </c>
      <c r="F1105" s="54">
        <v>35087</v>
      </c>
      <c r="G1105">
        <v>1</v>
      </c>
      <c r="H1105" s="59">
        <v>6</v>
      </c>
    </row>
    <row r="1106" spans="1:8" x14ac:dyDescent="0.25">
      <c r="A1106">
        <v>1103</v>
      </c>
      <c r="B1106" s="58" t="s">
        <v>1349</v>
      </c>
      <c r="C1106" t="s">
        <v>2488</v>
      </c>
      <c r="D1106" t="s">
        <v>1501</v>
      </c>
      <c r="E1106" t="s">
        <v>1592</v>
      </c>
      <c r="F1106" s="54">
        <v>35184</v>
      </c>
      <c r="G1106">
        <v>0</v>
      </c>
      <c r="H1106" s="59">
        <v>3</v>
      </c>
    </row>
    <row r="1107" spans="1:8" x14ac:dyDescent="0.25">
      <c r="A1107">
        <v>1104</v>
      </c>
      <c r="B1107" s="58" t="s">
        <v>1349</v>
      </c>
      <c r="C1107" t="s">
        <v>2489</v>
      </c>
      <c r="D1107" t="s">
        <v>1501</v>
      </c>
      <c r="E1107" t="s">
        <v>1501</v>
      </c>
      <c r="F1107" s="54">
        <v>35275</v>
      </c>
      <c r="G1107">
        <v>1</v>
      </c>
      <c r="H1107" s="59">
        <v>5</v>
      </c>
    </row>
    <row r="1108" spans="1:8" x14ac:dyDescent="0.25">
      <c r="A1108">
        <v>1105</v>
      </c>
      <c r="B1108" s="58" t="s">
        <v>1349</v>
      </c>
      <c r="C1108" t="s">
        <v>2490</v>
      </c>
      <c r="D1108" t="s">
        <v>1501</v>
      </c>
      <c r="E1108" t="s">
        <v>1501</v>
      </c>
      <c r="F1108" s="54">
        <v>35106</v>
      </c>
      <c r="G1108">
        <v>1</v>
      </c>
      <c r="H1108" s="59">
        <v>9</v>
      </c>
    </row>
    <row r="1109" spans="1:8" x14ac:dyDescent="0.25">
      <c r="A1109">
        <v>1106</v>
      </c>
      <c r="B1109" s="58" t="s">
        <v>1349</v>
      </c>
      <c r="C1109" t="s">
        <v>2491</v>
      </c>
      <c r="D1109" t="s">
        <v>1501</v>
      </c>
      <c r="E1109" t="s">
        <v>1501</v>
      </c>
      <c r="F1109" s="54">
        <v>35414</v>
      </c>
      <c r="G1109">
        <v>1</v>
      </c>
      <c r="H1109" s="59">
        <v>15</v>
      </c>
    </row>
    <row r="1110" spans="1:8" x14ac:dyDescent="0.25">
      <c r="A1110">
        <v>1107</v>
      </c>
      <c r="B1110" s="58" t="s">
        <v>1349</v>
      </c>
      <c r="C1110" t="s">
        <v>2492</v>
      </c>
      <c r="D1110" t="s">
        <v>1501</v>
      </c>
      <c r="E1110" t="s">
        <v>1501</v>
      </c>
      <c r="F1110" s="54">
        <v>36019</v>
      </c>
      <c r="G1110">
        <v>1</v>
      </c>
      <c r="H1110" s="59">
        <v>0</v>
      </c>
    </row>
    <row r="1111" spans="1:8" x14ac:dyDescent="0.25">
      <c r="A1111">
        <v>1108</v>
      </c>
      <c r="B1111" s="58" t="s">
        <v>1328</v>
      </c>
      <c r="C1111" t="s">
        <v>2493</v>
      </c>
      <c r="D1111" t="s">
        <v>2494</v>
      </c>
      <c r="E1111" t="s">
        <v>2494</v>
      </c>
      <c r="F1111" s="54">
        <v>35190</v>
      </c>
      <c r="G1111">
        <v>1</v>
      </c>
      <c r="H1111" s="59">
        <v>1</v>
      </c>
    </row>
    <row r="1112" spans="1:8" x14ac:dyDescent="0.25">
      <c r="A1112">
        <v>1109</v>
      </c>
      <c r="B1112" s="58" t="s">
        <v>1328</v>
      </c>
      <c r="C1112" t="s">
        <v>2495</v>
      </c>
      <c r="D1112" t="s">
        <v>2494</v>
      </c>
      <c r="E1112" t="s">
        <v>2494</v>
      </c>
      <c r="F1112" s="54">
        <v>35355</v>
      </c>
      <c r="G1112">
        <v>1</v>
      </c>
      <c r="H1112" s="59">
        <v>9</v>
      </c>
    </row>
    <row r="1113" spans="1:8" x14ac:dyDescent="0.25">
      <c r="A1113">
        <v>1110</v>
      </c>
      <c r="B1113" s="58" t="s">
        <v>1328</v>
      </c>
      <c r="C1113" t="s">
        <v>2496</v>
      </c>
      <c r="D1113" t="s">
        <v>2494</v>
      </c>
      <c r="E1113" t="s">
        <v>2494</v>
      </c>
      <c r="F1113" s="54">
        <v>35228</v>
      </c>
      <c r="G1113">
        <v>1</v>
      </c>
      <c r="H1113" s="59">
        <v>0</v>
      </c>
    </row>
    <row r="1114" spans="1:8" x14ac:dyDescent="0.25">
      <c r="A1114">
        <v>1111</v>
      </c>
      <c r="B1114" s="58" t="s">
        <v>1328</v>
      </c>
      <c r="C1114" t="s">
        <v>2497</v>
      </c>
      <c r="D1114" t="s">
        <v>2494</v>
      </c>
      <c r="E1114" t="s">
        <v>2494</v>
      </c>
      <c r="F1114" s="54">
        <v>35447</v>
      </c>
      <c r="G1114">
        <v>1</v>
      </c>
      <c r="H1114" s="59">
        <v>0</v>
      </c>
    </row>
    <row r="1115" spans="1:8" x14ac:dyDescent="0.25">
      <c r="A1115">
        <v>1112</v>
      </c>
      <c r="B1115" s="58" t="s">
        <v>1328</v>
      </c>
      <c r="C1115" t="s">
        <v>2498</v>
      </c>
      <c r="D1115" t="s">
        <v>2494</v>
      </c>
      <c r="E1115" t="s">
        <v>2494</v>
      </c>
      <c r="F1115" s="54">
        <v>35492</v>
      </c>
      <c r="G1115">
        <v>1</v>
      </c>
      <c r="H1115" s="59">
        <v>0</v>
      </c>
    </row>
    <row r="1116" spans="1:8" x14ac:dyDescent="0.25">
      <c r="A1116">
        <v>1113</v>
      </c>
      <c r="B1116" s="58" t="s">
        <v>1328</v>
      </c>
      <c r="C1116" t="s">
        <v>2499</v>
      </c>
      <c r="D1116" t="s">
        <v>2494</v>
      </c>
      <c r="E1116" t="s">
        <v>2494</v>
      </c>
      <c r="F1116" s="54">
        <v>35434</v>
      </c>
      <c r="G1116">
        <v>1</v>
      </c>
      <c r="H1116" s="59">
        <v>2</v>
      </c>
    </row>
    <row r="1117" spans="1:8" x14ac:dyDescent="0.25">
      <c r="A1117">
        <v>1114</v>
      </c>
      <c r="B1117" s="58" t="s">
        <v>1328</v>
      </c>
      <c r="C1117" t="s">
        <v>2500</v>
      </c>
      <c r="D1117" t="s">
        <v>2494</v>
      </c>
      <c r="E1117" t="s">
        <v>2494</v>
      </c>
      <c r="F1117" s="54">
        <v>35202</v>
      </c>
      <c r="G1117">
        <v>1</v>
      </c>
      <c r="H1117" s="59">
        <v>0</v>
      </c>
    </row>
    <row r="1118" spans="1:8" x14ac:dyDescent="0.25">
      <c r="A1118">
        <v>1115</v>
      </c>
      <c r="B1118" s="58" t="s">
        <v>1328</v>
      </c>
      <c r="C1118" t="s">
        <v>2501</v>
      </c>
      <c r="D1118" t="s">
        <v>2494</v>
      </c>
      <c r="E1118" t="s">
        <v>2494</v>
      </c>
      <c r="F1118" s="54">
        <v>35106</v>
      </c>
      <c r="G1118">
        <v>1</v>
      </c>
      <c r="H1118" s="59">
        <v>1</v>
      </c>
    </row>
    <row r="1119" spans="1:8" x14ac:dyDescent="0.25">
      <c r="A1119">
        <v>1116</v>
      </c>
      <c r="B1119" s="58" t="s">
        <v>1328</v>
      </c>
      <c r="C1119" t="s">
        <v>2502</v>
      </c>
      <c r="D1119" t="s">
        <v>2494</v>
      </c>
      <c r="E1119" t="s">
        <v>2494</v>
      </c>
      <c r="F1119" s="54">
        <v>35788</v>
      </c>
      <c r="G1119">
        <v>1</v>
      </c>
      <c r="H1119" s="59">
        <v>2</v>
      </c>
    </row>
    <row r="1120" spans="1:8" x14ac:dyDescent="0.25">
      <c r="A1120">
        <v>1117</v>
      </c>
      <c r="B1120" s="58" t="s">
        <v>1328</v>
      </c>
      <c r="C1120" t="s">
        <v>2503</v>
      </c>
      <c r="D1120" t="s">
        <v>2494</v>
      </c>
      <c r="E1120" t="s">
        <v>2494</v>
      </c>
      <c r="F1120" s="54">
        <v>35241</v>
      </c>
      <c r="G1120">
        <v>1</v>
      </c>
      <c r="H1120" s="59">
        <v>0</v>
      </c>
    </row>
    <row r="1121" spans="1:8" x14ac:dyDescent="0.25">
      <c r="A1121">
        <v>1118</v>
      </c>
      <c r="B1121" s="58" t="s">
        <v>1328</v>
      </c>
      <c r="C1121" t="s">
        <v>2504</v>
      </c>
      <c r="D1121" t="s">
        <v>2494</v>
      </c>
      <c r="E1121" t="s">
        <v>2494</v>
      </c>
      <c r="F1121" s="54">
        <v>35093</v>
      </c>
      <c r="G1121">
        <v>1</v>
      </c>
      <c r="H1121" s="59">
        <v>16</v>
      </c>
    </row>
    <row r="1122" spans="1:8" x14ac:dyDescent="0.25">
      <c r="A1122">
        <v>1119</v>
      </c>
      <c r="B1122" s="58" t="s">
        <v>1328</v>
      </c>
      <c r="C1122" t="s">
        <v>2505</v>
      </c>
      <c r="D1122" t="s">
        <v>2494</v>
      </c>
      <c r="E1122" t="s">
        <v>2494</v>
      </c>
      <c r="F1122" s="54">
        <v>35187</v>
      </c>
      <c r="G1122">
        <v>1</v>
      </c>
      <c r="H1122" s="59">
        <v>17</v>
      </c>
    </row>
    <row r="1123" spans="1:8" x14ac:dyDescent="0.25">
      <c r="A1123">
        <v>1120</v>
      </c>
      <c r="B1123" s="58" t="s">
        <v>1328</v>
      </c>
      <c r="C1123" t="s">
        <v>2506</v>
      </c>
      <c r="D1123" t="s">
        <v>2494</v>
      </c>
      <c r="E1123" t="s">
        <v>2494</v>
      </c>
      <c r="F1123" s="54">
        <v>35174</v>
      </c>
      <c r="G1123">
        <v>1</v>
      </c>
      <c r="H1123" s="59">
        <v>8</v>
      </c>
    </row>
    <row r="1124" spans="1:8" x14ac:dyDescent="0.25">
      <c r="A1124">
        <v>1121</v>
      </c>
      <c r="B1124" s="58" t="s">
        <v>1328</v>
      </c>
      <c r="C1124" t="s">
        <v>2507</v>
      </c>
      <c r="D1124" t="s">
        <v>2494</v>
      </c>
      <c r="E1124" t="s">
        <v>2494</v>
      </c>
      <c r="F1124" s="54">
        <v>35448</v>
      </c>
      <c r="G1124">
        <v>1</v>
      </c>
      <c r="H1124" s="59">
        <v>1</v>
      </c>
    </row>
    <row r="1125" spans="1:8" x14ac:dyDescent="0.25">
      <c r="A1125">
        <v>1122</v>
      </c>
      <c r="B1125" s="58" t="s">
        <v>1328</v>
      </c>
      <c r="C1125" t="s">
        <v>2508</v>
      </c>
      <c r="D1125" t="s">
        <v>2494</v>
      </c>
      <c r="E1125" t="s">
        <v>2494</v>
      </c>
      <c r="F1125" s="54">
        <v>35132</v>
      </c>
      <c r="G1125">
        <v>1</v>
      </c>
      <c r="H1125" s="59">
        <v>6</v>
      </c>
    </row>
    <row r="1126" spans="1:8" x14ac:dyDescent="0.25">
      <c r="A1126">
        <v>1123</v>
      </c>
      <c r="B1126" s="58" t="s">
        <v>1328</v>
      </c>
      <c r="C1126" t="s">
        <v>2509</v>
      </c>
      <c r="D1126" t="s">
        <v>2494</v>
      </c>
      <c r="E1126" t="s">
        <v>2494</v>
      </c>
      <c r="F1126" s="54">
        <v>35086</v>
      </c>
      <c r="G1126">
        <v>1</v>
      </c>
      <c r="H1126" s="59">
        <v>0</v>
      </c>
    </row>
    <row r="1127" spans="1:8" x14ac:dyDescent="0.25">
      <c r="A1127">
        <v>1124</v>
      </c>
      <c r="B1127" s="58" t="s">
        <v>1328</v>
      </c>
      <c r="C1127" t="s">
        <v>2510</v>
      </c>
      <c r="D1127" t="s">
        <v>2494</v>
      </c>
      <c r="E1127" t="s">
        <v>2494</v>
      </c>
      <c r="F1127" s="54">
        <v>35218</v>
      </c>
      <c r="G1127">
        <v>1</v>
      </c>
      <c r="H1127" s="59">
        <v>10</v>
      </c>
    </row>
    <row r="1128" spans="1:8" x14ac:dyDescent="0.25">
      <c r="A1128">
        <v>1125</v>
      </c>
      <c r="B1128" s="58" t="s">
        <v>1328</v>
      </c>
      <c r="C1128" t="s">
        <v>2511</v>
      </c>
      <c r="D1128" t="s">
        <v>2494</v>
      </c>
      <c r="E1128" t="s">
        <v>2494</v>
      </c>
      <c r="F1128" s="54">
        <v>35578</v>
      </c>
      <c r="G1128">
        <v>1</v>
      </c>
      <c r="H1128" s="59">
        <v>1</v>
      </c>
    </row>
    <row r="1129" spans="1:8" x14ac:dyDescent="0.25">
      <c r="A1129">
        <v>1126</v>
      </c>
      <c r="B1129" s="58" t="s">
        <v>1328</v>
      </c>
      <c r="C1129" t="s">
        <v>2512</v>
      </c>
      <c r="D1129" t="s">
        <v>2494</v>
      </c>
      <c r="E1129" t="s">
        <v>2494</v>
      </c>
      <c r="F1129" s="54">
        <v>35565</v>
      </c>
      <c r="G1129">
        <v>1</v>
      </c>
      <c r="H1129" s="59">
        <v>2</v>
      </c>
    </row>
    <row r="1130" spans="1:8" x14ac:dyDescent="0.25">
      <c r="A1130">
        <v>1127</v>
      </c>
      <c r="B1130" s="58" t="s">
        <v>1328</v>
      </c>
      <c r="C1130" t="s">
        <v>2513</v>
      </c>
      <c r="D1130" t="s">
        <v>2494</v>
      </c>
      <c r="E1130" t="s">
        <v>2494</v>
      </c>
      <c r="F1130" s="54">
        <v>35446</v>
      </c>
      <c r="G1130">
        <v>1</v>
      </c>
      <c r="H1130" s="59">
        <v>2</v>
      </c>
    </row>
    <row r="1131" spans="1:8" x14ac:dyDescent="0.25">
      <c r="A1131">
        <v>1128</v>
      </c>
      <c r="B1131" s="58" t="s">
        <v>1328</v>
      </c>
      <c r="C1131" t="s">
        <v>2514</v>
      </c>
      <c r="D1131" t="s">
        <v>2494</v>
      </c>
      <c r="E1131" t="s">
        <v>2494</v>
      </c>
      <c r="F1131" s="54">
        <v>35129</v>
      </c>
      <c r="G1131">
        <v>1</v>
      </c>
      <c r="H1131" s="59">
        <v>14</v>
      </c>
    </row>
    <row r="1132" spans="1:8" x14ac:dyDescent="0.25">
      <c r="A1132">
        <v>1129</v>
      </c>
      <c r="B1132" s="58" t="s">
        <v>1328</v>
      </c>
      <c r="C1132" t="s">
        <v>2515</v>
      </c>
      <c r="D1132" t="s">
        <v>2494</v>
      </c>
      <c r="E1132" t="s">
        <v>2494</v>
      </c>
      <c r="F1132" s="54">
        <v>35109</v>
      </c>
      <c r="G1132">
        <v>1</v>
      </c>
      <c r="H1132" s="59">
        <v>16</v>
      </c>
    </row>
    <row r="1133" spans="1:8" x14ac:dyDescent="0.25">
      <c r="A1133">
        <v>1130</v>
      </c>
      <c r="B1133" s="58" t="s">
        <v>1328</v>
      </c>
      <c r="C1133" t="s">
        <v>2516</v>
      </c>
      <c r="D1133" t="s">
        <v>2494</v>
      </c>
      <c r="E1133" t="s">
        <v>2494</v>
      </c>
      <c r="F1133" s="54">
        <v>35249</v>
      </c>
      <c r="G1133">
        <v>1</v>
      </c>
      <c r="H1133" s="59">
        <v>0</v>
      </c>
    </row>
    <row r="1134" spans="1:8" x14ac:dyDescent="0.25">
      <c r="A1134">
        <v>1131</v>
      </c>
      <c r="B1134" s="58" t="s">
        <v>1328</v>
      </c>
      <c r="C1134" t="s">
        <v>2517</v>
      </c>
      <c r="D1134" t="s">
        <v>2494</v>
      </c>
      <c r="E1134" t="s">
        <v>2494</v>
      </c>
      <c r="F1134" s="54">
        <v>35866</v>
      </c>
      <c r="G1134">
        <v>1</v>
      </c>
      <c r="H1134" s="59">
        <v>0</v>
      </c>
    </row>
    <row r="1135" spans="1:8" x14ac:dyDescent="0.25">
      <c r="A1135">
        <v>1132</v>
      </c>
      <c r="B1135" s="58" t="s">
        <v>1328</v>
      </c>
      <c r="C1135" t="s">
        <v>2518</v>
      </c>
      <c r="D1135" t="s">
        <v>2494</v>
      </c>
      <c r="E1135" t="s">
        <v>2494</v>
      </c>
      <c r="F1135" s="54">
        <v>35801</v>
      </c>
      <c r="G1135">
        <v>1</v>
      </c>
      <c r="H1135" s="59">
        <v>0</v>
      </c>
    </row>
    <row r="1136" spans="1:8" x14ac:dyDescent="0.25">
      <c r="A1136">
        <v>1133</v>
      </c>
      <c r="B1136" s="58" t="s">
        <v>1328</v>
      </c>
      <c r="C1136" t="s">
        <v>2519</v>
      </c>
      <c r="D1136" t="s">
        <v>2494</v>
      </c>
      <c r="E1136" t="s">
        <v>2494</v>
      </c>
      <c r="F1136" s="54">
        <v>35216</v>
      </c>
      <c r="G1136">
        <v>1</v>
      </c>
      <c r="H1136" s="59">
        <v>0</v>
      </c>
    </row>
    <row r="1137" spans="1:8" x14ac:dyDescent="0.25">
      <c r="A1137">
        <v>1134</v>
      </c>
      <c r="B1137" s="58" t="s">
        <v>1328</v>
      </c>
      <c r="C1137" t="s">
        <v>2520</v>
      </c>
      <c r="D1137" t="s">
        <v>2494</v>
      </c>
      <c r="E1137" t="s">
        <v>2494</v>
      </c>
      <c r="F1137" s="54">
        <v>35414</v>
      </c>
      <c r="G1137">
        <v>1</v>
      </c>
      <c r="H1137" s="59">
        <v>7</v>
      </c>
    </row>
    <row r="1138" spans="1:8" x14ac:dyDescent="0.25">
      <c r="A1138">
        <v>1135</v>
      </c>
      <c r="B1138" s="58" t="s">
        <v>1328</v>
      </c>
      <c r="C1138" t="s">
        <v>2521</v>
      </c>
      <c r="D1138" t="s">
        <v>2494</v>
      </c>
      <c r="E1138" t="s">
        <v>2494</v>
      </c>
      <c r="F1138" s="54">
        <v>35557</v>
      </c>
      <c r="G1138">
        <v>1</v>
      </c>
      <c r="H1138" s="59">
        <v>6</v>
      </c>
    </row>
    <row r="1139" spans="1:8" x14ac:dyDescent="0.25">
      <c r="A1139">
        <v>1136</v>
      </c>
      <c r="B1139" s="58" t="s">
        <v>1328</v>
      </c>
      <c r="C1139" t="s">
        <v>2522</v>
      </c>
      <c r="D1139" t="s">
        <v>2494</v>
      </c>
      <c r="E1139" t="s">
        <v>2494</v>
      </c>
      <c r="F1139" s="54">
        <v>35443</v>
      </c>
      <c r="G1139">
        <v>1</v>
      </c>
      <c r="H1139" s="59">
        <v>4</v>
      </c>
    </row>
    <row r="1140" spans="1:8" x14ac:dyDescent="0.25">
      <c r="A1140">
        <v>1137</v>
      </c>
      <c r="B1140" s="58" t="s">
        <v>1328</v>
      </c>
      <c r="C1140" t="s">
        <v>2523</v>
      </c>
      <c r="D1140" t="s">
        <v>2494</v>
      </c>
      <c r="E1140" t="s">
        <v>2494</v>
      </c>
      <c r="F1140" s="54">
        <v>35442</v>
      </c>
      <c r="G1140">
        <v>1</v>
      </c>
      <c r="H1140" s="59">
        <v>0</v>
      </c>
    </row>
    <row r="1141" spans="1:8" x14ac:dyDescent="0.25">
      <c r="A1141">
        <v>1138</v>
      </c>
      <c r="B1141" s="58" t="s">
        <v>1328</v>
      </c>
      <c r="C1141" t="s">
        <v>2524</v>
      </c>
      <c r="D1141" t="s">
        <v>2494</v>
      </c>
      <c r="E1141" t="s">
        <v>2494</v>
      </c>
      <c r="F1141" s="54">
        <v>35544</v>
      </c>
      <c r="G1141">
        <v>1</v>
      </c>
      <c r="H1141" s="59">
        <v>1</v>
      </c>
    </row>
    <row r="1142" spans="1:8" x14ac:dyDescent="0.25">
      <c r="A1142">
        <v>1139</v>
      </c>
      <c r="B1142" s="58" t="s">
        <v>1328</v>
      </c>
      <c r="C1142" t="s">
        <v>2525</v>
      </c>
      <c r="D1142" t="s">
        <v>2494</v>
      </c>
      <c r="E1142" t="s">
        <v>2494</v>
      </c>
      <c r="F1142" s="54">
        <v>35233</v>
      </c>
      <c r="G1142">
        <v>1</v>
      </c>
      <c r="H1142" s="59">
        <v>4</v>
      </c>
    </row>
    <row r="1143" spans="1:8" x14ac:dyDescent="0.25">
      <c r="A1143">
        <v>1140</v>
      </c>
      <c r="B1143" s="58" t="s">
        <v>1328</v>
      </c>
      <c r="C1143" t="s">
        <v>2526</v>
      </c>
      <c r="D1143" t="s">
        <v>2494</v>
      </c>
      <c r="E1143" t="s">
        <v>2494</v>
      </c>
      <c r="F1143" s="54">
        <v>35456</v>
      </c>
      <c r="G1143">
        <v>1</v>
      </c>
      <c r="H1143" s="59">
        <v>0</v>
      </c>
    </row>
    <row r="1144" spans="1:8" x14ac:dyDescent="0.25">
      <c r="A1144">
        <v>1141</v>
      </c>
      <c r="B1144" s="58" t="s">
        <v>1328</v>
      </c>
      <c r="C1144" t="s">
        <v>2527</v>
      </c>
      <c r="D1144" t="s">
        <v>2494</v>
      </c>
      <c r="E1144" t="s">
        <v>2494</v>
      </c>
      <c r="F1144" s="54">
        <v>35630</v>
      </c>
      <c r="G1144">
        <v>1</v>
      </c>
      <c r="H1144" s="59">
        <v>2</v>
      </c>
    </row>
    <row r="1145" spans="1:8" x14ac:dyDescent="0.25">
      <c r="A1145">
        <v>1142</v>
      </c>
      <c r="B1145" s="58" t="s">
        <v>1328</v>
      </c>
      <c r="C1145" t="s">
        <v>2528</v>
      </c>
      <c r="D1145" t="s">
        <v>2494</v>
      </c>
      <c r="E1145" t="s">
        <v>2494</v>
      </c>
      <c r="F1145" s="54">
        <v>35178</v>
      </c>
      <c r="G1145">
        <v>1</v>
      </c>
      <c r="H1145" s="59">
        <v>17</v>
      </c>
    </row>
    <row r="1146" spans="1:8" x14ac:dyDescent="0.25">
      <c r="A1146">
        <v>1143</v>
      </c>
      <c r="B1146" s="58" t="s">
        <v>1328</v>
      </c>
      <c r="C1146" t="s">
        <v>2529</v>
      </c>
      <c r="D1146" t="s">
        <v>2494</v>
      </c>
      <c r="E1146" t="s">
        <v>2494</v>
      </c>
      <c r="F1146" s="54">
        <v>35171</v>
      </c>
      <c r="G1146">
        <v>1</v>
      </c>
      <c r="H1146" s="59">
        <v>14</v>
      </c>
    </row>
    <row r="1147" spans="1:8" x14ac:dyDescent="0.25">
      <c r="A1147">
        <v>1144</v>
      </c>
      <c r="B1147" s="58" t="s">
        <v>1328</v>
      </c>
      <c r="C1147" t="s">
        <v>2530</v>
      </c>
      <c r="D1147" t="s">
        <v>2494</v>
      </c>
      <c r="E1147" t="s">
        <v>2494</v>
      </c>
      <c r="F1147" s="54">
        <v>35280</v>
      </c>
      <c r="G1147">
        <v>1</v>
      </c>
      <c r="H1147" s="59">
        <v>14</v>
      </c>
    </row>
    <row r="1148" spans="1:8" x14ac:dyDescent="0.25">
      <c r="A1148">
        <v>1145</v>
      </c>
      <c r="B1148" s="58" t="s">
        <v>1332</v>
      </c>
      <c r="C1148" t="s">
        <v>2531</v>
      </c>
      <c r="D1148" t="s">
        <v>1476</v>
      </c>
      <c r="E1148" t="s">
        <v>1476</v>
      </c>
      <c r="F1148" s="54">
        <v>35847</v>
      </c>
      <c r="G1148">
        <v>1</v>
      </c>
      <c r="H1148" s="59">
        <v>0</v>
      </c>
    </row>
    <row r="1149" spans="1:8" x14ac:dyDescent="0.25">
      <c r="A1149">
        <v>1146</v>
      </c>
      <c r="B1149" s="58" t="s">
        <v>1332</v>
      </c>
      <c r="C1149" t="s">
        <v>2532</v>
      </c>
      <c r="D1149" t="s">
        <v>1476</v>
      </c>
      <c r="E1149" t="s">
        <v>1476</v>
      </c>
      <c r="F1149" s="54">
        <v>35342</v>
      </c>
      <c r="G1149">
        <v>1</v>
      </c>
      <c r="H1149" s="59">
        <v>3</v>
      </c>
    </row>
    <row r="1150" spans="1:8" x14ac:dyDescent="0.25">
      <c r="A1150">
        <v>1147</v>
      </c>
      <c r="B1150" s="58" t="s">
        <v>1332</v>
      </c>
      <c r="C1150" t="s">
        <v>2533</v>
      </c>
      <c r="D1150" t="s">
        <v>1476</v>
      </c>
      <c r="E1150" t="s">
        <v>1476</v>
      </c>
      <c r="F1150" s="54">
        <v>35432</v>
      </c>
      <c r="G1150">
        <v>1</v>
      </c>
      <c r="H1150" s="59">
        <v>1</v>
      </c>
    </row>
    <row r="1151" spans="1:8" x14ac:dyDescent="0.25">
      <c r="A1151">
        <v>1148</v>
      </c>
      <c r="B1151" s="58" t="s">
        <v>1332</v>
      </c>
      <c r="C1151" t="s">
        <v>2534</v>
      </c>
      <c r="D1151" t="s">
        <v>1476</v>
      </c>
      <c r="E1151" t="s">
        <v>1476</v>
      </c>
      <c r="F1151" s="54">
        <v>35474</v>
      </c>
      <c r="G1151">
        <v>1</v>
      </c>
      <c r="H1151" s="59">
        <v>1</v>
      </c>
    </row>
    <row r="1152" spans="1:8" x14ac:dyDescent="0.25">
      <c r="A1152">
        <v>1149</v>
      </c>
      <c r="B1152" s="58" t="s">
        <v>1332</v>
      </c>
      <c r="C1152" t="s">
        <v>2535</v>
      </c>
      <c r="D1152" t="s">
        <v>1476</v>
      </c>
      <c r="E1152" t="s">
        <v>1581</v>
      </c>
      <c r="F1152" s="54">
        <v>35212</v>
      </c>
      <c r="G1152">
        <v>0</v>
      </c>
      <c r="H1152" s="59">
        <v>1</v>
      </c>
    </row>
    <row r="1153" spans="1:8" x14ac:dyDescent="0.25">
      <c r="A1153">
        <v>1150</v>
      </c>
      <c r="B1153" s="58" t="s">
        <v>1332</v>
      </c>
      <c r="C1153" t="s">
        <v>2536</v>
      </c>
      <c r="D1153" t="s">
        <v>1476</v>
      </c>
      <c r="E1153" t="s">
        <v>1775</v>
      </c>
      <c r="F1153" s="54">
        <v>35304</v>
      </c>
      <c r="G1153">
        <v>0</v>
      </c>
      <c r="H1153" s="59">
        <v>1</v>
      </c>
    </row>
    <row r="1154" spans="1:8" x14ac:dyDescent="0.25">
      <c r="A1154">
        <v>1151</v>
      </c>
      <c r="B1154" s="58" t="s">
        <v>1332</v>
      </c>
      <c r="C1154" t="s">
        <v>2537</v>
      </c>
      <c r="D1154" t="s">
        <v>1476</v>
      </c>
      <c r="E1154" t="s">
        <v>1476</v>
      </c>
      <c r="F1154" s="54">
        <v>35462</v>
      </c>
      <c r="G1154">
        <v>1</v>
      </c>
      <c r="H1154" s="59">
        <v>0</v>
      </c>
    </row>
    <row r="1155" spans="1:8" x14ac:dyDescent="0.25">
      <c r="A1155">
        <v>1152</v>
      </c>
      <c r="B1155" s="58" t="s">
        <v>1332</v>
      </c>
      <c r="C1155" t="s">
        <v>2538</v>
      </c>
      <c r="D1155" t="s">
        <v>1476</v>
      </c>
      <c r="E1155" t="s">
        <v>1476</v>
      </c>
      <c r="F1155" s="54">
        <v>35653</v>
      </c>
      <c r="G1155">
        <v>1</v>
      </c>
      <c r="H1155" s="59">
        <v>2</v>
      </c>
    </row>
    <row r="1156" spans="1:8" x14ac:dyDescent="0.25">
      <c r="A1156">
        <v>1153</v>
      </c>
      <c r="B1156" s="58" t="s">
        <v>1332</v>
      </c>
      <c r="C1156" t="s">
        <v>2539</v>
      </c>
      <c r="D1156" t="s">
        <v>1476</v>
      </c>
      <c r="E1156" t="s">
        <v>1476</v>
      </c>
      <c r="F1156" s="54">
        <v>35436</v>
      </c>
      <c r="G1156">
        <v>1</v>
      </c>
      <c r="H1156" s="59">
        <v>4</v>
      </c>
    </row>
    <row r="1157" spans="1:8" x14ac:dyDescent="0.25">
      <c r="A1157">
        <v>1154</v>
      </c>
      <c r="B1157" s="58" t="s">
        <v>1332</v>
      </c>
      <c r="C1157" t="s">
        <v>2540</v>
      </c>
      <c r="D1157" t="s">
        <v>1476</v>
      </c>
      <c r="E1157" t="s">
        <v>1476</v>
      </c>
      <c r="F1157" s="54">
        <v>35426</v>
      </c>
      <c r="G1157">
        <v>1</v>
      </c>
      <c r="H1157" s="59">
        <v>5</v>
      </c>
    </row>
    <row r="1158" spans="1:8" x14ac:dyDescent="0.25">
      <c r="A1158">
        <v>1155</v>
      </c>
      <c r="B1158" s="58" t="s">
        <v>1332</v>
      </c>
      <c r="C1158" t="s">
        <v>2541</v>
      </c>
      <c r="D1158" t="s">
        <v>1476</v>
      </c>
      <c r="E1158" t="s">
        <v>1476</v>
      </c>
      <c r="F1158" s="54">
        <v>35107</v>
      </c>
      <c r="G1158">
        <v>1</v>
      </c>
      <c r="H1158" s="59">
        <v>0</v>
      </c>
    </row>
    <row r="1159" spans="1:8" x14ac:dyDescent="0.25">
      <c r="A1159">
        <v>1156</v>
      </c>
      <c r="B1159" s="58" t="s">
        <v>1332</v>
      </c>
      <c r="C1159" t="s">
        <v>2542</v>
      </c>
      <c r="D1159" t="s">
        <v>1476</v>
      </c>
      <c r="E1159" t="s">
        <v>1476</v>
      </c>
      <c r="F1159" s="54">
        <v>35146</v>
      </c>
      <c r="G1159">
        <v>1</v>
      </c>
      <c r="H1159" s="59">
        <v>1</v>
      </c>
    </row>
    <row r="1160" spans="1:8" x14ac:dyDescent="0.25">
      <c r="A1160">
        <v>1157</v>
      </c>
      <c r="B1160" s="58" t="s">
        <v>1332</v>
      </c>
      <c r="C1160" t="s">
        <v>2543</v>
      </c>
      <c r="D1160" t="s">
        <v>1476</v>
      </c>
      <c r="E1160" t="s">
        <v>1476</v>
      </c>
      <c r="F1160" s="54">
        <v>35150</v>
      </c>
      <c r="G1160">
        <v>1</v>
      </c>
      <c r="H1160" s="59">
        <v>5</v>
      </c>
    </row>
    <row r="1161" spans="1:8" x14ac:dyDescent="0.25">
      <c r="A1161">
        <v>1158</v>
      </c>
      <c r="B1161" s="58" t="s">
        <v>1332</v>
      </c>
      <c r="C1161" t="s">
        <v>2544</v>
      </c>
      <c r="D1161" t="s">
        <v>1476</v>
      </c>
      <c r="E1161" t="s">
        <v>1476</v>
      </c>
      <c r="F1161" s="54">
        <v>35137</v>
      </c>
      <c r="G1161">
        <v>1</v>
      </c>
      <c r="H1161" s="59">
        <v>0</v>
      </c>
    </row>
    <row r="1162" spans="1:8" x14ac:dyDescent="0.25">
      <c r="A1162">
        <v>1159</v>
      </c>
      <c r="B1162" s="58" t="s">
        <v>1332</v>
      </c>
      <c r="C1162" t="s">
        <v>2545</v>
      </c>
      <c r="D1162" t="s">
        <v>1476</v>
      </c>
      <c r="E1162" t="s">
        <v>1476</v>
      </c>
      <c r="F1162" s="54">
        <v>35826</v>
      </c>
      <c r="G1162">
        <v>1</v>
      </c>
      <c r="H1162" s="59">
        <v>0</v>
      </c>
    </row>
    <row r="1163" spans="1:8" x14ac:dyDescent="0.25">
      <c r="A1163">
        <v>1160</v>
      </c>
      <c r="B1163" s="58" t="s">
        <v>1332</v>
      </c>
      <c r="C1163" t="s">
        <v>2546</v>
      </c>
      <c r="D1163" t="s">
        <v>1476</v>
      </c>
      <c r="E1163" t="s">
        <v>1476</v>
      </c>
      <c r="F1163" s="54">
        <v>35858</v>
      </c>
      <c r="G1163">
        <v>1</v>
      </c>
      <c r="H1163" s="59">
        <v>0</v>
      </c>
    </row>
    <row r="1164" spans="1:8" x14ac:dyDescent="0.25">
      <c r="A1164">
        <v>1161</v>
      </c>
      <c r="B1164" s="58" t="s">
        <v>1332</v>
      </c>
      <c r="C1164" t="s">
        <v>2547</v>
      </c>
      <c r="D1164" t="s">
        <v>1476</v>
      </c>
      <c r="E1164" t="s">
        <v>1476</v>
      </c>
      <c r="F1164" s="54">
        <v>36116</v>
      </c>
      <c r="G1164">
        <v>1</v>
      </c>
      <c r="H1164" s="59">
        <v>0</v>
      </c>
    </row>
    <row r="1165" spans="1:8" x14ac:dyDescent="0.25">
      <c r="A1165">
        <v>1162</v>
      </c>
      <c r="B1165" s="58" t="s">
        <v>1332</v>
      </c>
      <c r="C1165" t="s">
        <v>2548</v>
      </c>
      <c r="D1165" t="s">
        <v>1476</v>
      </c>
      <c r="E1165" t="s">
        <v>1476</v>
      </c>
      <c r="F1165" s="54">
        <v>35800</v>
      </c>
      <c r="G1165">
        <v>1</v>
      </c>
      <c r="H1165" s="59">
        <v>5</v>
      </c>
    </row>
    <row r="1166" spans="1:8" x14ac:dyDescent="0.25">
      <c r="A1166">
        <v>1163</v>
      </c>
      <c r="B1166" s="58" t="s">
        <v>1332</v>
      </c>
      <c r="C1166" t="s">
        <v>2549</v>
      </c>
      <c r="D1166" t="s">
        <v>1476</v>
      </c>
      <c r="E1166" t="s">
        <v>1476</v>
      </c>
      <c r="F1166" s="54">
        <v>35153</v>
      </c>
      <c r="G1166">
        <v>1</v>
      </c>
      <c r="H1166" s="59">
        <v>5</v>
      </c>
    </row>
    <row r="1167" spans="1:8" x14ac:dyDescent="0.25">
      <c r="A1167">
        <v>1164</v>
      </c>
      <c r="B1167" s="58" t="s">
        <v>1332</v>
      </c>
      <c r="C1167" t="s">
        <v>2550</v>
      </c>
      <c r="D1167" t="s">
        <v>1476</v>
      </c>
      <c r="E1167" t="s">
        <v>1476</v>
      </c>
      <c r="F1167" s="54">
        <v>35105</v>
      </c>
      <c r="G1167">
        <v>1</v>
      </c>
      <c r="H1167" s="59">
        <v>1</v>
      </c>
    </row>
    <row r="1168" spans="1:8" x14ac:dyDescent="0.25">
      <c r="A1168">
        <v>1165</v>
      </c>
      <c r="B1168" s="58" t="s">
        <v>1332</v>
      </c>
      <c r="C1168" t="s">
        <v>2551</v>
      </c>
      <c r="D1168" t="s">
        <v>1476</v>
      </c>
      <c r="E1168" t="s">
        <v>1476</v>
      </c>
      <c r="F1168" s="54">
        <v>35077</v>
      </c>
      <c r="G1168">
        <v>1</v>
      </c>
      <c r="H1168" s="59">
        <v>3</v>
      </c>
    </row>
    <row r="1169" spans="1:8" x14ac:dyDescent="0.25">
      <c r="A1169">
        <v>1166</v>
      </c>
      <c r="B1169" s="58" t="s">
        <v>1332</v>
      </c>
      <c r="C1169" t="s">
        <v>2552</v>
      </c>
      <c r="D1169" t="s">
        <v>1476</v>
      </c>
      <c r="E1169" t="s">
        <v>1476</v>
      </c>
      <c r="F1169" s="54">
        <v>35265</v>
      </c>
      <c r="G1169">
        <v>1</v>
      </c>
      <c r="H1169" s="59">
        <v>6</v>
      </c>
    </row>
    <row r="1170" spans="1:8" x14ac:dyDescent="0.25">
      <c r="A1170">
        <v>1167</v>
      </c>
      <c r="B1170" s="58" t="s">
        <v>1332</v>
      </c>
      <c r="C1170" t="s">
        <v>2553</v>
      </c>
      <c r="D1170" t="s">
        <v>1476</v>
      </c>
      <c r="E1170" t="s">
        <v>1476</v>
      </c>
      <c r="F1170" s="54">
        <v>35908</v>
      </c>
      <c r="G1170">
        <v>1</v>
      </c>
      <c r="H1170" s="59">
        <v>0</v>
      </c>
    </row>
    <row r="1171" spans="1:8" x14ac:dyDescent="0.25">
      <c r="A1171">
        <v>1168</v>
      </c>
      <c r="B1171" s="58" t="s">
        <v>1332</v>
      </c>
      <c r="C1171" t="s">
        <v>2554</v>
      </c>
      <c r="D1171" t="s">
        <v>1476</v>
      </c>
      <c r="E1171" t="s">
        <v>1476</v>
      </c>
      <c r="F1171" s="54">
        <v>35463</v>
      </c>
      <c r="G1171">
        <v>1</v>
      </c>
      <c r="H1171" s="59">
        <v>5</v>
      </c>
    </row>
    <row r="1172" spans="1:8" x14ac:dyDescent="0.25">
      <c r="A1172">
        <v>1169</v>
      </c>
      <c r="B1172" s="58" t="s">
        <v>1332</v>
      </c>
      <c r="C1172" t="s">
        <v>2555</v>
      </c>
      <c r="D1172" t="s">
        <v>1476</v>
      </c>
      <c r="E1172" t="s">
        <v>1476</v>
      </c>
      <c r="F1172" s="54">
        <v>35193</v>
      </c>
      <c r="G1172">
        <v>1</v>
      </c>
      <c r="H1172" s="59">
        <v>1</v>
      </c>
    </row>
    <row r="1173" spans="1:8" x14ac:dyDescent="0.25">
      <c r="A1173">
        <v>1170</v>
      </c>
      <c r="B1173" s="58" t="s">
        <v>1332</v>
      </c>
      <c r="C1173" t="s">
        <v>2556</v>
      </c>
      <c r="D1173" t="s">
        <v>1476</v>
      </c>
      <c r="E1173" t="s">
        <v>1597</v>
      </c>
      <c r="F1173" s="54">
        <v>35100</v>
      </c>
      <c r="G1173">
        <v>0</v>
      </c>
      <c r="H1173" s="59">
        <v>0</v>
      </c>
    </row>
    <row r="1174" spans="1:8" x14ac:dyDescent="0.25">
      <c r="A1174">
        <v>1171</v>
      </c>
      <c r="B1174" s="58" t="s">
        <v>1332</v>
      </c>
      <c r="C1174" t="s">
        <v>2557</v>
      </c>
      <c r="D1174" t="s">
        <v>1476</v>
      </c>
      <c r="E1174" t="s">
        <v>1583</v>
      </c>
      <c r="F1174" s="54">
        <v>35203</v>
      </c>
      <c r="G1174">
        <v>0</v>
      </c>
      <c r="H1174" s="59">
        <v>0</v>
      </c>
    </row>
    <row r="1175" spans="1:8" x14ac:dyDescent="0.25">
      <c r="A1175">
        <v>1172</v>
      </c>
      <c r="B1175" s="58" t="s">
        <v>1332</v>
      </c>
      <c r="C1175" t="s">
        <v>2558</v>
      </c>
      <c r="D1175" t="s">
        <v>1476</v>
      </c>
      <c r="E1175" t="s">
        <v>1962</v>
      </c>
      <c r="F1175" s="54">
        <v>35254</v>
      </c>
      <c r="G1175">
        <v>0</v>
      </c>
      <c r="H1175" s="59">
        <v>0</v>
      </c>
    </row>
    <row r="1176" spans="1:8" x14ac:dyDescent="0.25">
      <c r="A1176">
        <v>1173</v>
      </c>
      <c r="B1176" s="58" t="s">
        <v>1332</v>
      </c>
      <c r="C1176" t="s">
        <v>2559</v>
      </c>
      <c r="D1176" t="s">
        <v>1476</v>
      </c>
      <c r="E1176" t="s">
        <v>1476</v>
      </c>
      <c r="F1176" s="54">
        <v>35440</v>
      </c>
      <c r="G1176">
        <v>1</v>
      </c>
      <c r="H1176" s="59">
        <v>5</v>
      </c>
    </row>
    <row r="1177" spans="1:8" x14ac:dyDescent="0.25">
      <c r="A1177">
        <v>1174</v>
      </c>
      <c r="B1177" s="58" t="s">
        <v>1332</v>
      </c>
      <c r="C1177" t="s">
        <v>2560</v>
      </c>
      <c r="D1177" t="s">
        <v>1476</v>
      </c>
      <c r="E1177" t="s">
        <v>1476</v>
      </c>
      <c r="F1177" s="54">
        <v>35633</v>
      </c>
      <c r="G1177">
        <v>1</v>
      </c>
      <c r="H1177" s="59">
        <v>2</v>
      </c>
    </row>
    <row r="1178" spans="1:8" x14ac:dyDescent="0.25">
      <c r="A1178">
        <v>1175</v>
      </c>
      <c r="B1178" s="58" t="s">
        <v>1332</v>
      </c>
      <c r="C1178" t="s">
        <v>2561</v>
      </c>
      <c r="D1178" t="s">
        <v>1476</v>
      </c>
      <c r="E1178" t="s">
        <v>1476</v>
      </c>
      <c r="F1178" s="54">
        <v>35413</v>
      </c>
      <c r="G1178">
        <v>1</v>
      </c>
      <c r="H1178" s="59">
        <v>1</v>
      </c>
    </row>
    <row r="1179" spans="1:8" x14ac:dyDescent="0.25">
      <c r="A1179">
        <v>1176</v>
      </c>
      <c r="B1179" s="58" t="s">
        <v>1332</v>
      </c>
      <c r="C1179" t="s">
        <v>2562</v>
      </c>
      <c r="D1179" t="s">
        <v>1476</v>
      </c>
      <c r="E1179" t="s">
        <v>1476</v>
      </c>
      <c r="F1179" s="54">
        <v>35482</v>
      </c>
      <c r="G1179">
        <v>1</v>
      </c>
      <c r="H1179" s="59">
        <v>2</v>
      </c>
    </row>
    <row r="1180" spans="1:8" x14ac:dyDescent="0.25">
      <c r="A1180">
        <v>1177</v>
      </c>
      <c r="B1180" s="58" t="s">
        <v>1332</v>
      </c>
      <c r="C1180" t="s">
        <v>2563</v>
      </c>
      <c r="D1180" t="s">
        <v>1476</v>
      </c>
      <c r="E1180" t="s">
        <v>1476</v>
      </c>
      <c r="F1180" s="54">
        <v>35216</v>
      </c>
      <c r="G1180">
        <v>1</v>
      </c>
      <c r="H1180" s="59">
        <v>1</v>
      </c>
    </row>
    <row r="1181" spans="1:8" x14ac:dyDescent="0.25">
      <c r="A1181">
        <v>1178</v>
      </c>
      <c r="B1181" s="58" t="s">
        <v>1332</v>
      </c>
      <c r="C1181" t="s">
        <v>2564</v>
      </c>
      <c r="D1181" t="s">
        <v>1476</v>
      </c>
      <c r="E1181" t="s">
        <v>1476</v>
      </c>
      <c r="F1181" s="54">
        <v>35134</v>
      </c>
      <c r="G1181">
        <v>1</v>
      </c>
      <c r="H1181" s="59">
        <v>6</v>
      </c>
    </row>
    <row r="1182" spans="1:8" x14ac:dyDescent="0.25">
      <c r="A1182">
        <v>1179</v>
      </c>
      <c r="B1182" s="58" t="s">
        <v>1332</v>
      </c>
      <c r="C1182" t="s">
        <v>2565</v>
      </c>
      <c r="D1182" t="s">
        <v>1476</v>
      </c>
      <c r="E1182" t="s">
        <v>1476</v>
      </c>
      <c r="F1182" s="54">
        <v>35136</v>
      </c>
      <c r="G1182">
        <v>1</v>
      </c>
      <c r="H1182" s="59">
        <v>6</v>
      </c>
    </row>
    <row r="1183" spans="1:8" x14ac:dyDescent="0.25">
      <c r="A1183">
        <v>1180</v>
      </c>
      <c r="B1183" s="58" t="s">
        <v>1332</v>
      </c>
      <c r="C1183" t="s">
        <v>2566</v>
      </c>
      <c r="D1183" t="s">
        <v>1476</v>
      </c>
      <c r="E1183" t="s">
        <v>1476</v>
      </c>
      <c r="F1183" s="54">
        <v>35188</v>
      </c>
      <c r="G1183">
        <v>1</v>
      </c>
      <c r="H1183" s="59">
        <v>6</v>
      </c>
    </row>
    <row r="1184" spans="1:8" x14ac:dyDescent="0.25">
      <c r="A1184">
        <v>1181</v>
      </c>
      <c r="B1184" s="58" t="s">
        <v>1332</v>
      </c>
      <c r="C1184" t="s">
        <v>2567</v>
      </c>
      <c r="D1184" t="s">
        <v>1476</v>
      </c>
      <c r="E1184" t="s">
        <v>1962</v>
      </c>
      <c r="F1184" s="54">
        <v>35360</v>
      </c>
      <c r="G1184">
        <v>0</v>
      </c>
      <c r="H1184" s="59">
        <v>5</v>
      </c>
    </row>
    <row r="1185" spans="1:8" x14ac:dyDescent="0.25">
      <c r="A1185">
        <v>1182</v>
      </c>
      <c r="B1185" s="58" t="s">
        <v>1322</v>
      </c>
      <c r="C1185" t="s">
        <v>2568</v>
      </c>
      <c r="D1185" t="s">
        <v>1623</v>
      </c>
      <c r="E1185" t="s">
        <v>1623</v>
      </c>
      <c r="F1185" s="54">
        <v>35086</v>
      </c>
      <c r="G1185">
        <v>1</v>
      </c>
      <c r="H1185" s="59">
        <v>9</v>
      </c>
    </row>
    <row r="1186" spans="1:8" x14ac:dyDescent="0.25">
      <c r="A1186">
        <v>1183</v>
      </c>
      <c r="B1186" s="58" t="s">
        <v>1322</v>
      </c>
      <c r="C1186" t="s">
        <v>2569</v>
      </c>
      <c r="D1186" t="s">
        <v>1623</v>
      </c>
      <c r="E1186" t="s">
        <v>1623</v>
      </c>
      <c r="F1186" s="54">
        <v>35517</v>
      </c>
      <c r="G1186">
        <v>1</v>
      </c>
      <c r="H1186" s="59">
        <v>0</v>
      </c>
    </row>
    <row r="1187" spans="1:8" x14ac:dyDescent="0.25">
      <c r="A1187">
        <v>1184</v>
      </c>
      <c r="B1187" s="58" t="s">
        <v>1322</v>
      </c>
      <c r="C1187" t="s">
        <v>2570</v>
      </c>
      <c r="D1187" t="s">
        <v>1623</v>
      </c>
      <c r="E1187" t="s">
        <v>1623</v>
      </c>
      <c r="F1187" s="54">
        <v>35214</v>
      </c>
      <c r="G1187">
        <v>1</v>
      </c>
      <c r="H1187" s="59">
        <v>2</v>
      </c>
    </row>
    <row r="1188" spans="1:8" x14ac:dyDescent="0.25">
      <c r="A1188">
        <v>1185</v>
      </c>
      <c r="B1188" s="58" t="s">
        <v>1322</v>
      </c>
      <c r="C1188" t="s">
        <v>2571</v>
      </c>
      <c r="D1188" t="s">
        <v>1623</v>
      </c>
      <c r="E1188" t="s">
        <v>1623</v>
      </c>
      <c r="F1188" s="54">
        <v>35491</v>
      </c>
      <c r="G1188">
        <v>1</v>
      </c>
      <c r="H1188" s="59">
        <v>7</v>
      </c>
    </row>
    <row r="1189" spans="1:8" x14ac:dyDescent="0.25">
      <c r="A1189">
        <v>1186</v>
      </c>
      <c r="B1189" s="58" t="s">
        <v>1322</v>
      </c>
      <c r="C1189" t="s">
        <v>2572</v>
      </c>
      <c r="D1189" t="s">
        <v>1623</v>
      </c>
      <c r="E1189" t="s">
        <v>1623</v>
      </c>
      <c r="F1189" s="54">
        <v>35528</v>
      </c>
      <c r="G1189">
        <v>1</v>
      </c>
      <c r="H1189" s="59">
        <v>0</v>
      </c>
    </row>
    <row r="1190" spans="1:8" x14ac:dyDescent="0.25">
      <c r="A1190">
        <v>1187</v>
      </c>
      <c r="B1190" s="58" t="s">
        <v>1322</v>
      </c>
      <c r="C1190" t="s">
        <v>2573</v>
      </c>
      <c r="D1190" t="s">
        <v>1623</v>
      </c>
      <c r="E1190" t="s">
        <v>1623</v>
      </c>
      <c r="F1190" s="54">
        <v>35264</v>
      </c>
      <c r="G1190">
        <v>1</v>
      </c>
      <c r="H1190" s="59">
        <v>10</v>
      </c>
    </row>
    <row r="1191" spans="1:8" x14ac:dyDescent="0.25">
      <c r="A1191">
        <v>1188</v>
      </c>
      <c r="B1191" s="58" t="s">
        <v>1322</v>
      </c>
      <c r="C1191" t="s">
        <v>2574</v>
      </c>
      <c r="D1191" t="s">
        <v>1623</v>
      </c>
      <c r="E1191" t="s">
        <v>1623</v>
      </c>
      <c r="F1191" s="54">
        <v>35534</v>
      </c>
      <c r="G1191">
        <v>1</v>
      </c>
      <c r="H1191" s="59">
        <v>7</v>
      </c>
    </row>
    <row r="1192" spans="1:8" x14ac:dyDescent="0.25">
      <c r="A1192">
        <v>1189</v>
      </c>
      <c r="B1192" s="58" t="s">
        <v>1322</v>
      </c>
      <c r="C1192" t="s">
        <v>2575</v>
      </c>
      <c r="D1192" t="s">
        <v>1623</v>
      </c>
      <c r="E1192" t="s">
        <v>1623</v>
      </c>
      <c r="F1192" s="54">
        <v>35597</v>
      </c>
      <c r="G1192">
        <v>1</v>
      </c>
      <c r="H1192" s="59">
        <v>2</v>
      </c>
    </row>
    <row r="1193" spans="1:8" x14ac:dyDescent="0.25">
      <c r="A1193">
        <v>1190</v>
      </c>
      <c r="B1193" s="58" t="s">
        <v>1322</v>
      </c>
      <c r="C1193" t="s">
        <v>2576</v>
      </c>
      <c r="D1193" t="s">
        <v>1623</v>
      </c>
      <c r="E1193" t="s">
        <v>1623</v>
      </c>
      <c r="F1193" s="54">
        <v>35524</v>
      </c>
      <c r="G1193">
        <v>1</v>
      </c>
      <c r="H1193" s="59">
        <v>3</v>
      </c>
    </row>
    <row r="1194" spans="1:8" x14ac:dyDescent="0.25">
      <c r="A1194">
        <v>1191</v>
      </c>
      <c r="B1194" s="58" t="s">
        <v>1322</v>
      </c>
      <c r="C1194" t="s">
        <v>2577</v>
      </c>
      <c r="D1194" t="s">
        <v>1623</v>
      </c>
      <c r="E1194" t="s">
        <v>1623</v>
      </c>
      <c r="F1194" s="54">
        <v>35486</v>
      </c>
      <c r="G1194">
        <v>1</v>
      </c>
      <c r="H1194" s="59">
        <v>0</v>
      </c>
    </row>
    <row r="1195" spans="1:8" x14ac:dyDescent="0.25">
      <c r="A1195">
        <v>1192</v>
      </c>
      <c r="B1195" s="58" t="s">
        <v>1322</v>
      </c>
      <c r="C1195" t="s">
        <v>2578</v>
      </c>
      <c r="D1195" t="s">
        <v>1623</v>
      </c>
      <c r="E1195" t="s">
        <v>1623</v>
      </c>
      <c r="F1195" s="54">
        <v>35076</v>
      </c>
      <c r="G1195">
        <v>1</v>
      </c>
      <c r="H1195" s="59">
        <v>11</v>
      </c>
    </row>
    <row r="1196" spans="1:8" x14ac:dyDescent="0.25">
      <c r="A1196">
        <v>1193</v>
      </c>
      <c r="B1196" s="58" t="s">
        <v>1322</v>
      </c>
      <c r="C1196" t="s">
        <v>2579</v>
      </c>
      <c r="D1196" t="s">
        <v>1623</v>
      </c>
      <c r="E1196" t="s">
        <v>1623</v>
      </c>
      <c r="F1196" s="54">
        <v>35141</v>
      </c>
      <c r="G1196">
        <v>1</v>
      </c>
      <c r="H1196" s="59">
        <v>5</v>
      </c>
    </row>
    <row r="1197" spans="1:8" x14ac:dyDescent="0.25">
      <c r="A1197">
        <v>1194</v>
      </c>
      <c r="B1197" s="58" t="s">
        <v>1322</v>
      </c>
      <c r="C1197" t="s">
        <v>2580</v>
      </c>
      <c r="D1197" t="s">
        <v>1623</v>
      </c>
      <c r="E1197" t="s">
        <v>1623</v>
      </c>
      <c r="F1197" s="54">
        <v>35558</v>
      </c>
      <c r="G1197">
        <v>1</v>
      </c>
      <c r="H1197" s="59">
        <v>5</v>
      </c>
    </row>
    <row r="1198" spans="1:8" x14ac:dyDescent="0.25">
      <c r="A1198">
        <v>1195</v>
      </c>
      <c r="B1198" s="58" t="s">
        <v>1322</v>
      </c>
      <c r="C1198" t="s">
        <v>2581</v>
      </c>
      <c r="D1198" t="s">
        <v>1623</v>
      </c>
      <c r="E1198" t="s">
        <v>1623</v>
      </c>
      <c r="F1198" s="54">
        <v>35230</v>
      </c>
      <c r="G1198">
        <v>1</v>
      </c>
      <c r="H1198" s="59">
        <v>5</v>
      </c>
    </row>
    <row r="1199" spans="1:8" x14ac:dyDescent="0.25">
      <c r="A1199">
        <v>1196</v>
      </c>
      <c r="B1199" s="58" t="s">
        <v>1322</v>
      </c>
      <c r="C1199" t="s">
        <v>2582</v>
      </c>
      <c r="D1199" t="s">
        <v>1623</v>
      </c>
      <c r="E1199" t="s">
        <v>1623</v>
      </c>
      <c r="F1199" s="54">
        <v>35293</v>
      </c>
      <c r="G1199">
        <v>1</v>
      </c>
      <c r="H1199" s="59">
        <v>6</v>
      </c>
    </row>
    <row r="1200" spans="1:8" x14ac:dyDescent="0.25">
      <c r="A1200">
        <v>1197</v>
      </c>
      <c r="B1200" s="58" t="s">
        <v>1322</v>
      </c>
      <c r="C1200" t="s">
        <v>2583</v>
      </c>
      <c r="D1200" t="s">
        <v>1623</v>
      </c>
      <c r="E1200" t="s">
        <v>1623</v>
      </c>
      <c r="F1200" s="54">
        <v>35092</v>
      </c>
      <c r="G1200">
        <v>1</v>
      </c>
      <c r="H1200" s="59">
        <v>11</v>
      </c>
    </row>
    <row r="1201" spans="1:8" x14ac:dyDescent="0.25">
      <c r="A1201">
        <v>1198</v>
      </c>
      <c r="B1201" s="58" t="s">
        <v>1322</v>
      </c>
      <c r="C1201" t="s">
        <v>2584</v>
      </c>
      <c r="D1201" t="s">
        <v>1623</v>
      </c>
      <c r="E1201" t="s">
        <v>1623</v>
      </c>
      <c r="F1201" s="54">
        <v>35462</v>
      </c>
      <c r="G1201">
        <v>1</v>
      </c>
      <c r="H1201" s="59">
        <v>0</v>
      </c>
    </row>
    <row r="1202" spans="1:8" x14ac:dyDescent="0.25">
      <c r="A1202">
        <v>1199</v>
      </c>
      <c r="B1202" s="58" t="s">
        <v>1322</v>
      </c>
      <c r="C1202" t="s">
        <v>2585</v>
      </c>
      <c r="D1202" t="s">
        <v>1623</v>
      </c>
      <c r="E1202" t="s">
        <v>1623</v>
      </c>
      <c r="F1202" s="54">
        <v>35476</v>
      </c>
      <c r="G1202">
        <v>1</v>
      </c>
      <c r="H1202" s="59">
        <v>1</v>
      </c>
    </row>
    <row r="1203" spans="1:8" x14ac:dyDescent="0.25">
      <c r="A1203">
        <v>1200</v>
      </c>
      <c r="B1203" s="58" t="s">
        <v>1322</v>
      </c>
      <c r="C1203" t="s">
        <v>2586</v>
      </c>
      <c r="D1203" t="s">
        <v>1623</v>
      </c>
      <c r="E1203" t="s">
        <v>1623</v>
      </c>
      <c r="F1203" s="54">
        <v>35139</v>
      </c>
      <c r="G1203">
        <v>1</v>
      </c>
      <c r="H1203" s="59">
        <v>8</v>
      </c>
    </row>
    <row r="1204" spans="1:8" x14ac:dyDescent="0.25">
      <c r="A1204">
        <v>1201</v>
      </c>
      <c r="B1204" s="58" t="s">
        <v>1322</v>
      </c>
      <c r="C1204" t="s">
        <v>2587</v>
      </c>
      <c r="D1204" t="s">
        <v>1623</v>
      </c>
      <c r="E1204" t="s">
        <v>1623</v>
      </c>
      <c r="F1204" s="54">
        <v>35751</v>
      </c>
      <c r="G1204">
        <v>1</v>
      </c>
      <c r="H1204" s="59">
        <v>6</v>
      </c>
    </row>
    <row r="1205" spans="1:8" x14ac:dyDescent="0.25">
      <c r="A1205">
        <v>1202</v>
      </c>
      <c r="B1205" s="58" t="s">
        <v>1322</v>
      </c>
      <c r="C1205" t="s">
        <v>2588</v>
      </c>
      <c r="D1205" t="s">
        <v>1623</v>
      </c>
      <c r="E1205" t="s">
        <v>1623</v>
      </c>
      <c r="F1205" s="54">
        <v>35435</v>
      </c>
      <c r="G1205">
        <v>1</v>
      </c>
      <c r="H1205" s="59">
        <v>1</v>
      </c>
    </row>
    <row r="1206" spans="1:8" x14ac:dyDescent="0.25">
      <c r="A1206">
        <v>1203</v>
      </c>
      <c r="B1206" s="58" t="s">
        <v>1322</v>
      </c>
      <c r="C1206" t="s">
        <v>2589</v>
      </c>
      <c r="D1206" t="s">
        <v>1623</v>
      </c>
      <c r="E1206" t="s">
        <v>1623</v>
      </c>
      <c r="F1206" s="54">
        <v>35099</v>
      </c>
      <c r="G1206">
        <v>1</v>
      </c>
      <c r="H1206" s="59">
        <v>11</v>
      </c>
    </row>
    <row r="1207" spans="1:8" x14ac:dyDescent="0.25">
      <c r="A1207">
        <v>1204</v>
      </c>
      <c r="B1207" s="58" t="s">
        <v>1322</v>
      </c>
      <c r="C1207" t="s">
        <v>2590</v>
      </c>
      <c r="D1207" t="s">
        <v>1623</v>
      </c>
      <c r="E1207" t="s">
        <v>1623</v>
      </c>
      <c r="F1207" s="54">
        <v>35125</v>
      </c>
      <c r="G1207">
        <v>1</v>
      </c>
      <c r="H1207" s="59">
        <v>9</v>
      </c>
    </row>
    <row r="1208" spans="1:8" x14ac:dyDescent="0.25">
      <c r="A1208">
        <v>1205</v>
      </c>
      <c r="B1208" s="58" t="s">
        <v>1322</v>
      </c>
      <c r="C1208" t="s">
        <v>2591</v>
      </c>
      <c r="D1208" t="s">
        <v>1623</v>
      </c>
      <c r="E1208" t="s">
        <v>1623</v>
      </c>
      <c r="F1208" s="54">
        <v>35686</v>
      </c>
      <c r="G1208">
        <v>1</v>
      </c>
      <c r="H1208" s="59">
        <v>4</v>
      </c>
    </row>
    <row r="1209" spans="1:8" x14ac:dyDescent="0.25">
      <c r="A1209">
        <v>1206</v>
      </c>
      <c r="B1209" s="58" t="s">
        <v>1322</v>
      </c>
      <c r="C1209" t="s">
        <v>2592</v>
      </c>
      <c r="D1209" t="s">
        <v>1623</v>
      </c>
      <c r="E1209" t="s">
        <v>1623</v>
      </c>
      <c r="F1209" s="54">
        <v>35736</v>
      </c>
      <c r="G1209">
        <v>1</v>
      </c>
      <c r="H1209" s="59">
        <v>0</v>
      </c>
    </row>
    <row r="1210" spans="1:8" x14ac:dyDescent="0.25">
      <c r="A1210">
        <v>1207</v>
      </c>
      <c r="B1210" s="58" t="s">
        <v>1322</v>
      </c>
      <c r="C1210" t="s">
        <v>2593</v>
      </c>
      <c r="D1210" t="s">
        <v>1623</v>
      </c>
      <c r="E1210" t="s">
        <v>1623</v>
      </c>
      <c r="F1210" s="54">
        <v>35522</v>
      </c>
      <c r="G1210">
        <v>1</v>
      </c>
      <c r="H1210" s="59">
        <v>0</v>
      </c>
    </row>
    <row r="1211" spans="1:8" x14ac:dyDescent="0.25">
      <c r="A1211">
        <v>1208</v>
      </c>
      <c r="B1211" s="58" t="s">
        <v>1322</v>
      </c>
      <c r="C1211" t="s">
        <v>2594</v>
      </c>
      <c r="D1211" t="s">
        <v>1623</v>
      </c>
      <c r="E1211" t="s">
        <v>1623</v>
      </c>
      <c r="F1211" s="54">
        <v>35293</v>
      </c>
      <c r="G1211">
        <v>1</v>
      </c>
      <c r="H1211" s="59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"/>
  <sheetViews>
    <sheetView workbookViewId="0">
      <selection activeCell="Q17" sqref="Q17"/>
    </sheetView>
  </sheetViews>
  <sheetFormatPr defaultRowHeight="15" x14ac:dyDescent="0.25"/>
  <sheetData/>
  <pageMargins left="0.7" right="0.7" top="0.75" bottom="0.75" header="0.3" footer="0.3"/>
  <drawing r:id="rId1"/>
  <legacyDrawing r:id="rId2"/>
  <oleObjects>
    <mc:AlternateContent xmlns:mc="http://schemas.openxmlformats.org/markup-compatibility/2006">
      <mc:Choice Requires="x14">
        <oleObject progId="Word.Document.12" shapeId="1027" r:id="rId3">
          <objectPr defaultSize="0" r:id="rId4">
            <anchor moveWithCells="1">
              <from>
                <xdr:col>1</xdr:col>
                <xdr:colOff>47625</xdr:colOff>
                <xdr:row>1</xdr:row>
                <xdr:rowOff>171450</xdr:rowOff>
              </from>
              <to>
                <xdr:col>10</xdr:col>
                <xdr:colOff>295275</xdr:colOff>
                <xdr:row>36</xdr:row>
                <xdr:rowOff>38100</xdr:rowOff>
              </to>
            </anchor>
          </objectPr>
        </oleObject>
      </mc:Choice>
      <mc:Fallback>
        <oleObject progId="Word.Document.12" shapeId="1027" r:id="rId3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81"/>
  <sheetViews>
    <sheetView topLeftCell="A16" workbookViewId="0">
      <selection activeCell="A19" sqref="A19"/>
    </sheetView>
  </sheetViews>
  <sheetFormatPr defaultRowHeight="15" x14ac:dyDescent="0.25"/>
  <cols>
    <col min="4" max="4" width="9.5703125" bestFit="1" customWidth="1"/>
    <col min="14" max="14" width="11.28515625" customWidth="1"/>
    <col min="33" max="33" width="10.7109375" customWidth="1"/>
  </cols>
  <sheetData>
    <row r="1" spans="1:20" ht="18.75" x14ac:dyDescent="0.3">
      <c r="A1" s="2" t="s">
        <v>56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</row>
    <row r="3" spans="1:20" x14ac:dyDescent="0.25">
      <c r="A3" s="4" t="s">
        <v>0</v>
      </c>
    </row>
    <row r="4" spans="1:20" x14ac:dyDescent="0.25">
      <c r="A4" s="4"/>
    </row>
    <row r="5" spans="1:20" x14ac:dyDescent="0.25">
      <c r="A5" s="5" t="s">
        <v>1</v>
      </c>
      <c r="B5" s="6" t="s">
        <v>2</v>
      </c>
      <c r="C5" s="6" t="s">
        <v>2</v>
      </c>
      <c r="D5" s="6" t="s">
        <v>2</v>
      </c>
      <c r="E5" s="6" t="s">
        <v>2</v>
      </c>
      <c r="F5" s="6" t="s">
        <v>2</v>
      </c>
      <c r="G5" s="6"/>
      <c r="H5" s="6"/>
      <c r="I5" s="6"/>
      <c r="J5" s="6" t="s">
        <v>3</v>
      </c>
      <c r="K5" s="6" t="s">
        <v>3</v>
      </c>
      <c r="L5" s="6" t="s">
        <v>3</v>
      </c>
      <c r="M5" s="6" t="s">
        <v>3</v>
      </c>
      <c r="N5" s="6" t="s">
        <v>3</v>
      </c>
      <c r="O5" s="6"/>
      <c r="Q5" s="4" t="s">
        <v>4</v>
      </c>
    </row>
    <row r="6" spans="1:20" x14ac:dyDescent="0.25">
      <c r="A6" s="5" t="s">
        <v>5</v>
      </c>
      <c r="B6" s="6" t="s">
        <v>6</v>
      </c>
      <c r="C6" s="6" t="s">
        <v>7</v>
      </c>
      <c r="D6" s="6" t="s">
        <v>8</v>
      </c>
      <c r="E6" s="6" t="s">
        <v>9</v>
      </c>
      <c r="F6" s="6" t="s">
        <v>10</v>
      </c>
      <c r="G6" s="6" t="s">
        <v>11</v>
      </c>
      <c r="H6" s="6"/>
      <c r="I6" s="6"/>
      <c r="J6" s="6" t="s">
        <v>6</v>
      </c>
      <c r="K6" s="6" t="s">
        <v>7</v>
      </c>
      <c r="L6" s="6" t="s">
        <v>8</v>
      </c>
      <c r="M6" s="6" t="s">
        <v>9</v>
      </c>
      <c r="N6" s="6" t="s">
        <v>10</v>
      </c>
      <c r="O6" s="6" t="s">
        <v>11</v>
      </c>
      <c r="Q6" s="6" t="s">
        <v>7</v>
      </c>
      <c r="R6" s="6" t="s">
        <v>8</v>
      </c>
      <c r="S6" s="6" t="s">
        <v>9</v>
      </c>
      <c r="T6" s="6" t="s">
        <v>10</v>
      </c>
    </row>
    <row r="7" spans="1:20" x14ac:dyDescent="0.25">
      <c r="A7" s="6" t="s">
        <v>12</v>
      </c>
      <c r="B7" s="6">
        <v>314</v>
      </c>
      <c r="C7" s="7">
        <v>33.1</v>
      </c>
      <c r="D7" s="7">
        <v>22.9</v>
      </c>
      <c r="E7" s="7">
        <v>23.3</v>
      </c>
      <c r="F7" s="7">
        <v>20.7</v>
      </c>
      <c r="G7" s="6">
        <f>SUM(C7:F7)</f>
        <v>100</v>
      </c>
      <c r="H7" s="6"/>
      <c r="I7" s="6"/>
      <c r="J7" s="8">
        <v>230</v>
      </c>
      <c r="K7" s="6">
        <v>29.6</v>
      </c>
      <c r="L7" s="6">
        <v>32.200000000000003</v>
      </c>
      <c r="M7" s="6">
        <v>21.7</v>
      </c>
      <c r="N7" s="6">
        <v>16.5</v>
      </c>
      <c r="O7" s="6">
        <f>SUM(K7:N7)</f>
        <v>100</v>
      </c>
      <c r="P7" t="s">
        <v>13</v>
      </c>
      <c r="Q7" s="9">
        <f t="shared" ref="Q7:Q17" si="0">C7-K7</f>
        <v>3.5</v>
      </c>
      <c r="R7" s="9">
        <f t="shared" ref="R7:R17" si="1">D7-L7</f>
        <v>-9.3000000000000043</v>
      </c>
      <c r="S7" s="9">
        <f t="shared" ref="S7:S17" si="2">E7-M7</f>
        <v>1.6000000000000014</v>
      </c>
      <c r="T7" s="9">
        <f t="shared" ref="T7:T17" si="3">F7-N7</f>
        <v>4.1999999999999993</v>
      </c>
    </row>
    <row r="8" spans="1:20" x14ac:dyDescent="0.25">
      <c r="A8" s="6" t="s">
        <v>14</v>
      </c>
      <c r="B8" s="6">
        <v>242</v>
      </c>
      <c r="C8" s="7">
        <v>24.4</v>
      </c>
      <c r="D8" s="7">
        <v>28.1</v>
      </c>
      <c r="E8" s="7">
        <v>28.1</v>
      </c>
      <c r="F8" s="7">
        <v>19.399999999999999</v>
      </c>
      <c r="G8" s="6">
        <f t="shared" ref="G8:G17" si="4">SUM(C8:F8)</f>
        <v>100</v>
      </c>
      <c r="H8" s="6"/>
      <c r="I8" s="6"/>
      <c r="J8" s="8">
        <v>189</v>
      </c>
      <c r="K8" s="6">
        <v>24.9</v>
      </c>
      <c r="L8" s="6">
        <v>27.5</v>
      </c>
      <c r="M8" s="6">
        <v>27.5</v>
      </c>
      <c r="N8" s="6">
        <v>20.100000000000001</v>
      </c>
      <c r="O8" s="6">
        <f t="shared" ref="O8:O17" si="5">SUM(K8:N8)</f>
        <v>100</v>
      </c>
      <c r="Q8" s="9">
        <f t="shared" si="0"/>
        <v>-0.5</v>
      </c>
      <c r="R8" s="9">
        <f t="shared" si="1"/>
        <v>0.60000000000000142</v>
      </c>
      <c r="S8" s="9">
        <f t="shared" si="2"/>
        <v>0.60000000000000142</v>
      </c>
      <c r="T8" s="9">
        <f t="shared" si="3"/>
        <v>-0.70000000000000284</v>
      </c>
    </row>
    <row r="9" spans="1:20" x14ac:dyDescent="0.25">
      <c r="A9" s="6" t="s">
        <v>15</v>
      </c>
      <c r="B9" s="6">
        <v>293</v>
      </c>
      <c r="C9" s="7">
        <v>31.4</v>
      </c>
      <c r="D9" s="7">
        <v>25.9</v>
      </c>
      <c r="E9" s="7">
        <v>22.5</v>
      </c>
      <c r="F9" s="7">
        <v>20.100000000000001</v>
      </c>
      <c r="G9" s="6">
        <f t="shared" si="4"/>
        <v>99.9</v>
      </c>
      <c r="H9" s="6"/>
      <c r="I9" s="6"/>
      <c r="J9" s="8">
        <v>282</v>
      </c>
      <c r="K9" s="6">
        <v>36.5</v>
      </c>
      <c r="L9" s="6">
        <v>19.899999999999999</v>
      </c>
      <c r="M9" s="6">
        <v>26.2</v>
      </c>
      <c r="N9" s="6">
        <v>17.399999999999999</v>
      </c>
      <c r="O9" s="6">
        <f t="shared" si="5"/>
        <v>100</v>
      </c>
      <c r="P9" t="s">
        <v>13</v>
      </c>
      <c r="Q9" s="9">
        <f t="shared" si="0"/>
        <v>-5.1000000000000014</v>
      </c>
      <c r="R9" s="9">
        <f t="shared" si="1"/>
        <v>6</v>
      </c>
      <c r="S9" s="9">
        <f t="shared" si="2"/>
        <v>-3.6999999999999993</v>
      </c>
      <c r="T9" s="9">
        <f t="shared" si="3"/>
        <v>2.7000000000000028</v>
      </c>
    </row>
    <row r="10" spans="1:20" x14ac:dyDescent="0.25">
      <c r="A10" s="6" t="s">
        <v>16</v>
      </c>
      <c r="B10" s="6">
        <v>270</v>
      </c>
      <c r="C10" s="7">
        <v>30.7</v>
      </c>
      <c r="D10" s="7">
        <v>20.7</v>
      </c>
      <c r="E10" s="7">
        <v>21.1</v>
      </c>
      <c r="F10" s="7">
        <v>27.4</v>
      </c>
      <c r="G10" s="6">
        <f t="shared" si="4"/>
        <v>99.9</v>
      </c>
      <c r="H10" s="6"/>
      <c r="I10" s="6"/>
      <c r="J10" s="8">
        <v>201</v>
      </c>
      <c r="K10" s="6">
        <v>29.9</v>
      </c>
      <c r="L10" s="6">
        <v>32.799999999999997</v>
      </c>
      <c r="M10" s="6">
        <v>17.399999999999999</v>
      </c>
      <c r="N10" s="6">
        <v>19.899999999999999</v>
      </c>
      <c r="O10" s="6">
        <f t="shared" si="5"/>
        <v>100</v>
      </c>
      <c r="Q10" s="9">
        <f t="shared" si="0"/>
        <v>0.80000000000000071</v>
      </c>
      <c r="R10" s="9">
        <f t="shared" si="1"/>
        <v>-12.099999999999998</v>
      </c>
      <c r="S10" s="9">
        <f t="shared" si="2"/>
        <v>3.7000000000000028</v>
      </c>
      <c r="T10" s="9">
        <f t="shared" si="3"/>
        <v>7.5</v>
      </c>
    </row>
    <row r="11" spans="1:20" x14ac:dyDescent="0.25">
      <c r="A11" s="6" t="s">
        <v>17</v>
      </c>
      <c r="B11" s="6">
        <v>293</v>
      </c>
      <c r="C11" s="7">
        <v>28.3</v>
      </c>
      <c r="D11" s="7">
        <v>27</v>
      </c>
      <c r="E11" s="7">
        <v>24.9</v>
      </c>
      <c r="F11" s="7">
        <v>19.8</v>
      </c>
      <c r="G11" s="6">
        <f t="shared" si="4"/>
        <v>99.999999999999986</v>
      </c>
      <c r="H11" s="6"/>
      <c r="I11" s="6"/>
      <c r="J11" s="8">
        <v>264</v>
      </c>
      <c r="K11" s="6">
        <v>27.3</v>
      </c>
      <c r="L11" s="6">
        <v>30.3</v>
      </c>
      <c r="M11" s="6">
        <v>25</v>
      </c>
      <c r="N11" s="6">
        <v>17.399999999999999</v>
      </c>
      <c r="O11" s="6">
        <f t="shared" si="5"/>
        <v>100</v>
      </c>
      <c r="P11" t="s">
        <v>13</v>
      </c>
      <c r="Q11" s="9">
        <f t="shared" si="0"/>
        <v>1</v>
      </c>
      <c r="R11" s="9">
        <f t="shared" si="1"/>
        <v>-3.3000000000000007</v>
      </c>
      <c r="S11" s="9">
        <f t="shared" si="2"/>
        <v>-0.10000000000000142</v>
      </c>
      <c r="T11" s="9">
        <f t="shared" si="3"/>
        <v>2.4000000000000021</v>
      </c>
    </row>
    <row r="12" spans="1:20" x14ac:dyDescent="0.25">
      <c r="A12" s="6" t="s">
        <v>18</v>
      </c>
      <c r="B12" s="6">
        <v>319</v>
      </c>
      <c r="C12" s="7">
        <v>25.9</v>
      </c>
      <c r="D12" s="7">
        <v>24.8</v>
      </c>
      <c r="E12" s="7">
        <v>27.3</v>
      </c>
      <c r="F12" s="7">
        <v>22</v>
      </c>
      <c r="G12" s="6">
        <f t="shared" si="4"/>
        <v>100</v>
      </c>
      <c r="H12" s="6"/>
      <c r="I12" s="6"/>
      <c r="J12" s="8">
        <v>315</v>
      </c>
      <c r="K12" s="6">
        <v>32.700000000000003</v>
      </c>
      <c r="L12" s="6">
        <v>27</v>
      </c>
      <c r="M12" s="6">
        <v>24.1</v>
      </c>
      <c r="N12" s="6">
        <v>16.2</v>
      </c>
      <c r="O12" s="6">
        <f t="shared" si="5"/>
        <v>100.00000000000001</v>
      </c>
      <c r="Q12" s="9">
        <f t="shared" si="0"/>
        <v>-6.8000000000000043</v>
      </c>
      <c r="R12" s="9">
        <f t="shared" si="1"/>
        <v>-2.1999999999999993</v>
      </c>
      <c r="S12" s="9">
        <f t="shared" si="2"/>
        <v>3.1999999999999993</v>
      </c>
      <c r="T12" s="9">
        <f t="shared" si="3"/>
        <v>5.8000000000000007</v>
      </c>
    </row>
    <row r="13" spans="1:20" x14ac:dyDescent="0.25">
      <c r="A13" s="6" t="s">
        <v>19</v>
      </c>
      <c r="B13" s="6">
        <v>340</v>
      </c>
      <c r="C13" s="7">
        <v>34.5</v>
      </c>
      <c r="D13" s="7">
        <v>25</v>
      </c>
      <c r="E13" s="7">
        <v>22.6</v>
      </c>
      <c r="F13" s="7">
        <v>18.100000000000001</v>
      </c>
      <c r="G13" s="6">
        <f t="shared" si="4"/>
        <v>100.19999999999999</v>
      </c>
      <c r="H13" s="6"/>
      <c r="I13" s="6"/>
      <c r="J13" s="8">
        <v>321</v>
      </c>
      <c r="K13" s="6">
        <v>34</v>
      </c>
      <c r="L13" s="6">
        <v>25.2</v>
      </c>
      <c r="M13" s="6">
        <v>25.2</v>
      </c>
      <c r="N13" s="6">
        <v>15.6</v>
      </c>
      <c r="O13" s="6">
        <f t="shared" si="5"/>
        <v>100</v>
      </c>
      <c r="Q13" s="9">
        <f t="shared" si="0"/>
        <v>0.5</v>
      </c>
      <c r="R13" s="9">
        <f t="shared" si="1"/>
        <v>-0.19999999999999929</v>
      </c>
      <c r="S13" s="9">
        <f t="shared" si="2"/>
        <v>-2.5999999999999979</v>
      </c>
      <c r="T13" s="9">
        <f t="shared" si="3"/>
        <v>2.5000000000000018</v>
      </c>
    </row>
    <row r="14" spans="1:20" x14ac:dyDescent="0.25">
      <c r="A14" s="6" t="s">
        <v>20</v>
      </c>
      <c r="B14" s="6">
        <v>322</v>
      </c>
      <c r="C14" s="7">
        <v>29.5</v>
      </c>
      <c r="D14" s="7">
        <v>28</v>
      </c>
      <c r="E14" s="7">
        <v>26.4</v>
      </c>
      <c r="F14" s="7">
        <v>16.100000000000001</v>
      </c>
      <c r="G14" s="6">
        <f t="shared" si="4"/>
        <v>100</v>
      </c>
      <c r="H14" s="6"/>
      <c r="I14" s="6"/>
      <c r="J14" s="8">
        <v>320</v>
      </c>
      <c r="K14" s="6">
        <v>29.1</v>
      </c>
      <c r="L14" s="6">
        <v>30.6</v>
      </c>
      <c r="M14" s="6">
        <v>22.5</v>
      </c>
      <c r="N14" s="6">
        <v>17.8</v>
      </c>
      <c r="O14" s="6">
        <f t="shared" si="5"/>
        <v>100</v>
      </c>
      <c r="Q14" s="9">
        <f t="shared" si="0"/>
        <v>0.39999999999999858</v>
      </c>
      <c r="R14" s="9">
        <f t="shared" si="1"/>
        <v>-2.6000000000000014</v>
      </c>
      <c r="S14" s="9">
        <f t="shared" si="2"/>
        <v>3.8999999999999986</v>
      </c>
      <c r="T14" s="9">
        <f t="shared" si="3"/>
        <v>-1.6999999999999993</v>
      </c>
    </row>
    <row r="15" spans="1:20" x14ac:dyDescent="0.25">
      <c r="A15" s="6" t="s">
        <v>21</v>
      </c>
      <c r="B15" s="6">
        <v>276</v>
      </c>
      <c r="C15" s="7">
        <v>25.4</v>
      </c>
      <c r="D15" s="7">
        <v>33.299999999999997</v>
      </c>
      <c r="E15" s="7">
        <v>25</v>
      </c>
      <c r="F15" s="7">
        <v>16.3</v>
      </c>
      <c r="G15" s="6">
        <f t="shared" si="4"/>
        <v>99.999999999999986</v>
      </c>
      <c r="H15" s="6"/>
      <c r="I15" s="6"/>
      <c r="J15" s="8">
        <v>209</v>
      </c>
      <c r="K15" s="6">
        <v>32.1</v>
      </c>
      <c r="L15" s="6">
        <v>27.3</v>
      </c>
      <c r="M15" s="6">
        <v>23.9</v>
      </c>
      <c r="N15" s="6">
        <v>16.7</v>
      </c>
      <c r="O15" s="6">
        <f t="shared" si="5"/>
        <v>100.00000000000001</v>
      </c>
      <c r="P15" t="s">
        <v>13</v>
      </c>
      <c r="Q15" s="9">
        <f t="shared" si="0"/>
        <v>-6.7000000000000028</v>
      </c>
      <c r="R15" s="9">
        <f t="shared" si="1"/>
        <v>5.9999999999999964</v>
      </c>
      <c r="S15" s="9">
        <f t="shared" si="2"/>
        <v>1.1000000000000014</v>
      </c>
      <c r="T15" s="9">
        <f t="shared" si="3"/>
        <v>-0.39999999999999858</v>
      </c>
    </row>
    <row r="16" spans="1:20" x14ac:dyDescent="0.25">
      <c r="A16" s="6" t="s">
        <v>22</v>
      </c>
      <c r="B16" s="6">
        <v>442</v>
      </c>
      <c r="C16" s="7">
        <v>28.7</v>
      </c>
      <c r="D16" s="7">
        <v>27.1</v>
      </c>
      <c r="E16" s="7">
        <v>23.8</v>
      </c>
      <c r="F16" s="7">
        <v>20.399999999999999</v>
      </c>
      <c r="G16" s="6">
        <f t="shared" si="4"/>
        <v>100</v>
      </c>
      <c r="H16" s="6"/>
      <c r="I16" s="6"/>
      <c r="J16" s="8">
        <v>305</v>
      </c>
      <c r="K16" s="6">
        <v>38.700000000000003</v>
      </c>
      <c r="L16" s="6">
        <v>22.9</v>
      </c>
      <c r="M16" s="6">
        <v>23.3</v>
      </c>
      <c r="N16" s="6">
        <v>15.1</v>
      </c>
      <c r="O16" s="6">
        <f t="shared" si="5"/>
        <v>100</v>
      </c>
      <c r="Q16" s="9">
        <f t="shared" si="0"/>
        <v>-10.000000000000004</v>
      </c>
      <c r="R16" s="9">
        <f t="shared" si="1"/>
        <v>4.2000000000000028</v>
      </c>
      <c r="S16" s="9">
        <f t="shared" si="2"/>
        <v>0.5</v>
      </c>
      <c r="T16" s="9">
        <f t="shared" si="3"/>
        <v>5.2999999999999989</v>
      </c>
    </row>
    <row r="17" spans="1:38" x14ac:dyDescent="0.25">
      <c r="A17" s="6" t="s">
        <v>11</v>
      </c>
      <c r="B17" s="8">
        <f>SUM(B7:B16)</f>
        <v>3111</v>
      </c>
      <c r="C17" s="7">
        <v>29.3</v>
      </c>
      <c r="D17" s="7">
        <v>26.5</v>
      </c>
      <c r="E17" s="7">
        <v>24.5</v>
      </c>
      <c r="F17" s="7">
        <v>19.8</v>
      </c>
      <c r="G17" s="6">
        <f t="shared" si="4"/>
        <v>100.1</v>
      </c>
      <c r="H17" s="6"/>
      <c r="I17" s="6"/>
      <c r="J17" s="8">
        <f>SUM(J7:J16)</f>
        <v>2636</v>
      </c>
      <c r="K17" s="7">
        <v>31.9</v>
      </c>
      <c r="L17" s="7">
        <v>26.1</v>
      </c>
      <c r="M17" s="7">
        <v>23.6</v>
      </c>
      <c r="N17" s="7">
        <v>18.399999999999999</v>
      </c>
      <c r="O17" s="6">
        <f t="shared" si="5"/>
        <v>100</v>
      </c>
      <c r="Q17" s="9">
        <f t="shared" si="0"/>
        <v>-2.5999999999999979</v>
      </c>
      <c r="R17" s="9">
        <f t="shared" si="1"/>
        <v>0.39999999999999858</v>
      </c>
      <c r="S17" s="9">
        <f t="shared" si="2"/>
        <v>0.89999999999999858</v>
      </c>
      <c r="T17" s="9">
        <f t="shared" si="3"/>
        <v>1.4000000000000021</v>
      </c>
    </row>
    <row r="18" spans="1:38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>
        <f>SUM(P7:P16)</f>
        <v>0</v>
      </c>
    </row>
    <row r="19" spans="1:38" x14ac:dyDescent="0.25">
      <c r="A19" s="5" t="s">
        <v>23</v>
      </c>
      <c r="B19" s="6"/>
      <c r="C19" s="6"/>
      <c r="D19" s="6"/>
      <c r="E19" s="6"/>
      <c r="F19" s="6"/>
      <c r="G19" s="6"/>
      <c r="H19" s="6"/>
      <c r="I19" s="6"/>
      <c r="J19" s="6"/>
      <c r="K19" s="7">
        <v>0.5</v>
      </c>
      <c r="L19" s="7">
        <v>1.5</v>
      </c>
      <c r="M19" s="7">
        <v>2.5</v>
      </c>
      <c r="N19" s="7">
        <v>3.5</v>
      </c>
      <c r="O19" s="6"/>
    </row>
    <row r="20" spans="1:38" x14ac:dyDescent="0.25">
      <c r="A20" s="6"/>
      <c r="B20" s="6" t="s">
        <v>2</v>
      </c>
      <c r="C20" s="6" t="s">
        <v>2</v>
      </c>
      <c r="D20" s="6" t="s">
        <v>2</v>
      </c>
      <c r="E20" s="6" t="s">
        <v>2</v>
      </c>
      <c r="F20" s="6" t="s">
        <v>2</v>
      </c>
      <c r="G20" s="6"/>
      <c r="H20" s="6"/>
      <c r="I20" s="6"/>
      <c r="J20" s="6" t="s">
        <v>3</v>
      </c>
      <c r="K20" s="6" t="s">
        <v>3</v>
      </c>
      <c r="L20" s="6" t="s">
        <v>3</v>
      </c>
      <c r="M20" s="6" t="s">
        <v>3</v>
      </c>
      <c r="N20" s="6" t="s">
        <v>3</v>
      </c>
      <c r="O20" s="6"/>
      <c r="Q20" s="4" t="s">
        <v>23</v>
      </c>
      <c r="X20" s="4" t="s">
        <v>24</v>
      </c>
      <c r="AE20" s="4" t="s">
        <v>25</v>
      </c>
    </row>
    <row r="21" spans="1:38" x14ac:dyDescent="0.25">
      <c r="A21" s="5" t="s">
        <v>5</v>
      </c>
      <c r="B21" s="6" t="s">
        <v>6</v>
      </c>
      <c r="C21" s="6" t="s">
        <v>7</v>
      </c>
      <c r="D21" s="6" t="s">
        <v>8</v>
      </c>
      <c r="E21" s="6" t="s">
        <v>9</v>
      </c>
      <c r="F21" s="6" t="s">
        <v>10</v>
      </c>
      <c r="G21" s="6" t="s">
        <v>11</v>
      </c>
      <c r="H21" s="6"/>
      <c r="I21" s="6"/>
      <c r="J21" s="6" t="s">
        <v>6</v>
      </c>
      <c r="K21" s="6" t="s">
        <v>7</v>
      </c>
      <c r="L21" s="6" t="s">
        <v>8</v>
      </c>
      <c r="M21" s="6" t="s">
        <v>9</v>
      </c>
      <c r="N21" s="6" t="s">
        <v>10</v>
      </c>
      <c r="O21" s="6" t="s">
        <v>11</v>
      </c>
      <c r="Q21" s="10" t="s">
        <v>12</v>
      </c>
      <c r="R21" s="6" t="s">
        <v>7</v>
      </c>
      <c r="S21" s="6" t="s">
        <v>8</v>
      </c>
      <c r="T21" s="6" t="s">
        <v>9</v>
      </c>
      <c r="U21" s="6" t="s">
        <v>10</v>
      </c>
      <c r="V21" s="6" t="s">
        <v>11</v>
      </c>
      <c r="X21" s="10" t="s">
        <v>12</v>
      </c>
      <c r="Y21" t="s">
        <v>7</v>
      </c>
      <c r="Z21" t="s">
        <v>8</v>
      </c>
      <c r="AA21" t="s">
        <v>9</v>
      </c>
      <c r="AB21" t="s">
        <v>10</v>
      </c>
      <c r="AC21" t="s">
        <v>11</v>
      </c>
      <c r="AE21" s="10" t="s">
        <v>12</v>
      </c>
      <c r="AF21" t="s">
        <v>7</v>
      </c>
      <c r="AG21" t="s">
        <v>8</v>
      </c>
      <c r="AH21" t="s">
        <v>9</v>
      </c>
      <c r="AI21" t="s">
        <v>10</v>
      </c>
      <c r="AJ21" t="s">
        <v>11</v>
      </c>
    </row>
    <row r="22" spans="1:38" x14ac:dyDescent="0.25">
      <c r="A22" s="6" t="s">
        <v>12</v>
      </c>
      <c r="B22" s="6">
        <v>314</v>
      </c>
      <c r="C22" s="7">
        <f>$B7*C7/100</f>
        <v>103.934</v>
      </c>
      <c r="D22" s="7">
        <f t="shared" ref="D22:F22" si="6">$B7*D7/100</f>
        <v>71.905999999999992</v>
      </c>
      <c r="E22" s="7">
        <f t="shared" si="6"/>
        <v>73.161999999999992</v>
      </c>
      <c r="F22" s="7">
        <f t="shared" si="6"/>
        <v>64.998000000000005</v>
      </c>
      <c r="G22" s="6">
        <f>SUM(C22:F22)</f>
        <v>313.99999999999994</v>
      </c>
      <c r="H22" s="6"/>
      <c r="I22" s="6"/>
      <c r="J22" s="8">
        <v>230</v>
      </c>
      <c r="K22" s="7">
        <f>$J7*K7/100</f>
        <v>68.08</v>
      </c>
      <c r="L22" s="7">
        <f t="shared" ref="L22:N22" si="7">$J7*L7/100</f>
        <v>74.06</v>
      </c>
      <c r="M22" s="7">
        <f t="shared" si="7"/>
        <v>49.91</v>
      </c>
      <c r="N22" s="7">
        <f t="shared" si="7"/>
        <v>37.950000000000003</v>
      </c>
      <c r="O22" s="6">
        <f>SUM(K22:N22)</f>
        <v>230</v>
      </c>
      <c r="Q22" t="s">
        <v>2</v>
      </c>
      <c r="R22" s="9">
        <f>C22</f>
        <v>103.934</v>
      </c>
      <c r="S22" s="9">
        <f t="shared" ref="S22:U22" si="8">D22</f>
        <v>71.905999999999992</v>
      </c>
      <c r="T22" s="9">
        <f t="shared" si="8"/>
        <v>73.161999999999992</v>
      </c>
      <c r="U22" s="9">
        <f t="shared" si="8"/>
        <v>64.998000000000005</v>
      </c>
      <c r="V22" s="11">
        <f>SUM(R22:U22)</f>
        <v>313.99999999999994</v>
      </c>
      <c r="X22" t="s">
        <v>2</v>
      </c>
      <c r="Y22" s="12">
        <f>(V22*R24)/$V$24</f>
        <v>99.287492647058812</v>
      </c>
      <c r="Z22" s="12">
        <f>(V22*S24)/$V$24</f>
        <v>84.252433823529401</v>
      </c>
      <c r="AA22" s="12">
        <f>(V22*T24)/$V$24</f>
        <v>71.037882352941168</v>
      </c>
      <c r="AB22" s="12">
        <f>(V22*U24)/$V$24</f>
        <v>59.422191176470577</v>
      </c>
      <c r="AC22">
        <f>SUM(Y22:AB22)</f>
        <v>313.99999999999994</v>
      </c>
      <c r="AE22" t="s">
        <v>2</v>
      </c>
      <c r="AF22" s="12">
        <f>(R22-Y22)^2/Y22</f>
        <v>0.21744965055853951</v>
      </c>
      <c r="AG22" s="12">
        <f t="shared" ref="AG22:AI23" si="9">(S22-Z22)^2/Z22</f>
        <v>1.8092584539227907</v>
      </c>
      <c r="AH22" s="12">
        <f t="shared" si="9"/>
        <v>6.3513658193386613E-2</v>
      </c>
      <c r="AI22" s="12">
        <f t="shared" si="9"/>
        <v>0.52319921936603375</v>
      </c>
    </row>
    <row r="23" spans="1:38" x14ac:dyDescent="0.25">
      <c r="A23" s="6" t="s">
        <v>14</v>
      </c>
      <c r="B23" s="6">
        <v>242</v>
      </c>
      <c r="C23" s="7">
        <f t="shared" ref="C23:F32" si="10">$B8*C8/100</f>
        <v>59.047999999999995</v>
      </c>
      <c r="D23" s="7">
        <f t="shared" si="10"/>
        <v>68.00200000000001</v>
      </c>
      <c r="E23" s="7">
        <f t="shared" si="10"/>
        <v>68.00200000000001</v>
      </c>
      <c r="F23" s="7">
        <f t="shared" si="10"/>
        <v>46.947999999999993</v>
      </c>
      <c r="G23" s="6">
        <f t="shared" ref="G23:G32" si="11">SUM(C23:F23)</f>
        <v>242</v>
      </c>
      <c r="H23" s="6"/>
      <c r="I23" s="6"/>
      <c r="J23" s="8">
        <v>189</v>
      </c>
      <c r="K23" s="7">
        <f t="shared" ref="K23:N32" si="12">$J8*K8/100</f>
        <v>47.060999999999993</v>
      </c>
      <c r="L23" s="7">
        <f t="shared" si="12"/>
        <v>51.975000000000001</v>
      </c>
      <c r="M23" s="7">
        <f t="shared" si="12"/>
        <v>51.975000000000001</v>
      </c>
      <c r="N23" s="7">
        <f t="shared" si="12"/>
        <v>37.989000000000004</v>
      </c>
      <c r="O23" s="6">
        <f t="shared" ref="O23:O32" si="13">SUM(K23:N23)</f>
        <v>189</v>
      </c>
      <c r="Q23" t="s">
        <v>3</v>
      </c>
      <c r="R23" s="9">
        <f>K22</f>
        <v>68.08</v>
      </c>
      <c r="S23" s="9">
        <f t="shared" ref="S23:U23" si="14">L22</f>
        <v>74.06</v>
      </c>
      <c r="T23" s="9">
        <f t="shared" si="14"/>
        <v>49.91</v>
      </c>
      <c r="U23" s="9">
        <f t="shared" si="14"/>
        <v>37.950000000000003</v>
      </c>
      <c r="V23" s="11">
        <f>SUM(R23:U23)</f>
        <v>230</v>
      </c>
      <c r="X23" t="s">
        <v>3</v>
      </c>
      <c r="Y23" s="12">
        <f>(V23*R24)/$V$24</f>
        <v>72.726507352941184</v>
      </c>
      <c r="Z23" s="12">
        <f>(V23*S24)/$V$24</f>
        <v>61.713566176470586</v>
      </c>
      <c r="AA23" s="12">
        <f>(V23*T24)/$V$24</f>
        <v>52.034117647058821</v>
      </c>
      <c r="AB23" s="12">
        <f>(V23*U24)/$V$24</f>
        <v>43.525808823529417</v>
      </c>
      <c r="AC23">
        <f>SUM(Y23:AB23)</f>
        <v>230</v>
      </c>
      <c r="AE23" t="s">
        <v>3</v>
      </c>
      <c r="AF23" s="12">
        <f t="shared" ref="AF23" si="15">(R23-Y23)^2/Y23</f>
        <v>0.29686604467557126</v>
      </c>
      <c r="AG23" s="12">
        <f t="shared" si="9"/>
        <v>2.4700311066598122</v>
      </c>
      <c r="AH23" s="12">
        <f t="shared" si="9"/>
        <v>8.6709950750971279E-2</v>
      </c>
      <c r="AI23" s="12">
        <f t="shared" si="9"/>
        <v>0.71428067339536394</v>
      </c>
      <c r="AJ23" s="13">
        <f>SUM(AF22:AI23)</f>
        <v>6.1813087575224692</v>
      </c>
      <c r="AK23" s="14">
        <f>_xlfn.CHISQ.DIST.RT(AJ23,3)</f>
        <v>0.10311474563813773</v>
      </c>
      <c r="AL23" t="s">
        <v>13</v>
      </c>
    </row>
    <row r="24" spans="1:38" x14ac:dyDescent="0.25">
      <c r="A24" s="6" t="s">
        <v>15</v>
      </c>
      <c r="B24" s="6">
        <v>293</v>
      </c>
      <c r="C24" s="7">
        <f t="shared" si="10"/>
        <v>92.001999999999995</v>
      </c>
      <c r="D24" s="7">
        <f t="shared" si="10"/>
        <v>75.887</v>
      </c>
      <c r="E24" s="7">
        <f t="shared" si="10"/>
        <v>65.924999999999997</v>
      </c>
      <c r="F24" s="7">
        <f t="shared" si="10"/>
        <v>58.893000000000001</v>
      </c>
      <c r="G24" s="7">
        <f t="shared" si="11"/>
        <v>292.70699999999999</v>
      </c>
      <c r="H24" s="7"/>
      <c r="I24" s="7"/>
      <c r="J24" s="8">
        <v>282</v>
      </c>
      <c r="K24" s="7">
        <f t="shared" si="12"/>
        <v>102.93</v>
      </c>
      <c r="L24" s="7">
        <f t="shared" si="12"/>
        <v>56.117999999999995</v>
      </c>
      <c r="M24" s="7">
        <f t="shared" si="12"/>
        <v>73.884</v>
      </c>
      <c r="N24" s="7">
        <f t="shared" si="12"/>
        <v>49.067999999999991</v>
      </c>
      <c r="O24" s="6">
        <f t="shared" si="13"/>
        <v>282</v>
      </c>
      <c r="R24" s="9">
        <f t="shared" ref="R24:U24" si="16">SUM(R22:R23)</f>
        <v>172.01400000000001</v>
      </c>
      <c r="S24" s="9">
        <f t="shared" si="16"/>
        <v>145.96600000000001</v>
      </c>
      <c r="T24" s="9">
        <f t="shared" si="16"/>
        <v>123.07199999999999</v>
      </c>
      <c r="U24" s="9">
        <f t="shared" si="16"/>
        <v>102.94800000000001</v>
      </c>
      <c r="V24" s="11">
        <f>SUM(R22:U23)</f>
        <v>544</v>
      </c>
      <c r="Y24" s="9">
        <f t="shared" ref="Y24:AB24" si="17">SUM(Y22:Y23)</f>
        <v>172.01400000000001</v>
      </c>
      <c r="Z24" s="9">
        <f t="shared" si="17"/>
        <v>145.96599999999998</v>
      </c>
      <c r="AA24" s="9">
        <f t="shared" si="17"/>
        <v>123.07199999999999</v>
      </c>
      <c r="AB24" s="9">
        <f t="shared" si="17"/>
        <v>102.94799999999999</v>
      </c>
      <c r="AC24" s="11">
        <f>SUM(Y22:AB23)</f>
        <v>544</v>
      </c>
    </row>
    <row r="25" spans="1:38" x14ac:dyDescent="0.25">
      <c r="A25" s="6" t="s">
        <v>16</v>
      </c>
      <c r="B25" s="6">
        <v>270</v>
      </c>
      <c r="C25" s="7">
        <f t="shared" si="10"/>
        <v>82.89</v>
      </c>
      <c r="D25" s="7">
        <f t="shared" si="10"/>
        <v>55.89</v>
      </c>
      <c r="E25" s="7">
        <f t="shared" si="10"/>
        <v>56.97</v>
      </c>
      <c r="F25" s="7">
        <f t="shared" si="10"/>
        <v>73.98</v>
      </c>
      <c r="G25" s="7">
        <f t="shared" si="11"/>
        <v>269.73</v>
      </c>
      <c r="H25" s="7"/>
      <c r="I25" s="7"/>
      <c r="J25" s="8">
        <v>201</v>
      </c>
      <c r="K25" s="7">
        <f t="shared" si="12"/>
        <v>60.098999999999997</v>
      </c>
      <c r="L25" s="7">
        <f t="shared" si="12"/>
        <v>65.927999999999997</v>
      </c>
      <c r="M25" s="7">
        <f t="shared" si="12"/>
        <v>34.973999999999997</v>
      </c>
      <c r="N25" s="7">
        <f t="shared" si="12"/>
        <v>39.998999999999995</v>
      </c>
      <c r="O25" s="6">
        <f t="shared" si="13"/>
        <v>200.99999999999997</v>
      </c>
      <c r="Q25" s="10" t="s">
        <v>14</v>
      </c>
      <c r="V25" s="11"/>
      <c r="X25" s="10" t="s">
        <v>14</v>
      </c>
      <c r="Y25" t="s">
        <v>7</v>
      </c>
      <c r="Z25" t="s">
        <v>8</v>
      </c>
      <c r="AA25" t="s">
        <v>9</v>
      </c>
      <c r="AB25" t="s">
        <v>10</v>
      </c>
      <c r="AC25" t="s">
        <v>11</v>
      </c>
      <c r="AE25" s="10" t="s">
        <v>14</v>
      </c>
      <c r="AF25" t="s">
        <v>7</v>
      </c>
      <c r="AG25" t="s">
        <v>8</v>
      </c>
      <c r="AH25" t="s">
        <v>9</v>
      </c>
      <c r="AI25" t="s">
        <v>10</v>
      </c>
      <c r="AJ25" t="s">
        <v>11</v>
      </c>
    </row>
    <row r="26" spans="1:38" x14ac:dyDescent="0.25">
      <c r="A26" s="6" t="s">
        <v>17</v>
      </c>
      <c r="B26" s="6">
        <v>293</v>
      </c>
      <c r="C26" s="7">
        <f t="shared" si="10"/>
        <v>82.918999999999997</v>
      </c>
      <c r="D26" s="7">
        <f t="shared" si="10"/>
        <v>79.11</v>
      </c>
      <c r="E26" s="7">
        <f t="shared" si="10"/>
        <v>72.956999999999994</v>
      </c>
      <c r="F26" s="7">
        <f t="shared" si="10"/>
        <v>58.014000000000003</v>
      </c>
      <c r="G26" s="6">
        <f t="shared" si="11"/>
        <v>293</v>
      </c>
      <c r="H26" s="6"/>
      <c r="I26" s="6"/>
      <c r="J26" s="8">
        <v>264</v>
      </c>
      <c r="K26" s="7">
        <f t="shared" si="12"/>
        <v>72.072000000000003</v>
      </c>
      <c r="L26" s="7">
        <f t="shared" si="12"/>
        <v>79.992000000000004</v>
      </c>
      <c r="M26" s="7">
        <f t="shared" si="12"/>
        <v>66</v>
      </c>
      <c r="N26" s="7">
        <f t="shared" si="12"/>
        <v>45.935999999999993</v>
      </c>
      <c r="O26" s="6">
        <f t="shared" si="13"/>
        <v>264</v>
      </c>
      <c r="Q26" t="s">
        <v>2</v>
      </c>
      <c r="R26" s="9">
        <f>C23</f>
        <v>59.047999999999995</v>
      </c>
      <c r="S26" s="9">
        <f t="shared" ref="S26:U26" si="18">D23</f>
        <v>68.00200000000001</v>
      </c>
      <c r="T26" s="9">
        <f t="shared" si="18"/>
        <v>68.00200000000001</v>
      </c>
      <c r="U26" s="9">
        <f t="shared" si="18"/>
        <v>46.947999999999993</v>
      </c>
      <c r="V26" s="11">
        <f>SUM(R26:U26)</f>
        <v>242</v>
      </c>
      <c r="X26" t="s">
        <v>2</v>
      </c>
      <c r="Y26" s="12">
        <f>(V26*R28)/$V$28</f>
        <v>59.578603248259853</v>
      </c>
      <c r="Z26" s="12">
        <f>(V26*S28)/$V$28</f>
        <v>67.365276102088174</v>
      </c>
      <c r="AA26" s="12">
        <f>(V26*T28)/$V$28</f>
        <v>67.365276102088174</v>
      </c>
      <c r="AB26" s="12">
        <f>(V26*U28)/$V$28</f>
        <v>47.690844547563806</v>
      </c>
      <c r="AC26">
        <f>SUM(Y26:AB26)</f>
        <v>242</v>
      </c>
      <c r="AE26" t="s">
        <v>2</v>
      </c>
      <c r="AF26" s="12">
        <f>(R26-Y26)^2/Y26</f>
        <v>4.7255187552946833E-3</v>
      </c>
      <c r="AG26" s="12">
        <f t="shared" ref="AG26:AI27" si="19">(S26-Z26)^2/Z26</f>
        <v>6.0181943225120172E-3</v>
      </c>
      <c r="AH26" s="12">
        <f t="shared" si="19"/>
        <v>6.0181943225120172E-3</v>
      </c>
      <c r="AI26" s="12">
        <f t="shared" si="19"/>
        <v>1.1570732854079311E-2</v>
      </c>
    </row>
    <row r="27" spans="1:38" x14ac:dyDescent="0.25">
      <c r="A27" s="6" t="s">
        <v>18</v>
      </c>
      <c r="B27" s="6">
        <v>319</v>
      </c>
      <c r="C27" s="7">
        <f t="shared" si="10"/>
        <v>82.621000000000009</v>
      </c>
      <c r="D27" s="7">
        <f t="shared" si="10"/>
        <v>79.111999999999995</v>
      </c>
      <c r="E27" s="7">
        <f t="shared" si="10"/>
        <v>87.087000000000003</v>
      </c>
      <c r="F27" s="7">
        <f t="shared" si="10"/>
        <v>70.180000000000007</v>
      </c>
      <c r="G27" s="6">
        <f t="shared" si="11"/>
        <v>319</v>
      </c>
      <c r="H27" s="6"/>
      <c r="I27" s="6"/>
      <c r="J27" s="8">
        <v>315</v>
      </c>
      <c r="K27" s="7">
        <f t="shared" si="12"/>
        <v>103.005</v>
      </c>
      <c r="L27" s="7">
        <f t="shared" si="12"/>
        <v>85.05</v>
      </c>
      <c r="M27" s="7">
        <f t="shared" si="12"/>
        <v>75.915000000000006</v>
      </c>
      <c r="N27" s="7">
        <f t="shared" si="12"/>
        <v>51.03</v>
      </c>
      <c r="O27" s="6">
        <f t="shared" si="13"/>
        <v>315</v>
      </c>
      <c r="Q27" t="s">
        <v>3</v>
      </c>
      <c r="R27" s="9">
        <f>K23</f>
        <v>47.060999999999993</v>
      </c>
      <c r="S27" s="9">
        <f t="shared" ref="S27:U27" si="20">L23</f>
        <v>51.975000000000001</v>
      </c>
      <c r="T27" s="9">
        <f t="shared" si="20"/>
        <v>51.975000000000001</v>
      </c>
      <c r="U27" s="9">
        <f t="shared" si="20"/>
        <v>37.989000000000004</v>
      </c>
      <c r="V27" s="11">
        <f>SUM(R27:U27)</f>
        <v>189</v>
      </c>
      <c r="W27" s="9"/>
      <c r="X27" t="s">
        <v>3</v>
      </c>
      <c r="Y27" s="12">
        <f>(V27*R28)/$V$28</f>
        <v>46.530396751740128</v>
      </c>
      <c r="Z27" s="12">
        <f>(V27*S28)/$V$28</f>
        <v>52.611723897911837</v>
      </c>
      <c r="AA27" s="12">
        <f>(V27*T28)/$V$28</f>
        <v>52.611723897911837</v>
      </c>
      <c r="AB27" s="12">
        <f>(V27*U28)/$V$28</f>
        <v>37.246155452436192</v>
      </c>
      <c r="AC27">
        <f>SUM(Y27:AB27)</f>
        <v>189</v>
      </c>
      <c r="AE27" t="s">
        <v>3</v>
      </c>
      <c r="AF27" s="12">
        <f t="shared" ref="AF27" si="21">(R27-Y27)^2/Y27</f>
        <v>6.0506642263563181E-3</v>
      </c>
      <c r="AG27" s="12">
        <f t="shared" si="19"/>
        <v>7.705836116655599E-3</v>
      </c>
      <c r="AH27" s="12">
        <f t="shared" si="19"/>
        <v>7.705836116655599E-3</v>
      </c>
      <c r="AI27" s="12">
        <f t="shared" si="19"/>
        <v>1.481543571792166E-2</v>
      </c>
      <c r="AJ27" s="13">
        <f>SUM(AF26:AI27)</f>
        <v>6.4610412431987202E-2</v>
      </c>
      <c r="AK27" s="15">
        <f>_xlfn.CHISQ.DIST.RT(AJ27,3)</f>
        <v>0.99571579594891135</v>
      </c>
      <c r="AL27" t="s">
        <v>13</v>
      </c>
    </row>
    <row r="28" spans="1:38" x14ac:dyDescent="0.25">
      <c r="A28" s="6" t="s">
        <v>19</v>
      </c>
      <c r="B28" s="6">
        <v>340</v>
      </c>
      <c r="C28" s="7">
        <f t="shared" si="10"/>
        <v>117.3</v>
      </c>
      <c r="D28" s="7">
        <f t="shared" si="10"/>
        <v>85</v>
      </c>
      <c r="E28" s="7">
        <f t="shared" si="10"/>
        <v>76.84</v>
      </c>
      <c r="F28" s="7">
        <f t="shared" si="10"/>
        <v>61.540000000000006</v>
      </c>
      <c r="G28" s="7">
        <f t="shared" si="11"/>
        <v>340.68</v>
      </c>
      <c r="H28" s="7"/>
      <c r="I28" s="7"/>
      <c r="J28" s="8">
        <v>321</v>
      </c>
      <c r="K28" s="7">
        <f t="shared" si="12"/>
        <v>109.14</v>
      </c>
      <c r="L28" s="7">
        <f t="shared" si="12"/>
        <v>80.891999999999996</v>
      </c>
      <c r="M28" s="7">
        <f t="shared" si="12"/>
        <v>80.891999999999996</v>
      </c>
      <c r="N28" s="7">
        <f t="shared" si="12"/>
        <v>50.075999999999993</v>
      </c>
      <c r="O28" s="6">
        <f t="shared" si="13"/>
        <v>321</v>
      </c>
      <c r="R28" s="9">
        <f t="shared" ref="R28" si="22">SUM(R26:R27)</f>
        <v>106.10899999999998</v>
      </c>
      <c r="S28" s="9">
        <f t="shared" ref="S28:U28" si="23">SUM(S26:S27)</f>
        <v>119.977</v>
      </c>
      <c r="T28" s="9">
        <f t="shared" si="23"/>
        <v>119.977</v>
      </c>
      <c r="U28" s="9">
        <f t="shared" si="23"/>
        <v>84.936999999999998</v>
      </c>
      <c r="V28" s="11">
        <f>SUM(R26:U27)</f>
        <v>431</v>
      </c>
      <c r="Y28" s="9">
        <f t="shared" ref="Y28:AB28" si="24">SUM(Y26:Y27)</f>
        <v>106.10899999999998</v>
      </c>
      <c r="Z28" s="9">
        <f t="shared" si="24"/>
        <v>119.977</v>
      </c>
      <c r="AA28" s="9">
        <f t="shared" si="24"/>
        <v>119.977</v>
      </c>
      <c r="AB28" s="9">
        <f t="shared" si="24"/>
        <v>84.936999999999998</v>
      </c>
      <c r="AC28" s="11">
        <f>SUM(Y26:AB27)</f>
        <v>430.99999999999994</v>
      </c>
    </row>
    <row r="29" spans="1:38" x14ac:dyDescent="0.25">
      <c r="A29" s="6" t="s">
        <v>20</v>
      </c>
      <c r="B29" s="6">
        <v>322</v>
      </c>
      <c r="C29" s="7">
        <f t="shared" si="10"/>
        <v>94.99</v>
      </c>
      <c r="D29" s="7">
        <f t="shared" si="10"/>
        <v>90.16</v>
      </c>
      <c r="E29" s="7">
        <f t="shared" si="10"/>
        <v>85.007999999999996</v>
      </c>
      <c r="F29" s="7">
        <f t="shared" si="10"/>
        <v>51.842000000000006</v>
      </c>
      <c r="G29" s="6">
        <f t="shared" si="11"/>
        <v>321.99999999999994</v>
      </c>
      <c r="H29" s="6"/>
      <c r="I29" s="6"/>
      <c r="J29" s="8">
        <v>320</v>
      </c>
      <c r="K29" s="7">
        <f t="shared" si="12"/>
        <v>93.12</v>
      </c>
      <c r="L29" s="7">
        <f t="shared" si="12"/>
        <v>97.92</v>
      </c>
      <c r="M29" s="7">
        <f t="shared" si="12"/>
        <v>72</v>
      </c>
      <c r="N29" s="7">
        <f t="shared" si="12"/>
        <v>56.96</v>
      </c>
      <c r="O29" s="6">
        <f t="shared" si="13"/>
        <v>320</v>
      </c>
      <c r="Q29" s="10" t="s">
        <v>15</v>
      </c>
      <c r="V29" s="11"/>
      <c r="X29" s="10" t="s">
        <v>15</v>
      </c>
      <c r="Y29" t="s">
        <v>7</v>
      </c>
      <c r="Z29" t="s">
        <v>8</v>
      </c>
      <c r="AA29" t="s">
        <v>9</v>
      </c>
      <c r="AB29" t="s">
        <v>10</v>
      </c>
      <c r="AC29" t="s">
        <v>11</v>
      </c>
      <c r="AE29" s="10" t="s">
        <v>15</v>
      </c>
      <c r="AF29" t="s">
        <v>7</v>
      </c>
      <c r="AG29" t="s">
        <v>8</v>
      </c>
      <c r="AH29" t="s">
        <v>9</v>
      </c>
      <c r="AI29" t="s">
        <v>10</v>
      </c>
      <c r="AJ29" t="s">
        <v>11</v>
      </c>
    </row>
    <row r="30" spans="1:38" x14ac:dyDescent="0.25">
      <c r="A30" s="6" t="s">
        <v>21</v>
      </c>
      <c r="B30" s="6">
        <v>276</v>
      </c>
      <c r="C30" s="7">
        <f t="shared" si="10"/>
        <v>70.103999999999999</v>
      </c>
      <c r="D30" s="7">
        <f t="shared" si="10"/>
        <v>91.907999999999987</v>
      </c>
      <c r="E30" s="7">
        <f t="shared" si="10"/>
        <v>69</v>
      </c>
      <c r="F30" s="7">
        <f t="shared" si="10"/>
        <v>44.988</v>
      </c>
      <c r="G30" s="6">
        <f t="shared" si="11"/>
        <v>276</v>
      </c>
      <c r="H30" s="6"/>
      <c r="I30" s="6"/>
      <c r="J30" s="8">
        <v>209</v>
      </c>
      <c r="K30" s="7">
        <f t="shared" si="12"/>
        <v>67.088999999999999</v>
      </c>
      <c r="L30" s="7">
        <f t="shared" si="12"/>
        <v>57.056999999999995</v>
      </c>
      <c r="M30" s="7">
        <f t="shared" si="12"/>
        <v>49.950999999999993</v>
      </c>
      <c r="N30" s="7">
        <f t="shared" si="12"/>
        <v>34.902999999999999</v>
      </c>
      <c r="O30" s="6">
        <f t="shared" si="13"/>
        <v>208.99999999999997</v>
      </c>
      <c r="Q30" t="s">
        <v>2</v>
      </c>
      <c r="R30" s="9">
        <f>C24</f>
        <v>92.001999999999995</v>
      </c>
      <c r="S30" s="9">
        <f t="shared" ref="S30:U30" si="25">D24</f>
        <v>75.887</v>
      </c>
      <c r="T30" s="9">
        <f t="shared" si="25"/>
        <v>65.924999999999997</v>
      </c>
      <c r="U30" s="9">
        <f t="shared" si="25"/>
        <v>58.893000000000001</v>
      </c>
      <c r="V30" s="11">
        <f>SUM(R30:U30)</f>
        <v>292.70699999999999</v>
      </c>
      <c r="X30" t="s">
        <v>2</v>
      </c>
      <c r="Y30" s="12">
        <f>(V30*R32)/$V$32</f>
        <v>99.281826955300716</v>
      </c>
      <c r="Z30" s="12">
        <f>(V30*S32)/$V$32</f>
        <v>67.232150530618199</v>
      </c>
      <c r="AA30" s="12">
        <f>(V30*T32)/$V$32</f>
        <v>71.206846206849747</v>
      </c>
      <c r="AB30" s="12">
        <f>(V30*U32)/$V$32</f>
        <v>54.986176307231325</v>
      </c>
      <c r="AC30" s="11">
        <f>SUM(Y30:AB30)</f>
        <v>292.70699999999999</v>
      </c>
      <c r="AE30" t="s">
        <v>2</v>
      </c>
      <c r="AF30" s="12">
        <f>(R30-Y30)^2/Y30</f>
        <v>0.53379235781975576</v>
      </c>
      <c r="AG30" s="12">
        <f t="shared" ref="AG30:AI31" si="26">(S30-Z30)^2/Z30</f>
        <v>1.1141458178337655</v>
      </c>
      <c r="AH30" s="12">
        <f t="shared" si="26"/>
        <v>0.39178675701732524</v>
      </c>
      <c r="AI30" s="12">
        <f t="shared" si="26"/>
        <v>0.27758379271721373</v>
      </c>
    </row>
    <row r="31" spans="1:38" x14ac:dyDescent="0.25">
      <c r="A31" s="6" t="s">
        <v>22</v>
      </c>
      <c r="B31" s="6">
        <v>442</v>
      </c>
      <c r="C31" s="16">
        <f t="shared" si="10"/>
        <v>126.854</v>
      </c>
      <c r="D31" s="16">
        <f t="shared" si="10"/>
        <v>119.78200000000001</v>
      </c>
      <c r="E31" s="16">
        <f t="shared" si="10"/>
        <v>105.196</v>
      </c>
      <c r="F31" s="16">
        <f t="shared" si="10"/>
        <v>90.167999999999992</v>
      </c>
      <c r="G31" s="6">
        <f t="shared" si="11"/>
        <v>442</v>
      </c>
      <c r="H31" s="6"/>
      <c r="I31" s="6"/>
      <c r="J31" s="17">
        <v>305</v>
      </c>
      <c r="K31" s="16">
        <f t="shared" si="12"/>
        <v>118.035</v>
      </c>
      <c r="L31" s="16">
        <f t="shared" si="12"/>
        <v>69.844999999999999</v>
      </c>
      <c r="M31" s="16">
        <f t="shared" si="12"/>
        <v>71.064999999999998</v>
      </c>
      <c r="N31" s="16">
        <f t="shared" si="12"/>
        <v>46.055</v>
      </c>
      <c r="O31" s="6">
        <f t="shared" si="13"/>
        <v>305</v>
      </c>
      <c r="P31" s="4"/>
      <c r="Q31" t="s">
        <v>3</v>
      </c>
      <c r="R31" s="9">
        <f>K24</f>
        <v>102.93</v>
      </c>
      <c r="S31" s="9">
        <f t="shared" ref="S31:U31" si="27">L24</f>
        <v>56.117999999999995</v>
      </c>
      <c r="T31" s="9">
        <f t="shared" si="27"/>
        <v>73.884</v>
      </c>
      <c r="U31" s="9">
        <f t="shared" si="27"/>
        <v>49.067999999999991</v>
      </c>
      <c r="V31" s="11">
        <f>SUM(R31:U31)</f>
        <v>282</v>
      </c>
      <c r="W31" s="9"/>
      <c r="X31" t="s">
        <v>3</v>
      </c>
      <c r="Y31" s="12">
        <f>(V31*R32)/$V$32</f>
        <v>95.650173044699315</v>
      </c>
      <c r="Z31" s="12">
        <f>(V31*S32)/$V$32</f>
        <v>64.772849469381782</v>
      </c>
      <c r="AA31" s="12">
        <f>(V31*T32)/$V$32</f>
        <v>68.602153793150251</v>
      </c>
      <c r="AB31" s="12">
        <f>(V31*U32)/$V$32</f>
        <v>52.974823692768659</v>
      </c>
      <c r="AC31">
        <f>SUM(Y31:AB31)</f>
        <v>282</v>
      </c>
      <c r="AE31" t="s">
        <v>3</v>
      </c>
      <c r="AF31" s="12">
        <f t="shared" ref="AF31" si="28">(R31-Y31)^2/Y31</f>
        <v>0.55405943149058878</v>
      </c>
      <c r="AG31" s="12">
        <f t="shared" si="26"/>
        <v>1.1564478010661949</v>
      </c>
      <c r="AH31" s="12">
        <f t="shared" si="26"/>
        <v>0.40666214995131278</v>
      </c>
      <c r="AI31" s="12">
        <f t="shared" si="26"/>
        <v>0.28812311778325239</v>
      </c>
      <c r="AJ31" s="13">
        <f>SUM(AF30:AI31)</f>
        <v>4.7226012256794085</v>
      </c>
      <c r="AK31" s="14">
        <f>_xlfn.CHISQ.DIST.RT(AJ31,3)</f>
        <v>0.19327361596108419</v>
      </c>
      <c r="AL31" t="s">
        <v>13</v>
      </c>
    </row>
    <row r="32" spans="1:38" x14ac:dyDescent="0.25">
      <c r="A32" s="6" t="s">
        <v>11</v>
      </c>
      <c r="B32" s="8">
        <f>SUM(B22:B31)</f>
        <v>3111</v>
      </c>
      <c r="C32" s="7">
        <f t="shared" si="10"/>
        <v>911.52300000000002</v>
      </c>
      <c r="D32" s="7">
        <f t="shared" si="10"/>
        <v>824.41499999999996</v>
      </c>
      <c r="E32" s="7">
        <f t="shared" si="10"/>
        <v>762.19500000000005</v>
      </c>
      <c r="F32" s="7">
        <f t="shared" si="10"/>
        <v>615.97800000000007</v>
      </c>
      <c r="G32" s="7">
        <f t="shared" si="11"/>
        <v>3114.1110000000003</v>
      </c>
      <c r="H32" s="7"/>
      <c r="I32" s="7"/>
      <c r="J32" s="8">
        <f>SUM(J22:J31)</f>
        <v>2636</v>
      </c>
      <c r="K32" s="7">
        <f t="shared" si="12"/>
        <v>840.8839999999999</v>
      </c>
      <c r="L32" s="7">
        <f t="shared" si="12"/>
        <v>687.99600000000009</v>
      </c>
      <c r="M32" s="7">
        <f t="shared" si="12"/>
        <v>622.096</v>
      </c>
      <c r="N32" s="7">
        <f t="shared" si="12"/>
        <v>485.02399999999994</v>
      </c>
      <c r="O32" s="6">
        <f t="shared" si="13"/>
        <v>2636</v>
      </c>
      <c r="R32" s="9">
        <f t="shared" ref="R32" si="29">SUM(R30:R31)</f>
        <v>194.93200000000002</v>
      </c>
      <c r="S32" s="9">
        <f t="shared" ref="S32:U32" si="30">SUM(S30:S31)</f>
        <v>132.005</v>
      </c>
      <c r="T32" s="9">
        <f t="shared" si="30"/>
        <v>139.809</v>
      </c>
      <c r="U32" s="9">
        <f t="shared" si="30"/>
        <v>107.96099999999998</v>
      </c>
      <c r="V32" s="11">
        <f>SUM(R30:U31)</f>
        <v>574.70699999999999</v>
      </c>
      <c r="Y32" s="9">
        <f t="shared" ref="Y32:AB32" si="31">SUM(Y30:Y31)</f>
        <v>194.93200000000002</v>
      </c>
      <c r="Z32" s="9">
        <f t="shared" si="31"/>
        <v>132.005</v>
      </c>
      <c r="AA32" s="9">
        <f t="shared" si="31"/>
        <v>139.809</v>
      </c>
      <c r="AB32" s="9">
        <f t="shared" si="31"/>
        <v>107.96099999999998</v>
      </c>
      <c r="AC32" s="11">
        <f>SUM(Y30:AB31)</f>
        <v>574.70699999999999</v>
      </c>
    </row>
    <row r="33" spans="1:38" x14ac:dyDescent="0.25">
      <c r="Q33" s="10" t="s">
        <v>16</v>
      </c>
      <c r="V33" s="11"/>
      <c r="X33" s="10" t="s">
        <v>16</v>
      </c>
      <c r="Y33" t="s">
        <v>7</v>
      </c>
      <c r="Z33" t="s">
        <v>8</v>
      </c>
      <c r="AA33" t="s">
        <v>9</v>
      </c>
      <c r="AB33" t="s">
        <v>10</v>
      </c>
      <c r="AC33" t="s">
        <v>11</v>
      </c>
      <c r="AE33" s="10" t="s">
        <v>16</v>
      </c>
      <c r="AF33" t="s">
        <v>7</v>
      </c>
      <c r="AG33" t="s">
        <v>8</v>
      </c>
      <c r="AH33" t="s">
        <v>9</v>
      </c>
      <c r="AI33" t="s">
        <v>10</v>
      </c>
      <c r="AJ33" t="s">
        <v>11</v>
      </c>
    </row>
    <row r="34" spans="1:38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Q34" t="s">
        <v>2</v>
      </c>
      <c r="R34" s="9">
        <f>C25</f>
        <v>82.89</v>
      </c>
      <c r="S34" s="9">
        <f t="shared" ref="S34:U34" si="32">D25</f>
        <v>55.89</v>
      </c>
      <c r="T34" s="9">
        <f t="shared" si="32"/>
        <v>56.97</v>
      </c>
      <c r="U34" s="9">
        <f t="shared" si="32"/>
        <v>73.98</v>
      </c>
      <c r="V34" s="11">
        <f>SUM(R34:U34)</f>
        <v>269.73</v>
      </c>
      <c r="X34" t="s">
        <v>2</v>
      </c>
      <c r="Y34" s="12">
        <f>(V34*R36)/$V$36</f>
        <v>81.933216429800538</v>
      </c>
      <c r="Z34" s="12">
        <f>(V34*S36)/$V$36</f>
        <v>69.802156522847497</v>
      </c>
      <c r="AA34" s="12">
        <f>(V34*T36)/$V$36</f>
        <v>52.684246000892223</v>
      </c>
      <c r="AB34" s="12">
        <f>(V34*U36)/$V$36</f>
        <v>65.310381046459753</v>
      </c>
      <c r="AC34" s="11">
        <f>SUM(Y34:AB34)</f>
        <v>269.73</v>
      </c>
      <c r="AE34" t="s">
        <v>2</v>
      </c>
      <c r="AF34" s="12">
        <f>(R34-Y34)^2/Y34</f>
        <v>1.1172938645560975E-2</v>
      </c>
      <c r="AG34" s="12">
        <f t="shared" ref="AG34:AI35" si="33">(S34-Z34)^2/Z34</f>
        <v>2.772809734794603</v>
      </c>
      <c r="AH34" s="12">
        <f t="shared" si="33"/>
        <v>0.34863718730182136</v>
      </c>
      <c r="AI34" s="12">
        <f t="shared" si="33"/>
        <v>1.1508475619843079</v>
      </c>
    </row>
    <row r="35" spans="1:38" x14ac:dyDescent="0.25">
      <c r="Q35" t="s">
        <v>3</v>
      </c>
      <c r="R35" s="9">
        <f>K25</f>
        <v>60.098999999999997</v>
      </c>
      <c r="S35" s="9">
        <f t="shared" ref="S35:U35" si="34">L25</f>
        <v>65.927999999999997</v>
      </c>
      <c r="T35" s="9">
        <f t="shared" si="34"/>
        <v>34.973999999999997</v>
      </c>
      <c r="U35" s="9">
        <f t="shared" si="34"/>
        <v>39.998999999999995</v>
      </c>
      <c r="V35" s="11">
        <f>SUM(R35:U35)</f>
        <v>200.99999999999997</v>
      </c>
      <c r="W35" s="9"/>
      <c r="X35" t="s">
        <v>3</v>
      </c>
      <c r="Y35" s="12">
        <f>(V35*R36)/$V$36</f>
        <v>61.055783570199466</v>
      </c>
      <c r="Z35" s="12">
        <f>(V35*S36)/$V$36</f>
        <v>52.015843477152501</v>
      </c>
      <c r="AA35" s="12">
        <f>(V35*T36)/$V$36</f>
        <v>39.259753999107758</v>
      </c>
      <c r="AB35" s="12">
        <f>(V35*U36)/$V$36</f>
        <v>48.668618953540232</v>
      </c>
      <c r="AC35">
        <f>SUM(Y35:AB35)</f>
        <v>200.99999999999997</v>
      </c>
      <c r="AE35" t="s">
        <v>3</v>
      </c>
      <c r="AF35" s="12">
        <f t="shared" ref="AF35" si="35">(R35-Y35)^2/Y35</f>
        <v>1.4993416621229886E-2</v>
      </c>
      <c r="AG35" s="12">
        <f t="shared" si="33"/>
        <v>3.7209451232146686</v>
      </c>
      <c r="AH35" s="12">
        <f t="shared" si="33"/>
        <v>0.46785029119860522</v>
      </c>
      <c r="AI35" s="12">
        <f t="shared" si="33"/>
        <v>1.544368720865803</v>
      </c>
      <c r="AJ35" s="13">
        <f>SUM(AF34:AI35)</f>
        <v>10.031624974626599</v>
      </c>
      <c r="AK35" s="13">
        <f>_xlfn.CHISQ.DIST.RT(AJ35,3)</f>
        <v>1.8299215612743152E-2</v>
      </c>
    </row>
    <row r="36" spans="1:38" ht="15.75" thickBot="1" x14ac:dyDescent="0.3">
      <c r="A36" s="4"/>
      <c r="J36" s="4"/>
      <c r="R36" s="9">
        <f t="shared" ref="R36" si="36">SUM(R34:R35)</f>
        <v>142.989</v>
      </c>
      <c r="S36" s="9">
        <f t="shared" ref="S36:U36" si="37">SUM(S34:S35)</f>
        <v>121.818</v>
      </c>
      <c r="T36" s="9">
        <f t="shared" si="37"/>
        <v>91.943999999999988</v>
      </c>
      <c r="U36" s="9">
        <f t="shared" si="37"/>
        <v>113.979</v>
      </c>
      <c r="V36" s="11">
        <f>SUM(R34:U35)</f>
        <v>470.73</v>
      </c>
      <c r="Y36" s="9">
        <f t="shared" ref="Y36:AB36" si="38">SUM(Y34:Y35)</f>
        <v>142.989</v>
      </c>
      <c r="Z36" s="9">
        <f t="shared" si="38"/>
        <v>121.818</v>
      </c>
      <c r="AA36" s="9">
        <f t="shared" si="38"/>
        <v>91.943999999999988</v>
      </c>
      <c r="AB36" s="9">
        <f t="shared" si="38"/>
        <v>113.97899999999998</v>
      </c>
      <c r="AC36" s="11">
        <f>SUM(Y34:AB35)</f>
        <v>470.73</v>
      </c>
    </row>
    <row r="37" spans="1:38" x14ac:dyDescent="0.25">
      <c r="B37" t="s">
        <v>26</v>
      </c>
      <c r="C37" s="18">
        <f>C17*$B17/100</f>
        <v>911.52300000000002</v>
      </c>
      <c r="D37" s="19">
        <f>D17*$B17/100</f>
        <v>824.41499999999996</v>
      </c>
      <c r="E37" s="19">
        <f>E17*$B17/100</f>
        <v>762.19500000000005</v>
      </c>
      <c r="F37" s="20">
        <f>F17*$B17/100</f>
        <v>615.97800000000007</v>
      </c>
      <c r="G37">
        <v>3111</v>
      </c>
      <c r="Q37" s="10" t="s">
        <v>17</v>
      </c>
      <c r="V37" s="11"/>
      <c r="X37" s="10" t="s">
        <v>17</v>
      </c>
      <c r="Y37" t="s">
        <v>7</v>
      </c>
      <c r="Z37" t="s">
        <v>8</v>
      </c>
      <c r="AA37" t="s">
        <v>9</v>
      </c>
      <c r="AB37" t="s">
        <v>10</v>
      </c>
      <c r="AC37" t="s">
        <v>11</v>
      </c>
      <c r="AE37" s="10" t="s">
        <v>17</v>
      </c>
      <c r="AF37" t="s">
        <v>7</v>
      </c>
      <c r="AG37" t="s">
        <v>8</v>
      </c>
      <c r="AH37" t="s">
        <v>9</v>
      </c>
      <c r="AI37" t="s">
        <v>10</v>
      </c>
      <c r="AJ37" t="s">
        <v>11</v>
      </c>
    </row>
    <row r="38" spans="1:38" ht="15.75" thickBot="1" x14ac:dyDescent="0.3">
      <c r="A38" s="4"/>
      <c r="C38" s="21">
        <f>$J17*K17/100</f>
        <v>840.8839999999999</v>
      </c>
      <c r="D38" s="22">
        <f>$J17*L17/100</f>
        <v>687.99600000000009</v>
      </c>
      <c r="E38" s="22">
        <f>$J17*M17/100</f>
        <v>622.096</v>
      </c>
      <c r="F38" s="23">
        <f>$J17*N17/100</f>
        <v>485.02399999999994</v>
      </c>
      <c r="G38">
        <v>2636</v>
      </c>
      <c r="Q38" t="s">
        <v>2</v>
      </c>
      <c r="R38" s="9">
        <f>C26</f>
        <v>82.918999999999997</v>
      </c>
      <c r="S38" s="9">
        <f t="shared" ref="S38:U38" si="39">D26</f>
        <v>79.11</v>
      </c>
      <c r="T38" s="9">
        <f t="shared" si="39"/>
        <v>72.956999999999994</v>
      </c>
      <c r="U38" s="9">
        <f t="shared" si="39"/>
        <v>58.014000000000003</v>
      </c>
      <c r="V38" s="11">
        <f>SUM(R38:U38)</f>
        <v>293</v>
      </c>
      <c r="X38" t="s">
        <v>2</v>
      </c>
      <c r="Y38" s="12">
        <f>(V38*R40)/$V$40</f>
        <v>81.530274685816877</v>
      </c>
      <c r="Z38" s="12">
        <f>(V38*S40)/$V$40</f>
        <v>83.692793536804302</v>
      </c>
      <c r="AA38" s="12">
        <f>(V38*T40)/$V$40</f>
        <v>73.095872531418308</v>
      </c>
      <c r="AB38" s="12">
        <f>(V38*U40)/$V$40</f>
        <v>54.681059245960491</v>
      </c>
      <c r="AC38">
        <f>SUM(Y38:AB38)</f>
        <v>293</v>
      </c>
      <c r="AE38" t="s">
        <v>2</v>
      </c>
      <c r="AF38" s="12">
        <f>(R38-Y38)^2/Y38</f>
        <v>2.365450141907223E-2</v>
      </c>
      <c r="AG38" s="12">
        <f t="shared" ref="AG38:AI39" si="40">(S38-Z38)^2/Z38</f>
        <v>0.25094151734509335</v>
      </c>
      <c r="AH38" s="12">
        <f t="shared" si="40"/>
        <v>2.6383952081892773E-4</v>
      </c>
      <c r="AI38" s="12">
        <f t="shared" si="40"/>
        <v>0.20315067453193314</v>
      </c>
    </row>
    <row r="39" spans="1:38" x14ac:dyDescent="0.25">
      <c r="C39" s="9">
        <f>SUM(C37:C38)</f>
        <v>1752.4069999999999</v>
      </c>
      <c r="D39" s="9">
        <f t="shared" ref="D39:G39" si="41">SUM(D37:D38)</f>
        <v>1512.4110000000001</v>
      </c>
      <c r="E39" s="9">
        <f t="shared" si="41"/>
        <v>1384.2910000000002</v>
      </c>
      <c r="F39" s="9">
        <f t="shared" si="41"/>
        <v>1101.002</v>
      </c>
      <c r="G39" s="9">
        <f t="shared" si="41"/>
        <v>5747</v>
      </c>
      <c r="H39" s="9"/>
      <c r="I39" s="9"/>
      <c r="J39" s="11"/>
      <c r="K39" s="9"/>
      <c r="L39" s="9"/>
      <c r="M39" s="9"/>
      <c r="N39" s="9"/>
      <c r="Q39" t="s">
        <v>3</v>
      </c>
      <c r="R39" s="9">
        <f>K26</f>
        <v>72.072000000000003</v>
      </c>
      <c r="S39" s="9">
        <f t="shared" ref="S39:U39" si="42">L26</f>
        <v>79.992000000000004</v>
      </c>
      <c r="T39" s="9">
        <f t="shared" si="42"/>
        <v>66</v>
      </c>
      <c r="U39" s="9">
        <f t="shared" si="42"/>
        <v>45.935999999999993</v>
      </c>
      <c r="V39" s="11">
        <f>SUM(R39:U39)</f>
        <v>264</v>
      </c>
      <c r="W39" s="9"/>
      <c r="X39" t="s">
        <v>3</v>
      </c>
      <c r="Y39" s="12">
        <f>(V39*R40)/$V$40</f>
        <v>73.460725314183122</v>
      </c>
      <c r="Z39" s="12">
        <f>(V39*S40)/$V$40</f>
        <v>75.409206463195687</v>
      </c>
      <c r="AA39" s="12">
        <f>(V39*T40)/$V$40</f>
        <v>65.861127468581685</v>
      </c>
      <c r="AB39" s="12">
        <f>(V39*U40)/$V$40</f>
        <v>49.268940754039491</v>
      </c>
      <c r="AC39">
        <f>SUM(Y39:AB39)</f>
        <v>264</v>
      </c>
      <c r="AE39" t="s">
        <v>3</v>
      </c>
      <c r="AF39" s="12">
        <f t="shared" ref="AF39" si="43">(R39-Y39)^2/Y39</f>
        <v>2.6252912559803648E-2</v>
      </c>
      <c r="AG39" s="12">
        <f t="shared" si="40"/>
        <v>0.27850706281103332</v>
      </c>
      <c r="AH39" s="12">
        <f t="shared" si="40"/>
        <v>2.928218924240372E-4</v>
      </c>
      <c r="AI39" s="12">
        <f t="shared" si="40"/>
        <v>0.22546646832521175</v>
      </c>
      <c r="AJ39" s="13">
        <f>SUM(AF38:AI39)</f>
        <v>1.0085297984053905</v>
      </c>
      <c r="AK39" s="14">
        <f>_xlfn.CHISQ.DIST.RT(AJ39,3)</f>
        <v>0.7991880078619289</v>
      </c>
      <c r="AL39" t="s">
        <v>13</v>
      </c>
    </row>
    <row r="40" spans="1:38" x14ac:dyDescent="0.25">
      <c r="C40" s="9"/>
      <c r="D40" s="9"/>
      <c r="E40" s="9"/>
      <c r="F40" s="9"/>
      <c r="J40" s="11"/>
      <c r="K40" s="9"/>
      <c r="L40" s="9"/>
      <c r="M40" s="9"/>
      <c r="N40" s="9"/>
      <c r="R40" s="9">
        <f t="shared" ref="R40" si="44">SUM(R38:R39)</f>
        <v>154.99099999999999</v>
      </c>
      <c r="S40" s="9">
        <f t="shared" ref="S40:U40" si="45">SUM(S38:S39)</f>
        <v>159.102</v>
      </c>
      <c r="T40" s="9">
        <f t="shared" si="45"/>
        <v>138.95699999999999</v>
      </c>
      <c r="U40" s="9">
        <f t="shared" si="45"/>
        <v>103.94999999999999</v>
      </c>
      <c r="V40" s="11">
        <f>SUM(R38:U39)</f>
        <v>557</v>
      </c>
      <c r="Y40" s="9">
        <f t="shared" ref="Y40:AB40" si="46">SUM(Y38:Y39)</f>
        <v>154.99099999999999</v>
      </c>
      <c r="Z40" s="9">
        <f t="shared" si="46"/>
        <v>159.10199999999998</v>
      </c>
      <c r="AA40" s="9">
        <f t="shared" si="46"/>
        <v>138.95699999999999</v>
      </c>
      <c r="AB40" s="9">
        <f t="shared" si="46"/>
        <v>103.94999999999999</v>
      </c>
      <c r="AC40" s="11">
        <f>SUM(Y38:AB39)</f>
        <v>557</v>
      </c>
    </row>
    <row r="41" spans="1:38" ht="15.75" thickBot="1" x14ac:dyDescent="0.3">
      <c r="C41" s="9"/>
      <c r="D41" s="9"/>
      <c r="E41" s="9"/>
      <c r="F41" s="9"/>
      <c r="G41" s="9"/>
      <c r="H41" s="9"/>
      <c r="I41" s="9"/>
      <c r="J41" s="11"/>
      <c r="K41" s="9"/>
      <c r="L41" s="9"/>
      <c r="M41" s="9"/>
      <c r="N41" s="9"/>
      <c r="Q41" s="10" t="s">
        <v>18</v>
      </c>
      <c r="V41" s="11"/>
      <c r="X41" s="10" t="s">
        <v>18</v>
      </c>
      <c r="Y41" t="s">
        <v>7</v>
      </c>
      <c r="Z41" t="s">
        <v>8</v>
      </c>
      <c r="AA41" t="s">
        <v>9</v>
      </c>
      <c r="AB41" t="s">
        <v>10</v>
      </c>
      <c r="AC41" t="s">
        <v>11</v>
      </c>
      <c r="AE41" s="10" t="s">
        <v>18</v>
      </c>
      <c r="AF41" t="s">
        <v>7</v>
      </c>
      <c r="AG41" t="s">
        <v>8</v>
      </c>
      <c r="AH41" t="s">
        <v>9</v>
      </c>
      <c r="AI41" t="s">
        <v>10</v>
      </c>
      <c r="AJ41" t="s">
        <v>11</v>
      </c>
    </row>
    <row r="42" spans="1:38" x14ac:dyDescent="0.25">
      <c r="B42" t="s">
        <v>27</v>
      </c>
      <c r="C42" s="24">
        <f t="shared" ref="C42:F43" si="47">C$39*$G37/$G$39</f>
        <v>948.62331251087528</v>
      </c>
      <c r="D42" s="25">
        <f t="shared" si="47"/>
        <v>818.70725961371159</v>
      </c>
      <c r="E42" s="25">
        <f t="shared" si="47"/>
        <v>749.35258413085103</v>
      </c>
      <c r="F42" s="26">
        <f t="shared" si="47"/>
        <v>596.00090864799029</v>
      </c>
      <c r="G42" s="9"/>
      <c r="H42" s="9"/>
      <c r="I42" s="9"/>
      <c r="J42" s="11"/>
      <c r="K42" s="9"/>
      <c r="L42" s="9"/>
      <c r="M42" s="9"/>
      <c r="N42" s="9"/>
      <c r="Q42" t="s">
        <v>2</v>
      </c>
      <c r="R42" s="9">
        <f>C27</f>
        <v>82.621000000000009</v>
      </c>
      <c r="S42" s="9">
        <f t="shared" ref="S42:U42" si="48">D27</f>
        <v>79.111999999999995</v>
      </c>
      <c r="T42" s="9">
        <f t="shared" si="48"/>
        <v>87.087000000000003</v>
      </c>
      <c r="U42" s="9">
        <f t="shared" si="48"/>
        <v>70.180000000000007</v>
      </c>
      <c r="V42" s="11">
        <f>SUM(R42:U42)</f>
        <v>319</v>
      </c>
      <c r="X42" t="s">
        <v>2</v>
      </c>
      <c r="Y42" s="12">
        <f>(V42*R44)/$V$44</f>
        <v>93.398570977917984</v>
      </c>
      <c r="Z42" s="12">
        <f>(V42*S44)/$V$44</f>
        <v>82.598861198738163</v>
      </c>
      <c r="AA42" s="12">
        <f>(V42*T44)/$V$44</f>
        <v>82.015201892744486</v>
      </c>
      <c r="AB42" s="12">
        <f>(V42*U44)/$V$44</f>
        <v>60.987365930599374</v>
      </c>
      <c r="AC42">
        <f>SUM(Y42:AB42)</f>
        <v>319</v>
      </c>
      <c r="AE42" t="s">
        <v>2</v>
      </c>
      <c r="AF42" s="12">
        <f>(R42-Y42)^2/Y42</f>
        <v>1.2436596723896591</v>
      </c>
      <c r="AG42" s="12">
        <f t="shared" ref="AG42:AI43" si="49">(S42-Z42)^2/Z42</f>
        <v>0.1471957463192182</v>
      </c>
      <c r="AH42" s="12">
        <f t="shared" si="49"/>
        <v>0.31363863585192564</v>
      </c>
      <c r="AI42" s="12">
        <f t="shared" si="49"/>
        <v>1.3856069998180809</v>
      </c>
    </row>
    <row r="43" spans="1:38" ht="15.75" thickBot="1" x14ac:dyDescent="0.3">
      <c r="C43" s="27">
        <f t="shared" si="47"/>
        <v>803.78368748912476</v>
      </c>
      <c r="D43" s="28">
        <f t="shared" si="47"/>
        <v>693.70374038628859</v>
      </c>
      <c r="E43" s="28">
        <f t="shared" si="47"/>
        <v>634.93841586914914</v>
      </c>
      <c r="F43" s="29">
        <f t="shared" si="47"/>
        <v>505.00109135200972</v>
      </c>
      <c r="G43" s="9"/>
      <c r="H43" s="9"/>
      <c r="I43" s="9"/>
      <c r="J43" s="11"/>
      <c r="K43" s="9"/>
      <c r="L43" s="9"/>
      <c r="M43" s="9"/>
      <c r="N43" s="9"/>
      <c r="Q43" t="s">
        <v>3</v>
      </c>
      <c r="R43" s="9">
        <f>K27</f>
        <v>103.005</v>
      </c>
      <c r="S43" s="9">
        <f t="shared" ref="S43:U43" si="50">L27</f>
        <v>85.05</v>
      </c>
      <c r="T43" s="9">
        <f t="shared" si="50"/>
        <v>75.915000000000006</v>
      </c>
      <c r="U43" s="9">
        <f t="shared" si="50"/>
        <v>51.03</v>
      </c>
      <c r="V43" s="11">
        <f>SUM(R43:U43)</f>
        <v>315</v>
      </c>
      <c r="W43" s="9"/>
      <c r="X43" t="s">
        <v>3</v>
      </c>
      <c r="Y43" s="12">
        <f>(V43*R44)/$V$44</f>
        <v>92.227429022082021</v>
      </c>
      <c r="Z43" s="12">
        <f>(V43*S44)/$V$44</f>
        <v>81.563138801261815</v>
      </c>
      <c r="AA43" s="12">
        <f>(V43*T44)/$V$44</f>
        <v>80.986798107255524</v>
      </c>
      <c r="AB43" s="12">
        <f>(V43*U44)/$V$44</f>
        <v>60.222634069400634</v>
      </c>
      <c r="AC43">
        <f>SUM(Y43:AB43)</f>
        <v>315</v>
      </c>
      <c r="AE43" t="s">
        <v>3</v>
      </c>
      <c r="AF43" s="12">
        <f t="shared" ref="AF43" si="51">(R43-Y43)^2/Y43</f>
        <v>1.2594521761660358</v>
      </c>
      <c r="AG43" s="12">
        <f t="shared" si="49"/>
        <v>0.1490648986534317</v>
      </c>
      <c r="AH43" s="12">
        <f t="shared" si="49"/>
        <v>0.31762134868814057</v>
      </c>
      <c r="AI43" s="12">
        <f t="shared" si="49"/>
        <v>1.4032020093395805</v>
      </c>
      <c r="AJ43" s="13">
        <f>SUM(AF42:AI43)</f>
        <v>6.2194414872260726</v>
      </c>
      <c r="AK43" s="15">
        <f>_xlfn.CHISQ.DIST.RT(AJ43,3)</f>
        <v>0.10140855765858613</v>
      </c>
      <c r="AL43" t="s">
        <v>13</v>
      </c>
    </row>
    <row r="44" spans="1:38" ht="15.75" thickBot="1" x14ac:dyDescent="0.3">
      <c r="C44" s="9"/>
      <c r="D44" s="9"/>
      <c r="E44" s="9"/>
      <c r="F44" s="9"/>
      <c r="J44" s="11"/>
      <c r="K44" s="9"/>
      <c r="L44" s="9"/>
      <c r="M44" s="9"/>
      <c r="N44" s="9"/>
      <c r="R44" s="9">
        <f t="shared" ref="R44" si="52">SUM(R42:R43)</f>
        <v>185.626</v>
      </c>
      <c r="S44" s="9">
        <f t="shared" ref="S44:U44" si="53">SUM(S42:S43)</f>
        <v>164.16199999999998</v>
      </c>
      <c r="T44" s="9">
        <f t="shared" si="53"/>
        <v>163.00200000000001</v>
      </c>
      <c r="U44" s="9">
        <f t="shared" si="53"/>
        <v>121.21000000000001</v>
      </c>
      <c r="V44" s="11">
        <f>SUM(R42:U43)</f>
        <v>634</v>
      </c>
      <c r="Y44" s="9">
        <f t="shared" ref="Y44:AB44" si="54">SUM(Y42:Y43)</f>
        <v>185.626</v>
      </c>
      <c r="Z44" s="9">
        <f t="shared" si="54"/>
        <v>164.16199999999998</v>
      </c>
      <c r="AA44" s="9">
        <f t="shared" si="54"/>
        <v>163.00200000000001</v>
      </c>
      <c r="AB44" s="9">
        <f t="shared" si="54"/>
        <v>121.21000000000001</v>
      </c>
      <c r="AC44" s="11">
        <f>SUM(Y42:AB43)</f>
        <v>634</v>
      </c>
    </row>
    <row r="45" spans="1:38" x14ac:dyDescent="0.25">
      <c r="B45" t="s">
        <v>28</v>
      </c>
      <c r="C45" s="24">
        <f>(C37-C42)^2/C42</f>
        <v>1.4509797200338437</v>
      </c>
      <c r="D45" s="25">
        <f t="shared" ref="D45:F45" si="55">(D37-D42)^2/D42</f>
        <v>3.9792367704958101E-2</v>
      </c>
      <c r="E45" s="25">
        <f t="shared" si="55"/>
        <v>0.22009351652195167</v>
      </c>
      <c r="F45" s="26">
        <f t="shared" si="55"/>
        <v>0.66960330612893537</v>
      </c>
      <c r="G45" s="9"/>
      <c r="H45" s="9"/>
      <c r="I45" s="9"/>
      <c r="J45" s="11"/>
      <c r="K45" s="9"/>
      <c r="L45" s="9"/>
      <c r="M45" s="9"/>
      <c r="N45" s="9"/>
      <c r="Q45" s="10" t="s">
        <v>19</v>
      </c>
      <c r="V45" s="11"/>
      <c r="X45" s="10" t="s">
        <v>19</v>
      </c>
      <c r="Y45" t="s">
        <v>7</v>
      </c>
      <c r="Z45" t="s">
        <v>8</v>
      </c>
      <c r="AA45" t="s">
        <v>9</v>
      </c>
      <c r="AB45" t="s">
        <v>10</v>
      </c>
      <c r="AC45" t="s">
        <v>11</v>
      </c>
      <c r="AE45" s="10" t="s">
        <v>19</v>
      </c>
      <c r="AF45" t="s">
        <v>7</v>
      </c>
      <c r="AG45" t="s">
        <v>8</v>
      </c>
      <c r="AH45" t="s">
        <v>9</v>
      </c>
      <c r="AI45" t="s">
        <v>10</v>
      </c>
      <c r="AJ45" t="s">
        <v>11</v>
      </c>
    </row>
    <row r="46" spans="1:38" ht="15.75" thickBot="1" x14ac:dyDescent="0.3">
      <c r="C46" s="27">
        <f t="shared" ref="C46:F46" si="56">(C38-C43)^2/C43</f>
        <v>1.7124423023616309</v>
      </c>
      <c r="D46" s="28">
        <f t="shared" si="56"/>
        <v>4.6962843676073444E-2</v>
      </c>
      <c r="E46" s="28">
        <f t="shared" si="56"/>
        <v>0.25975376703330949</v>
      </c>
      <c r="F46" s="29">
        <f t="shared" si="56"/>
        <v>0.79026399293138017</v>
      </c>
      <c r="J46" s="11"/>
      <c r="K46" s="9"/>
      <c r="L46" s="9"/>
      <c r="M46" s="9"/>
      <c r="N46" s="9"/>
      <c r="Q46" t="s">
        <v>2</v>
      </c>
      <c r="R46" s="9">
        <f>C28</f>
        <v>117.3</v>
      </c>
      <c r="S46" s="9">
        <f t="shared" ref="S46:U46" si="57">D28</f>
        <v>85</v>
      </c>
      <c r="T46" s="9">
        <f t="shared" si="57"/>
        <v>76.84</v>
      </c>
      <c r="U46" s="9">
        <f t="shared" si="57"/>
        <v>61.540000000000006</v>
      </c>
      <c r="V46" s="11">
        <f>SUM(R46:U46)</f>
        <v>340.68</v>
      </c>
      <c r="X46" t="s">
        <v>2</v>
      </c>
      <c r="Y46" s="12">
        <f>(V46*R48)/$V$48</f>
        <v>116.5874428726877</v>
      </c>
      <c r="Z46" s="12">
        <f>(V46*S48)/$V$48</f>
        <v>85.413019223793967</v>
      </c>
      <c r="AA46" s="12">
        <f>(V46*T48)/$V$48</f>
        <v>81.211669931084501</v>
      </c>
      <c r="AB46" s="12">
        <f>(V46*U48)/$V$48</f>
        <v>57.467867972433801</v>
      </c>
      <c r="AC46" s="11">
        <f>SUM(Y46:AB46)</f>
        <v>340.67999999999995</v>
      </c>
      <c r="AE46" t="s">
        <v>2</v>
      </c>
      <c r="AF46" s="12">
        <f>(R46-Y46)^2/Y46</f>
        <v>4.3549943902448712E-3</v>
      </c>
      <c r="AG46" s="12">
        <f t="shared" ref="AG46:AI47" si="58">(S46-Z46)^2/Z46</f>
        <v>1.9971765519307392E-3</v>
      </c>
      <c r="AH46" s="12">
        <f t="shared" si="58"/>
        <v>0.23532945452994847</v>
      </c>
      <c r="AI46" s="12">
        <f t="shared" si="58"/>
        <v>0.28854836337211315</v>
      </c>
    </row>
    <row r="47" spans="1:38" x14ac:dyDescent="0.25">
      <c r="C47" s="9"/>
      <c r="D47" s="9"/>
      <c r="E47" s="9"/>
      <c r="F47" s="9"/>
      <c r="J47" s="11"/>
      <c r="K47" s="9"/>
      <c r="L47" s="9"/>
      <c r="M47" s="9"/>
      <c r="N47" s="9"/>
      <c r="Q47" t="s">
        <v>3</v>
      </c>
      <c r="R47" s="9">
        <f>K28</f>
        <v>109.14</v>
      </c>
      <c r="S47" s="9">
        <f t="shared" ref="S47:U47" si="59">L28</f>
        <v>80.891999999999996</v>
      </c>
      <c r="T47" s="9">
        <f t="shared" si="59"/>
        <v>80.891999999999996</v>
      </c>
      <c r="U47" s="9">
        <f t="shared" si="59"/>
        <v>50.075999999999993</v>
      </c>
      <c r="V47" s="11">
        <f>SUM(R47:U47)</f>
        <v>321</v>
      </c>
      <c r="W47" s="9"/>
      <c r="X47" t="s">
        <v>3</v>
      </c>
      <c r="Y47" s="12">
        <f>(V47*R48)/$V$48</f>
        <v>109.85255712731229</v>
      </c>
      <c r="Z47" s="12">
        <f>(V47*S48)/$V$48</f>
        <v>80.478980776206015</v>
      </c>
      <c r="AA47" s="12">
        <f>(V47*T48)/$V$48</f>
        <v>76.520330068915484</v>
      </c>
      <c r="AB47" s="12">
        <f>(V47*U48)/$V$48</f>
        <v>54.148132027566184</v>
      </c>
      <c r="AC47">
        <f>SUM(Y47:AB47)</f>
        <v>321</v>
      </c>
      <c r="AE47" t="s">
        <v>3</v>
      </c>
      <c r="AF47" s="12">
        <f t="shared" ref="AF47" si="60">(R47-Y47)^2/Y47</f>
        <v>4.6219921771608182E-3</v>
      </c>
      <c r="AG47" s="12">
        <f t="shared" si="58"/>
        <v>2.1196202732455169E-3</v>
      </c>
      <c r="AH47" s="12">
        <f t="shared" si="58"/>
        <v>0.24975712949926279</v>
      </c>
      <c r="AI47" s="12">
        <f t="shared" si="58"/>
        <v>0.30623880508913037</v>
      </c>
      <c r="AJ47" s="13">
        <f>SUM(AF46:AI47)</f>
        <v>1.0929675358830369</v>
      </c>
      <c r="AK47" s="15">
        <f>_xlfn.CHISQ.DIST.RT(AJ47,3)</f>
        <v>0.77877201407156993</v>
      </c>
      <c r="AL47" t="s">
        <v>13</v>
      </c>
    </row>
    <row r="48" spans="1:38" x14ac:dyDescent="0.25">
      <c r="C48" s="30" t="s">
        <v>29</v>
      </c>
      <c r="D48" s="31" t="s">
        <v>30</v>
      </c>
      <c r="E48" s="9"/>
      <c r="F48" s="9"/>
      <c r="J48" s="11"/>
      <c r="K48" s="9"/>
      <c r="L48" s="9"/>
      <c r="M48" s="9"/>
      <c r="N48" s="9"/>
      <c r="R48" s="9">
        <f t="shared" ref="R48" si="61">SUM(R46:R47)</f>
        <v>226.44</v>
      </c>
      <c r="S48" s="9">
        <f t="shared" ref="S48:U48" si="62">SUM(S46:S47)</f>
        <v>165.892</v>
      </c>
      <c r="T48" s="9">
        <f t="shared" si="62"/>
        <v>157.732</v>
      </c>
      <c r="U48" s="9">
        <f t="shared" si="62"/>
        <v>111.616</v>
      </c>
      <c r="V48" s="11">
        <f>SUM(R46:U47)</f>
        <v>661.68000000000006</v>
      </c>
      <c r="Y48" s="9">
        <f t="shared" ref="Y48:AB48" si="63">SUM(Y46:Y47)</f>
        <v>226.44</v>
      </c>
      <c r="Z48" s="9">
        <f t="shared" si="63"/>
        <v>165.892</v>
      </c>
      <c r="AA48" s="9">
        <f t="shared" si="63"/>
        <v>157.73199999999997</v>
      </c>
      <c r="AB48" s="9">
        <f t="shared" si="63"/>
        <v>111.61599999999999</v>
      </c>
      <c r="AC48" s="11">
        <f>SUM(Y46:AB47)</f>
        <v>661.67999999999984</v>
      </c>
    </row>
    <row r="49" spans="1:38" x14ac:dyDescent="0.25">
      <c r="B49" s="11"/>
      <c r="C49" s="32">
        <f>SUM(C45:F46)</f>
        <v>5.1898918163920831</v>
      </c>
      <c r="D49" s="33">
        <f>CHIDIST(C49,3)</f>
        <v>0.15840884377504133</v>
      </c>
      <c r="L49" s="9"/>
      <c r="M49" s="9"/>
      <c r="N49" s="9"/>
      <c r="Q49" s="10" t="s">
        <v>20</v>
      </c>
      <c r="V49" s="11"/>
      <c r="X49" s="10" t="s">
        <v>20</v>
      </c>
      <c r="Y49" t="s">
        <v>7</v>
      </c>
      <c r="Z49" t="s">
        <v>8</v>
      </c>
      <c r="AA49" t="s">
        <v>9</v>
      </c>
      <c r="AB49" t="s">
        <v>10</v>
      </c>
      <c r="AC49" t="s">
        <v>11</v>
      </c>
      <c r="AE49" s="10" t="s">
        <v>20</v>
      </c>
      <c r="AF49" t="s">
        <v>7</v>
      </c>
      <c r="AG49" t="s">
        <v>8</v>
      </c>
      <c r="AH49" t="s">
        <v>9</v>
      </c>
      <c r="AI49" t="s">
        <v>10</v>
      </c>
      <c r="AJ49" t="s">
        <v>11</v>
      </c>
    </row>
    <row r="50" spans="1:38" x14ac:dyDescent="0.25">
      <c r="Q50" t="s">
        <v>2</v>
      </c>
      <c r="R50" s="9">
        <f>C29</f>
        <v>94.99</v>
      </c>
      <c r="S50" s="9">
        <f t="shared" ref="S50:U50" si="64">D29</f>
        <v>90.16</v>
      </c>
      <c r="T50" s="9">
        <f t="shared" si="64"/>
        <v>85.007999999999996</v>
      </c>
      <c r="U50" s="9">
        <f t="shared" si="64"/>
        <v>51.842000000000006</v>
      </c>
      <c r="V50" s="11">
        <f>SUM(R50:U50)</f>
        <v>321.99999999999994</v>
      </c>
      <c r="X50" t="s">
        <v>2</v>
      </c>
      <c r="Y50" s="12">
        <f>(V50*R52)/$V$52</f>
        <v>94.348006230529577</v>
      </c>
      <c r="Z50" s="12">
        <f>(V50*S52)/$V$52</f>
        <v>94.33295950155761</v>
      </c>
      <c r="AA50" s="12">
        <f>(V50*T52)/$V$52</f>
        <v>78.748560747663532</v>
      </c>
      <c r="AB50" s="12">
        <f>(V50*U52)/$V$52</f>
        <v>54.570473520249216</v>
      </c>
      <c r="AC50">
        <f>SUM(Y50:AB50)</f>
        <v>321.99999999999994</v>
      </c>
      <c r="AE50" t="s">
        <v>2</v>
      </c>
      <c r="AF50" s="12">
        <f>(R50-Y50)^2/Y50</f>
        <v>4.3684653921755908E-3</v>
      </c>
      <c r="AG50" s="12">
        <f t="shared" ref="AG50:AI51" si="65">(S50-Z50)^2/Z50</f>
        <v>0.18459710257847298</v>
      </c>
      <c r="AH50" s="12">
        <f t="shared" si="65"/>
        <v>0.49754026463084211</v>
      </c>
      <c r="AI50" s="12">
        <f t="shared" si="65"/>
        <v>0.13642116827039616</v>
      </c>
    </row>
    <row r="51" spans="1:38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Q51" t="s">
        <v>3</v>
      </c>
      <c r="R51" s="9">
        <f>K29</f>
        <v>93.12</v>
      </c>
      <c r="S51" s="9">
        <f t="shared" ref="S51:U51" si="66">L29</f>
        <v>97.92</v>
      </c>
      <c r="T51" s="9">
        <f t="shared" si="66"/>
        <v>72</v>
      </c>
      <c r="U51" s="9">
        <f t="shared" si="66"/>
        <v>56.96</v>
      </c>
      <c r="V51" s="11">
        <f>SUM(R51:U51)</f>
        <v>320</v>
      </c>
      <c r="W51" s="9"/>
      <c r="X51" t="s">
        <v>3</v>
      </c>
      <c r="Y51" s="12">
        <f>(V51*R52)/$V$52</f>
        <v>93.761993769470408</v>
      </c>
      <c r="Z51" s="12">
        <f>(V51*S52)/$V$52</f>
        <v>93.74704049844236</v>
      </c>
      <c r="AA51" s="12">
        <f>(V51*T52)/$V$52</f>
        <v>78.259439252336449</v>
      </c>
      <c r="AB51" s="12">
        <f>(V51*U52)/$V$52</f>
        <v>54.231526479750777</v>
      </c>
      <c r="AC51">
        <f>SUM(Y51:AB51)</f>
        <v>320</v>
      </c>
      <c r="AE51" t="s">
        <v>3</v>
      </c>
      <c r="AF51" s="12">
        <f t="shared" ref="AF51" si="67">(R51-Y51)^2/Y51</f>
        <v>4.3957683008764925E-3</v>
      </c>
      <c r="AG51" s="12">
        <f t="shared" si="65"/>
        <v>0.18575083446959095</v>
      </c>
      <c r="AH51" s="12">
        <f t="shared" si="65"/>
        <v>0.50064989128478243</v>
      </c>
      <c r="AI51" s="12">
        <f t="shared" si="65"/>
        <v>0.13727380057208757</v>
      </c>
      <c r="AJ51" s="13">
        <f>SUM(AF50:AI51)</f>
        <v>1.6509972954992242</v>
      </c>
      <c r="AK51" s="15">
        <f>_xlfn.CHISQ.DIST.RT(AJ51,3)</f>
        <v>0.64788258937555299</v>
      </c>
      <c r="AL51" t="s">
        <v>13</v>
      </c>
    </row>
    <row r="52" spans="1:38" ht="15.75" x14ac:dyDescent="0.25">
      <c r="A52" s="34" t="s">
        <v>31</v>
      </c>
      <c r="R52" s="9">
        <f t="shared" ref="R52" si="68">SUM(R50:R51)</f>
        <v>188.11</v>
      </c>
      <c r="S52" s="9">
        <f t="shared" ref="S52:U52" si="69">SUM(S50:S51)</f>
        <v>188.07999999999998</v>
      </c>
      <c r="T52" s="9">
        <f t="shared" si="69"/>
        <v>157.00799999999998</v>
      </c>
      <c r="U52" s="9">
        <f t="shared" si="69"/>
        <v>108.80200000000001</v>
      </c>
      <c r="V52" s="11">
        <f>SUM(R50:U51)</f>
        <v>642</v>
      </c>
      <c r="Y52" s="9">
        <f t="shared" ref="Y52:AB52" si="70">SUM(Y50:Y51)</f>
        <v>188.10999999999999</v>
      </c>
      <c r="Z52" s="9">
        <f t="shared" si="70"/>
        <v>188.07999999999998</v>
      </c>
      <c r="AA52" s="9">
        <f t="shared" si="70"/>
        <v>157.00799999999998</v>
      </c>
      <c r="AB52" s="9">
        <f t="shared" si="70"/>
        <v>108.80199999999999</v>
      </c>
      <c r="AC52" s="11">
        <f>SUM(Y50:AB51)</f>
        <v>641.99999999999989</v>
      </c>
    </row>
    <row r="53" spans="1:38" x14ac:dyDescent="0.25">
      <c r="Q53" s="10" t="s">
        <v>21</v>
      </c>
      <c r="V53" s="11"/>
      <c r="X53" s="10" t="s">
        <v>21</v>
      </c>
      <c r="Y53" t="s">
        <v>7</v>
      </c>
      <c r="Z53" t="s">
        <v>8</v>
      </c>
      <c r="AA53" t="s">
        <v>9</v>
      </c>
      <c r="AB53" t="s">
        <v>10</v>
      </c>
      <c r="AC53" t="s">
        <v>11</v>
      </c>
      <c r="AE53" s="10" t="s">
        <v>21</v>
      </c>
      <c r="AF53" t="s">
        <v>7</v>
      </c>
      <c r="AG53" t="s">
        <v>8</v>
      </c>
      <c r="AH53" t="s">
        <v>9</v>
      </c>
      <c r="AI53" t="s">
        <v>10</v>
      </c>
      <c r="AJ53" t="s">
        <v>11</v>
      </c>
    </row>
    <row r="54" spans="1:38" x14ac:dyDescent="0.25">
      <c r="C54" s="6" t="s">
        <v>7</v>
      </c>
      <c r="D54" s="6" t="s">
        <v>8</v>
      </c>
      <c r="E54" s="6" t="s">
        <v>9</v>
      </c>
      <c r="F54" s="6" t="s">
        <v>10</v>
      </c>
      <c r="K54" s="9"/>
      <c r="Q54" t="s">
        <v>2</v>
      </c>
      <c r="R54" s="9">
        <f>C30</f>
        <v>70.103999999999999</v>
      </c>
      <c r="S54" s="9">
        <f t="shared" ref="S54:U54" si="71">D30</f>
        <v>91.907999999999987</v>
      </c>
      <c r="T54" s="9">
        <f t="shared" si="71"/>
        <v>69</v>
      </c>
      <c r="U54" s="9">
        <f t="shared" si="71"/>
        <v>44.988</v>
      </c>
      <c r="V54" s="11">
        <f>SUM(R54:U54)</f>
        <v>276</v>
      </c>
      <c r="X54" t="s">
        <v>2</v>
      </c>
      <c r="Y54" s="12">
        <f>(V54*R56)/$V$56</f>
        <v>78.072717525773186</v>
      </c>
      <c r="Z54" s="12">
        <f>(V54*S56)/$V$56</f>
        <v>84.77183505154639</v>
      </c>
      <c r="AA54" s="12">
        <f>(V54*T56)/$V$56</f>
        <v>67.691703092783499</v>
      </c>
      <c r="AB54" s="12">
        <f>(V54*U56)/$V$56</f>
        <v>45.463744329896905</v>
      </c>
      <c r="AC54">
        <f>SUM(Y54:AB54)</f>
        <v>275.99999999999994</v>
      </c>
      <c r="AE54" t="s">
        <v>2</v>
      </c>
      <c r="AF54" s="12">
        <f>(R54-Y54)^2/Y54</f>
        <v>0.81335018195827635</v>
      </c>
      <c r="AG54" s="12">
        <f t="shared" ref="AG54:AI55" si="72">(S54-Z54)^2/Z54</f>
        <v>0.60072841575946012</v>
      </c>
      <c r="AH54" s="12">
        <f t="shared" si="72"/>
        <v>2.5285828531838757E-2</v>
      </c>
      <c r="AI54" s="12">
        <f t="shared" si="72"/>
        <v>4.978311196427769E-3</v>
      </c>
    </row>
    <row r="55" spans="1:38" x14ac:dyDescent="0.25">
      <c r="A55" t="s">
        <v>32</v>
      </c>
      <c r="C55" s="35">
        <v>0.125</v>
      </c>
      <c r="D55" s="35">
        <v>0.375</v>
      </c>
      <c r="E55" s="35">
        <v>0.625</v>
      </c>
      <c r="F55" s="35">
        <v>0.875</v>
      </c>
      <c r="K55" t="s">
        <v>33</v>
      </c>
      <c r="Q55" t="s">
        <v>3</v>
      </c>
      <c r="R55" s="9">
        <f>K30</f>
        <v>67.088999999999999</v>
      </c>
      <c r="S55" s="9">
        <f t="shared" ref="S55:U55" si="73">L30</f>
        <v>57.056999999999995</v>
      </c>
      <c r="T55" s="9">
        <f t="shared" si="73"/>
        <v>49.950999999999993</v>
      </c>
      <c r="U55" s="9">
        <f t="shared" si="73"/>
        <v>34.902999999999999</v>
      </c>
      <c r="V55" s="11">
        <f>SUM(R55:U55)</f>
        <v>208.99999999999997</v>
      </c>
      <c r="W55" s="9"/>
      <c r="X55" t="s">
        <v>3</v>
      </c>
      <c r="Y55" s="12">
        <f>(V55*R56)/$V$56</f>
        <v>59.120282474226791</v>
      </c>
      <c r="Z55" s="12">
        <f>(V55*S56)/$V$56</f>
        <v>64.193164948453585</v>
      </c>
      <c r="AA55" s="12">
        <f>(V55*T56)/$V$56</f>
        <v>51.259296907216481</v>
      </c>
      <c r="AB55" s="12">
        <f>(V55*U56)/$V$56</f>
        <v>34.427255670103087</v>
      </c>
      <c r="AC55">
        <f>SUM(Y55:AB55)</f>
        <v>208.99999999999994</v>
      </c>
      <c r="AE55" t="s">
        <v>3</v>
      </c>
      <c r="AF55" s="12">
        <f t="shared" ref="AF55" si="74">(R55-Y55)^2/Y55</f>
        <v>1.0740892355047154</v>
      </c>
      <c r="AG55" s="12">
        <f t="shared" si="72"/>
        <v>0.7933064246392858</v>
      </c>
      <c r="AH55" s="12">
        <f t="shared" si="72"/>
        <v>3.3391811841087783E-2</v>
      </c>
      <c r="AI55" s="12">
        <f t="shared" si="72"/>
        <v>6.5742291397804086E-3</v>
      </c>
      <c r="AJ55" s="13">
        <f>SUM(AF54:AI55)</f>
        <v>3.3517044385708723</v>
      </c>
      <c r="AK55" s="14">
        <f>_xlfn.CHISQ.DIST.RT(AJ55,3)</f>
        <v>0.34051093824491824</v>
      </c>
      <c r="AL55" t="s">
        <v>13</v>
      </c>
    </row>
    <row r="56" spans="1:38" x14ac:dyDescent="0.25">
      <c r="R56" s="9">
        <f t="shared" ref="R56" si="75">SUM(R54:R55)</f>
        <v>137.19299999999998</v>
      </c>
      <c r="S56" s="9">
        <f t="shared" ref="S56:U56" si="76">SUM(S54:S55)</f>
        <v>148.96499999999997</v>
      </c>
      <c r="T56" s="9">
        <f t="shared" si="76"/>
        <v>118.95099999999999</v>
      </c>
      <c r="U56" s="9">
        <f t="shared" si="76"/>
        <v>79.890999999999991</v>
      </c>
      <c r="V56" s="11">
        <f>SUM(R54:U55)</f>
        <v>485</v>
      </c>
      <c r="Y56" s="9">
        <f t="shared" ref="Y56:AB56" si="77">SUM(Y54:Y55)</f>
        <v>137.19299999999998</v>
      </c>
      <c r="Z56" s="9">
        <f t="shared" si="77"/>
        <v>148.96499999999997</v>
      </c>
      <c r="AA56" s="9">
        <f t="shared" si="77"/>
        <v>118.95099999999998</v>
      </c>
      <c r="AB56" s="9">
        <f t="shared" si="77"/>
        <v>79.890999999999991</v>
      </c>
      <c r="AC56" s="11">
        <f>SUM(Y54:AB55)</f>
        <v>484.99999999999983</v>
      </c>
    </row>
    <row r="57" spans="1:38" ht="15.75" x14ac:dyDescent="0.25">
      <c r="C57" s="9" t="s">
        <v>34</v>
      </c>
      <c r="D57" s="9" t="s">
        <v>35</v>
      </c>
      <c r="E57" s="9"/>
      <c r="F57" s="9" t="s">
        <v>36</v>
      </c>
      <c r="G57" s="9"/>
      <c r="H57" s="9" t="s">
        <v>37</v>
      </c>
      <c r="I57" s="9" t="s">
        <v>37</v>
      </c>
      <c r="J57" s="11"/>
      <c r="K57" t="s">
        <v>38</v>
      </c>
      <c r="L57" s="9" t="s">
        <v>39</v>
      </c>
      <c r="N57" s="36" t="s">
        <v>40</v>
      </c>
      <c r="Q57" s="10" t="s">
        <v>22</v>
      </c>
      <c r="V57" s="11"/>
      <c r="X57" s="10" t="s">
        <v>22</v>
      </c>
      <c r="Y57" t="s">
        <v>7</v>
      </c>
      <c r="Z57" t="s">
        <v>8</v>
      </c>
      <c r="AA57" t="s">
        <v>9</v>
      </c>
      <c r="AB57" t="s">
        <v>10</v>
      </c>
      <c r="AC57" t="s">
        <v>11</v>
      </c>
      <c r="AE57" s="10" t="s">
        <v>22</v>
      </c>
      <c r="AF57" t="s">
        <v>7</v>
      </c>
      <c r="AG57" t="s">
        <v>8</v>
      </c>
      <c r="AH57" t="s">
        <v>9</v>
      </c>
      <c r="AI57" t="s">
        <v>10</v>
      </c>
      <c r="AJ57" t="s">
        <v>11</v>
      </c>
    </row>
    <row r="58" spans="1:38" ht="15.75" x14ac:dyDescent="0.25">
      <c r="A58" t="s">
        <v>12</v>
      </c>
      <c r="C58">
        <f t="shared" ref="C58:C67" si="78">SLOPE(C7:F7,C$55:F$55)</f>
        <v>-14.720000000000002</v>
      </c>
      <c r="D58">
        <f t="shared" ref="D58:D67" si="79">SLOPE(K7:N7,C$55:F$55)</f>
        <v>-19.920000000000005</v>
      </c>
      <c r="F58">
        <f>LOG(D58/C58)</f>
        <v>0.13138152408619991</v>
      </c>
      <c r="H58">
        <f t="shared" ref="H58:H67" si="80">INTERCEPT(C7:F7,C$55:F$55)</f>
        <v>32.36</v>
      </c>
      <c r="I58">
        <f t="shared" ref="I58:I67" si="81">INTERCEPT(K7:N7,C$55:F$55)</f>
        <v>34.96</v>
      </c>
      <c r="K58">
        <f t="shared" ref="K58:K67" si="82">H58/(C58+H58)</f>
        <v>1.8344671201814062</v>
      </c>
      <c r="L58">
        <f t="shared" ref="L58:L67" si="83">I58/(D58+I58)</f>
        <v>2.3244680851063837</v>
      </c>
      <c r="N58" s="36">
        <f>LOG(L58/K58)</f>
        <v>0.10281365556230826</v>
      </c>
      <c r="Q58" t="s">
        <v>2</v>
      </c>
      <c r="R58" s="9">
        <f>C31</f>
        <v>126.854</v>
      </c>
      <c r="S58" s="9">
        <f t="shared" ref="S58:U58" si="84">D31</f>
        <v>119.78200000000001</v>
      </c>
      <c r="T58" s="9">
        <f t="shared" si="84"/>
        <v>105.196</v>
      </c>
      <c r="U58" s="9">
        <f t="shared" si="84"/>
        <v>90.167999999999992</v>
      </c>
      <c r="V58" s="11">
        <f>SUM(R58:U58)</f>
        <v>442</v>
      </c>
      <c r="X58" t="s">
        <v>2</v>
      </c>
      <c r="Y58" s="12">
        <f>(V58*R60)/$V$60</f>
        <v>144.90085408299871</v>
      </c>
      <c r="Z58" s="12">
        <f>(V58*S60)/$V$60</f>
        <v>112.20232128514058</v>
      </c>
      <c r="AA58" s="12">
        <f>(V58*T60)/$V$60</f>
        <v>104.29365729585007</v>
      </c>
      <c r="AB58" s="12">
        <f>(V58*U60)/$V$60</f>
        <v>80.603167336010713</v>
      </c>
      <c r="AC58">
        <f>SUM(Y58:AB58)</f>
        <v>442.00000000000006</v>
      </c>
      <c r="AE58" t="s">
        <v>2</v>
      </c>
      <c r="AF58" s="12">
        <f>(R58-Y58)^2/Y58</f>
        <v>2.2476675127566441</v>
      </c>
      <c r="AG58" s="12">
        <f t="shared" ref="AG58:AI59" si="85">(S58-Z58)^2/Z58</f>
        <v>0.5120351233598015</v>
      </c>
      <c r="AH58" s="12">
        <f t="shared" si="85"/>
        <v>7.8070170022219295E-3</v>
      </c>
      <c r="AI58" s="12">
        <f t="shared" si="85"/>
        <v>1.1350177283820391</v>
      </c>
    </row>
    <row r="59" spans="1:38" ht="15.75" x14ac:dyDescent="0.25">
      <c r="A59" t="s">
        <v>14</v>
      </c>
      <c r="C59">
        <f t="shared" si="78"/>
        <v>-6</v>
      </c>
      <c r="D59">
        <f t="shared" si="79"/>
        <v>-5.7599999999999962</v>
      </c>
      <c r="F59">
        <f t="shared" ref="F59:F67" si="86">LOG(D59/C59)</f>
        <v>-1.7728766960431856E-2</v>
      </c>
      <c r="H59">
        <f t="shared" si="80"/>
        <v>28</v>
      </c>
      <c r="I59">
        <f t="shared" si="81"/>
        <v>27.88</v>
      </c>
      <c r="K59">
        <f t="shared" si="82"/>
        <v>1.2727272727272727</v>
      </c>
      <c r="L59">
        <f t="shared" si="83"/>
        <v>1.2603978300180829</v>
      </c>
      <c r="N59" s="36">
        <f t="shared" ref="N59:N67" si="87">LOG(L59/K59)</f>
        <v>-4.2277037267019176E-3</v>
      </c>
      <c r="Q59" t="s">
        <v>3</v>
      </c>
      <c r="R59" s="9">
        <f>K31</f>
        <v>118.035</v>
      </c>
      <c r="S59" s="9">
        <f t="shared" ref="S59:U59" si="88">L31</f>
        <v>69.844999999999999</v>
      </c>
      <c r="T59" s="9">
        <f t="shared" si="88"/>
        <v>71.064999999999998</v>
      </c>
      <c r="U59" s="9">
        <f t="shared" si="88"/>
        <v>46.055</v>
      </c>
      <c r="V59" s="11">
        <f>SUM(R59:U59)</f>
        <v>305</v>
      </c>
      <c r="W59" s="9"/>
      <c r="X59" t="s">
        <v>3</v>
      </c>
      <c r="Y59" s="12">
        <f>(V59*R60)/$V$60</f>
        <v>99.988145917001361</v>
      </c>
      <c r="Z59" s="12">
        <f>(V59*S60)/$V$60</f>
        <v>77.424678714859454</v>
      </c>
      <c r="AA59" s="12">
        <f>(V59*T60)/$V$60</f>
        <v>71.967342704149942</v>
      </c>
      <c r="AB59" s="12">
        <f>(V59*U60)/$V$60</f>
        <v>55.619832663989285</v>
      </c>
      <c r="AC59">
        <f>SUM(Y59:AB59)</f>
        <v>305</v>
      </c>
      <c r="AE59" t="s">
        <v>3</v>
      </c>
      <c r="AF59" s="12">
        <f t="shared" ref="AF59" si="89">(R59-Y59)^2/Y59</f>
        <v>3.2572755430768159</v>
      </c>
      <c r="AG59" s="12">
        <f t="shared" si="85"/>
        <v>0.74203122795093102</v>
      </c>
      <c r="AH59" s="12">
        <f t="shared" si="85"/>
        <v>1.1313775458958036E-2</v>
      </c>
      <c r="AI59" s="12">
        <f t="shared" si="85"/>
        <v>1.644845363753646</v>
      </c>
      <c r="AJ59" s="13">
        <f>SUM(AF58:AI59)</f>
        <v>9.5579932917410577</v>
      </c>
      <c r="AK59" s="13">
        <f>_xlfn.CHISQ.DIST.RT(AJ59,3)</f>
        <v>2.2722345505249528E-2</v>
      </c>
    </row>
    <row r="60" spans="1:38" ht="15.75" x14ac:dyDescent="0.25">
      <c r="A60" t="s">
        <v>15</v>
      </c>
      <c r="C60">
        <f t="shared" si="78"/>
        <v>-14.919999999999996</v>
      </c>
      <c r="D60">
        <f t="shared" si="79"/>
        <v>-20.399999999999999</v>
      </c>
      <c r="F60">
        <f t="shared" si="86"/>
        <v>0.13586134428924884</v>
      </c>
      <c r="H60">
        <f t="shared" si="80"/>
        <v>32.435000000000002</v>
      </c>
      <c r="I60">
        <f t="shared" si="81"/>
        <v>35.200000000000003</v>
      </c>
      <c r="K60">
        <f t="shared" si="82"/>
        <v>1.8518412789037961</v>
      </c>
      <c r="L60">
        <f t="shared" si="83"/>
        <v>2.3783783783783781</v>
      </c>
      <c r="N60" s="36">
        <f t="shared" si="87"/>
        <v>0.10867718747063945</v>
      </c>
      <c r="R60" s="9">
        <f t="shared" ref="R60:U60" si="90">SUM(R58:R59)</f>
        <v>244.88900000000001</v>
      </c>
      <c r="S60" s="9">
        <f t="shared" si="90"/>
        <v>189.62700000000001</v>
      </c>
      <c r="T60" s="9">
        <f t="shared" si="90"/>
        <v>176.261</v>
      </c>
      <c r="U60" s="9">
        <f t="shared" si="90"/>
        <v>136.22299999999998</v>
      </c>
      <c r="V60" s="11">
        <f>SUM(R58:U59)</f>
        <v>746.99999999999989</v>
      </c>
      <c r="Y60" s="9">
        <f t="shared" ref="Y60:AB60" si="91">SUM(Y58:Y59)</f>
        <v>244.88900000000007</v>
      </c>
      <c r="Z60" s="9">
        <f t="shared" si="91"/>
        <v>189.62700000000004</v>
      </c>
      <c r="AA60" s="9">
        <f t="shared" si="91"/>
        <v>176.26100000000002</v>
      </c>
      <c r="AB60" s="9">
        <f t="shared" si="91"/>
        <v>136.22300000000001</v>
      </c>
      <c r="AC60" s="11">
        <f>SUM(Y58:AB59)</f>
        <v>747.00000000000023</v>
      </c>
    </row>
    <row r="61" spans="1:38" ht="15.75" x14ac:dyDescent="0.25">
      <c r="A61" t="s">
        <v>16</v>
      </c>
      <c r="C61">
        <f t="shared" si="78"/>
        <v>-3.8</v>
      </c>
      <c r="D61">
        <f t="shared" si="79"/>
        <v>-18.16</v>
      </c>
      <c r="F61">
        <f t="shared" si="86"/>
        <v>0.67933224756825616</v>
      </c>
      <c r="H61">
        <f t="shared" si="80"/>
        <v>26.875</v>
      </c>
      <c r="I61">
        <f t="shared" si="81"/>
        <v>34.08</v>
      </c>
      <c r="K61">
        <f t="shared" si="82"/>
        <v>1.1646803900325027</v>
      </c>
      <c r="L61">
        <f t="shared" si="83"/>
        <v>2.1407035175879399</v>
      </c>
      <c r="N61" s="36">
        <f t="shared" si="87"/>
        <v>0.26434975946730027</v>
      </c>
      <c r="V61" s="11"/>
      <c r="AF61" s="37"/>
    </row>
    <row r="62" spans="1:38" ht="15.75" x14ac:dyDescent="0.25">
      <c r="A62" t="s">
        <v>17</v>
      </c>
      <c r="C62">
        <f t="shared" si="78"/>
        <v>-11.040000000000001</v>
      </c>
      <c r="D62">
        <f t="shared" si="79"/>
        <v>-14.000000000000004</v>
      </c>
      <c r="F62">
        <f t="shared" si="86"/>
        <v>0.10315896228505803</v>
      </c>
      <c r="H62">
        <f t="shared" si="80"/>
        <v>30.519999999999996</v>
      </c>
      <c r="I62">
        <f t="shared" si="81"/>
        <v>32</v>
      </c>
      <c r="K62">
        <f t="shared" si="82"/>
        <v>1.5667351129363449</v>
      </c>
      <c r="L62">
        <f t="shared" si="83"/>
        <v>1.7777777777777781</v>
      </c>
      <c r="N62" s="36">
        <f t="shared" si="87"/>
        <v>5.4881896476353872E-2</v>
      </c>
      <c r="AF62" s="38"/>
      <c r="AJ62" s="35">
        <f>SUM(AJ23:AJ59)</f>
        <v>43.881779217586114</v>
      </c>
      <c r="AK62" s="39">
        <f>CHIDIST(AJ62,30)</f>
        <v>4.888249783555583E-2</v>
      </c>
    </row>
    <row r="63" spans="1:38" ht="15.75" x14ac:dyDescent="0.25">
      <c r="A63" t="s">
        <v>18</v>
      </c>
      <c r="C63">
        <f t="shared" si="78"/>
        <v>-3.6799999999999984</v>
      </c>
      <c r="D63">
        <f t="shared" si="79"/>
        <v>-20.96</v>
      </c>
      <c r="F63">
        <f t="shared" si="86"/>
        <v>0.7555434596381716</v>
      </c>
      <c r="H63">
        <f t="shared" si="80"/>
        <v>26.84</v>
      </c>
      <c r="I63">
        <f t="shared" si="81"/>
        <v>35.480000000000004</v>
      </c>
      <c r="K63">
        <f t="shared" si="82"/>
        <v>1.1588946459412781</v>
      </c>
      <c r="L63">
        <f t="shared" si="83"/>
        <v>2.443526170798898</v>
      </c>
      <c r="N63" s="36">
        <f t="shared" si="87"/>
        <v>0.32397303835405794</v>
      </c>
      <c r="AJ63" t="s">
        <v>41</v>
      </c>
    </row>
    <row r="64" spans="1:38" ht="15.75" x14ac:dyDescent="0.25">
      <c r="A64" t="s">
        <v>19</v>
      </c>
      <c r="C64">
        <f t="shared" si="78"/>
        <v>-20.639999999999997</v>
      </c>
      <c r="D64">
        <f t="shared" si="79"/>
        <v>-22.080000000000002</v>
      </c>
      <c r="F64">
        <f t="shared" si="86"/>
        <v>2.9289376101987688E-2</v>
      </c>
      <c r="H64">
        <f t="shared" si="80"/>
        <v>35.369999999999997</v>
      </c>
      <c r="I64">
        <f t="shared" si="81"/>
        <v>36.04</v>
      </c>
      <c r="K64">
        <f t="shared" si="82"/>
        <v>2.4012219959266798</v>
      </c>
      <c r="L64">
        <f t="shared" si="83"/>
        <v>2.5816618911174789</v>
      </c>
      <c r="N64" s="36">
        <f t="shared" si="87"/>
        <v>3.1467051047762595E-2</v>
      </c>
      <c r="AK64" t="s">
        <v>42</v>
      </c>
    </row>
    <row r="65" spans="1:37" ht="15.75" x14ac:dyDescent="0.25">
      <c r="A65" t="s">
        <v>20</v>
      </c>
      <c r="C65">
        <f t="shared" si="78"/>
        <v>-16.72</v>
      </c>
      <c r="D65">
        <f t="shared" si="79"/>
        <v>-16.8</v>
      </c>
      <c r="F65">
        <f t="shared" si="86"/>
        <v>2.0730086228653243E-3</v>
      </c>
      <c r="H65">
        <f t="shared" si="80"/>
        <v>33.36</v>
      </c>
      <c r="I65">
        <f t="shared" si="81"/>
        <v>33.4</v>
      </c>
      <c r="K65">
        <f t="shared" si="82"/>
        <v>2.0048076923076921</v>
      </c>
      <c r="L65">
        <f t="shared" si="83"/>
        <v>2.0120481927710845</v>
      </c>
      <c r="N65" s="36">
        <f t="shared" si="87"/>
        <v>1.5656587605135191E-3</v>
      </c>
    </row>
    <row r="66" spans="1:37" ht="15.75" x14ac:dyDescent="0.25">
      <c r="A66" t="s">
        <v>21</v>
      </c>
      <c r="C66">
        <f t="shared" si="78"/>
        <v>-14.239999999999998</v>
      </c>
      <c r="D66">
        <f t="shared" si="79"/>
        <v>-19.840000000000003</v>
      </c>
      <c r="F66">
        <f t="shared" si="86"/>
        <v>0.14403167851732238</v>
      </c>
      <c r="H66">
        <f t="shared" si="80"/>
        <v>32.119999999999997</v>
      </c>
      <c r="I66">
        <f t="shared" si="81"/>
        <v>34.92</v>
      </c>
      <c r="K66">
        <f t="shared" si="82"/>
        <v>1.796420581655481</v>
      </c>
      <c r="L66">
        <f t="shared" si="83"/>
        <v>2.3156498673740056</v>
      </c>
      <c r="N66" s="36">
        <f t="shared" si="87"/>
        <v>0.11026487135303246</v>
      </c>
      <c r="AK66">
        <v>0</v>
      </c>
    </row>
    <row r="67" spans="1:37" ht="15.75" x14ac:dyDescent="0.25">
      <c r="A67" t="s">
        <v>22</v>
      </c>
      <c r="C67">
        <f t="shared" si="78"/>
        <v>-11.280000000000001</v>
      </c>
      <c r="D67">
        <f t="shared" si="79"/>
        <v>-28.160000000000004</v>
      </c>
      <c r="F67">
        <f t="shared" si="86"/>
        <v>0.39732355082275111</v>
      </c>
      <c r="H67">
        <f t="shared" si="80"/>
        <v>30.64</v>
      </c>
      <c r="I67">
        <f t="shared" si="81"/>
        <v>39.08</v>
      </c>
      <c r="K67">
        <f t="shared" si="82"/>
        <v>1.5826446280991737</v>
      </c>
      <c r="L67">
        <f t="shared" si="83"/>
        <v>3.5787545787545803</v>
      </c>
      <c r="N67" s="36">
        <f t="shared" si="87"/>
        <v>0.3543485086898257</v>
      </c>
    </row>
    <row r="68" spans="1:37" ht="15.75" thickBot="1" x14ac:dyDescent="0.3"/>
    <row r="69" spans="1:37" ht="21" x14ac:dyDescent="0.35">
      <c r="E69" t="s">
        <v>43</v>
      </c>
      <c r="F69">
        <f>AVERAGE(F58:F67)</f>
        <v>0.23602663849714292</v>
      </c>
      <c r="K69">
        <f>AVERAGE(K58:K67)</f>
        <v>1.6634440718711627</v>
      </c>
      <c r="L69" s="40">
        <f>AVERAGE(L58:L67)</f>
        <v>2.2813366289684609</v>
      </c>
      <c r="M69" s="41" t="s">
        <v>43</v>
      </c>
      <c r="N69" s="42">
        <f>AVERAGE(N58:N67)</f>
        <v>0.13481139234550921</v>
      </c>
    </row>
    <row r="70" spans="1:37" ht="21" x14ac:dyDescent="0.35">
      <c r="E70" t="s">
        <v>44</v>
      </c>
      <c r="F70">
        <f>STDEV(F58:F67)</f>
        <v>0.27916567462084801</v>
      </c>
      <c r="M70" s="43" t="s">
        <v>44</v>
      </c>
      <c r="N70" s="44">
        <f>STDEV(N58:N67)</f>
        <v>0.13217131929174675</v>
      </c>
    </row>
    <row r="71" spans="1:37" ht="21" x14ac:dyDescent="0.35">
      <c r="E71" t="s">
        <v>45</v>
      </c>
      <c r="F71" s="36">
        <f>10^0.5*F69/F70</f>
        <v>2.6736158273679593</v>
      </c>
      <c r="G71" s="4"/>
      <c r="H71" s="4"/>
      <c r="I71" s="4"/>
      <c r="M71" s="43" t="s">
        <v>46</v>
      </c>
      <c r="N71" s="44">
        <f>10^0.5*N69/N70</f>
        <v>3.2254429829015003</v>
      </c>
      <c r="O71" t="s">
        <v>47</v>
      </c>
    </row>
    <row r="72" spans="1:37" ht="21.75" thickBot="1" x14ac:dyDescent="0.4">
      <c r="E72" t="s">
        <v>30</v>
      </c>
      <c r="F72" s="36">
        <f>TDIST(F71,9,2)</f>
        <v>2.5471100866769295E-2</v>
      </c>
      <c r="M72" s="45" t="s">
        <v>30</v>
      </c>
      <c r="N72" s="46">
        <f>TDIST(N71,9,2)</f>
        <v>1.0398289475206424E-2</v>
      </c>
    </row>
    <row r="74" spans="1:37" x14ac:dyDescent="0.25">
      <c r="B74" t="s">
        <v>48</v>
      </c>
    </row>
    <row r="75" spans="1:37" ht="18.75" x14ac:dyDescent="0.3">
      <c r="C75" t="s">
        <v>49</v>
      </c>
      <c r="J75" t="s">
        <v>50</v>
      </c>
      <c r="K75">
        <f>MEDIAN(K58:K67)</f>
        <v>1.6895326048773274</v>
      </c>
      <c r="L75" s="40">
        <f>MEDIAN(L58:L67)</f>
        <v>2.3200589762401949</v>
      </c>
    </row>
    <row r="76" spans="1:37" x14ac:dyDescent="0.25">
      <c r="L76" s="47" t="s">
        <v>51</v>
      </c>
    </row>
    <row r="77" spans="1:37" x14ac:dyDescent="0.25">
      <c r="C77" t="s">
        <v>52</v>
      </c>
    </row>
    <row r="78" spans="1:37" x14ac:dyDescent="0.25">
      <c r="C78" t="s">
        <v>53</v>
      </c>
    </row>
    <row r="79" spans="1:37" x14ac:dyDescent="0.25">
      <c r="C79" t="s">
        <v>54</v>
      </c>
      <c r="J79" t="s">
        <v>55</v>
      </c>
      <c r="L79" s="4">
        <f>AVERAGE(L58,L60,L63,L64,L65)</f>
        <v>2.3480165436344445</v>
      </c>
    </row>
    <row r="80" spans="1:37" x14ac:dyDescent="0.25">
      <c r="C80" s="4"/>
    </row>
    <row r="81" spans="1:14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9"/>
  <sheetViews>
    <sheetView workbookViewId="0">
      <selection activeCell="N21" sqref="N21"/>
    </sheetView>
  </sheetViews>
  <sheetFormatPr defaultRowHeight="15" x14ac:dyDescent="0.25"/>
  <cols>
    <col min="16" max="16" width="14.5703125" customWidth="1"/>
    <col min="17" max="18" width="12" customWidth="1"/>
  </cols>
  <sheetData>
    <row r="1" spans="1:18" ht="15.75" x14ac:dyDescent="0.25">
      <c r="A1" s="36" t="s">
        <v>65</v>
      </c>
    </row>
    <row r="3" spans="1:18" x14ac:dyDescent="0.25">
      <c r="P3" t="s">
        <v>64</v>
      </c>
    </row>
    <row r="4" spans="1:18" ht="15.75" thickBot="1" x14ac:dyDescent="0.3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P4" s="22"/>
      <c r="Q4" s="22"/>
      <c r="R4" s="22"/>
    </row>
    <row r="5" spans="1:18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P5" s="48"/>
      <c r="Q5" s="48" t="s">
        <v>58</v>
      </c>
      <c r="R5" s="48" t="s">
        <v>62</v>
      </c>
    </row>
    <row r="6" spans="1:18" ht="15.75" thickBot="1" x14ac:dyDescent="0.3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P6" s="49" t="s">
        <v>57</v>
      </c>
      <c r="Q6" s="49" t="s">
        <v>61</v>
      </c>
      <c r="R6" s="49" t="s">
        <v>63</v>
      </c>
    </row>
    <row r="7" spans="1:18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P7">
        <v>2016</v>
      </c>
      <c r="Q7">
        <v>369</v>
      </c>
      <c r="R7">
        <v>50</v>
      </c>
    </row>
    <row r="8" spans="1:18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P8">
        <f t="shared" ref="P8:P23" si="0">P7-1</f>
        <v>2015</v>
      </c>
      <c r="Q8">
        <v>310</v>
      </c>
      <c r="R8">
        <v>47</v>
      </c>
    </row>
    <row r="9" spans="1:18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P9">
        <f t="shared" si="0"/>
        <v>2014</v>
      </c>
      <c r="Q9">
        <v>251</v>
      </c>
      <c r="R9">
        <v>45</v>
      </c>
    </row>
    <row r="10" spans="1:18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P10">
        <f t="shared" si="0"/>
        <v>2013</v>
      </c>
      <c r="Q10">
        <v>226</v>
      </c>
      <c r="R10">
        <v>43</v>
      </c>
    </row>
    <row r="11" spans="1:18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P11">
        <f t="shared" si="0"/>
        <v>2012</v>
      </c>
      <c r="Q11">
        <v>162</v>
      </c>
      <c r="R11">
        <v>24</v>
      </c>
    </row>
    <row r="12" spans="1:18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P12">
        <f t="shared" si="0"/>
        <v>2011</v>
      </c>
      <c r="Q12">
        <v>164</v>
      </c>
      <c r="R12">
        <v>26</v>
      </c>
    </row>
    <row r="13" spans="1:18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P13">
        <f t="shared" si="0"/>
        <v>2010</v>
      </c>
      <c r="Q13">
        <v>129</v>
      </c>
      <c r="R13">
        <v>15</v>
      </c>
    </row>
    <row r="14" spans="1:18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P14">
        <f t="shared" si="0"/>
        <v>2009</v>
      </c>
      <c r="Q14">
        <v>95</v>
      </c>
      <c r="R14">
        <v>11</v>
      </c>
    </row>
    <row r="15" spans="1:18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P15">
        <f t="shared" si="0"/>
        <v>2008</v>
      </c>
      <c r="Q15">
        <v>72</v>
      </c>
      <c r="R15">
        <v>16</v>
      </c>
    </row>
    <row r="16" spans="1:18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P16">
        <f t="shared" si="0"/>
        <v>2007</v>
      </c>
      <c r="Q16">
        <v>66</v>
      </c>
      <c r="R16">
        <v>9</v>
      </c>
    </row>
    <row r="17" spans="2:19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P17">
        <f t="shared" si="0"/>
        <v>2006</v>
      </c>
      <c r="Q17">
        <v>37</v>
      </c>
      <c r="R17">
        <v>3</v>
      </c>
    </row>
    <row r="18" spans="2:19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P18">
        <f t="shared" si="0"/>
        <v>2005</v>
      </c>
      <c r="Q18">
        <v>30</v>
      </c>
      <c r="R18">
        <v>2</v>
      </c>
    </row>
    <row r="19" spans="2:19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P19">
        <f t="shared" si="0"/>
        <v>2004</v>
      </c>
      <c r="Q19">
        <v>28</v>
      </c>
      <c r="R19">
        <v>1</v>
      </c>
    </row>
    <row r="20" spans="2:19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P20">
        <f t="shared" si="0"/>
        <v>2003</v>
      </c>
      <c r="Q20">
        <v>13</v>
      </c>
      <c r="R20">
        <v>1</v>
      </c>
    </row>
    <row r="21" spans="2:19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P21">
        <f t="shared" si="0"/>
        <v>2002</v>
      </c>
      <c r="Q21">
        <v>5</v>
      </c>
      <c r="R21">
        <v>1</v>
      </c>
    </row>
    <row r="22" spans="2:19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P22">
        <f t="shared" si="0"/>
        <v>2001</v>
      </c>
      <c r="Q22">
        <v>11</v>
      </c>
      <c r="R22">
        <v>3</v>
      </c>
    </row>
    <row r="23" spans="2:19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P23">
        <f t="shared" si="0"/>
        <v>2000</v>
      </c>
      <c r="Q23">
        <v>13</v>
      </c>
      <c r="R23">
        <v>1</v>
      </c>
    </row>
    <row r="24" spans="2:19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25" spans="2:19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P25">
        <v>2017</v>
      </c>
      <c r="Q25">
        <v>319</v>
      </c>
      <c r="R25">
        <v>53</v>
      </c>
      <c r="S25" t="s">
        <v>59</v>
      </c>
    </row>
    <row r="26" spans="2:19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</row>
    <row r="27" spans="2:19" ht="15.75" thickBot="1" x14ac:dyDescent="0.3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P27" s="22" t="s">
        <v>60</v>
      </c>
      <c r="Q27" s="22">
        <f>SUM(Q7:Q25)</f>
        <v>2300</v>
      </c>
      <c r="R27" s="22">
        <f>SUM(R7:R25)</f>
        <v>351</v>
      </c>
    </row>
    <row r="28" spans="2:19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2:19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Q29" s="12"/>
    </row>
    <row r="30" spans="2:19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</row>
    <row r="31" spans="2:19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2:19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2:13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</row>
    <row r="34" spans="2:13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</row>
    <row r="35" spans="2:13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</row>
    <row r="36" spans="2:13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</row>
    <row r="37" spans="2:13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</row>
    <row r="38" spans="2:13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</row>
    <row r="39" spans="2:13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 for Study 1</vt:lpstr>
      <vt:lpstr>Data for Study 2</vt:lpstr>
      <vt:lpstr>Relative odds of selection</vt:lpstr>
      <vt:lpstr>10 year comparison</vt:lpstr>
      <vt:lpstr>Rising interest in RAE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</dc:creator>
  <cp:lastModifiedBy>paul</cp:lastModifiedBy>
  <dcterms:created xsi:type="dcterms:W3CDTF">2017-12-21T12:21:55Z</dcterms:created>
  <dcterms:modified xsi:type="dcterms:W3CDTF">2018-01-01T19:29:16Z</dcterms:modified>
</cp:coreProperties>
</file>