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nett\OneDrive\Documents\"/>
    </mc:Choice>
  </mc:AlternateContent>
  <xr:revisionPtr revIDLastSave="0" documentId="8_{3B4D958A-81AF-41AA-AA7B-CB8727988A84}" xr6:coauthVersionLast="47" xr6:coauthVersionMax="47" xr10:uidLastSave="{00000000-0000-0000-0000-000000000000}"/>
  <bookViews>
    <workbookView xWindow="-120" yWindow="-120" windowWidth="20730" windowHeight="11040" activeTab="1" xr2:uid="{FC312AF0-FC95-48B9-BFBA-D2C42D608871}"/>
  </bookViews>
  <sheets>
    <sheet name="EJERCICIO 1" sheetId="2" r:id="rId1"/>
    <sheet name="EJERCICIO 2" sheetId="3" r:id="rId2"/>
    <sheet name="EJERCICIO 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4" l="1"/>
  <c r="F5" i="4"/>
  <c r="E6" i="4"/>
  <c r="F6" i="4"/>
  <c r="E7" i="4"/>
  <c r="B22" i="4" s="1"/>
  <c r="F7" i="4"/>
  <c r="D22" i="4" s="1"/>
  <c r="E8" i="4"/>
  <c r="B24" i="4" s="1"/>
  <c r="F8" i="4"/>
  <c r="D24" i="4" s="1"/>
  <c r="E9" i="4"/>
  <c r="F9" i="4"/>
  <c r="E10" i="4"/>
  <c r="F10" i="4"/>
  <c r="E11" i="4"/>
  <c r="F11" i="4"/>
  <c r="B14" i="4"/>
  <c r="C14" i="4"/>
  <c r="D14" i="4"/>
  <c r="B15" i="4"/>
  <c r="C15" i="4"/>
  <c r="D15" i="4"/>
  <c r="B16" i="4"/>
  <c r="C16" i="4"/>
  <c r="D16" i="4"/>
  <c r="B17" i="4"/>
  <c r="C17" i="4"/>
  <c r="D17" i="4"/>
  <c r="B26" i="4"/>
  <c r="D26" i="4"/>
  <c r="C3" i="3"/>
  <c r="D3" i="3" s="1"/>
  <c r="C4" i="3"/>
  <c r="D4" i="3"/>
  <c r="E4" i="3" s="1"/>
  <c r="C5" i="3"/>
  <c r="D5" i="3" s="1"/>
  <c r="C6" i="3"/>
  <c r="D6" i="3" s="1"/>
  <c r="C7" i="3"/>
  <c r="D7" i="3" s="1"/>
  <c r="C8" i="3"/>
  <c r="D8" i="3"/>
  <c r="E8" i="3" s="1"/>
  <c r="C9" i="3"/>
  <c r="D9" i="3" s="1"/>
  <c r="C10" i="3"/>
  <c r="D10" i="3" s="1"/>
  <c r="C11" i="3"/>
  <c r="D11" i="3" s="1"/>
  <c r="C12" i="3"/>
  <c r="D12" i="3"/>
  <c r="E12" i="3" s="1"/>
  <c r="C13" i="3"/>
  <c r="D13" i="3" s="1"/>
  <c r="B14" i="3"/>
  <c r="C14" i="3"/>
  <c r="D6" i="2"/>
  <c r="D7" i="2"/>
  <c r="D8" i="2"/>
  <c r="D9" i="2"/>
  <c r="D10" i="2"/>
  <c r="B12" i="2"/>
  <c r="B13" i="2"/>
  <c r="E10" i="3" l="1"/>
  <c r="F10" i="3" s="1"/>
  <c r="E6" i="3"/>
  <c r="F6" i="3"/>
  <c r="E3" i="3"/>
  <c r="F3" i="3"/>
  <c r="D14" i="3"/>
  <c r="F13" i="3"/>
  <c r="E13" i="3"/>
  <c r="E7" i="3"/>
  <c r="F7" i="3" s="1"/>
  <c r="E5" i="3"/>
  <c r="F5" i="3"/>
  <c r="E9" i="3"/>
  <c r="F9" i="3"/>
  <c r="E11" i="3"/>
  <c r="F11" i="3" s="1"/>
  <c r="F12" i="3"/>
  <c r="F8" i="3"/>
  <c r="F4" i="3"/>
  <c r="G11" i="3" l="1"/>
  <c r="H11" i="3"/>
  <c r="G7" i="3"/>
  <c r="H7" i="3"/>
  <c r="H10" i="3"/>
  <c r="G10" i="3"/>
  <c r="G9" i="3"/>
  <c r="H9" i="3"/>
  <c r="E14" i="3"/>
  <c r="G4" i="3"/>
  <c r="H4" i="3"/>
  <c r="H6" i="3"/>
  <c r="G6" i="3"/>
  <c r="B16" i="3"/>
  <c r="G3" i="3"/>
  <c r="H3" i="3"/>
  <c r="F14" i="3"/>
  <c r="G5" i="3"/>
  <c r="H5" i="3"/>
  <c r="G8" i="3"/>
  <c r="H8" i="3"/>
  <c r="G13" i="3"/>
  <c r="H13" i="3"/>
  <c r="G12" i="3"/>
  <c r="H12" i="3"/>
  <c r="H14" i="3" l="1"/>
  <c r="B18" i="3"/>
  <c r="B17" i="3"/>
  <c r="G14" i="3"/>
</calcChain>
</file>

<file path=xl/sharedStrings.xml><?xml version="1.0" encoding="utf-8"?>
<sst xmlns="http://schemas.openxmlformats.org/spreadsheetml/2006/main" count="61" uniqueCount="61">
  <si>
    <t>MENOR PROMEDIO:</t>
  </si>
  <si>
    <t>MAYOR PROMEDIO:</t>
  </si>
  <si>
    <t>VIDELA, Fernanda</t>
  </si>
  <si>
    <t>VARANGOT, Juan</t>
  </si>
  <si>
    <t>MARTINEZ, Fernando</t>
  </si>
  <si>
    <t>ALETTO, Emiliano</t>
  </si>
  <si>
    <t>ABALSAMO, Elena</t>
  </si>
  <si>
    <t>PROMEDIO</t>
  </si>
  <si>
    <t>EVALUACIÓN</t>
  </si>
  <si>
    <t>TRABAJOS PRACTICOS</t>
  </si>
  <si>
    <t>ALUMNOS</t>
  </si>
  <si>
    <t>NOTAS DE INFORMATICA</t>
  </si>
  <si>
    <t>PLANILLA DE NOTA DE ALUMNOS</t>
  </si>
  <si>
    <t>PROMEDIO VALOR EN 36 CUOTAS</t>
  </si>
  <si>
    <t>PROMEDIO VALOR EN 24 CUOTAS</t>
  </si>
  <si>
    <t>MAYOR PRECIO CON INTERES</t>
  </si>
  <si>
    <t>TOTALES</t>
  </si>
  <si>
    <t>VOLKSWAGEN SURAN</t>
  </si>
  <si>
    <t>VOLKSWAGEN GOL</t>
  </si>
  <si>
    <t>SUZUKI FUN</t>
  </si>
  <si>
    <t>RENAULT LAGUNA</t>
  </si>
  <si>
    <t>PEUGEOT 306</t>
  </si>
  <si>
    <t>FORD RANGER XLT 4X4</t>
  </si>
  <si>
    <t>FORD EXPLORER XLT 4X4</t>
  </si>
  <si>
    <t>FIAT SIRENA</t>
  </si>
  <si>
    <t>FIAT PALIO WEEKEND</t>
  </si>
  <si>
    <t>CITROEN C4</t>
  </si>
  <si>
    <t>CHEVROLET CORSA CITY</t>
  </si>
  <si>
    <t>VALOR EN 36 CUOTAS</t>
  </si>
  <si>
    <t>VALOR EN 24 CUOTAS</t>
  </si>
  <si>
    <t>PRECIO CON INTERES</t>
  </si>
  <si>
    <t>INTERES 10%</t>
  </si>
  <si>
    <t>PRECIO CONTADO</t>
  </si>
  <si>
    <t>IVA 21%</t>
  </si>
  <si>
    <t xml:space="preserve">PRECIO </t>
  </si>
  <si>
    <t>MARCA</t>
  </si>
  <si>
    <t>AUTOMÓVILES</t>
  </si>
  <si>
    <t>Promedio Brasil</t>
  </si>
  <si>
    <t>Total de turistas en Brasil</t>
  </si>
  <si>
    <t>Promedio Uruguay</t>
  </si>
  <si>
    <t>Total de turistas en Uruguay</t>
  </si>
  <si>
    <t>Promedio Argentina</t>
  </si>
  <si>
    <t>Total de turistas en Argentina</t>
  </si>
  <si>
    <t>Minimo</t>
  </si>
  <si>
    <t>Maximo</t>
  </si>
  <si>
    <t>Promedio</t>
  </si>
  <si>
    <t>Total Mensual</t>
  </si>
  <si>
    <t>Buzios</t>
  </si>
  <si>
    <t>Camboriu</t>
  </si>
  <si>
    <t>Colonia</t>
  </si>
  <si>
    <t>Punta del Este</t>
  </si>
  <si>
    <t>Miramar</t>
  </si>
  <si>
    <t>Pinamar</t>
  </si>
  <si>
    <t>Mar del Plata</t>
  </si>
  <si>
    <t>Promedio por Ciudad</t>
  </si>
  <si>
    <t>Total por Ciudad</t>
  </si>
  <si>
    <t>Mes de Marzo</t>
  </si>
  <si>
    <t>Mes de Febrero</t>
  </si>
  <si>
    <t>Mes de Enero</t>
  </si>
  <si>
    <t>Ciudades</t>
  </si>
  <si>
    <t>Turismo en Vacaciones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</si>
</sst>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.000"/>
    <numFmt numFmtId="166" formatCode="[$-F800]dddd\,\ mmmm\ dd\,\ yyyy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7" tint="0.79998168889431442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i/>
      <sz val="16"/>
      <color rgb="FFFF0000"/>
      <name val="Aptos Narrow"/>
      <family val="2"/>
      <scheme val="minor"/>
    </font>
    <font>
      <b/>
      <i/>
      <sz val="12"/>
      <color theme="1"/>
      <name val="Aptos Narrow"/>
      <family val="2"/>
      <scheme val="minor"/>
    </font>
    <font>
      <b/>
      <i/>
      <sz val="16"/>
      <color theme="1"/>
      <name val="Aptos Narrow"/>
      <family val="2"/>
      <scheme val="minor"/>
    </font>
    <font>
      <b/>
      <i/>
      <sz val="16"/>
      <color rgb="FFC0000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i/>
      <sz val="10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1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wrapText="1"/>
    </xf>
    <xf numFmtId="0" fontId="3" fillId="4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5" fontId="3" fillId="4" borderId="0" xfId="0" applyNumberFormat="1" applyFont="1" applyFill="1" applyAlignment="1">
      <alignment horizontal="center" vertical="center" wrapText="1"/>
    </xf>
    <xf numFmtId="164" fontId="0" fillId="5" borderId="1" xfId="0" applyNumberFormat="1" applyFill="1" applyBorder="1"/>
    <xf numFmtId="0" fontId="1" fillId="0" borderId="1" xfId="0" applyFont="1" applyBorder="1" applyAlignment="1">
      <alignment wrapText="1"/>
    </xf>
    <xf numFmtId="165" fontId="0" fillId="5" borderId="1" xfId="0" applyNumberFormat="1" applyFill="1" applyBorder="1"/>
    <xf numFmtId="0" fontId="5" fillId="0" borderId="1" xfId="0" applyFont="1" applyBorder="1" applyAlignment="1">
      <alignment horizontal="right"/>
    </xf>
    <xf numFmtId="165" fontId="0" fillId="0" borderId="1" xfId="0" applyNumberFormat="1" applyBorder="1"/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166" fontId="9" fillId="8" borderId="0" xfId="0" applyNumberFormat="1" applyFont="1" applyFill="1" applyAlignment="1">
      <alignment horizontal="center" vertical="center" wrapText="1"/>
    </xf>
    <xf numFmtId="0" fontId="10" fillId="9" borderId="5" xfId="0" applyFont="1" applyFill="1" applyBorder="1" applyAlignment="1">
      <alignment horizontal="left" wrapText="1"/>
    </xf>
    <xf numFmtId="0" fontId="10" fillId="9" borderId="8" xfId="0" applyFont="1" applyFill="1" applyBorder="1" applyAlignment="1">
      <alignment horizontal="left" wrapText="1"/>
    </xf>
    <xf numFmtId="0" fontId="10" fillId="9" borderId="9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BE291-5E3E-4CCD-8613-FC43A847ECA1}">
  <sheetPr codeName="Hoja2"/>
  <dimension ref="A1:H13"/>
  <sheetViews>
    <sheetView workbookViewId="0">
      <selection activeCell="F7" sqref="F7"/>
    </sheetView>
  </sheetViews>
  <sheetFormatPr baseColWidth="10" defaultRowHeight="15" x14ac:dyDescent="0.25"/>
  <cols>
    <col min="1" max="1" width="20.85546875" customWidth="1"/>
    <col min="3" max="3" width="13.140625" customWidth="1"/>
  </cols>
  <sheetData>
    <row r="1" spans="1:8" x14ac:dyDescent="0.25">
      <c r="A1" s="14" t="s">
        <v>12</v>
      </c>
      <c r="B1" s="14"/>
      <c r="C1" s="14"/>
      <c r="D1" s="14"/>
      <c r="G1" s="15">
        <v>45720</v>
      </c>
      <c r="H1" s="13"/>
    </row>
    <row r="2" spans="1:8" x14ac:dyDescent="0.25">
      <c r="A2" s="14"/>
      <c r="B2" s="14"/>
      <c r="C2" s="14"/>
      <c r="D2" s="14"/>
      <c r="G2" s="13"/>
      <c r="H2" s="13"/>
    </row>
    <row r="4" spans="1:8" x14ac:dyDescent="0.25">
      <c r="A4" s="12" t="s">
        <v>11</v>
      </c>
      <c r="B4" s="12"/>
      <c r="C4" s="12"/>
      <c r="D4" s="12"/>
    </row>
    <row r="5" spans="1:8" ht="45" x14ac:dyDescent="0.25">
      <c r="A5" s="11" t="s">
        <v>10</v>
      </c>
      <c r="B5" s="10" t="s">
        <v>9</v>
      </c>
      <c r="C5" s="9" t="s">
        <v>8</v>
      </c>
      <c r="D5" s="8" t="s">
        <v>7</v>
      </c>
    </row>
    <row r="6" spans="1:8" x14ac:dyDescent="0.25">
      <c r="A6" s="7" t="s">
        <v>6</v>
      </c>
      <c r="B6" s="2">
        <v>7</v>
      </c>
      <c r="C6" s="6">
        <v>7</v>
      </c>
      <c r="D6" s="2">
        <f>AVERAGE(B6:C6)</f>
        <v>7</v>
      </c>
    </row>
    <row r="7" spans="1:8" x14ac:dyDescent="0.25">
      <c r="A7" s="7" t="s">
        <v>5</v>
      </c>
      <c r="B7" s="2">
        <v>8</v>
      </c>
      <c r="C7" s="6">
        <v>7</v>
      </c>
      <c r="D7" s="2">
        <f>AVERAGE(B7:C7)</f>
        <v>7.5</v>
      </c>
    </row>
    <row r="8" spans="1:8" x14ac:dyDescent="0.25">
      <c r="A8" s="4" t="s">
        <v>4</v>
      </c>
      <c r="B8" s="3">
        <v>8</v>
      </c>
      <c r="C8" s="5">
        <v>4</v>
      </c>
      <c r="D8" s="2">
        <f>AVERAGE(B8:C8)</f>
        <v>6</v>
      </c>
    </row>
    <row r="9" spans="1:8" x14ac:dyDescent="0.25">
      <c r="A9" s="4" t="s">
        <v>3</v>
      </c>
      <c r="B9" s="3">
        <v>6</v>
      </c>
      <c r="C9" s="5">
        <v>4</v>
      </c>
      <c r="D9" s="2">
        <f>AVERAGE(B9:C9)</f>
        <v>5</v>
      </c>
    </row>
    <row r="10" spans="1:8" x14ac:dyDescent="0.25">
      <c r="A10" s="4" t="s">
        <v>2</v>
      </c>
      <c r="B10" s="3">
        <v>9</v>
      </c>
      <c r="C10" s="2">
        <v>8</v>
      </c>
      <c r="D10" s="2">
        <f>AVERAGE(B10:C10)</f>
        <v>8.5</v>
      </c>
    </row>
    <row r="12" spans="1:8" x14ac:dyDescent="0.25">
      <c r="A12" s="2" t="s">
        <v>1</v>
      </c>
      <c r="B12" s="1">
        <f>D10</f>
        <v>8.5</v>
      </c>
    </row>
    <row r="13" spans="1:8" x14ac:dyDescent="0.25">
      <c r="A13" s="2" t="s">
        <v>0</v>
      </c>
      <c r="B13" s="1">
        <f>D9</f>
        <v>5</v>
      </c>
    </row>
  </sheetData>
  <mergeCells count="3">
    <mergeCell ref="A4:D4"/>
    <mergeCell ref="G1:H2"/>
    <mergeCell ref="A1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6E004-61F6-4A04-A47D-78C946F0A542}">
  <sheetPr codeName="Hoja1"/>
  <dimension ref="A1:H18"/>
  <sheetViews>
    <sheetView tabSelected="1" workbookViewId="0">
      <selection activeCell="C17" sqref="C17"/>
    </sheetView>
  </sheetViews>
  <sheetFormatPr baseColWidth="10" defaultRowHeight="15" x14ac:dyDescent="0.25"/>
  <cols>
    <col min="1" max="1" width="24.5703125" customWidth="1"/>
    <col min="2" max="2" width="15.5703125" customWidth="1"/>
    <col min="3" max="3" width="12.85546875" customWidth="1"/>
    <col min="4" max="4" width="13.140625" customWidth="1"/>
    <col min="5" max="5" width="13.42578125" customWidth="1"/>
    <col min="6" max="6" width="13.85546875" customWidth="1"/>
  </cols>
  <sheetData>
    <row r="1" spans="1:8" ht="32.1" customHeight="1" x14ac:dyDescent="0.35">
      <c r="A1" s="24" t="s">
        <v>36</v>
      </c>
      <c r="B1" s="23"/>
      <c r="C1" s="23"/>
      <c r="D1" s="23"/>
      <c r="E1" s="23"/>
      <c r="F1" s="23"/>
      <c r="G1" s="23"/>
      <c r="H1" s="23"/>
    </row>
    <row r="2" spans="1:8" ht="30" x14ac:dyDescent="0.25">
      <c r="A2" s="22" t="s">
        <v>35</v>
      </c>
      <c r="B2" s="22" t="s">
        <v>34</v>
      </c>
      <c r="C2" s="22" t="s">
        <v>33</v>
      </c>
      <c r="D2" s="21" t="s">
        <v>32</v>
      </c>
      <c r="E2" s="21" t="s">
        <v>31</v>
      </c>
      <c r="F2" s="21" t="s">
        <v>30</v>
      </c>
      <c r="G2" s="21" t="s">
        <v>29</v>
      </c>
      <c r="H2" s="21" t="s">
        <v>28</v>
      </c>
    </row>
    <row r="3" spans="1:8" x14ac:dyDescent="0.25">
      <c r="A3" s="2" t="s">
        <v>27</v>
      </c>
      <c r="B3" s="20">
        <v>39450</v>
      </c>
      <c r="C3" s="16">
        <f>B3*0.21</f>
        <v>8284.5</v>
      </c>
      <c r="D3" s="18">
        <f>B3+C3</f>
        <v>47734.5</v>
      </c>
      <c r="E3" s="16">
        <f>D3*0.1</f>
        <v>4773.45</v>
      </c>
      <c r="F3" s="18">
        <f>D3+E3</f>
        <v>52507.95</v>
      </c>
      <c r="G3" s="16">
        <f>F3/24</f>
        <v>2187.8312499999997</v>
      </c>
      <c r="H3" s="16">
        <f>F3/36</f>
        <v>1458.5541666666666</v>
      </c>
    </row>
    <row r="4" spans="1:8" x14ac:dyDescent="0.25">
      <c r="A4" s="2" t="s">
        <v>26</v>
      </c>
      <c r="B4" s="20">
        <v>63000</v>
      </c>
      <c r="C4" s="16">
        <f>B4*0.21</f>
        <v>13230</v>
      </c>
      <c r="D4" s="18">
        <f>B4+C4</f>
        <v>76230</v>
      </c>
      <c r="E4" s="16">
        <f>D4*0.1</f>
        <v>7623</v>
      </c>
      <c r="F4" s="18">
        <f>D4+E4</f>
        <v>83853</v>
      </c>
      <c r="G4" s="16">
        <f>F4/24</f>
        <v>3493.875</v>
      </c>
      <c r="H4" s="16">
        <f>F4/36</f>
        <v>2329.25</v>
      </c>
    </row>
    <row r="5" spans="1:8" x14ac:dyDescent="0.25">
      <c r="A5" s="2" t="s">
        <v>25</v>
      </c>
      <c r="B5" s="20">
        <v>54400</v>
      </c>
      <c r="C5" s="16">
        <f>B5*0.21</f>
        <v>11424</v>
      </c>
      <c r="D5" s="18">
        <f>B5+C5</f>
        <v>65824</v>
      </c>
      <c r="E5" s="16">
        <f>D5*0.1</f>
        <v>6582.4000000000005</v>
      </c>
      <c r="F5" s="18">
        <f>D5+E5</f>
        <v>72406.399999999994</v>
      </c>
      <c r="G5" s="16">
        <f>F5/24</f>
        <v>3016.9333333333329</v>
      </c>
      <c r="H5" s="16">
        <f>F5/36</f>
        <v>2011.2888888888888</v>
      </c>
    </row>
    <row r="6" spans="1:8" x14ac:dyDescent="0.25">
      <c r="A6" s="2" t="s">
        <v>24</v>
      </c>
      <c r="B6" s="20">
        <v>37200</v>
      </c>
      <c r="C6" s="16">
        <f>B6*0.21</f>
        <v>7812</v>
      </c>
      <c r="D6" s="18">
        <f>B6+C6</f>
        <v>45012</v>
      </c>
      <c r="E6" s="16">
        <f>D6*0.1</f>
        <v>4501.2</v>
      </c>
      <c r="F6" s="18">
        <f>D6+E6</f>
        <v>49513.2</v>
      </c>
      <c r="G6" s="16">
        <f>F6/24</f>
        <v>2063.0499999999997</v>
      </c>
      <c r="H6" s="16">
        <f>F6/36</f>
        <v>1375.3666666666666</v>
      </c>
    </row>
    <row r="7" spans="1:8" x14ac:dyDescent="0.25">
      <c r="A7" s="2" t="s">
        <v>23</v>
      </c>
      <c r="B7" s="20">
        <v>42900</v>
      </c>
      <c r="C7" s="16">
        <f>B7*0.21</f>
        <v>9009</v>
      </c>
      <c r="D7" s="18">
        <f>B7+C7</f>
        <v>51909</v>
      </c>
      <c r="E7" s="16">
        <f>D7*0.1</f>
        <v>5190.9000000000005</v>
      </c>
      <c r="F7" s="18">
        <f>D7+E7</f>
        <v>57099.9</v>
      </c>
      <c r="G7" s="16">
        <f>F7/24</f>
        <v>2379.1624999999999</v>
      </c>
      <c r="H7" s="16">
        <f>F7/36</f>
        <v>1586.1083333333333</v>
      </c>
    </row>
    <row r="8" spans="1:8" x14ac:dyDescent="0.25">
      <c r="A8" s="2" t="s">
        <v>22</v>
      </c>
      <c r="B8" s="20">
        <v>66600</v>
      </c>
      <c r="C8" s="16">
        <f>B8*0.21</f>
        <v>13986</v>
      </c>
      <c r="D8" s="18">
        <f>B8+C8</f>
        <v>80586</v>
      </c>
      <c r="E8" s="16">
        <f>D8*0.1</f>
        <v>8058.6</v>
      </c>
      <c r="F8" s="18">
        <f>D8+E8</f>
        <v>88644.6</v>
      </c>
      <c r="G8" s="16">
        <f>F8/24</f>
        <v>3693.5250000000001</v>
      </c>
      <c r="H8" s="16">
        <f>F8/36</f>
        <v>2462.3500000000004</v>
      </c>
    </row>
    <row r="9" spans="1:8" x14ac:dyDescent="0.25">
      <c r="A9" s="2" t="s">
        <v>21</v>
      </c>
      <c r="B9" s="20">
        <v>25000</v>
      </c>
      <c r="C9" s="16">
        <f>B9*0.21</f>
        <v>5250</v>
      </c>
      <c r="D9" s="18">
        <f>B9+C9</f>
        <v>30250</v>
      </c>
      <c r="E9" s="16">
        <f>D9*0.1</f>
        <v>3025</v>
      </c>
      <c r="F9" s="18">
        <f>D9+E9</f>
        <v>33275</v>
      </c>
      <c r="G9" s="16">
        <f>F9/24</f>
        <v>1386.4583333333333</v>
      </c>
      <c r="H9" s="16">
        <f>F9/36</f>
        <v>924.30555555555554</v>
      </c>
    </row>
    <row r="10" spans="1:8" x14ac:dyDescent="0.25">
      <c r="A10" s="2" t="s">
        <v>20</v>
      </c>
      <c r="B10" s="20">
        <v>29500</v>
      </c>
      <c r="C10" s="16">
        <f>B10*0.21</f>
        <v>6195</v>
      </c>
      <c r="D10" s="18">
        <f>B10+C10</f>
        <v>35695</v>
      </c>
      <c r="E10" s="16">
        <f>D10*0.1</f>
        <v>3569.5</v>
      </c>
      <c r="F10" s="18">
        <f>D10+E10</f>
        <v>39264.5</v>
      </c>
      <c r="G10" s="16">
        <f>F10/24</f>
        <v>1636.0208333333333</v>
      </c>
      <c r="H10" s="16">
        <f>F10/36</f>
        <v>1090.6805555555557</v>
      </c>
    </row>
    <row r="11" spans="1:8" x14ac:dyDescent="0.25">
      <c r="A11" s="2" t="s">
        <v>19</v>
      </c>
      <c r="B11" s="20">
        <v>32590</v>
      </c>
      <c r="C11" s="16">
        <f>B11*0.21</f>
        <v>6843.9</v>
      </c>
      <c r="D11" s="18">
        <f>B11+C11</f>
        <v>39433.9</v>
      </c>
      <c r="E11" s="16">
        <f>D11*0.1</f>
        <v>3943.3900000000003</v>
      </c>
      <c r="F11" s="18">
        <f>D11+E11</f>
        <v>43377.29</v>
      </c>
      <c r="G11" s="16">
        <f>F11/24</f>
        <v>1807.3870833333333</v>
      </c>
      <c r="H11" s="16">
        <f>F11/36</f>
        <v>1204.9247222222223</v>
      </c>
    </row>
    <row r="12" spans="1:8" x14ac:dyDescent="0.25">
      <c r="A12" s="2" t="s">
        <v>18</v>
      </c>
      <c r="B12" s="20">
        <v>39800</v>
      </c>
      <c r="C12" s="16">
        <f>B12*0.21</f>
        <v>8358</v>
      </c>
      <c r="D12" s="18">
        <f>B12+C12</f>
        <v>48158</v>
      </c>
      <c r="E12" s="16">
        <f>D12*0.1</f>
        <v>4815.8</v>
      </c>
      <c r="F12" s="18">
        <f>D12+E12</f>
        <v>52973.8</v>
      </c>
      <c r="G12" s="16">
        <f>F12/24</f>
        <v>2207.2416666666668</v>
      </c>
      <c r="H12" s="16">
        <f>F12/36</f>
        <v>1471.4944444444445</v>
      </c>
    </row>
    <row r="13" spans="1:8" x14ac:dyDescent="0.25">
      <c r="A13" s="2" t="s">
        <v>17</v>
      </c>
      <c r="B13" s="20">
        <v>13320</v>
      </c>
      <c r="C13" s="16">
        <f>B13*0.21</f>
        <v>2797.2</v>
      </c>
      <c r="D13" s="18">
        <f>B13+C13</f>
        <v>16117.2</v>
      </c>
      <c r="E13" s="16">
        <f>D13*0.1</f>
        <v>1611.7200000000003</v>
      </c>
      <c r="F13" s="18">
        <f>D13+E13</f>
        <v>17728.920000000002</v>
      </c>
      <c r="G13" s="16">
        <f>F13/24</f>
        <v>738.70500000000004</v>
      </c>
      <c r="H13" s="16">
        <f>F13/36</f>
        <v>492.47</v>
      </c>
    </row>
    <row r="14" spans="1:8" ht="15.75" x14ac:dyDescent="0.25">
      <c r="A14" s="19" t="s">
        <v>16</v>
      </c>
      <c r="B14" s="18">
        <f>SUM(B3:B13)</f>
        <v>443760</v>
      </c>
      <c r="C14" s="16">
        <f>SUM(C3:C13)</f>
        <v>93189.599999999991</v>
      </c>
      <c r="D14" s="18">
        <f>SUM(D3:D13)</f>
        <v>536949.6</v>
      </c>
      <c r="E14" s="16">
        <f>SUM(E3:E13)</f>
        <v>53694.960000000006</v>
      </c>
      <c r="F14" s="18">
        <f>SUM(F3:F13)</f>
        <v>590644.56000000006</v>
      </c>
      <c r="G14" s="16">
        <f>SUM(G3:G13)</f>
        <v>24610.190000000002</v>
      </c>
      <c r="H14" s="16">
        <f>SUM(H3:H13)</f>
        <v>16406.793333333335</v>
      </c>
    </row>
    <row r="16" spans="1:8" ht="30" x14ac:dyDescent="0.25">
      <c r="A16" s="17" t="s">
        <v>15</v>
      </c>
      <c r="B16" s="18">
        <f>MAX(F3:F13)</f>
        <v>88644.6</v>
      </c>
    </row>
    <row r="17" spans="1:2" ht="30" x14ac:dyDescent="0.25">
      <c r="A17" s="17" t="s">
        <v>14</v>
      </c>
      <c r="B17" s="16">
        <f>AVERAGE(G3:G13)</f>
        <v>2237.2900000000004</v>
      </c>
    </row>
    <row r="18" spans="1:2" ht="30" x14ac:dyDescent="0.25">
      <c r="A18" s="17" t="s">
        <v>13</v>
      </c>
      <c r="B18" s="16">
        <f>AVERAGE(H3:H13)</f>
        <v>1491.5266666666669</v>
      </c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85F76-D041-4BAF-8609-781468176131}">
  <sheetPr codeName="Hoja4"/>
  <dimension ref="A1:H27"/>
  <sheetViews>
    <sheetView topLeftCell="A4" zoomScale="78" workbookViewId="0">
      <selection activeCell="G23" sqref="G23"/>
    </sheetView>
  </sheetViews>
  <sheetFormatPr baseColWidth="10" defaultRowHeight="15" x14ac:dyDescent="0.25"/>
  <cols>
    <col min="1" max="1" width="14.7109375" customWidth="1"/>
    <col min="2" max="2" width="15.5703125" customWidth="1"/>
    <col min="3" max="3" width="17.5703125" customWidth="1"/>
    <col min="4" max="4" width="13.5703125" customWidth="1"/>
    <col min="5" max="5" width="16.140625" customWidth="1"/>
    <col min="6" max="6" width="18.5703125" customWidth="1"/>
    <col min="8" max="8" width="18.5703125" customWidth="1"/>
  </cols>
  <sheetData>
    <row r="1" spans="1:8" x14ac:dyDescent="0.25">
      <c r="G1" s="32">
        <v>45720</v>
      </c>
      <c r="H1" s="32"/>
    </row>
    <row r="2" spans="1:8" x14ac:dyDescent="0.25">
      <c r="G2" s="32"/>
      <c r="H2" s="32"/>
    </row>
    <row r="3" spans="1:8" ht="26.45" customHeight="1" x14ac:dyDescent="0.25">
      <c r="A3" s="35" t="s">
        <v>60</v>
      </c>
      <c r="B3" s="34"/>
      <c r="C3" s="34"/>
      <c r="D3" s="34"/>
      <c r="E3" s="34"/>
      <c r="F3" s="33"/>
      <c r="G3" s="32"/>
      <c r="H3" s="32"/>
    </row>
    <row r="4" spans="1:8" x14ac:dyDescent="0.25">
      <c r="A4" s="31" t="s">
        <v>59</v>
      </c>
      <c r="B4" s="31" t="s">
        <v>58</v>
      </c>
      <c r="C4" s="31" t="s">
        <v>57</v>
      </c>
      <c r="D4" s="31" t="s">
        <v>56</v>
      </c>
      <c r="E4" s="31" t="s">
        <v>55</v>
      </c>
      <c r="F4" s="31" t="s">
        <v>54</v>
      </c>
    </row>
    <row r="5" spans="1:8" ht="14.45" customHeight="1" x14ac:dyDescent="0.25">
      <c r="A5" s="30" t="s">
        <v>53</v>
      </c>
      <c r="B5" s="29">
        <v>1370500</v>
      </c>
      <c r="C5" s="29">
        <v>1100600</v>
      </c>
      <c r="D5" s="29">
        <v>800670</v>
      </c>
      <c r="E5" s="29">
        <f>SUM(B5:D5)</f>
        <v>3271770</v>
      </c>
      <c r="F5" s="29">
        <f>AVERAGE(B5:D5)</f>
        <v>1090590</v>
      </c>
    </row>
    <row r="6" spans="1:8" x14ac:dyDescent="0.25">
      <c r="A6" s="30" t="s">
        <v>52</v>
      </c>
      <c r="B6" s="29">
        <v>650460</v>
      </c>
      <c r="C6" s="29">
        <v>550340</v>
      </c>
      <c r="D6" s="29">
        <v>300420</v>
      </c>
      <c r="E6" s="29">
        <f>SUM(B6:D6)</f>
        <v>1501220</v>
      </c>
      <c r="F6" s="29">
        <f>AVERAGE(B6:D6)</f>
        <v>500406.66666666669</v>
      </c>
    </row>
    <row r="7" spans="1:8" x14ac:dyDescent="0.25">
      <c r="A7" s="30" t="s">
        <v>51</v>
      </c>
      <c r="B7" s="29">
        <v>200320</v>
      </c>
      <c r="C7" s="29">
        <v>290760</v>
      </c>
      <c r="D7" s="29">
        <v>50600</v>
      </c>
      <c r="E7" s="29">
        <f>SUM(B7:D7)</f>
        <v>541680</v>
      </c>
      <c r="F7" s="29">
        <f>AVERAGE(B7:D7)</f>
        <v>180560</v>
      </c>
    </row>
    <row r="8" spans="1:8" x14ac:dyDescent="0.25">
      <c r="A8" s="30" t="s">
        <v>50</v>
      </c>
      <c r="B8" s="29">
        <v>1100530</v>
      </c>
      <c r="C8" s="29">
        <v>1000800</v>
      </c>
      <c r="D8" s="29">
        <v>500880</v>
      </c>
      <c r="E8" s="29">
        <f>SUM(B8:D8)</f>
        <v>2602210</v>
      </c>
      <c r="F8" s="29">
        <f>AVERAGE(B8:D8)</f>
        <v>867403.33333333337</v>
      </c>
    </row>
    <row r="9" spans="1:8" x14ac:dyDescent="0.25">
      <c r="A9" s="30" t="s">
        <v>49</v>
      </c>
      <c r="B9" s="29">
        <v>650880</v>
      </c>
      <c r="C9" s="29">
        <v>490850</v>
      </c>
      <c r="D9" s="29">
        <v>100950</v>
      </c>
      <c r="E9" s="29">
        <f>SUM(B9:D9)</f>
        <v>1242680</v>
      </c>
      <c r="F9" s="29">
        <f>AVERAGE(B9:D9)</f>
        <v>414226.66666666669</v>
      </c>
    </row>
    <row r="10" spans="1:8" x14ac:dyDescent="0.25">
      <c r="A10" s="30" t="s">
        <v>48</v>
      </c>
      <c r="B10" s="29">
        <v>1210300</v>
      </c>
      <c r="C10" s="29">
        <v>1150150</v>
      </c>
      <c r="D10" s="29">
        <v>1090850</v>
      </c>
      <c r="E10" s="29">
        <f>SUM(B10:D10)</f>
        <v>3451300</v>
      </c>
      <c r="F10" s="29">
        <f>AVERAGE(B10:D10)</f>
        <v>1150433.3333333333</v>
      </c>
    </row>
    <row r="11" spans="1:8" x14ac:dyDescent="0.25">
      <c r="A11" s="30" t="s">
        <v>47</v>
      </c>
      <c r="B11" s="29">
        <v>1120890</v>
      </c>
      <c r="C11" s="29">
        <v>900740</v>
      </c>
      <c r="D11" s="29">
        <v>600980</v>
      </c>
      <c r="E11" s="29">
        <f>SUM(B11:D11)</f>
        <v>2622610</v>
      </c>
      <c r="F11" s="29">
        <f>AVERAGE(B11:D11)</f>
        <v>874203.33333333337</v>
      </c>
    </row>
    <row r="14" spans="1:8" ht="14.45" customHeight="1" x14ac:dyDescent="0.25">
      <c r="A14" s="2" t="s">
        <v>46</v>
      </c>
      <c r="B14" s="28">
        <f>SUM(B5:B13)</f>
        <v>6303880</v>
      </c>
      <c r="C14" s="28">
        <f>SUM(C5:C13)</f>
        <v>5484240</v>
      </c>
      <c r="D14" s="28">
        <f>SUM(D5:D13)</f>
        <v>3445350</v>
      </c>
    </row>
    <row r="15" spans="1:8" x14ac:dyDescent="0.25">
      <c r="A15" s="2" t="s">
        <v>45</v>
      </c>
      <c r="B15" s="28">
        <f>AVERAGE(B5:B11)</f>
        <v>900554.28571428568</v>
      </c>
      <c r="C15" s="28">
        <f>AVERAGE(C5:C11)</f>
        <v>783462.85714285716</v>
      </c>
      <c r="D15" s="28">
        <f>AVERAGE(D5:D11)</f>
        <v>492192.85714285716</v>
      </c>
    </row>
    <row r="16" spans="1:8" ht="14.45" customHeight="1" x14ac:dyDescent="0.25">
      <c r="A16" s="2" t="s">
        <v>44</v>
      </c>
      <c r="B16" s="28">
        <f>MAX(B5:B11)</f>
        <v>1370500</v>
      </c>
      <c r="C16" s="28">
        <f>MAX(C5:C11)</f>
        <v>1150150</v>
      </c>
      <c r="D16" s="28">
        <f>MAX(D5:D11)</f>
        <v>1090850</v>
      </c>
    </row>
    <row r="17" spans="1:4" x14ac:dyDescent="0.25">
      <c r="A17" s="2" t="s">
        <v>43</v>
      </c>
      <c r="B17" s="28">
        <f>MIN(B5:B11)</f>
        <v>200320</v>
      </c>
      <c r="C17" s="28">
        <f>MIN(C5:C11)</f>
        <v>290760</v>
      </c>
      <c r="D17" s="28">
        <f>MIN(D5:D11)</f>
        <v>50600</v>
      </c>
    </row>
    <row r="18" spans="1:4" ht="14.45" customHeight="1" x14ac:dyDescent="0.25"/>
    <row r="22" spans="1:4" x14ac:dyDescent="0.25">
      <c r="A22" s="27" t="s">
        <v>42</v>
      </c>
      <c r="B22" s="25">
        <f>E5+E6+E7</f>
        <v>5314670</v>
      </c>
      <c r="C22" s="26" t="s">
        <v>41</v>
      </c>
      <c r="D22" s="25">
        <f>SUM(F5:F7)</f>
        <v>1771556.6666666667</v>
      </c>
    </row>
    <row r="23" spans="1:4" x14ac:dyDescent="0.25">
      <c r="A23" s="27"/>
      <c r="B23" s="25"/>
      <c r="C23" s="26"/>
      <c r="D23" s="25"/>
    </row>
    <row r="24" spans="1:4" x14ac:dyDescent="0.25">
      <c r="A24" s="27" t="s">
        <v>40</v>
      </c>
      <c r="B24" s="25">
        <f>E8+E9</f>
        <v>3844890</v>
      </c>
      <c r="C24" s="26" t="s">
        <v>39</v>
      </c>
      <c r="D24" s="25">
        <f>SUM(F8:F9)</f>
        <v>1281630</v>
      </c>
    </row>
    <row r="25" spans="1:4" x14ac:dyDescent="0.25">
      <c r="A25" s="27"/>
      <c r="B25" s="25"/>
      <c r="C25" s="26"/>
      <c r="D25" s="25"/>
    </row>
    <row r="26" spans="1:4" x14ac:dyDescent="0.25">
      <c r="A26" s="26" t="s">
        <v>38</v>
      </c>
      <c r="B26" s="25">
        <f>E10+E11</f>
        <v>6073910</v>
      </c>
      <c r="C26" s="26" t="s">
        <v>37</v>
      </c>
      <c r="D26" s="25">
        <f>SUM(F10:F11)</f>
        <v>2024636.6666666665</v>
      </c>
    </row>
    <row r="27" spans="1:4" x14ac:dyDescent="0.25">
      <c r="A27" s="26"/>
      <c r="B27" s="25"/>
      <c r="C27" s="26"/>
      <c r="D27" s="25"/>
    </row>
  </sheetData>
  <mergeCells count="14">
    <mergeCell ref="C26:C27"/>
    <mergeCell ref="B22:B23"/>
    <mergeCell ref="B24:B25"/>
    <mergeCell ref="B26:B27"/>
    <mergeCell ref="G1:H3"/>
    <mergeCell ref="A22:A23"/>
    <mergeCell ref="A24:A25"/>
    <mergeCell ref="D22:D23"/>
    <mergeCell ref="D24:D25"/>
    <mergeCell ref="D26:D27"/>
    <mergeCell ref="A3:F3"/>
    <mergeCell ref="A26:A27"/>
    <mergeCell ref="C22:C23"/>
    <mergeCell ref="C24:C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1</vt:lpstr>
      <vt:lpstr>EJERCICIO 2</vt:lpstr>
      <vt:lpstr>EJERCICIO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ALEJANDRO SANTA CRUZ GUTIERREZ</dc:creator>
  <cp:lastModifiedBy>LUIS ALEJANDRO SANTA CRUZ GUTIERREZ</cp:lastModifiedBy>
  <dcterms:created xsi:type="dcterms:W3CDTF">2025-05-20T00:36:44Z</dcterms:created>
  <dcterms:modified xsi:type="dcterms:W3CDTF">2025-05-20T00:38:37Z</dcterms:modified>
</cp:coreProperties>
</file>