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A1A88791-AD17-44E3-AD51-B17B6D7033E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oja1" sheetId="1" r:id="rId1"/>
    <sheet name="Hoja2 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7" i="1"/>
  <c r="C8" i="1" s="1"/>
  <c r="D2" i="1"/>
  <c r="E2" i="1" s="1"/>
  <c r="E7" i="1" l="1"/>
  <c r="E8" i="1" s="1"/>
  <c r="F2" i="1"/>
  <c r="E3" i="1"/>
  <c r="E4" i="1" s="1"/>
  <c r="E10" i="1" s="1"/>
  <c r="D7" i="1"/>
  <c r="D8" i="1" s="1"/>
  <c r="C10" i="1"/>
  <c r="D3" i="1"/>
  <c r="D4" i="1" s="1"/>
  <c r="D10" i="1" s="1"/>
  <c r="F3" i="1" l="1"/>
  <c r="G2" i="1"/>
  <c r="F7" i="1"/>
  <c r="F8" i="1" s="1"/>
  <c r="F4" i="1"/>
  <c r="F10" i="1" s="1"/>
  <c r="G7" i="1" l="1"/>
  <c r="G8" i="1" s="1"/>
  <c r="H2" i="1"/>
  <c r="G3" i="1"/>
  <c r="G4" i="1" s="1"/>
  <c r="G10" i="1" s="1"/>
  <c r="H4" i="1" l="1"/>
  <c r="H3" i="1"/>
  <c r="H7" i="1"/>
  <c r="H8" i="1" s="1"/>
  <c r="H10" i="1" l="1"/>
</calcChain>
</file>

<file path=xl/sharedStrings.xml><?xml version="1.0" encoding="utf-8"?>
<sst xmlns="http://schemas.openxmlformats.org/spreadsheetml/2006/main" count="23" uniqueCount="23">
  <si>
    <t>ENE</t>
  </si>
  <si>
    <t>FEB</t>
  </si>
  <si>
    <t>MAR</t>
  </si>
  <si>
    <t>ABR</t>
  </si>
  <si>
    <t>MAY</t>
  </si>
  <si>
    <t>JUN</t>
  </si>
  <si>
    <t>VENTAS</t>
  </si>
  <si>
    <t>COSTES</t>
  </si>
  <si>
    <t>BENEFICIO BRUTO</t>
  </si>
  <si>
    <t>GASTOS FIJOS</t>
  </si>
  <si>
    <t>GASTOS VARIABLES</t>
  </si>
  <si>
    <t>TOTAL GASTOS</t>
  </si>
  <si>
    <t>BENEFICIO NETO</t>
  </si>
  <si>
    <t>Total de ventas</t>
  </si>
  <si>
    <t>Producto 5</t>
  </si>
  <si>
    <t>Producto 4</t>
  </si>
  <si>
    <t>Producto 3</t>
  </si>
  <si>
    <t>Producto 2</t>
  </si>
  <si>
    <t>Producto 1</t>
  </si>
  <si>
    <t>Totales</t>
  </si>
  <si>
    <t>Marzo</t>
  </si>
  <si>
    <t>Febrero</t>
  </si>
  <si>
    <t>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</si>
</sst>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indexed="64"/>
      </right>
      <top style="thin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double">
        <color auto="1"/>
      </left>
      <right style="thick">
        <color indexed="64"/>
      </right>
      <top style="double">
        <color auto="1"/>
      </top>
      <bottom style="thick">
        <color indexed="64"/>
      </bottom>
      <diagonal/>
    </border>
    <border>
      <left/>
      <right style="double">
        <color auto="1"/>
      </right>
      <top style="double">
        <color auto="1"/>
      </top>
      <bottom style="thick">
        <color indexed="64"/>
      </bottom>
      <diagonal/>
    </border>
    <border>
      <left style="thick">
        <color indexed="64"/>
      </left>
      <right style="double">
        <color auto="1"/>
      </right>
      <top style="double">
        <color auto="1"/>
      </top>
      <bottom style="thick">
        <color indexed="64"/>
      </bottom>
      <diagonal/>
    </border>
    <border>
      <left style="thick">
        <color indexed="64"/>
      </left>
      <right/>
      <top style="double">
        <color auto="1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ck">
        <color indexed="64"/>
      </left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double">
        <color auto="1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auto="1"/>
      </right>
      <top style="thick">
        <color indexed="64"/>
      </top>
      <bottom style="thick">
        <color indexed="64"/>
      </bottom>
      <diagonal/>
    </border>
    <border>
      <left style="double">
        <color auto="1"/>
      </left>
      <right/>
      <top style="double">
        <color auto="1"/>
      </top>
      <bottom style="thick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1" xfId="0" applyFont="1" applyFill="1" applyBorder="1"/>
    <xf numFmtId="0" fontId="1" fillId="2" borderId="0" xfId="0" applyFont="1" applyFill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9" xfId="0" applyBorder="1"/>
    <xf numFmtId="164" fontId="0" fillId="0" borderId="0" xfId="0" applyNumberFormat="1"/>
    <xf numFmtId="164" fontId="2" fillId="0" borderId="10" xfId="0" applyNumberFormat="1" applyFont="1" applyBorder="1"/>
    <xf numFmtId="164" fontId="2" fillId="0" borderId="11" xfId="0" applyNumberFormat="1" applyFont="1" applyBorder="1"/>
    <xf numFmtId="164" fontId="2" fillId="0" borderId="12" xfId="0" applyNumberFormat="1" applyFont="1" applyBorder="1"/>
    <xf numFmtId="0" fontId="2" fillId="0" borderId="13" xfId="0" applyFont="1" applyBorder="1"/>
    <xf numFmtId="0" fontId="0" fillId="0" borderId="14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0" fontId="0" fillId="0" borderId="18" xfId="0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0" fontId="0" fillId="0" borderId="22" xfId="0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 b="1" i="0" baseline="0">
                <a:effectLst/>
              </a:rPr>
              <a:t>1. Ventas realizadas en el primer trimestre</a:t>
            </a:r>
            <a:endParaRPr lang="es-MX" sz="1200" b="1">
              <a:effectLst/>
            </a:endParaRPr>
          </a:p>
        </c:rich>
      </c:tx>
      <c:layout>
        <c:manualLayout>
          <c:xMode val="edge"/>
          <c:yMode val="edge"/>
          <c:x val="0.1578212765957446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355314960629921"/>
          <c:y val="0.17634259259259263"/>
          <c:w val="0.8458912948381451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'Hoja2 '!$B$3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'!$C$3:$E$3</c:f>
              <c:numCache>
                <c:formatCode>0.000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3-4142-BB10-B7A034BF2FF7}"/>
            </c:ext>
          </c:extLst>
        </c:ser>
        <c:ser>
          <c:idx val="1"/>
          <c:order val="1"/>
          <c:tx>
            <c:strRef>
              <c:f>'Hoja2 '!$B$4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'!$C$4:$E$4</c:f>
              <c:numCache>
                <c:formatCode>0.000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3-4142-BB10-B7A034BF2FF7}"/>
            </c:ext>
          </c:extLst>
        </c:ser>
        <c:ser>
          <c:idx val="2"/>
          <c:order val="2"/>
          <c:tx>
            <c:strRef>
              <c:f>'Hoja2 '!$B$5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'!$C$5:$E$5</c:f>
              <c:numCache>
                <c:formatCode>0.000</c:formatCode>
                <c:ptCount val="3"/>
                <c:pt idx="0">
                  <c:v>245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3-4142-BB10-B7A034BF2FF7}"/>
            </c:ext>
          </c:extLst>
        </c:ser>
        <c:ser>
          <c:idx val="3"/>
          <c:order val="3"/>
          <c:tx>
            <c:strRef>
              <c:f>'Hoja2 '!$B$6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'!$C$6:$E$6</c:f>
              <c:numCache>
                <c:formatCode>0.000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E3-4142-BB10-B7A034BF2FF7}"/>
            </c:ext>
          </c:extLst>
        </c:ser>
        <c:ser>
          <c:idx val="4"/>
          <c:order val="4"/>
          <c:tx>
            <c:strRef>
              <c:f>'Hoja2 '!$B$7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'!$C$7:$E$7</c:f>
              <c:numCache>
                <c:formatCode>0.000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E3-4142-BB10-B7A034BF2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378368"/>
        <c:axId val="1727378784"/>
      </c:barChart>
      <c:catAx>
        <c:axId val="172737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7378784"/>
        <c:crosses val="autoZero"/>
        <c:auto val="1"/>
        <c:lblAlgn val="ctr"/>
        <c:lblOffset val="100"/>
        <c:noMultiLvlLbl val="0"/>
      </c:catAx>
      <c:valAx>
        <c:axId val="17273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7378368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3. Ventas realizadas en el primer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'Hoja2 '!$B$3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'!$C$3:$E$3</c:f>
              <c:numCache>
                <c:formatCode>0.000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8-4F85-ADE5-0ACB05CC5B19}"/>
            </c:ext>
          </c:extLst>
        </c:ser>
        <c:ser>
          <c:idx val="1"/>
          <c:order val="1"/>
          <c:tx>
            <c:strRef>
              <c:f>'Hoja2 '!$B$4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'!$C$4:$E$4</c:f>
              <c:numCache>
                <c:formatCode>0.000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8-4F85-ADE5-0ACB05CC5B19}"/>
            </c:ext>
          </c:extLst>
        </c:ser>
        <c:ser>
          <c:idx val="2"/>
          <c:order val="2"/>
          <c:tx>
            <c:strRef>
              <c:f>'Hoja2 '!$B$5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'!$C$5:$E$5</c:f>
              <c:numCache>
                <c:formatCode>0.000</c:formatCode>
                <c:ptCount val="3"/>
                <c:pt idx="0">
                  <c:v>245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8-4F85-ADE5-0ACB05CC5B19}"/>
            </c:ext>
          </c:extLst>
        </c:ser>
        <c:ser>
          <c:idx val="3"/>
          <c:order val="3"/>
          <c:tx>
            <c:strRef>
              <c:f>'Hoja2 '!$B$6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'!$C$6:$E$6</c:f>
              <c:numCache>
                <c:formatCode>0.000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88-4F85-ADE5-0ACB05CC5B19}"/>
            </c:ext>
          </c:extLst>
        </c:ser>
        <c:ser>
          <c:idx val="4"/>
          <c:order val="4"/>
          <c:tx>
            <c:strRef>
              <c:f>'Hoja2 '!$B$7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'!$C$7:$E$7</c:f>
              <c:numCache>
                <c:formatCode>0.000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88-4F85-ADE5-0ACB05CC5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368"/>
        <c:axId val="861466784"/>
      </c:barChart>
      <c:lineChart>
        <c:grouping val="standard"/>
        <c:varyColors val="0"/>
        <c:ser>
          <c:idx val="5"/>
          <c:order val="5"/>
          <c:tx>
            <c:strRef>
              <c:f>'Hoja2 '!$B$8</c:f>
              <c:strCache>
                <c:ptCount val="1"/>
                <c:pt idx="0">
                  <c:v>Total de ventas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rgbClr val="7030A0"/>
                </a:solidFill>
              </a:ln>
              <a:effectLst/>
            </c:spPr>
          </c:marker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'!$C$8:$E$8</c:f>
              <c:numCache>
                <c:formatCode>0.000</c:formatCode>
                <c:ptCount val="3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88-4F85-ADE5-0ACB05CC5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466368"/>
        <c:axId val="861466784"/>
      </c:lineChart>
      <c:catAx>
        <c:axId val="8614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466784"/>
        <c:crosses val="autoZero"/>
        <c:auto val="1"/>
        <c:lblAlgn val="ctr"/>
        <c:lblOffset val="100"/>
        <c:noMultiLvlLbl val="0"/>
      </c:catAx>
      <c:valAx>
        <c:axId val="8614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466368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2. Ventas realizadas en el primer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'Hoja2 '!$B$3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'!$C$3:$E$3</c:f>
              <c:numCache>
                <c:formatCode>0.000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E-48F6-885E-A37C0864FDE9}"/>
            </c:ext>
          </c:extLst>
        </c:ser>
        <c:ser>
          <c:idx val="1"/>
          <c:order val="1"/>
          <c:tx>
            <c:strRef>
              <c:f>'Hoja2 '!$B$4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'!$C$4:$E$4</c:f>
              <c:numCache>
                <c:formatCode>0.000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E-48F6-885E-A37C0864FDE9}"/>
            </c:ext>
          </c:extLst>
        </c:ser>
        <c:ser>
          <c:idx val="2"/>
          <c:order val="2"/>
          <c:tx>
            <c:strRef>
              <c:f>'Hoja2 '!$B$5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'!$C$5:$E$5</c:f>
              <c:numCache>
                <c:formatCode>0.000</c:formatCode>
                <c:ptCount val="3"/>
                <c:pt idx="0">
                  <c:v>245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CE-48F6-885E-A37C0864FDE9}"/>
            </c:ext>
          </c:extLst>
        </c:ser>
        <c:ser>
          <c:idx val="3"/>
          <c:order val="3"/>
          <c:tx>
            <c:strRef>
              <c:f>'Hoja2 '!$B$6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'!$C$6:$E$6</c:f>
              <c:numCache>
                <c:formatCode>0.000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CE-48F6-885E-A37C0864FDE9}"/>
            </c:ext>
          </c:extLst>
        </c:ser>
        <c:ser>
          <c:idx val="4"/>
          <c:order val="4"/>
          <c:tx>
            <c:strRef>
              <c:f>'Hoja2 '!$B$7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'!$C$7:$E$7</c:f>
              <c:numCache>
                <c:formatCode>0.000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CE-48F6-885E-A37C0864FDE9}"/>
            </c:ext>
          </c:extLst>
        </c:ser>
        <c:ser>
          <c:idx val="5"/>
          <c:order val="5"/>
          <c:tx>
            <c:strRef>
              <c:f>'Hoja2 '!$B$8</c:f>
              <c:strCache>
                <c:ptCount val="1"/>
                <c:pt idx="0">
                  <c:v>Total de ventas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'!$C$8:$E$8</c:f>
              <c:numCache>
                <c:formatCode>0.000</c:formatCode>
                <c:ptCount val="3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CE-48F6-885E-A37C0864F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368"/>
        <c:axId val="861466784"/>
      </c:barChart>
      <c:catAx>
        <c:axId val="8614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466784"/>
        <c:crosses val="autoZero"/>
        <c:auto val="1"/>
        <c:lblAlgn val="ctr"/>
        <c:lblOffset val="100"/>
        <c:noMultiLvlLbl val="0"/>
      </c:catAx>
      <c:valAx>
        <c:axId val="8614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466368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4. Ventas realizadas en el primer trimestre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'Hoja2 '!$B$3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'!$C$3:$E$3</c:f>
              <c:numCache>
                <c:formatCode>0.000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0-4A03-AB49-2EED08EB685F}"/>
            </c:ext>
          </c:extLst>
        </c:ser>
        <c:ser>
          <c:idx val="1"/>
          <c:order val="1"/>
          <c:tx>
            <c:strRef>
              <c:f>'Hoja2 '!$B$4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'!$C$4:$E$4</c:f>
              <c:numCache>
                <c:formatCode>0.000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0-4A03-AB49-2EED08EB685F}"/>
            </c:ext>
          </c:extLst>
        </c:ser>
        <c:ser>
          <c:idx val="2"/>
          <c:order val="2"/>
          <c:tx>
            <c:strRef>
              <c:f>'Hoja2 '!$B$5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'!$C$5:$E$5</c:f>
              <c:numCache>
                <c:formatCode>0.000</c:formatCode>
                <c:ptCount val="3"/>
                <c:pt idx="0">
                  <c:v>245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0-4A03-AB49-2EED08EB685F}"/>
            </c:ext>
          </c:extLst>
        </c:ser>
        <c:ser>
          <c:idx val="3"/>
          <c:order val="3"/>
          <c:tx>
            <c:strRef>
              <c:f>'Hoja2 '!$B$6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'!$C$6:$E$6</c:f>
              <c:numCache>
                <c:formatCode>0.000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60-4A03-AB49-2EED08EB685F}"/>
            </c:ext>
          </c:extLst>
        </c:ser>
        <c:ser>
          <c:idx val="4"/>
          <c:order val="4"/>
          <c:tx>
            <c:strRef>
              <c:f>'Hoja2 '!$B$7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'!$C$7:$E$7</c:f>
              <c:numCache>
                <c:formatCode>0.000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60-4A03-AB49-2EED08EB6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368"/>
        <c:axId val="861466784"/>
      </c:barChart>
      <c:lineChart>
        <c:grouping val="standard"/>
        <c:varyColors val="0"/>
        <c:ser>
          <c:idx val="5"/>
          <c:order val="5"/>
          <c:tx>
            <c:strRef>
              <c:f>'Hoja2 '!$B$8</c:f>
              <c:strCache>
                <c:ptCount val="1"/>
                <c:pt idx="0">
                  <c:v>Total de ventas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  <a:ln w="12700">
                <a:solidFill>
                  <a:srgbClr val="7030A0"/>
                </a:solidFill>
              </a:ln>
              <a:effectLst/>
            </c:spPr>
          </c:marker>
          <c:dPt>
            <c:idx val="0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E60-4A03-AB49-2EED08EB685F}"/>
              </c:ext>
            </c:extLst>
          </c:dPt>
          <c:dPt>
            <c:idx val="1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E60-4A03-AB49-2EED08EB685F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E60-4A03-AB49-2EED08EB685F}"/>
              </c:ext>
            </c:extLst>
          </c:dPt>
          <c:cat>
            <c:strRef>
              <c:f>'Hoja2 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'Hoja2 '!$C$8:$E$8</c:f>
              <c:numCache>
                <c:formatCode>0.000</c:formatCode>
                <c:ptCount val="3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0-4A03-AB49-2EED08EB6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466368"/>
        <c:axId val="861466784"/>
      </c:lineChart>
      <c:catAx>
        <c:axId val="8614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466784"/>
        <c:crosses val="autoZero"/>
        <c:auto val="1"/>
        <c:lblAlgn val="ctr"/>
        <c:lblOffset val="100"/>
        <c:noMultiLvlLbl val="0"/>
      </c:catAx>
      <c:valAx>
        <c:axId val="8614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466368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149225</xdr:colOff>
      <xdr:row>8</xdr:row>
      <xdr:rowOff>69849</xdr:rowOff>
    </xdr:from>
    <xdr:to>
      <xdr:col>5</xdr:col>
      <xdr:colOff>590550</xdr:colOff>
      <xdr:row>22</xdr:row>
      <xdr:rowOff>34924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D35860-9C0F-4483-A0AF-864D1A99E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351518</xdr:colOff>
      <xdr:row>2</xdr:row>
      <xdr:rowOff>65315</xdr:rowOff>
    </xdr:from>
    <xdr:to>
      <xdr:col>12</xdr:col>
      <xdr:colOff>351518</xdr:colOff>
      <xdr:row>16</xdr:row>
      <xdr:rowOff>148318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1713F3-F3EB-4B1A-8C5C-09AAB2685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52615</xdr:colOff>
      <xdr:row>23</xdr:row>
      <xdr:rowOff>79374</xdr:rowOff>
    </xdr:from>
    <xdr:to>
      <xdr:col>5</xdr:col>
      <xdr:colOff>566965</xdr:colOff>
      <xdr:row>37</xdr:row>
      <xdr:rowOff>121103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9D64B9-7FD0-4A76-8E96-7F69C4D55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340178</xdr:colOff>
      <xdr:row>18</xdr:row>
      <xdr:rowOff>45356</xdr:rowOff>
    </xdr:from>
    <xdr:to>
      <xdr:col>12</xdr:col>
      <xdr:colOff>340178</xdr:colOff>
      <xdr:row>33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9317A69-2ADB-4295-8760-1DE5A3A4E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10"/>
  <sheetViews>
    <sheetView workbookViewId="0">
      <selection activeCell="F2" sqref="F2"/>
    </sheetView>
  </sheetViews>
  <sheetFormatPr baseColWidth="10" defaultRowHeight="15" x14ac:dyDescent="0.25"/>
  <sheetData>
    <row r="1" spans="1:8" x14ac:dyDescent="0.25">
      <c r="A1" s="4"/>
      <c r="B1" s="5"/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1" t="s">
        <v>5</v>
      </c>
    </row>
    <row r="2" spans="1:8" x14ac:dyDescent="0.25">
      <c r="A2" s="6" t="s">
        <v>6</v>
      </c>
      <c r="B2" s="7"/>
      <c r="C2">
        <v>130</v>
      </c>
      <c r="D2">
        <f>C2*1.15</f>
        <v>149.5</v>
      </c>
      <c r="E2">
        <f>D2*1.15</f>
        <v>171.92499999999998</v>
      </c>
      <c r="F2">
        <f>E2*1.15</f>
        <v>197.71374999999998</v>
      </c>
      <c r="G2">
        <f>F2*1.15</f>
        <v>227.37081249999994</v>
      </c>
      <c r="H2" s="1">
        <f>G2*1.15</f>
        <v>261.47643437499994</v>
      </c>
    </row>
    <row r="3" spans="1:8" x14ac:dyDescent="0.25">
      <c r="A3" s="6" t="s">
        <v>7</v>
      </c>
      <c r="B3" s="7"/>
      <c r="C3">
        <f t="shared" ref="C3:H3" si="0">C2*0.6</f>
        <v>78</v>
      </c>
      <c r="D3">
        <f t="shared" si="0"/>
        <v>89.7</v>
      </c>
      <c r="E3">
        <f t="shared" si="0"/>
        <v>103.15499999999999</v>
      </c>
      <c r="F3">
        <f t="shared" si="0"/>
        <v>118.62824999999998</v>
      </c>
      <c r="G3">
        <f t="shared" si="0"/>
        <v>136.42248749999996</v>
      </c>
      <c r="H3" s="1">
        <f t="shared" si="0"/>
        <v>156.88586062499996</v>
      </c>
    </row>
    <row r="4" spans="1:8" x14ac:dyDescent="0.25">
      <c r="A4" s="6" t="s">
        <v>8</v>
      </c>
      <c r="B4" s="7"/>
      <c r="C4">
        <f t="shared" ref="C4:H4" si="1">C2-C3</f>
        <v>52</v>
      </c>
      <c r="D4">
        <f t="shared" si="1"/>
        <v>59.8</v>
      </c>
      <c r="E4" s="13">
        <f t="shared" si="1"/>
        <v>68.77</v>
      </c>
      <c r="F4">
        <f t="shared" si="1"/>
        <v>79.085499999999996</v>
      </c>
      <c r="G4">
        <f t="shared" si="1"/>
        <v>90.948324999999983</v>
      </c>
      <c r="H4" s="1">
        <f t="shared" si="1"/>
        <v>104.59057374999998</v>
      </c>
    </row>
    <row r="5" spans="1:8" x14ac:dyDescent="0.25">
      <c r="A5" s="6"/>
      <c r="B5" s="7"/>
      <c r="H5" s="1"/>
    </row>
    <row r="6" spans="1:8" x14ac:dyDescent="0.25">
      <c r="A6" s="6" t="s">
        <v>9</v>
      </c>
      <c r="B6" s="7"/>
      <c r="C6">
        <v>10</v>
      </c>
      <c r="D6">
        <v>10</v>
      </c>
      <c r="E6">
        <v>10</v>
      </c>
      <c r="F6">
        <v>10</v>
      </c>
      <c r="G6">
        <v>10</v>
      </c>
      <c r="H6" s="12">
        <v>10</v>
      </c>
    </row>
    <row r="7" spans="1:8" x14ac:dyDescent="0.25">
      <c r="A7" s="6" t="s">
        <v>10</v>
      </c>
      <c r="B7" s="7"/>
      <c r="C7">
        <f t="shared" ref="C7:H7" si="2">C2*12%</f>
        <v>15.6</v>
      </c>
      <c r="D7">
        <f t="shared" si="2"/>
        <v>17.939999999999998</v>
      </c>
      <c r="E7">
        <f t="shared" si="2"/>
        <v>20.630999999999997</v>
      </c>
      <c r="F7">
        <f t="shared" si="2"/>
        <v>23.725649999999995</v>
      </c>
      <c r="G7">
        <f t="shared" si="2"/>
        <v>27.284497499999993</v>
      </c>
      <c r="H7" s="1">
        <f t="shared" si="2"/>
        <v>31.377172124999991</v>
      </c>
    </row>
    <row r="8" spans="1:8" x14ac:dyDescent="0.25">
      <c r="A8" s="6" t="s">
        <v>11</v>
      </c>
      <c r="B8" s="7"/>
      <c r="C8">
        <f>C6+C7</f>
        <v>25.6</v>
      </c>
      <c r="D8">
        <f>D7+D6</f>
        <v>27.939999999999998</v>
      </c>
      <c r="E8">
        <f>E6+E7</f>
        <v>30.630999999999997</v>
      </c>
      <c r="F8">
        <f>F6+F7</f>
        <v>33.725649999999995</v>
      </c>
      <c r="G8">
        <f>G6+G7</f>
        <v>37.284497499999993</v>
      </c>
      <c r="H8" s="1">
        <f>H6+H7</f>
        <v>41.377172124999987</v>
      </c>
    </row>
    <row r="9" spans="1:8" x14ac:dyDescent="0.25">
      <c r="A9" s="6"/>
      <c r="B9" s="7"/>
      <c r="H9" s="1"/>
    </row>
    <row r="10" spans="1:8" ht="15.75" thickBot="1" x14ac:dyDescent="0.3">
      <c r="A10" s="8" t="s">
        <v>12</v>
      </c>
      <c r="B10" s="9"/>
      <c r="C10" s="2">
        <f t="shared" ref="C10:H10" si="3">C4-C8</f>
        <v>26.4</v>
      </c>
      <c r="D10" s="2">
        <f t="shared" si="3"/>
        <v>31.86</v>
      </c>
      <c r="E10" s="2">
        <f t="shared" si="3"/>
        <v>38.138999999999996</v>
      </c>
      <c r="F10" s="2">
        <f t="shared" si="3"/>
        <v>45.359850000000002</v>
      </c>
      <c r="G10" s="2">
        <f t="shared" si="3"/>
        <v>53.663827499999989</v>
      </c>
      <c r="H10" s="3">
        <f t="shared" si="3"/>
        <v>63.213401624999989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D783-33F0-4FF0-8973-F4C5005D4869}">
  <dimension ref="A1:F9"/>
  <sheetViews>
    <sheetView tabSelected="1" zoomScale="71" zoomScaleNormal="54" workbookViewId="0">
      <selection activeCell="O20" sqref="O20"/>
    </sheetView>
  </sheetViews>
  <sheetFormatPr baseColWidth="10" defaultRowHeight="15" x14ac:dyDescent="0.25"/>
  <cols>
    <col min="1" max="1" width="1.85546875" customWidth="1"/>
    <col min="2" max="2" width="14.42578125" customWidth="1"/>
  </cols>
  <sheetData>
    <row r="1" spans="1:6" ht="8.1" customHeight="1" thickBot="1" x14ac:dyDescent="0.3"/>
    <row r="2" spans="1:6" ht="16.5" thickTop="1" thickBot="1" x14ac:dyDescent="0.3">
      <c r="B2" s="30"/>
      <c r="C2" s="29" t="s">
        <v>22</v>
      </c>
      <c r="D2" s="27" t="s">
        <v>21</v>
      </c>
      <c r="E2" s="28" t="s">
        <v>20</v>
      </c>
      <c r="F2" s="27" t="s">
        <v>19</v>
      </c>
    </row>
    <row r="3" spans="1:6" ht="16.5" thickTop="1" thickBot="1" x14ac:dyDescent="0.3">
      <c r="A3" s="18"/>
      <c r="B3" s="26" t="s">
        <v>18</v>
      </c>
      <c r="C3" s="25">
        <v>150</v>
      </c>
      <c r="D3" s="23">
        <v>350</v>
      </c>
      <c r="E3" s="24">
        <v>525</v>
      </c>
      <c r="F3" s="23">
        <v>1025</v>
      </c>
    </row>
    <row r="4" spans="1:6" ht="16.5" thickTop="1" thickBot="1" x14ac:dyDescent="0.3">
      <c r="A4" s="18"/>
      <c r="B4" s="22" t="s">
        <v>17</v>
      </c>
      <c r="C4" s="21">
        <v>267</v>
      </c>
      <c r="D4" s="19">
        <v>225</v>
      </c>
      <c r="E4" s="20">
        <v>427</v>
      </c>
      <c r="F4" s="19">
        <v>919</v>
      </c>
    </row>
    <row r="5" spans="1:6" ht="16.5" thickTop="1" thickBot="1" x14ac:dyDescent="0.3">
      <c r="A5" s="18"/>
      <c r="B5" s="22" t="s">
        <v>16</v>
      </c>
      <c r="C5" s="21">
        <v>245</v>
      </c>
      <c r="D5" s="19">
        <v>300</v>
      </c>
      <c r="E5" s="20">
        <v>312</v>
      </c>
      <c r="F5" s="19">
        <v>957</v>
      </c>
    </row>
    <row r="6" spans="1:6" ht="16.5" thickTop="1" thickBot="1" x14ac:dyDescent="0.3">
      <c r="A6" s="18"/>
      <c r="B6" s="22" t="s">
        <v>15</v>
      </c>
      <c r="C6" s="21">
        <v>200</v>
      </c>
      <c r="D6" s="19">
        <v>340</v>
      </c>
      <c r="E6" s="20">
        <v>387</v>
      </c>
      <c r="F6" s="19">
        <v>927</v>
      </c>
    </row>
    <row r="7" spans="1:6" ht="16.5" thickTop="1" thickBot="1" x14ac:dyDescent="0.3">
      <c r="A7" s="18"/>
      <c r="B7" s="22" t="s">
        <v>14</v>
      </c>
      <c r="C7" s="21">
        <v>110</v>
      </c>
      <c r="D7" s="19">
        <v>460</v>
      </c>
      <c r="E7" s="20">
        <v>237</v>
      </c>
      <c r="F7" s="19">
        <v>807</v>
      </c>
    </row>
    <row r="8" spans="1:6" ht="16.5" thickTop="1" thickBot="1" x14ac:dyDescent="0.3">
      <c r="A8" s="18"/>
      <c r="B8" s="17" t="s">
        <v>13</v>
      </c>
      <c r="C8" s="16">
        <v>1072</v>
      </c>
      <c r="D8" s="14">
        <v>1675</v>
      </c>
      <c r="E8" s="15">
        <v>1888</v>
      </c>
      <c r="F8" s="14">
        <v>4635</v>
      </c>
    </row>
    <row r="9" spans="1:6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LUIS ALEJANDRO SANTA CRUZ GUTIERREZ</cp:lastModifiedBy>
  <dcterms:created xsi:type="dcterms:W3CDTF">2025-03-05T19:02:34Z</dcterms:created>
  <dcterms:modified xsi:type="dcterms:W3CDTF">2025-05-20T00:46:57Z</dcterms:modified>
</cp:coreProperties>
</file>