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B8" i="1"/>
  <c r="F14" i="1"/>
  <c r="F12" i="1"/>
  <c r="D10" i="1"/>
  <c r="C10" i="1"/>
  <c r="E9" i="1"/>
  <c r="D9" i="1"/>
  <c r="C9" i="1"/>
  <c r="B9" i="1"/>
  <c r="E15" i="1"/>
  <c r="D15" i="1"/>
  <c r="C8" i="1"/>
  <c r="C13" i="1" s="1"/>
  <c r="B13" i="1"/>
  <c r="F6" i="1"/>
  <c r="F5" i="1"/>
  <c r="F4" i="1"/>
  <c r="F9" i="1" s="1"/>
  <c r="B16" i="1" l="1"/>
  <c r="F10" i="1"/>
  <c r="B10" i="1"/>
  <c r="B18" i="1" s="1"/>
  <c r="D13" i="1"/>
  <c r="D16" i="1" s="1"/>
  <c r="D18" i="1" s="1"/>
  <c r="D19" i="1" s="1"/>
  <c r="E10" i="1"/>
  <c r="E18" i="1" s="1"/>
  <c r="E19" i="1" s="1"/>
  <c r="B15" i="1"/>
  <c r="C15" i="1"/>
  <c r="C16" i="1" s="1"/>
  <c r="C18" i="1" s="1"/>
  <c r="C19" i="1" s="1"/>
  <c r="E13" i="1"/>
  <c r="E16" i="1" s="1"/>
  <c r="F18" i="1" l="1"/>
  <c r="B19" i="1"/>
  <c r="F19" i="1" s="1"/>
  <c r="F15" i="1"/>
  <c r="F13" i="1"/>
  <c r="F16" i="1" s="1"/>
</calcChain>
</file>

<file path=xl/sharedStrings.xml><?xml version="1.0" encoding="utf-8"?>
<sst xmlns="http://schemas.openxmlformats.org/spreadsheetml/2006/main" count="30" uniqueCount="25">
  <si>
    <t>TOTAL TRIMESTRAL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</si>
  <si>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</si>
  <si>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</si>
  <si>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</si>
  <si>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</si>
  <si>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</si>
  <si>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</si>
  <si>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</si>
  <si>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</si>
  <si>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</si>
  <si>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</si>
  <si>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</si>
  <si>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</si>
  <si>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</si>
  <si>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</si>
  <si>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BENEFICIADO</t>
  </si>
  <si>
    <t>COMISION VENTAS</t>
  </si>
  <si>
    <t>PRECIO</t>
  </si>
  <si>
    <t>COSTES</t>
  </si>
  <si>
    <t>PORCENTAJE COSTES FIJOS</t>
  </si>
  <si>
    <t xml:space="preserve">MODELO3 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</si>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</sst>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1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0" xfId="0" applyFont="1"/>
    <xf numFmtId="164" fontId="3" fillId="0" borderId="0" xfId="0" applyNumberFormat="1" applyFont="1"/>
    <xf numFmtId="0" fontId="1" fillId="0" borderId="10" xfId="0" applyFont="1" applyBorder="1"/>
    <xf numFmtId="164" fontId="3" fillId="0" borderId="10" xfId="0" applyNumberFormat="1" applyFont="1" applyBorder="1"/>
    <xf numFmtId="0" fontId="3" fillId="0" borderId="0" xfId="0" applyFont="1"/>
    <xf numFmtId="0" fontId="1" fillId="0" borderId="11" xfId="0" applyFont="1" applyBorder="1"/>
    <xf numFmtId="0" fontId="3" fillId="0" borderId="11" xfId="0" applyFont="1" applyBorder="1"/>
    <xf numFmtId="164" fontId="3" fillId="0" borderId="11" xfId="0" applyNumberFormat="1" applyFont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0" fontId="2" fillId="2" borderId="17" xfId="0" applyFont="1" applyFill="1" applyBorder="1" applyAlignment="1">
      <alignment horizontal="center"/>
    </xf>
    <xf numFmtId="0" fontId="0" fillId="0" borderId="18" xfId="0" applyBorder="1"/>
    <xf numFmtId="164" fontId="0" fillId="0" borderId="18" xfId="0" applyNumberFormat="1" applyBorder="1"/>
    <xf numFmtId="9" fontId="0" fillId="0" borderId="15" xfId="0" applyNumberFormat="1" applyBorder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C57-40DD-B51D-5592711D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2856607"/>
        <c:axId val="1042869919"/>
        <c:axId val="0"/>
      </c:bar3DChart>
      <c:catAx>
        <c:axId val="104285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869919"/>
        <c:crosses val="autoZero"/>
        <c:auto val="0"/>
        <c:lblAlgn val="ctr"/>
        <c:lblOffset val="100"/>
        <c:tickLblSkip val="1"/>
        <c:noMultiLvlLbl val="0"/>
      </c:catAx>
      <c:valAx>
        <c:axId val="10428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8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</a:t>
            </a:r>
          </a:p>
        </c:rich>
      </c:tx>
      <c:layout>
        <c:manualLayout>
          <c:xMode val="edge"/>
          <c:yMode val="edge"/>
          <c:x val="0.26586943202704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[1]Hoja1!$F$3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2F9-4A00-8877-8FA91E83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0"/>
        <c:shape val="box"/>
        <c:axId val="1107395967"/>
        <c:axId val="1107380575"/>
        <c:axId val="0"/>
      </c:bar3DChart>
      <c:catAx>
        <c:axId val="11073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380575"/>
        <c:crosses val="autoZero"/>
        <c:auto val="1"/>
        <c:lblAlgn val="ctr"/>
        <c:lblOffset val="100"/>
        <c:noMultiLvlLbl val="0"/>
      </c:catAx>
      <c:valAx>
        <c:axId val="1107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39596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7000"/>
        </a:srgb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 </a:t>
            </a:r>
            <a:endParaRPr lang="es-MX"/>
          </a:p>
        </c:rich>
      </c:tx>
      <c:layout>
        <c:manualLayout>
          <c:xMode val="edge"/>
          <c:yMode val="edge"/>
          <c:x val="0.291249999999999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C-44E4-8675-76A485C2E8FE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C-44E4-8675-76A485C2E8FE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C-44E4-8675-76A485C2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928975"/>
        <c:axId val="1637929391"/>
        <c:axId val="0"/>
      </c:bar3DChart>
      <c:catAx>
        <c:axId val="16379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7929391"/>
        <c:crosses val="autoZero"/>
        <c:auto val="1"/>
        <c:lblAlgn val="ctr"/>
        <c:lblOffset val="100"/>
        <c:noMultiLvlLbl val="0"/>
      </c:catAx>
      <c:valAx>
        <c:axId val="16379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79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 POR MODELOS </a:t>
            </a:r>
          </a:p>
        </c:rich>
      </c:tx>
      <c:layout>
        <c:manualLayout>
          <c:xMode val="edge"/>
          <c:yMode val="edge"/>
          <c:x val="0.251576334208223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29E-8F48-CCD01323BB19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1-429E-8F48-CCD01323BB19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1-429E-8F48-CCD01323BB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4426575"/>
        <c:axId val="1624435727"/>
      </c:lineChart>
      <c:catAx>
        <c:axId val="162442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4435727"/>
        <c:crosses val="autoZero"/>
        <c:auto val="1"/>
        <c:lblAlgn val="ctr"/>
        <c:lblOffset val="100"/>
        <c:noMultiLvlLbl val="0"/>
      </c:catAx>
      <c:valAx>
        <c:axId val="16244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44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495300</xdr:colOff>
      <xdr:row>13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152400</xdr:rowOff>
    </xdr:from>
    <xdr:to>
      <xdr:col>18</xdr:col>
      <xdr:colOff>276225</xdr:colOff>
      <xdr:row>13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38100</xdr:rowOff>
    </xdr:from>
    <xdr:to>
      <xdr:col>13</xdr:col>
      <xdr:colOff>0</xdr:colOff>
      <xdr:row>31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17</xdr:row>
      <xdr:rowOff>19050</xdr:rowOff>
    </xdr:from>
    <xdr:to>
      <xdr:col>19</xdr:col>
      <xdr:colOff>557212</xdr:colOff>
      <xdr:row>31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mnos\Downloads\10MARZO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A4" t="str">
            <v>MODELO 1</v>
          </cell>
          <cell r="F4">
            <v>162</v>
          </cell>
        </row>
        <row r="5">
          <cell r="A5" t="str">
            <v>MODELO 2</v>
          </cell>
          <cell r="F5">
            <v>126</v>
          </cell>
        </row>
        <row r="6">
          <cell r="A6" t="str">
            <v>MODELO 3</v>
          </cell>
          <cell r="F6">
            <v>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G6" sqref="G6"/>
    </sheetView>
  </sheetViews>
  <sheetFormatPr baseColWidth="10" defaultRowHeight="15" x14ac:dyDescent="0.25"/>
  <cols>
    <col min="1" max="1" width="23" customWidth="1"/>
    <col min="2" max="2" width="12.7109375" bestFit="1" customWidth="1"/>
    <col min="4" max="6" width="12.7109375" bestFit="1" customWidth="1"/>
  </cols>
  <sheetData>
    <row r="1" spans="1:6" x14ac:dyDescent="0.25">
      <c r="A1" s="1" t="s">
        <v>0</v>
      </c>
      <c r="B1" s="32" t="s">
        <v>21</v>
      </c>
      <c r="C1" s="32" t="s">
        <v>22</v>
      </c>
      <c r="D1" s="32" t="s">
        <v>23</v>
      </c>
      <c r="E1" s="32" t="s">
        <v>24</v>
      </c>
      <c r="F1" s="1" t="s">
        <v>1</v>
      </c>
    </row>
    <row r="3" spans="1:6" x14ac:dyDescent="0.25">
      <c r="A3" s="2" t="s">
        <v>2</v>
      </c>
      <c r="B3" s="3"/>
      <c r="C3" s="3"/>
      <c r="D3" s="4"/>
      <c r="E3" s="5"/>
      <c r="F3" s="5"/>
    </row>
    <row r="4" spans="1:6" x14ac:dyDescent="0.25">
      <c r="A4" s="2" t="s">
        <v>3</v>
      </c>
      <c r="B4" s="6">
        <v>49</v>
      </c>
      <c r="C4" s="6">
        <v>32</v>
      </c>
      <c r="D4" s="7">
        <v>44</v>
      </c>
      <c r="E4" s="7">
        <v>37</v>
      </c>
      <c r="F4" s="7">
        <f>SUM(B4:E4)</f>
        <v>162</v>
      </c>
    </row>
    <row r="5" spans="1:6" x14ac:dyDescent="0.25">
      <c r="A5" s="8" t="s">
        <v>4</v>
      </c>
      <c r="B5" s="9">
        <v>38</v>
      </c>
      <c r="C5" s="9">
        <v>25</v>
      </c>
      <c r="D5" s="10">
        <v>35</v>
      </c>
      <c r="E5" s="10">
        <v>28</v>
      </c>
      <c r="F5" s="10">
        <f>SUM(B5:E5)</f>
        <v>126</v>
      </c>
    </row>
    <row r="6" spans="1:6" x14ac:dyDescent="0.25">
      <c r="A6" s="11" t="s">
        <v>5</v>
      </c>
      <c r="B6" s="12">
        <v>21</v>
      </c>
      <c r="C6" s="12">
        <v>15</v>
      </c>
      <c r="D6" s="13">
        <v>20</v>
      </c>
      <c r="E6" s="13">
        <v>16</v>
      </c>
      <c r="F6" s="13">
        <f>SUM(B6:E6)</f>
        <v>72</v>
      </c>
    </row>
    <row r="8" spans="1:6" x14ac:dyDescent="0.25">
      <c r="A8" s="14" t="s">
        <v>6</v>
      </c>
      <c r="B8" s="15">
        <f>B4*C22+B5*C23+B6*C24</f>
        <v>1445820</v>
      </c>
      <c r="C8" s="15">
        <f>C4*C22+C5*C23+C6*C24</f>
        <v>969780</v>
      </c>
      <c r="D8" s="15">
        <f>D4*C22+D5*C23+D6*C24</f>
        <v>1331510</v>
      </c>
      <c r="E8" s="15">
        <f>E4*C22+E5*C23+E6*C24</f>
        <v>1084090</v>
      </c>
      <c r="F8" s="15">
        <f>F4*C22+F5*C23+F6*C24</f>
        <v>4831200</v>
      </c>
    </row>
    <row r="9" spans="1:6" ht="15.75" thickBot="1" x14ac:dyDescent="0.3">
      <c r="A9" s="16" t="s">
        <v>7</v>
      </c>
      <c r="B9" s="17">
        <f>B4*E22+B5*E23+B6*E24</f>
        <v>1074570.2</v>
      </c>
      <c r="C9" s="17">
        <f>C4*$E$22+C5*$E$23+C6*$E$24</f>
        <v>721597.6</v>
      </c>
      <c r="D9" s="17">
        <f t="shared" ref="D9:F9" si="0">D4*$E$22+D5*$E$23+D6*$E$24</f>
        <v>990318.2</v>
      </c>
      <c r="E9" s="17">
        <f t="shared" si="0"/>
        <v>805849.60000000009</v>
      </c>
      <c r="F9" s="17">
        <f t="shared" si="0"/>
        <v>3592335.6</v>
      </c>
    </row>
    <row r="10" spans="1:6" ht="15.75" thickBot="1" x14ac:dyDescent="0.3">
      <c r="A10" s="16" t="s">
        <v>8</v>
      </c>
      <c r="B10" s="17">
        <f>B8-B9</f>
        <v>371249.80000000005</v>
      </c>
      <c r="C10" s="17">
        <f t="shared" ref="C10:F10" si="1">C8-C9</f>
        <v>248182.40000000002</v>
      </c>
      <c r="D10" s="17">
        <f t="shared" si="1"/>
        <v>341191.80000000005</v>
      </c>
      <c r="E10" s="17">
        <f t="shared" si="1"/>
        <v>278240.39999999991</v>
      </c>
      <c r="F10" s="17">
        <f t="shared" si="1"/>
        <v>1238864.3999999999</v>
      </c>
    </row>
    <row r="11" spans="1:6" x14ac:dyDescent="0.25">
      <c r="A11" s="14"/>
      <c r="B11" s="18"/>
      <c r="C11" s="18"/>
      <c r="D11" s="18"/>
      <c r="E11" s="18"/>
      <c r="F11" s="18"/>
    </row>
    <row r="12" spans="1:6" x14ac:dyDescent="0.25">
      <c r="A12" s="14" t="s">
        <v>9</v>
      </c>
      <c r="B12" s="15">
        <v>10000</v>
      </c>
      <c r="C12" s="15">
        <v>10001</v>
      </c>
      <c r="D12" s="15">
        <v>10002</v>
      </c>
      <c r="E12" s="15">
        <v>10003</v>
      </c>
      <c r="F12" s="15">
        <f>SUM(B12:E12)</f>
        <v>40006</v>
      </c>
    </row>
    <row r="13" spans="1:6" x14ac:dyDescent="0.25">
      <c r="A13" s="14" t="s">
        <v>10</v>
      </c>
      <c r="B13" s="15">
        <f>B8*$A$22</f>
        <v>3614.55</v>
      </c>
      <c r="C13" s="15">
        <f t="shared" ref="C13:E13" si="2">C8*$A$22</f>
        <v>2424.4500000000003</v>
      </c>
      <c r="D13" s="15">
        <f t="shared" si="2"/>
        <v>3328.7750000000001</v>
      </c>
      <c r="E13" s="15">
        <f t="shared" si="2"/>
        <v>2710.2249999999999</v>
      </c>
      <c r="F13" s="15">
        <f t="shared" ref="F13:F14" si="3">SUM(B13:E13)</f>
        <v>12078</v>
      </c>
    </row>
    <row r="14" spans="1:6" x14ac:dyDescent="0.25">
      <c r="A14" s="14" t="s">
        <v>11</v>
      </c>
      <c r="B14" s="15">
        <v>22000</v>
      </c>
      <c r="C14" s="15">
        <v>22001</v>
      </c>
      <c r="D14" s="15">
        <v>22002</v>
      </c>
      <c r="E14" s="15">
        <v>22003</v>
      </c>
      <c r="F14" s="15">
        <f t="shared" si="3"/>
        <v>88006</v>
      </c>
    </row>
    <row r="15" spans="1:6" ht="15.75" thickBot="1" x14ac:dyDescent="0.3">
      <c r="A15" s="16" t="s">
        <v>12</v>
      </c>
      <c r="B15" s="17">
        <f>B8*$A$24</f>
        <v>260247.59999999998</v>
      </c>
      <c r="C15" s="17">
        <f t="shared" ref="C15:E15" si="4">C8*$A$24</f>
        <v>174560.4</v>
      </c>
      <c r="D15" s="17">
        <f t="shared" si="4"/>
        <v>239671.8</v>
      </c>
      <c r="E15" s="17">
        <f t="shared" si="4"/>
        <v>195136.19999999998</v>
      </c>
      <c r="F15" s="17">
        <f>SUM(B15:E15)</f>
        <v>869616</v>
      </c>
    </row>
    <row r="16" spans="1:6" ht="15.75" thickBot="1" x14ac:dyDescent="0.3">
      <c r="A16" s="16" t="s">
        <v>13</v>
      </c>
      <c r="B16" s="17">
        <f>SUM(B12:B15)</f>
        <v>295862.14999999997</v>
      </c>
      <c r="C16" s="17">
        <f t="shared" ref="C16:E16" si="5">SUM(C12:C15)</f>
        <v>208986.84999999998</v>
      </c>
      <c r="D16" s="17">
        <f t="shared" si="5"/>
        <v>275004.57500000001</v>
      </c>
      <c r="E16" s="17">
        <f t="shared" si="5"/>
        <v>229852.42499999999</v>
      </c>
      <c r="F16" s="17">
        <f>SUM(F12:F15)</f>
        <v>1009706</v>
      </c>
    </row>
    <row r="17" spans="1:6" ht="15.75" thickBot="1" x14ac:dyDescent="0.3">
      <c r="A17" s="19"/>
      <c r="B17" s="20"/>
      <c r="C17" s="20"/>
      <c r="D17" s="20"/>
      <c r="E17" s="20"/>
      <c r="F17" s="20"/>
    </row>
    <row r="18" spans="1:6" ht="15.75" thickBot="1" x14ac:dyDescent="0.3">
      <c r="A18" s="19" t="s">
        <v>14</v>
      </c>
      <c r="B18" s="21">
        <f>B10-B16</f>
        <v>75387.650000000081</v>
      </c>
      <c r="C18" s="21">
        <f>C10-C16</f>
        <v>39195.550000000047</v>
      </c>
      <c r="D18" s="21">
        <f>D10-D16</f>
        <v>66187.225000000035</v>
      </c>
      <c r="E18" s="21">
        <f>E10-E16</f>
        <v>48387.974999999919</v>
      </c>
      <c r="F18" s="21">
        <f>SUM(B18:E18)</f>
        <v>229158.40000000008</v>
      </c>
    </row>
    <row r="19" spans="1:6" ht="15.75" thickBot="1" x14ac:dyDescent="0.3">
      <c r="A19" s="19" t="s">
        <v>15</v>
      </c>
      <c r="B19" s="21">
        <f>B18/B8</f>
        <v>5.2141794967561717E-2</v>
      </c>
      <c r="C19" s="21">
        <f>C18/C8</f>
        <v>4.0416950236136076E-2</v>
      </c>
      <c r="D19" s="21">
        <f>D18/D8</f>
        <v>4.9708394980135365E-2</v>
      </c>
      <c r="E19" s="21">
        <f>E18/E8</f>
        <v>4.4634647492366793E-2</v>
      </c>
      <c r="F19" s="21">
        <f>SUM(B19:E19)</f>
        <v>0.18690178767619994</v>
      </c>
    </row>
    <row r="20" spans="1:6" ht="15.75" thickBot="1" x14ac:dyDescent="0.3"/>
    <row r="21" spans="1:6" x14ac:dyDescent="0.25">
      <c r="A21" s="22" t="s">
        <v>16</v>
      </c>
      <c r="B21" s="23" t="s">
        <v>17</v>
      </c>
      <c r="C21" s="24"/>
      <c r="D21" s="23" t="s">
        <v>18</v>
      </c>
      <c r="E21" s="24"/>
    </row>
    <row r="22" spans="1:6" ht="15.75" thickBot="1" x14ac:dyDescent="0.3">
      <c r="A22" s="25">
        <v>2.5000000000000001E-3</v>
      </c>
      <c r="B22" s="26" t="s">
        <v>3</v>
      </c>
      <c r="C22" s="27">
        <v>10490</v>
      </c>
      <c r="D22" s="26" t="s">
        <v>3</v>
      </c>
      <c r="E22" s="27">
        <v>7552.8</v>
      </c>
    </row>
    <row r="23" spans="1:6" ht="15.75" thickBot="1" x14ac:dyDescent="0.3">
      <c r="A23" s="28" t="s">
        <v>19</v>
      </c>
      <c r="B23" s="29" t="s">
        <v>4</v>
      </c>
      <c r="C23" s="30">
        <v>14690</v>
      </c>
      <c r="D23" s="29" t="s">
        <v>4</v>
      </c>
      <c r="E23" s="30">
        <v>10870.6</v>
      </c>
    </row>
    <row r="24" spans="1:6" ht="15.75" thickBot="1" x14ac:dyDescent="0.3">
      <c r="A24" s="31">
        <v>0.18</v>
      </c>
      <c r="B24" s="26" t="s">
        <v>20</v>
      </c>
      <c r="C24" s="27">
        <v>17790</v>
      </c>
      <c r="D24" s="26" t="s">
        <v>5</v>
      </c>
      <c r="E24" s="27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2025-03-19T18:13:27Z</dcterms:created>
  <dcterms:modified xsi:type="dcterms:W3CDTF">2025-05-07T18:12:28Z</dcterms:modified>
</cp:coreProperties>
</file>