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ang/Desktop/RX3/"/>
    </mc:Choice>
  </mc:AlternateContent>
  <xr:revisionPtr revIDLastSave="0" documentId="13_ncr:1_{1B890358-CC6E-3A44-A4B8-C6366059ED8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roblem 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M17" i="2"/>
  <c r="K17" i="2"/>
  <c r="L8" i="2"/>
  <c r="L9" i="2"/>
  <c r="L10" i="2"/>
  <c r="L11" i="2"/>
  <c r="L12" i="2"/>
  <c r="L13" i="2"/>
  <c r="L14" i="2"/>
  <c r="L15" i="2"/>
  <c r="L16" i="2"/>
  <c r="L2" i="2"/>
  <c r="L3" i="2"/>
  <c r="L4" i="2"/>
  <c r="L5" i="2"/>
  <c r="L6" i="2"/>
  <c r="L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I11" i="2"/>
  <c r="I12" i="2"/>
  <c r="I13" i="2"/>
  <c r="I14" i="2"/>
  <c r="I15" i="2"/>
  <c r="I16" i="2"/>
  <c r="I5" i="2"/>
  <c r="I6" i="2"/>
  <c r="I7" i="2"/>
  <c r="I8" i="2"/>
  <c r="I9" i="2"/>
  <c r="I10" i="2"/>
  <c r="I3" i="2"/>
  <c r="I4" i="2"/>
  <c r="I2" i="2"/>
  <c r="F32" i="2" a="1"/>
  <c r="F32" i="2" s="1"/>
  <c r="A23" i="2"/>
  <c r="G2" i="2"/>
  <c r="F2" i="2"/>
  <c r="E2" i="2"/>
  <c r="B22" i="2" s="1"/>
  <c r="D2" i="2"/>
  <c r="B36" i="2"/>
  <c r="B24" i="2"/>
  <c r="B23" i="2"/>
  <c r="B25" i="2"/>
  <c r="B26" i="2"/>
  <c r="B27" i="2"/>
  <c r="B28" i="2"/>
  <c r="B29" i="2"/>
  <c r="B30" i="2"/>
  <c r="B31" i="2"/>
  <c r="C31" i="2" s="1"/>
  <c r="B32" i="2"/>
  <c r="B33" i="2"/>
  <c r="B34" i="2"/>
  <c r="B35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22" i="2"/>
  <c r="C23" i="2" l="1"/>
  <c r="C24" i="2"/>
  <c r="C32" i="2"/>
  <c r="C29" i="2"/>
  <c r="C22" i="2"/>
  <c r="C28" i="2"/>
  <c r="C27" i="2"/>
  <c r="C26" i="2"/>
  <c r="C25" i="2"/>
  <c r="C30" i="2"/>
  <c r="C36" i="2"/>
  <c r="C35" i="2"/>
  <c r="C34" i="2"/>
  <c r="C33" i="2"/>
  <c r="F29" i="2" l="1"/>
  <c r="G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<sst xmlns="http://schemas.openxmlformats.org/spreadsheetml/2006/main" count="5" uniqueCount="5">
  <si>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Emissions (T/person/year)</t>
  </si>
  <si>
    <r>
      <t>Energy (MJ/ft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/year)</t>
    </r>
  </si>
  <si>
    <t>SST</t>
  </si>
  <si>
    <t>SSR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</si>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</sst>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2" width="14.6640625" customWidth="1"/>
  </cols>
  <sheetData>
    <row r="1" spans="1:13" ht="35" thickBot="1" x14ac:dyDescent="0.25">
      <c r="A1" s="3" t="s">
        <v>1</v>
      </c>
      <c r="B1" s="4" t="s">
        <v>0</v>
      </c>
    </row>
    <row r="2" spans="1:13" ht="16" thickBot="1" x14ac:dyDescent="0.25">
      <c r="A2" s="1">
        <v>133.30000000000001</v>
      </c>
      <c r="B2" s="2">
        <v>8</v>
      </c>
      <c r="D2">
        <f>STDEV(A2:A16)</f>
        <v>25.884128249529393</v>
      </c>
      <c r="E2">
        <f>STDEV(B2:B16)</f>
        <v>1.3843341187664753</v>
      </c>
      <c r="F2">
        <f>AVERAGE(A2:A16)</f>
        <v>146.66666666666669</v>
      </c>
      <c r="G2">
        <f>AVERAGE(B2:B16)</f>
        <v>8.8933333333333344</v>
      </c>
      <c r="I2">
        <f>B2*6.963523+84.73774-A2</f>
        <v>7.1459239999999795</v>
      </c>
      <c r="K2">
        <f>(A2-F2)*(A2-F2)</f>
        <v>178.66777777777799</v>
      </c>
      <c r="L2">
        <f t="shared" ref="L2:L16" si="0">(B2*6.963523+84.73774-F2)*(B2*6.963523+84.73774-F2)</f>
        <v>38.697639324887461</v>
      </c>
      <c r="M2">
        <f>I2*I2</f>
        <v>51.064229813775704</v>
      </c>
    </row>
    <row r="3" spans="1:13" ht="16" thickBot="1" x14ac:dyDescent="0.25">
      <c r="A3" s="1">
        <v>154.9</v>
      </c>
      <c r="B3" s="2">
        <v>11</v>
      </c>
      <c r="D3">
        <v>25.884129999999999</v>
      </c>
      <c r="E3">
        <v>1.384334</v>
      </c>
      <c r="F3">
        <v>146.66669999999999</v>
      </c>
      <c r="G3">
        <v>8.9933329999999998</v>
      </c>
      <c r="I3">
        <f>B3*6.963523+84.73774-A3</f>
        <v>6.4364930000000129</v>
      </c>
      <c r="K3">
        <f t="shared" ref="K3:K16" si="1">(A3-F3)*(A3-F3)</f>
        <v>67.787228890000236</v>
      </c>
      <c r="L3">
        <f t="shared" si="0"/>
        <v>215.20282666284979</v>
      </c>
      <c r="M3">
        <f t="shared" ref="M3:M16" si="2">I3*I3</f>
        <v>41.428442139049167</v>
      </c>
    </row>
    <row r="4" spans="1:13" ht="16" thickBot="1" x14ac:dyDescent="0.25">
      <c r="A4" s="1">
        <v>154.1</v>
      </c>
      <c r="B4" s="2">
        <v>9.1</v>
      </c>
      <c r="D4">
        <v>25.884129999999999</v>
      </c>
      <c r="E4">
        <v>1.384334</v>
      </c>
      <c r="F4">
        <v>146.66669999999999</v>
      </c>
      <c r="G4">
        <v>8.9933329999999998</v>
      </c>
      <c r="I4">
        <f>B4*6.963523+84.73774-A4</f>
        <v>-5.9942006999999933</v>
      </c>
      <c r="K4">
        <f t="shared" si="1"/>
        <v>55.253948890000039</v>
      </c>
      <c r="L4">
        <f t="shared" si="0"/>
        <v>2.0710067952605171</v>
      </c>
      <c r="M4">
        <f t="shared" si="2"/>
        <v>35.930442031880411</v>
      </c>
    </row>
    <row r="5" spans="1:13" ht="16" thickBot="1" x14ac:dyDescent="0.25">
      <c r="A5" s="1">
        <v>137.1</v>
      </c>
      <c r="B5" s="2">
        <v>7.3</v>
      </c>
      <c r="D5">
        <v>25.884129999999999</v>
      </c>
      <c r="E5">
        <v>1.384334</v>
      </c>
      <c r="F5">
        <v>146.66669999999999</v>
      </c>
      <c r="G5">
        <v>8.9933329999999998</v>
      </c>
      <c r="I5">
        <f>B5*6.963523+84.73774-A5</f>
        <v>-1.5285420999999815</v>
      </c>
      <c r="K5">
        <f t="shared" si="1"/>
        <v>91.521748889999955</v>
      </c>
      <c r="L5">
        <f t="shared" si="0"/>
        <v>123.10439725761194</v>
      </c>
      <c r="M5">
        <f t="shared" si="2"/>
        <v>2.3364409514723534</v>
      </c>
    </row>
    <row r="6" spans="1:13" ht="16" thickBot="1" x14ac:dyDescent="0.25">
      <c r="A6" s="1">
        <v>145.4</v>
      </c>
      <c r="B6" s="2">
        <v>9.6999999999999993</v>
      </c>
      <c r="D6">
        <v>25.884129999999999</v>
      </c>
      <c r="E6">
        <v>1.384334</v>
      </c>
      <c r="F6">
        <v>146.66669999999999</v>
      </c>
      <c r="G6">
        <v>8.9933329999999998</v>
      </c>
      <c r="I6">
        <f>B6*6.963523+84.73774-A6</f>
        <v>6.8839131000000009</v>
      </c>
      <c r="K6">
        <f t="shared" si="1"/>
        <v>1.6045288899999643</v>
      </c>
      <c r="L6">
        <f t="shared" si="0"/>
        <v>31.553083010811779</v>
      </c>
      <c r="M6">
        <f t="shared" si="2"/>
        <v>47.388259568351621</v>
      </c>
    </row>
    <row r="7" spans="1:13" ht="16" thickBot="1" x14ac:dyDescent="0.25">
      <c r="A7" s="1">
        <v>145.80000000000001</v>
      </c>
      <c r="B7" s="2">
        <v>7.2</v>
      </c>
      <c r="D7">
        <v>25.884129999999999</v>
      </c>
      <c r="E7">
        <v>1.384334</v>
      </c>
      <c r="F7">
        <v>146.66669999999999</v>
      </c>
      <c r="G7">
        <v>8.9933329999999998</v>
      </c>
      <c r="I7">
        <f>B7*6.963523+84.73774-A7</f>
        <v>-10.924894399999999</v>
      </c>
      <c r="K7">
        <f t="shared" si="1"/>
        <v>0.75116888999996578</v>
      </c>
      <c r="L7">
        <f>(B7*6.963523+84.73774-F7)*(B7*6.963523+84.73774-F7)</f>
        <v>139.04169849411088</v>
      </c>
      <c r="M7">
        <f t="shared" si="2"/>
        <v>119.35331765115134</v>
      </c>
    </row>
    <row r="8" spans="1:13" ht="16" thickBot="1" x14ac:dyDescent="0.25">
      <c r="A8" s="1">
        <v>211.1</v>
      </c>
      <c r="B8" s="2">
        <v>10.3</v>
      </c>
      <c r="D8">
        <v>25.884129999999999</v>
      </c>
      <c r="E8">
        <v>1.384334</v>
      </c>
      <c r="F8">
        <v>146.66669999999999</v>
      </c>
      <c r="G8">
        <v>8.9933329999999998</v>
      </c>
      <c r="I8">
        <f>B8*6.963523+84.73774-A8</f>
        <v>-54.637973099999982</v>
      </c>
      <c r="K8">
        <f t="shared" si="1"/>
        <v>4151.6501488900003</v>
      </c>
      <c r="L8">
        <f t="shared" si="0"/>
        <v>95.948429077864006</v>
      </c>
      <c r="M8">
        <f t="shared" si="2"/>
        <v>2985.3081044763217</v>
      </c>
    </row>
    <row r="9" spans="1:13" ht="16" thickBot="1" x14ac:dyDescent="0.25">
      <c r="A9" s="1">
        <v>112.1</v>
      </c>
      <c r="B9" s="2">
        <v>6.5</v>
      </c>
      <c r="D9">
        <v>25.884129999999999</v>
      </c>
      <c r="E9">
        <v>1.384334</v>
      </c>
      <c r="F9">
        <v>146.66669999999999</v>
      </c>
      <c r="G9">
        <v>8.9933329999999998</v>
      </c>
      <c r="I9">
        <f>B9*6.963523+84.73774-A9</f>
        <v>17.900639500000011</v>
      </c>
      <c r="K9">
        <f t="shared" si="1"/>
        <v>1194.8567488899998</v>
      </c>
      <c r="L9">
        <f t="shared" si="0"/>
        <v>277.75757258965979</v>
      </c>
      <c r="M9">
        <f t="shared" si="2"/>
        <v>320.43289450896066</v>
      </c>
    </row>
    <row r="10" spans="1:13" ht="16" thickBot="1" x14ac:dyDescent="0.25">
      <c r="A10" s="1">
        <v>164.2</v>
      </c>
      <c r="B10" s="2">
        <v>10.8</v>
      </c>
      <c r="D10">
        <v>25.884129999999999</v>
      </c>
      <c r="E10">
        <v>1.384334</v>
      </c>
      <c r="F10">
        <v>146.66669999999999</v>
      </c>
      <c r="G10">
        <v>8.9933329999999998</v>
      </c>
      <c r="I10">
        <f>B10*6.963523+84.73774-A10</f>
        <v>-4.2562115999999719</v>
      </c>
      <c r="K10">
        <f t="shared" si="1"/>
        <v>307.41660888999991</v>
      </c>
      <c r="L10">
        <f t="shared" si="0"/>
        <v>176.28107638141523</v>
      </c>
      <c r="M10">
        <f t="shared" si="2"/>
        <v>18.115337183974322</v>
      </c>
    </row>
    <row r="11" spans="1:13" ht="16" thickBot="1" x14ac:dyDescent="0.25">
      <c r="A11" s="1">
        <v>165.4</v>
      </c>
      <c r="B11" s="2">
        <v>8.6999999999999993</v>
      </c>
      <c r="D11">
        <v>25.884129999999999</v>
      </c>
      <c r="E11">
        <v>1.384334</v>
      </c>
      <c r="F11">
        <v>146.66669999999999</v>
      </c>
      <c r="G11">
        <v>8.9933329999999998</v>
      </c>
      <c r="I11">
        <f>B11*6.963523+84.73774-A11</f>
        <v>-20.079609900000008</v>
      </c>
      <c r="K11">
        <f t="shared" si="1"/>
        <v>350.93652889000055</v>
      </c>
      <c r="L11">
        <f t="shared" si="0"/>
        <v>1.8125503468379947</v>
      </c>
      <c r="M11">
        <f t="shared" si="2"/>
        <v>403.19073373617834</v>
      </c>
    </row>
    <row r="12" spans="1:13" ht="16" thickBot="1" x14ac:dyDescent="0.25">
      <c r="A12" s="1">
        <v>159.69999999999999</v>
      </c>
      <c r="B12" s="2">
        <v>9.1999999999999993</v>
      </c>
      <c r="D12">
        <v>25.884129999999999</v>
      </c>
      <c r="E12">
        <v>1.384334</v>
      </c>
      <c r="F12">
        <v>146.66669999999999</v>
      </c>
      <c r="G12">
        <v>8.9933329999999998</v>
      </c>
      <c r="I12">
        <f>B12*6.963523+84.73774-A12</f>
        <v>-10.897848399999987</v>
      </c>
      <c r="K12">
        <f t="shared" si="1"/>
        <v>169.86690888999993</v>
      </c>
      <c r="L12">
        <f t="shared" si="0"/>
        <v>4.5601535359426038</v>
      </c>
      <c r="M12">
        <f t="shared" si="2"/>
        <v>118.76309974938226</v>
      </c>
    </row>
    <row r="13" spans="1:13" ht="16" thickBot="1" x14ac:dyDescent="0.25">
      <c r="A13" s="1">
        <v>108.4</v>
      </c>
      <c r="B13" s="2">
        <v>10</v>
      </c>
      <c r="D13">
        <v>25.884129999999999</v>
      </c>
      <c r="E13">
        <v>1.384334</v>
      </c>
      <c r="F13">
        <v>146.66669999999999</v>
      </c>
      <c r="G13">
        <v>8.9933329999999998</v>
      </c>
      <c r="I13">
        <f>B13*6.963523+84.73774-A13</f>
        <v>45.972970000000004</v>
      </c>
      <c r="K13">
        <f t="shared" si="1"/>
        <v>1464.340328889999</v>
      </c>
      <c r="L13">
        <f t="shared" si="0"/>
        <v>59.386597312900271</v>
      </c>
      <c r="M13">
        <f t="shared" si="2"/>
        <v>2113.5139706209002</v>
      </c>
    </row>
    <row r="14" spans="1:13" ht="16" thickBot="1" x14ac:dyDescent="0.25">
      <c r="A14" s="1">
        <v>161.1</v>
      </c>
      <c r="B14" s="2">
        <v>7.9</v>
      </c>
      <c r="D14">
        <v>25.884129999999999</v>
      </c>
      <c r="E14">
        <v>1.384334</v>
      </c>
      <c r="F14">
        <v>146.66669999999999</v>
      </c>
      <c r="G14">
        <v>8.9933329999999998</v>
      </c>
      <c r="I14">
        <f>B14*6.963523+84.73774-A14</f>
        <v>-21.350428300000004</v>
      </c>
      <c r="K14">
        <f t="shared" si="1"/>
        <v>208.32014889000007</v>
      </c>
      <c r="L14">
        <f t="shared" si="0"/>
        <v>47.846663918660916</v>
      </c>
      <c r="M14">
        <f t="shared" si="2"/>
        <v>455.84078859344106</v>
      </c>
    </row>
    <row r="15" spans="1:13" ht="16" thickBot="1" x14ac:dyDescent="0.25">
      <c r="A15" s="1">
        <v>130.1</v>
      </c>
      <c r="B15" s="2">
        <v>7.9</v>
      </c>
      <c r="D15">
        <v>25.884129999999999</v>
      </c>
      <c r="E15">
        <v>1.384334</v>
      </c>
      <c r="F15">
        <v>146.66669999999999</v>
      </c>
      <c r="G15">
        <v>8.9933329999999998</v>
      </c>
      <c r="I15">
        <f>B15*6.963523+84.73774-A15</f>
        <v>9.6495716999999956</v>
      </c>
      <c r="K15">
        <f t="shared" si="1"/>
        <v>274.45554888999993</v>
      </c>
      <c r="L15">
        <f t="shared" si="0"/>
        <v>47.846663918660916</v>
      </c>
      <c r="M15">
        <f t="shared" si="2"/>
        <v>93.114233993440806</v>
      </c>
    </row>
    <row r="16" spans="1:13" ht="16" thickBot="1" x14ac:dyDescent="0.25">
      <c r="A16" s="1">
        <v>117.3</v>
      </c>
      <c r="B16" s="2">
        <v>9.8000000000000007</v>
      </c>
      <c r="D16">
        <v>25.884129999999999</v>
      </c>
      <c r="E16">
        <v>1.384334</v>
      </c>
      <c r="F16">
        <v>146.66669999999999</v>
      </c>
      <c r="G16">
        <v>8.9933329999999998</v>
      </c>
      <c r="I16">
        <f>B16*6.963523+84.73774-A16</f>
        <v>35.68026540000001</v>
      </c>
      <c r="K16">
        <f t="shared" si="1"/>
        <v>862.40306888999964</v>
      </c>
      <c r="L16">
        <f t="shared" si="0"/>
        <v>39.861108060077363</v>
      </c>
      <c r="M16">
        <f t="shared" si="2"/>
        <v>1273.0813390144378</v>
      </c>
    </row>
    <row r="17" spans="1:13" x14ac:dyDescent="0.2">
      <c r="K17">
        <f>SUM(K2:K16)</f>
        <v>9379.8324422377791</v>
      </c>
      <c r="L17">
        <f t="shared" ref="L17:M17" si="3">SUM(L2:L16)</f>
        <v>1300.9714666875514</v>
      </c>
      <c r="M17">
        <f t="shared" si="3"/>
        <v>8078.8616340327171</v>
      </c>
    </row>
    <row r="18" spans="1:13" x14ac:dyDescent="0.2">
      <c r="K18" t="s">
        <v>2</v>
      </c>
      <c r="L18" t="s">
        <v>3</v>
      </c>
      <c r="M18" t="s">
        <v>4</v>
      </c>
    </row>
    <row r="22" spans="1:13" x14ac:dyDescent="0.2">
      <c r="A22">
        <f>(A2-F2)/D2</f>
        <v>-0.5164039730374036</v>
      </c>
      <c r="B22">
        <f>(B2-G2)/E2</f>
        <v>-0.64531627243959577</v>
      </c>
      <c r="C22">
        <f>A22*B22</f>
        <v>0.33324388695349483</v>
      </c>
    </row>
    <row r="23" spans="1:13" x14ac:dyDescent="0.2">
      <c r="A23">
        <f t="shared" ref="A23:A36" si="4">(A3-F3)/D3</f>
        <v>0.31808293344222943</v>
      </c>
      <c r="B23">
        <f>(B3-G3)/E3</f>
        <v>1.4495540816016945</v>
      </c>
      <c r="C23">
        <f t="shared" ref="C23:C36" si="5">A23*B23</f>
        <v>0.46107841445902381</v>
      </c>
    </row>
    <row r="24" spans="1:13" x14ac:dyDescent="0.2">
      <c r="A24">
        <f t="shared" si="4"/>
        <v>0.28717596457752309</v>
      </c>
      <c r="B24">
        <f>(B4-G4)/E4</f>
        <v>7.7052936646791775E-2</v>
      </c>
      <c r="C24">
        <f t="shared" si="5"/>
        <v>2.2127751405073205E-2</v>
      </c>
    </row>
    <row r="25" spans="1:13" x14ac:dyDescent="0.2">
      <c r="A25">
        <f t="shared" si="4"/>
        <v>-0.36959712379747733</v>
      </c>
      <c r="B25">
        <f t="shared" ref="B23:B36" si="6">(B5-G5)/E5</f>
        <v>-1.2232113059420631</v>
      </c>
      <c r="C25">
        <f t="shared" si="5"/>
        <v>0.45209538047274261</v>
      </c>
    </row>
    <row r="26" spans="1:13" x14ac:dyDescent="0.2">
      <c r="A26">
        <f t="shared" si="4"/>
        <v>-4.8937321826153166E-2</v>
      </c>
      <c r="B26">
        <f t="shared" si="6"/>
        <v>0.51047435084307657</v>
      </c>
      <c r="C26">
        <f t="shared" si="5"/>
        <v>-2.4981247591204261E-2</v>
      </c>
    </row>
    <row r="27" spans="1:13" x14ac:dyDescent="0.2">
      <c r="A27">
        <f t="shared" si="4"/>
        <v>-3.3483837393799995E-2</v>
      </c>
      <c r="B27">
        <f t="shared" si="6"/>
        <v>-1.2954482083081105</v>
      </c>
      <c r="C27">
        <f t="shared" si="5"/>
        <v>4.3376577159078313E-2</v>
      </c>
    </row>
    <row r="28" spans="1:13" x14ac:dyDescent="0.2">
      <c r="A28">
        <f t="shared" si="4"/>
        <v>2.4892974961878189</v>
      </c>
      <c r="B28">
        <f t="shared" si="6"/>
        <v>0.94389576503936257</v>
      </c>
      <c r="C28">
        <f t="shared" si="5"/>
        <v>2.3496373645747712</v>
      </c>
    </row>
    <row r="29" spans="1:13" x14ac:dyDescent="0.2">
      <c r="A29">
        <f t="shared" si="4"/>
        <v>-1.3354399008195368</v>
      </c>
      <c r="B29">
        <f t="shared" si="6"/>
        <v>-1.801106524870443</v>
      </c>
      <c r="C29">
        <f t="shared" si="5"/>
        <v>2.4052695189384048</v>
      </c>
      <c r="F29">
        <f>SUM(C22:C36)</f>
        <v>5.1766176982011514</v>
      </c>
      <c r="G29">
        <f>F29/14</f>
        <v>0.36975840701436796</v>
      </c>
    </row>
    <row r="30" spans="1:13" x14ac:dyDescent="0.2">
      <c r="A30">
        <f t="shared" si="4"/>
        <v>0.67737644649443496</v>
      </c>
      <c r="B30">
        <f t="shared" si="6"/>
        <v>1.3050802768696002</v>
      </c>
      <c r="C30">
        <f t="shared" si="5"/>
        <v>0.88403064033590306</v>
      </c>
    </row>
    <row r="31" spans="1:13" x14ac:dyDescent="0.2">
      <c r="A31">
        <f t="shared" si="4"/>
        <v>0.72373689979149447</v>
      </c>
      <c r="B31">
        <f t="shared" si="6"/>
        <v>-0.21189467281739849</v>
      </c>
      <c r="C31">
        <f t="shared" si="5"/>
        <v>-0.15335599358719704</v>
      </c>
    </row>
    <row r="32" spans="1:13" x14ac:dyDescent="0.2">
      <c r="A32">
        <f t="shared" si="4"/>
        <v>0.5035247466304642</v>
      </c>
      <c r="B32">
        <f t="shared" si="6"/>
        <v>0.14928983901283902</v>
      </c>
      <c r="C32">
        <f t="shared" si="5"/>
        <v>7.5171128363442558E-2</v>
      </c>
      <c r="F32" cm="1">
        <f t="array" ref="F32:G32">LINEST(A2:A16,B2:B16)</f>
        <v>6.9635225126726921</v>
      </c>
      <c r="G32">
        <v>84.737739787297528</v>
      </c>
    </row>
    <row r="33" spans="1:3" x14ac:dyDescent="0.2">
      <c r="A33">
        <f t="shared" si="4"/>
        <v>-1.4783846318188012</v>
      </c>
      <c r="B33">
        <f t="shared" si="6"/>
        <v>0.72718505794121957</v>
      </c>
      <c r="C33">
        <f t="shared" si="5"/>
        <v>-1.0750592141485635</v>
      </c>
    </row>
    <row r="34" spans="1:3" x14ac:dyDescent="0.2">
      <c r="A34">
        <f t="shared" si="4"/>
        <v>0.5576119421436998</v>
      </c>
      <c r="B34">
        <f t="shared" si="6"/>
        <v>-0.78978989174577774</v>
      </c>
      <c r="C34">
        <f t="shared" si="5"/>
        <v>-0.44039627542182552</v>
      </c>
    </row>
    <row r="35" spans="1:3" x14ac:dyDescent="0.2">
      <c r="A35">
        <f t="shared" si="4"/>
        <v>-0.64003310136365399</v>
      </c>
      <c r="B35">
        <f t="shared" si="6"/>
        <v>-0.78978989174577774</v>
      </c>
      <c r="C35">
        <f t="shared" si="5"/>
        <v>0.50549167383971472</v>
      </c>
    </row>
    <row r="36" spans="1:3" x14ac:dyDescent="0.2">
      <c r="A36">
        <f t="shared" si="4"/>
        <v>-1.1345446031989483</v>
      </c>
      <c r="B36">
        <f>(B16-G16)/E16</f>
        <v>0.58271125320912509</v>
      </c>
      <c r="C36">
        <f t="shared" si="5"/>
        <v>-0.66111190755170879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Company>Thayer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S. Vaze</dc:creator>
  <cp:lastModifiedBy>Microsoft Office User</cp:lastModifiedBy>
  <dcterms:created xsi:type="dcterms:W3CDTF">2014-04-08T14:57:20Z</dcterms:created>
  <dcterms:modified xsi:type="dcterms:W3CDTF">2022-10-29T01:04:35Z</dcterms:modified>
</cp:coreProperties>
</file>