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s\KSP\Snacks\Docs\"/>
    </mc:Choice>
  </mc:AlternateContent>
  <bookViews>
    <workbookView xWindow="0" yWindow="0" windowWidth="22350" windowHeight="1347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1" l="1"/>
  <c r="J8" i="1"/>
  <c r="J4" i="1"/>
  <c r="J6" i="1" s="1"/>
  <c r="J9" i="1" s="1"/>
  <c r="G24" i="1"/>
  <c r="G23" i="1"/>
  <c r="G5" i="1"/>
  <c r="H16" i="1" s="1"/>
  <c r="G7" i="1"/>
  <c r="G8" i="1" s="1"/>
  <c r="C13" i="1"/>
  <c r="G1" i="1" s="1"/>
  <c r="B10" i="1"/>
  <c r="C10" i="1" s="1"/>
  <c r="D10" i="1" s="1"/>
  <c r="B9" i="1"/>
  <c r="C9" i="1" s="1"/>
  <c r="B26" i="1" l="1"/>
  <c r="H14" i="1"/>
  <c r="H15" i="1"/>
  <c r="H23" i="1"/>
  <c r="H24" i="1"/>
  <c r="B17" i="1"/>
  <c r="B18" i="1"/>
  <c r="C26" i="1"/>
  <c r="B30" i="1" s="1"/>
  <c r="C11" i="1"/>
  <c r="B15" i="1" s="1"/>
  <c r="B22" i="1" s="1"/>
  <c r="D9" i="1"/>
  <c r="D11" i="1" s="1"/>
  <c r="B16" i="1" s="1"/>
  <c r="C22" i="1" l="1"/>
  <c r="B29" i="1" s="1"/>
</calcChain>
</file>

<file path=xl/sharedStrings.xml><?xml version="1.0" encoding="utf-8"?>
<sst xmlns="http://schemas.openxmlformats.org/spreadsheetml/2006/main" count="75" uniqueCount="58">
  <si>
    <t>Water</t>
  </si>
  <si>
    <t>Soil</t>
  </si>
  <si>
    <t>water per sec</t>
  </si>
  <si>
    <t>soil per sec</t>
  </si>
  <si>
    <t>water per day</t>
  </si>
  <si>
    <t>soil per day</t>
  </si>
  <si>
    <t>kg</t>
  </si>
  <si>
    <t>mt</t>
  </si>
  <si>
    <t>unit</t>
  </si>
  <si>
    <t>Total Per Day</t>
  </si>
  <si>
    <t>Grow Time</t>
  </si>
  <si>
    <t>hrs</t>
  </si>
  <si>
    <t>days</t>
  </si>
  <si>
    <t>Total Mass Days</t>
  </si>
  <si>
    <t>Grinder</t>
  </si>
  <si>
    <t>Ore</t>
  </si>
  <si>
    <t>Snacks</t>
  </si>
  <si>
    <t>Units</t>
  </si>
  <si>
    <t>Greenhouse Production</t>
  </si>
  <si>
    <t>Snack Grinder</t>
  </si>
  <si>
    <t>units per mt</t>
  </si>
  <si>
    <t>Greenhouse</t>
  </si>
  <si>
    <t>Total Water</t>
  </si>
  <si>
    <t>Total Soil</t>
  </si>
  <si>
    <t>units</t>
  </si>
  <si>
    <t>Snacks per meal</t>
  </si>
  <si>
    <t>Meals per day</t>
  </si>
  <si>
    <t>Crew</t>
  </si>
  <si>
    <t>Soil Produced</t>
  </si>
  <si>
    <t>Units per sec</t>
  </si>
  <si>
    <t>Snack Tins</t>
  </si>
  <si>
    <t>S-500</t>
  </si>
  <si>
    <t>S-1500</t>
  </si>
  <si>
    <t>S-4500</t>
  </si>
  <si>
    <t>Cmd: snacks per</t>
  </si>
  <si>
    <t>Non-cmd: snacks</t>
  </si>
  <si>
    <t>Crew Capacity</t>
  </si>
  <si>
    <t>Cmd Snacks</t>
  </si>
  <si>
    <t>Non-Cmd Snacks</t>
  </si>
  <si>
    <t>Generic Part</t>
  </si>
  <si>
    <t>Recycler</t>
  </si>
  <si>
    <t>Snacks Made</t>
  </si>
  <si>
    <t>Efficiency</t>
  </si>
  <si>
    <t>%</t>
  </si>
  <si>
    <t>Adj Snacks</t>
  </si>
  <si>
    <t>Total recyclers</t>
  </si>
  <si>
    <t>Total Recycled</t>
  </si>
  <si>
    <t>Soil Consumed</t>
  </si>
  <si>
    <t>w/recycling</t>
  </si>
  <si>
    <t>Snacks Eaten</t>
  </si>
  <si>
    <t>per day at 100% efficiency</t>
  </si>
  <si>
    <t>per day</t>
  </si>
  <si>
    <t>Soil / sec</t>
  </si>
  <si>
    <t>Snacks / sec</t>
  </si>
  <si>
    <t>Snacks per day</t>
  </si>
  <si>
    <t>Mission Time</t>
  </si>
  <si>
    <t>Total Snacks/day</t>
  </si>
  <si>
    <t>Total Soil/day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</si>
</sst>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tabSelected="1" workbookViewId="0">
      <selection activeCell="J8" sqref="J8"/>
    </sheetView>
  </sheetViews>
  <sheetFormatPr defaultRowHeight="15" x14ac:dyDescent="0.25"/>
  <cols>
    <col min="1" max="1" width="13.625" customWidth="1"/>
    <col min="6" max="6" width="13.5" customWidth="1"/>
    <col min="9" max="9" width="11.875" customWidth="1"/>
  </cols>
  <sheetData>
    <row r="1" spans="1:11" x14ac:dyDescent="0.25">
      <c r="A1" t="s">
        <v>0</v>
      </c>
      <c r="B1">
        <v>1E-3</v>
      </c>
      <c r="F1" s="2" t="s">
        <v>55</v>
      </c>
      <c r="G1">
        <f>C13</f>
        <v>28</v>
      </c>
      <c r="H1" t="s">
        <v>12</v>
      </c>
      <c r="I1" t="s">
        <v>40</v>
      </c>
    </row>
    <row r="2" spans="1:11" x14ac:dyDescent="0.25">
      <c r="A2" t="s">
        <v>1</v>
      </c>
      <c r="B2">
        <v>1E-3</v>
      </c>
      <c r="F2" t="s">
        <v>25</v>
      </c>
      <c r="G2">
        <v>1</v>
      </c>
      <c r="I2" t="s">
        <v>52</v>
      </c>
      <c r="J2">
        <v>2.0000000000000001E-4</v>
      </c>
    </row>
    <row r="3" spans="1:11" x14ac:dyDescent="0.25">
      <c r="A3" t="s">
        <v>16</v>
      </c>
      <c r="B3">
        <v>1E-3</v>
      </c>
      <c r="F3" t="s">
        <v>26</v>
      </c>
      <c r="G3">
        <v>3</v>
      </c>
      <c r="I3" t="s">
        <v>53</v>
      </c>
      <c r="J3">
        <v>2.0000000000000001E-4</v>
      </c>
    </row>
    <row r="4" spans="1:11" x14ac:dyDescent="0.25">
      <c r="A4" t="s">
        <v>15</v>
      </c>
      <c r="B4">
        <v>0.01</v>
      </c>
      <c r="F4" t="s">
        <v>27</v>
      </c>
      <c r="G4">
        <v>2</v>
      </c>
      <c r="I4" t="s">
        <v>41</v>
      </c>
      <c r="J4">
        <f>J3*21600</f>
        <v>4.32</v>
      </c>
      <c r="K4" t="s">
        <v>50</v>
      </c>
    </row>
    <row r="5" spans="1:11" x14ac:dyDescent="0.25">
      <c r="F5" t="s">
        <v>56</v>
      </c>
      <c r="G5">
        <f>G2*G3*G4</f>
        <v>6</v>
      </c>
      <c r="H5" t="s">
        <v>16</v>
      </c>
      <c r="I5" t="s">
        <v>42</v>
      </c>
      <c r="J5">
        <v>40</v>
      </c>
      <c r="K5" t="s">
        <v>43</v>
      </c>
    </row>
    <row r="6" spans="1:11" x14ac:dyDescent="0.25">
      <c r="A6" t="s">
        <v>2</v>
      </c>
      <c r="B6">
        <v>1E-4</v>
      </c>
      <c r="F6" t="s">
        <v>57</v>
      </c>
      <c r="G6">
        <f>G5</f>
        <v>6</v>
      </c>
      <c r="H6" t="s">
        <v>1</v>
      </c>
      <c r="I6" t="s">
        <v>44</v>
      </c>
      <c r="J6">
        <f>J4 * (J5/100)</f>
        <v>1.7280000000000002</v>
      </c>
      <c r="K6" t="s">
        <v>51</v>
      </c>
    </row>
    <row r="7" spans="1:11" x14ac:dyDescent="0.25">
      <c r="A7" t="s">
        <v>3</v>
      </c>
      <c r="B7">
        <v>2.7775E-4</v>
      </c>
      <c r="F7" s="1" t="s">
        <v>49</v>
      </c>
      <c r="G7" s="1">
        <f>C13*(G2*G3*G4)</f>
        <v>168</v>
      </c>
      <c r="H7" s="1" t="s">
        <v>16</v>
      </c>
      <c r="I7" t="s">
        <v>45</v>
      </c>
      <c r="J7">
        <v>1</v>
      </c>
    </row>
    <row r="8" spans="1:11" x14ac:dyDescent="0.25">
      <c r="B8" t="s">
        <v>8</v>
      </c>
      <c r="C8" t="s">
        <v>7</v>
      </c>
      <c r="D8" t="s">
        <v>6</v>
      </c>
      <c r="F8" s="1" t="s">
        <v>28</v>
      </c>
      <c r="G8" s="1">
        <f>G7</f>
        <v>168</v>
      </c>
      <c r="H8" s="1" t="s">
        <v>1</v>
      </c>
      <c r="I8" t="s">
        <v>47</v>
      </c>
      <c r="J8">
        <f>J2*21600*J7</f>
        <v>4.32</v>
      </c>
      <c r="K8" t="s">
        <v>24</v>
      </c>
    </row>
    <row r="9" spans="1:11" x14ac:dyDescent="0.25">
      <c r="A9" t="s">
        <v>4</v>
      </c>
      <c r="B9">
        <f>B6*21600</f>
        <v>2.16</v>
      </c>
      <c r="C9">
        <f>B9*B1</f>
        <v>2.16E-3</v>
      </c>
      <c r="D9">
        <f>C9*1000</f>
        <v>2.16</v>
      </c>
      <c r="I9" s="1" t="s">
        <v>46</v>
      </c>
      <c r="J9" s="1">
        <f>J6*J7</f>
        <v>1.7280000000000002</v>
      </c>
      <c r="K9" s="1" t="s">
        <v>54</v>
      </c>
    </row>
    <row r="10" spans="1:11" x14ac:dyDescent="0.25">
      <c r="A10" t="s">
        <v>5</v>
      </c>
      <c r="B10">
        <f>B7*21600</f>
        <v>5.9993999999999996</v>
      </c>
      <c r="C10">
        <f>B10*B2</f>
        <v>5.9993999999999994E-3</v>
      </c>
      <c r="D10">
        <f>C10*1000</f>
        <v>5.9993999999999996</v>
      </c>
    </row>
    <row r="11" spans="1:11" x14ac:dyDescent="0.25">
      <c r="A11" t="s">
        <v>9</v>
      </c>
      <c r="C11">
        <f>C9+C10</f>
        <v>8.1593999999999989E-3</v>
      </c>
      <c r="D11">
        <f>D9+D10</f>
        <v>8.1593999999999998</v>
      </c>
    </row>
    <row r="12" spans="1:11" x14ac:dyDescent="0.25">
      <c r="B12" t="s">
        <v>11</v>
      </c>
      <c r="C12" t="s">
        <v>12</v>
      </c>
    </row>
    <row r="13" spans="1:11" x14ac:dyDescent="0.25">
      <c r="A13" t="s">
        <v>10</v>
      </c>
      <c r="B13">
        <v>168</v>
      </c>
      <c r="C13">
        <f>B13/6</f>
        <v>28</v>
      </c>
      <c r="F13" s="1" t="s">
        <v>30</v>
      </c>
      <c r="G13" t="s">
        <v>24</v>
      </c>
      <c r="H13" t="s">
        <v>12</v>
      </c>
      <c r="I13" t="s">
        <v>48</v>
      </c>
    </row>
    <row r="14" spans="1:11" x14ac:dyDescent="0.25">
      <c r="F14" t="s">
        <v>31</v>
      </c>
      <c r="G14">
        <v>500</v>
      </c>
      <c r="H14">
        <f>G14/G5</f>
        <v>83.333333333333329</v>
      </c>
    </row>
    <row r="15" spans="1:11" x14ac:dyDescent="0.25">
      <c r="A15" t="s">
        <v>13</v>
      </c>
      <c r="B15">
        <f>C11*C13</f>
        <v>0.22846319999999998</v>
      </c>
      <c r="C15" t="s">
        <v>7</v>
      </c>
      <c r="F15" t="s">
        <v>32</v>
      </c>
      <c r="G15">
        <v>1500</v>
      </c>
      <c r="H15">
        <f>G15/G5</f>
        <v>250</v>
      </c>
    </row>
    <row r="16" spans="1:11" x14ac:dyDescent="0.25">
      <c r="B16">
        <f>D11*C13</f>
        <v>228.4632</v>
      </c>
      <c r="C16" t="s">
        <v>6</v>
      </c>
      <c r="F16" t="s">
        <v>33</v>
      </c>
      <c r="G16">
        <v>4500</v>
      </c>
      <c r="H16">
        <f>G16/G5</f>
        <v>750</v>
      </c>
    </row>
    <row r="17" spans="1:8" x14ac:dyDescent="0.25">
      <c r="A17" t="s">
        <v>22</v>
      </c>
      <c r="B17">
        <f>B9*C13</f>
        <v>60.480000000000004</v>
      </c>
      <c r="C17" t="s">
        <v>24</v>
      </c>
    </row>
    <row r="18" spans="1:8" x14ac:dyDescent="0.25">
      <c r="A18" t="s">
        <v>23</v>
      </c>
      <c r="B18">
        <f>B10*C13</f>
        <v>167.98319999999998</v>
      </c>
      <c r="C18" t="s">
        <v>24</v>
      </c>
      <c r="F18" s="1" t="s">
        <v>39</v>
      </c>
      <c r="G18" t="s">
        <v>24</v>
      </c>
    </row>
    <row r="19" spans="1:8" x14ac:dyDescent="0.25">
      <c r="F19" t="s">
        <v>34</v>
      </c>
      <c r="G19">
        <v>50</v>
      </c>
    </row>
    <row r="20" spans="1:8" x14ac:dyDescent="0.25">
      <c r="A20" t="s">
        <v>18</v>
      </c>
      <c r="F20" t="s">
        <v>35</v>
      </c>
      <c r="G20">
        <v>400</v>
      </c>
    </row>
    <row r="21" spans="1:8" x14ac:dyDescent="0.25">
      <c r="B21" t="s">
        <v>17</v>
      </c>
      <c r="C21" t="s">
        <v>7</v>
      </c>
      <c r="F21" t="s">
        <v>36</v>
      </c>
      <c r="G21">
        <v>4</v>
      </c>
    </row>
    <row r="22" spans="1:8" x14ac:dyDescent="0.25">
      <c r="A22" t="s">
        <v>16</v>
      </c>
      <c r="B22">
        <f>B15/B3</f>
        <v>228.46319999999997</v>
      </c>
      <c r="C22">
        <f>B22*B3</f>
        <v>0.22846319999999998</v>
      </c>
      <c r="G22" t="s">
        <v>24</v>
      </c>
      <c r="H22" t="s">
        <v>12</v>
      </c>
    </row>
    <row r="23" spans="1:8" x14ac:dyDescent="0.25">
      <c r="F23" t="s">
        <v>37</v>
      </c>
      <c r="G23">
        <f>G19*G21</f>
        <v>200</v>
      </c>
      <c r="H23">
        <f>G23/G5</f>
        <v>33.333333333333336</v>
      </c>
    </row>
    <row r="24" spans="1:8" x14ac:dyDescent="0.25">
      <c r="A24" t="s">
        <v>19</v>
      </c>
      <c r="F24" t="s">
        <v>38</v>
      </c>
      <c r="G24">
        <f>G20*G21</f>
        <v>1600</v>
      </c>
      <c r="H24">
        <f>G24/G5</f>
        <v>266.66666666666669</v>
      </c>
    </row>
    <row r="25" spans="1:8" x14ac:dyDescent="0.25">
      <c r="A25" t="s">
        <v>29</v>
      </c>
      <c r="B25">
        <v>0.02</v>
      </c>
    </row>
    <row r="26" spans="1:8" x14ac:dyDescent="0.25">
      <c r="A26" t="s">
        <v>16</v>
      </c>
      <c r="B26">
        <f>B25*21600*C13</f>
        <v>12096</v>
      </c>
      <c r="C26">
        <f>B26*B3</f>
        <v>12.096</v>
      </c>
    </row>
    <row r="28" spans="1:8" x14ac:dyDescent="0.25">
      <c r="A28" t="s">
        <v>20</v>
      </c>
    </row>
    <row r="29" spans="1:8" x14ac:dyDescent="0.25">
      <c r="A29" t="s">
        <v>21</v>
      </c>
      <c r="B29">
        <f>B22/C22</f>
        <v>1000</v>
      </c>
    </row>
    <row r="30" spans="1:8" x14ac:dyDescent="0.25">
      <c r="A30" t="s">
        <v>14</v>
      </c>
      <c r="B30">
        <f>B26/C26</f>
        <v>1000</v>
      </c>
    </row>
  </sheetData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</cp:lastModifiedBy>
  <dcterms:created xsi:type="dcterms:W3CDTF">2016-10-12T16:30:04Z</dcterms:created>
  <dcterms:modified xsi:type="dcterms:W3CDTF">2016-10-12T18:03:30Z</dcterms:modified>
</cp:coreProperties>
</file>