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\Desktop\"/>
    </mc:Choice>
  </mc:AlternateContent>
  <xr:revisionPtr revIDLastSave="0" documentId="8_{469C18C1-2769-424D-A07D-61838F91D977}" xr6:coauthVersionLast="45" xr6:coauthVersionMax="45" xr10:uidLastSave="{00000000-0000-0000-0000-000000000000}"/>
  <bookViews>
    <workbookView xWindow="-120" yWindow="-120" windowWidth="20730" windowHeight="11160" activeTab="1" xr2:uid="{1D5E4B0A-8342-4176-81B8-78A62D7B2065}"/>
  </bookViews>
  <sheets>
    <sheet name="Secante" sheetId="1" r:id="rId1"/>
    <sheet name="Newton Raphson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2" l="1"/>
  <c r="B7" i="2"/>
  <c r="B8" i="2" s="1"/>
  <c r="L6" i="2"/>
  <c r="C6" i="2"/>
  <c r="L5" i="2"/>
  <c r="L4" i="2"/>
  <c r="I4" i="2"/>
  <c r="H4" i="2"/>
  <c r="J4" i="2" s="1"/>
  <c r="B7" i="1"/>
  <c r="C7" i="1" s="1"/>
  <c r="G6" i="1"/>
  <c r="I6" i="1" s="1"/>
  <c r="C6" i="1"/>
  <c r="I5" i="1"/>
  <c r="J5" i="1" s="1"/>
  <c r="K5" i="1" s="1"/>
  <c r="H5" i="1"/>
  <c r="C8" i="2" l="1"/>
  <c r="B9" i="2"/>
  <c r="G5" i="2"/>
  <c r="K4" i="2"/>
  <c r="N4" i="2" s="1"/>
  <c r="M4" i="2"/>
  <c r="C7" i="2"/>
  <c r="F6" i="1"/>
  <c r="B8" i="1"/>
  <c r="I5" i="2" l="1"/>
  <c r="H5" i="2"/>
  <c r="J5" i="2" s="1"/>
  <c r="B10" i="2"/>
  <c r="C9" i="2"/>
  <c r="H6" i="1"/>
  <c r="J6" i="1" s="1"/>
  <c r="G7" i="1"/>
  <c r="I7" i="1" s="1"/>
  <c r="C8" i="1"/>
  <c r="B9" i="1"/>
  <c r="K5" i="2" l="1"/>
  <c r="N5" i="2" s="1"/>
  <c r="M5" i="2"/>
  <c r="G6" i="2"/>
  <c r="C10" i="2"/>
  <c r="B11" i="2"/>
  <c r="K6" i="1"/>
  <c r="F7" i="1"/>
  <c r="C9" i="1"/>
  <c r="B10" i="1"/>
  <c r="I6" i="2" l="1"/>
  <c r="H6" i="2"/>
  <c r="J6" i="2" s="1"/>
  <c r="B12" i="2"/>
  <c r="C11" i="2"/>
  <c r="C10" i="1"/>
  <c r="B11" i="1"/>
  <c r="H7" i="1"/>
  <c r="J7" i="1" s="1"/>
  <c r="G8" i="1"/>
  <c r="I8" i="1" s="1"/>
  <c r="G7" i="2" l="1"/>
  <c r="M6" i="2"/>
  <c r="K6" i="2"/>
  <c r="N6" i="2" s="1"/>
  <c r="C12" i="2"/>
  <c r="B13" i="2"/>
  <c r="K7" i="1"/>
  <c r="F8" i="1"/>
  <c r="B12" i="1"/>
  <c r="C11" i="1"/>
  <c r="B14" i="2" l="1"/>
  <c r="C13" i="2"/>
  <c r="H7" i="2"/>
  <c r="J7" i="2"/>
  <c r="I7" i="2"/>
  <c r="C12" i="1"/>
  <c r="B13" i="1"/>
  <c r="H8" i="1"/>
  <c r="J8" i="1" s="1"/>
  <c r="G9" i="1"/>
  <c r="I9" i="1" s="1"/>
  <c r="K7" i="2" l="1"/>
  <c r="N7" i="2" s="1"/>
  <c r="M7" i="2"/>
  <c r="C14" i="2"/>
  <c r="B15" i="2"/>
  <c r="K8" i="1"/>
  <c r="F9" i="1"/>
  <c r="B14" i="1"/>
  <c r="C13" i="1"/>
  <c r="B16" i="2" l="1"/>
  <c r="C15" i="2"/>
  <c r="C14" i="1"/>
  <c r="B15" i="1"/>
  <c r="H9" i="1"/>
  <c r="J9" i="1"/>
  <c r="K9" i="1" s="1"/>
  <c r="C16" i="2" l="1"/>
  <c r="B17" i="2"/>
  <c r="B16" i="1"/>
  <c r="C15" i="1"/>
  <c r="B18" i="2" l="1"/>
  <c r="C17" i="2"/>
  <c r="C16" i="1"/>
  <c r="B17" i="1"/>
  <c r="C18" i="2" l="1"/>
  <c r="B19" i="2"/>
  <c r="B18" i="1"/>
  <c r="C17" i="1"/>
  <c r="B20" i="2" l="1"/>
  <c r="C19" i="2"/>
  <c r="C18" i="1"/>
  <c r="B19" i="1"/>
  <c r="C20" i="2" l="1"/>
  <c r="B21" i="2"/>
  <c r="B20" i="1"/>
  <c r="C19" i="1"/>
  <c r="B22" i="2" l="1"/>
  <c r="C21" i="2"/>
  <c r="C20" i="1"/>
  <c r="B21" i="1"/>
  <c r="C22" i="2" l="1"/>
  <c r="B23" i="2"/>
  <c r="B22" i="1"/>
  <c r="C21" i="1"/>
  <c r="B24" i="2" l="1"/>
  <c r="C23" i="2"/>
  <c r="C22" i="1"/>
  <c r="B23" i="1"/>
  <c r="C24" i="2" l="1"/>
  <c r="B25" i="2"/>
  <c r="B24" i="1"/>
  <c r="C23" i="1"/>
  <c r="B26" i="2" l="1"/>
  <c r="C25" i="2"/>
  <c r="C24" i="1"/>
  <c r="B25" i="1"/>
  <c r="C26" i="2" l="1"/>
  <c r="B27" i="2"/>
  <c r="B26" i="1"/>
  <c r="C25" i="1"/>
  <c r="B28" i="2" l="1"/>
  <c r="C27" i="2"/>
  <c r="C26" i="1"/>
  <c r="B27" i="1"/>
  <c r="C28" i="2" l="1"/>
  <c r="B29" i="2"/>
  <c r="B28" i="1"/>
  <c r="C27" i="1"/>
  <c r="B30" i="2" l="1"/>
  <c r="C29" i="2"/>
  <c r="C28" i="1"/>
  <c r="B29" i="1"/>
  <c r="C30" i="2" l="1"/>
  <c r="B31" i="2"/>
  <c r="B30" i="1"/>
  <c r="C29" i="1"/>
  <c r="B32" i="2" l="1"/>
  <c r="C31" i="2"/>
  <c r="C30" i="1"/>
  <c r="B31" i="1"/>
  <c r="C32" i="2" l="1"/>
  <c r="B33" i="2"/>
  <c r="B32" i="1"/>
  <c r="C31" i="1"/>
  <c r="B34" i="2" l="1"/>
  <c r="C33" i="2"/>
  <c r="C32" i="1"/>
  <c r="B33" i="1"/>
  <c r="C34" i="2" l="1"/>
  <c r="B35" i="2"/>
  <c r="B34" i="1"/>
  <c r="C33" i="1"/>
  <c r="B36" i="2" l="1"/>
  <c r="C35" i="2"/>
  <c r="C34" i="1"/>
  <c r="B35" i="1"/>
  <c r="C36" i="2" l="1"/>
  <c r="B37" i="2"/>
  <c r="B36" i="1"/>
  <c r="C35" i="1"/>
  <c r="B38" i="2" l="1"/>
  <c r="C38" i="2" s="1"/>
  <c r="C37" i="2"/>
  <c r="C36" i="1"/>
  <c r="B37" i="1"/>
  <c r="B38" i="1" l="1"/>
  <c r="C38" i="1" s="1"/>
  <c r="C37" i="1"/>
</calcChain>
</file>

<file path=xl/sharedStrings.xml><?xml version="1.0" encoding="utf-8"?>
<sst xmlns="http://schemas.openxmlformats.org/spreadsheetml/2006/main" count="26" uniqueCount="24">
  <si>
    <t>Función 3</t>
  </si>
  <si>
    <t>F(x)=27.77*x+(11.11/2)*x^2</t>
  </si>
  <si>
    <t>Gráfica</t>
  </si>
  <si>
    <t>iteración</t>
  </si>
  <si>
    <t>xi</t>
  </si>
  <si>
    <t>x0</t>
  </si>
  <si>
    <t>f(xi)</t>
  </si>
  <si>
    <t>f(x0)</t>
  </si>
  <si>
    <t>xi + 1</t>
  </si>
  <si>
    <t>Error f(xa)</t>
  </si>
  <si>
    <t>x</t>
  </si>
  <si>
    <t>f(x)</t>
  </si>
  <si>
    <t>P(0)</t>
  </si>
  <si>
    <t>f(x)=(11.11/2)*x^2+27.77*x</t>
  </si>
  <si>
    <t>f'(x)=27.77+11.11*x</t>
  </si>
  <si>
    <t>N</t>
  </si>
  <si>
    <t>Pn-1</t>
  </si>
  <si>
    <t>f(Pn-1)</t>
  </si>
  <si>
    <t>f'(Pn-1)</t>
  </si>
  <si>
    <t>Pn</t>
  </si>
  <si>
    <t>f(Pn)</t>
  </si>
  <si>
    <t>Error</t>
  </si>
  <si>
    <t>Validación 1</t>
  </si>
  <si>
    <t>Validación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</si>
</sst>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000"/>
    <numFmt numFmtId="166" formatCode="0.0000000"/>
    <numFmt numFmtId="167" formatCode="0.000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164" fontId="0" fillId="0" borderId="1" xfId="0" applyNumberFormat="1" applyBorder="1"/>
    <xf numFmtId="165" fontId="0" fillId="4" borderId="1" xfId="0" applyNumberFormat="1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[1]Hoja1!$B$6:$B$40</c:f>
              <c:numCache>
                <c:formatCode>General</c:formatCode>
                <c:ptCount val="3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</c:numCache>
            </c:numRef>
          </c:xVal>
          <c:yVal>
            <c:numRef>
              <c:f>[1]Hoja1!$C$6:$C$40</c:f>
              <c:numCache>
                <c:formatCode>General</c:formatCode>
                <c:ptCount val="35"/>
                <c:pt idx="0">
                  <c:v>33.359999999999985</c:v>
                </c:pt>
                <c:pt idx="1">
                  <c:v>15.303750000000008</c:v>
                </c:pt>
                <c:pt idx="2">
                  <c:v>2.5000000000005684E-2</c:v>
                </c:pt>
                <c:pt idx="3">
                  <c:v>-12.476250000000007</c:v>
                </c:pt>
                <c:pt idx="4">
                  <c:v>-22.200000000000003</c:v>
                </c:pt>
                <c:pt idx="5">
                  <c:v>-29.146249999999995</c:v>
                </c:pt>
                <c:pt idx="6">
                  <c:v>-33.315000000000005</c:v>
                </c:pt>
                <c:pt idx="7">
                  <c:v>-34.706249999999997</c:v>
                </c:pt>
                <c:pt idx="8">
                  <c:v>-33.32</c:v>
                </c:pt>
                <c:pt idx="9">
                  <c:v>-29.15625</c:v>
                </c:pt>
                <c:pt idx="10">
                  <c:v>-22.215</c:v>
                </c:pt>
                <c:pt idx="11">
                  <c:v>-12.49625</c:v>
                </c:pt>
                <c:pt idx="12">
                  <c:v>0</c:v>
                </c:pt>
                <c:pt idx="13">
                  <c:v>15.27375</c:v>
                </c:pt>
                <c:pt idx="14">
                  <c:v>33.325000000000003</c:v>
                </c:pt>
                <c:pt idx="15">
                  <c:v>54.153750000000002</c:v>
                </c:pt>
                <c:pt idx="16">
                  <c:v>77.759999999999991</c:v>
                </c:pt>
                <c:pt idx="17">
                  <c:v>104.14375</c:v>
                </c:pt>
                <c:pt idx="18">
                  <c:v>133.30500000000001</c:v>
                </c:pt>
                <c:pt idx="19">
                  <c:v>165.24374999999998</c:v>
                </c:pt>
                <c:pt idx="20">
                  <c:v>199.95999999999998</c:v>
                </c:pt>
                <c:pt idx="21">
                  <c:v>237.45375000000001</c:v>
                </c:pt>
                <c:pt idx="22">
                  <c:v>277.72500000000002</c:v>
                </c:pt>
                <c:pt idx="23">
                  <c:v>320.77374999999995</c:v>
                </c:pt>
                <c:pt idx="24">
                  <c:v>366.6</c:v>
                </c:pt>
                <c:pt idx="25">
                  <c:v>415.20375000000001</c:v>
                </c:pt>
                <c:pt idx="26">
                  <c:v>466.58499999999998</c:v>
                </c:pt>
                <c:pt idx="27">
                  <c:v>520.74374999999998</c:v>
                </c:pt>
                <c:pt idx="28">
                  <c:v>577.67999999999995</c:v>
                </c:pt>
                <c:pt idx="29">
                  <c:v>637.39374999999995</c:v>
                </c:pt>
                <c:pt idx="30">
                  <c:v>699.88499999999999</c:v>
                </c:pt>
                <c:pt idx="31">
                  <c:v>765.15374999999995</c:v>
                </c:pt>
                <c:pt idx="32">
                  <c:v>833.2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1-4D47-B7CD-0A336210F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25760"/>
        <c:axId val="2018199968"/>
      </c:scatterChart>
      <c:valAx>
        <c:axId val="20249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18199968"/>
        <c:crosses val="autoZero"/>
        <c:crossBetween val="midCat"/>
      </c:valAx>
      <c:valAx>
        <c:axId val="20181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492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[2]Hoja1!$B$6:$B$26</c:f>
              <c:numCache>
                <c:formatCode>General</c:formatCode>
                <c:ptCount val="2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</c:numCache>
            </c:numRef>
          </c:xVal>
          <c:yVal>
            <c:numRef>
              <c:f>[2]Hoja1!$C$6:$C$26</c:f>
              <c:numCache>
                <c:formatCode>General</c:formatCode>
                <c:ptCount val="21"/>
                <c:pt idx="0">
                  <c:v>33.359999999999985</c:v>
                </c:pt>
                <c:pt idx="1">
                  <c:v>15.303750000000008</c:v>
                </c:pt>
                <c:pt idx="2">
                  <c:v>2.5000000000005684E-2</c:v>
                </c:pt>
                <c:pt idx="3">
                  <c:v>-12.476250000000007</c:v>
                </c:pt>
                <c:pt idx="4">
                  <c:v>-22.200000000000003</c:v>
                </c:pt>
                <c:pt idx="5">
                  <c:v>-29.146249999999995</c:v>
                </c:pt>
                <c:pt idx="6">
                  <c:v>-33.315000000000005</c:v>
                </c:pt>
                <c:pt idx="7">
                  <c:v>-34.706249999999997</c:v>
                </c:pt>
                <c:pt idx="8">
                  <c:v>-33.32</c:v>
                </c:pt>
                <c:pt idx="9">
                  <c:v>-29.15625</c:v>
                </c:pt>
                <c:pt idx="10">
                  <c:v>-22.215</c:v>
                </c:pt>
                <c:pt idx="11">
                  <c:v>-12.49625</c:v>
                </c:pt>
                <c:pt idx="12">
                  <c:v>0</c:v>
                </c:pt>
                <c:pt idx="13">
                  <c:v>15.27375</c:v>
                </c:pt>
                <c:pt idx="14">
                  <c:v>33.325000000000003</c:v>
                </c:pt>
                <c:pt idx="15">
                  <c:v>54.153750000000002</c:v>
                </c:pt>
                <c:pt idx="16">
                  <c:v>77.759999999999991</c:v>
                </c:pt>
                <c:pt idx="17">
                  <c:v>104.14375</c:v>
                </c:pt>
                <c:pt idx="18">
                  <c:v>133.30500000000001</c:v>
                </c:pt>
                <c:pt idx="19">
                  <c:v>165.24374999999998</c:v>
                </c:pt>
                <c:pt idx="20">
                  <c:v>199.95999999999998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E-4AD5-8DE7-155BD24CA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2544"/>
        <c:axId val="2022410976"/>
      </c:scatterChart>
      <c:valAx>
        <c:axId val="76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2410976"/>
        <c:crosses val="autoZero"/>
        <c:crossBetween val="midCat"/>
      </c:valAx>
      <c:valAx>
        <c:axId val="20224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66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11111</xdr:colOff>
      <xdr:row>9</xdr:row>
      <xdr:rowOff>22225</xdr:rowOff>
    </xdr:from>
    <xdr:to>
      <xdr:col>10</xdr:col>
      <xdr:colOff>454024</xdr:colOff>
      <xdr:row>28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E80111-032E-46CF-AB95-0CD84CFA7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828482</xdr:colOff>
      <xdr:row>7</xdr:row>
      <xdr:rowOff>160272</xdr:rowOff>
    </xdr:from>
    <xdr:to>
      <xdr:col>10</xdr:col>
      <xdr:colOff>371282</xdr:colOff>
      <xdr:row>21</xdr:row>
      <xdr:rowOff>103123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7F114F-0485-422C-976F-CE0CC96B9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&#233;todos%20num&#233;ricos/Secante_Tare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&#233;todos%20num&#233;ricos/newthon-raph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ión 1"/>
      <sheetName val="Función 2"/>
      <sheetName val="Función 3"/>
      <sheetName val="Hoja1"/>
    </sheetNames>
    <sheetDataSet>
      <sheetData sheetId="0" refreshError="1"/>
      <sheetData sheetId="1" refreshError="1"/>
      <sheetData sheetId="2" refreshError="1"/>
      <sheetData sheetId="3">
        <row r="6">
          <cell r="B6">
            <v>-6</v>
          </cell>
          <cell r="C6">
            <v>33.359999999999985</v>
          </cell>
        </row>
        <row r="7">
          <cell r="B7">
            <v>-5.5</v>
          </cell>
          <cell r="C7">
            <v>15.303750000000008</v>
          </cell>
        </row>
        <row r="8">
          <cell r="B8">
            <v>-5</v>
          </cell>
          <cell r="C8">
            <v>2.5000000000005684E-2</v>
          </cell>
        </row>
        <row r="9">
          <cell r="B9">
            <v>-4.5</v>
          </cell>
          <cell r="C9">
            <v>-12.476250000000007</v>
          </cell>
        </row>
        <row r="10">
          <cell r="B10">
            <v>-4</v>
          </cell>
          <cell r="C10">
            <v>-22.200000000000003</v>
          </cell>
        </row>
        <row r="11">
          <cell r="B11">
            <v>-3.5</v>
          </cell>
          <cell r="C11">
            <v>-29.146249999999995</v>
          </cell>
        </row>
        <row r="12">
          <cell r="B12">
            <v>-3</v>
          </cell>
          <cell r="C12">
            <v>-33.315000000000005</v>
          </cell>
        </row>
        <row r="13">
          <cell r="B13">
            <v>-2.5</v>
          </cell>
          <cell r="C13">
            <v>-34.706249999999997</v>
          </cell>
        </row>
        <row r="14">
          <cell r="B14">
            <v>-2</v>
          </cell>
          <cell r="C14">
            <v>-33.32</v>
          </cell>
        </row>
        <row r="15">
          <cell r="B15">
            <v>-1.5</v>
          </cell>
          <cell r="C15">
            <v>-29.15625</v>
          </cell>
        </row>
        <row r="16">
          <cell r="B16">
            <v>-1</v>
          </cell>
          <cell r="C16">
            <v>-22.215</v>
          </cell>
        </row>
        <row r="17">
          <cell r="B17">
            <v>-0.5</v>
          </cell>
          <cell r="C17">
            <v>-12.49625</v>
          </cell>
        </row>
        <row r="18">
          <cell r="B18">
            <v>0</v>
          </cell>
          <cell r="C18">
            <v>0</v>
          </cell>
        </row>
        <row r="19">
          <cell r="B19">
            <v>0.5</v>
          </cell>
          <cell r="C19">
            <v>15.27375</v>
          </cell>
        </row>
        <row r="20">
          <cell r="B20">
            <v>1</v>
          </cell>
          <cell r="C20">
            <v>33.325000000000003</v>
          </cell>
        </row>
        <row r="21">
          <cell r="B21">
            <v>1.5</v>
          </cell>
          <cell r="C21">
            <v>54.153750000000002</v>
          </cell>
        </row>
        <row r="22">
          <cell r="B22">
            <v>2</v>
          </cell>
          <cell r="C22">
            <v>77.759999999999991</v>
          </cell>
        </row>
        <row r="23">
          <cell r="B23">
            <v>2.5</v>
          </cell>
          <cell r="C23">
            <v>104.14375</v>
          </cell>
        </row>
        <row r="24">
          <cell r="B24">
            <v>3</v>
          </cell>
          <cell r="C24">
            <v>133.30500000000001</v>
          </cell>
        </row>
        <row r="25">
          <cell r="B25">
            <v>3.5</v>
          </cell>
          <cell r="C25">
            <v>165.24374999999998</v>
          </cell>
        </row>
        <row r="26">
          <cell r="B26">
            <v>4</v>
          </cell>
          <cell r="C26">
            <v>199.95999999999998</v>
          </cell>
        </row>
        <row r="27">
          <cell r="B27">
            <v>4.5</v>
          </cell>
          <cell r="C27">
            <v>237.45375000000001</v>
          </cell>
        </row>
        <row r="28">
          <cell r="B28">
            <v>5</v>
          </cell>
          <cell r="C28">
            <v>277.72500000000002</v>
          </cell>
        </row>
        <row r="29">
          <cell r="B29">
            <v>5.5</v>
          </cell>
          <cell r="C29">
            <v>320.77374999999995</v>
          </cell>
        </row>
        <row r="30">
          <cell r="B30">
            <v>6</v>
          </cell>
          <cell r="C30">
            <v>366.6</v>
          </cell>
        </row>
        <row r="31">
          <cell r="B31">
            <v>6.5</v>
          </cell>
          <cell r="C31">
            <v>415.20375000000001</v>
          </cell>
        </row>
        <row r="32">
          <cell r="B32">
            <v>7</v>
          </cell>
          <cell r="C32">
            <v>466.58499999999998</v>
          </cell>
        </row>
        <row r="33">
          <cell r="B33">
            <v>7.5</v>
          </cell>
          <cell r="C33">
            <v>520.74374999999998</v>
          </cell>
        </row>
        <row r="34">
          <cell r="B34">
            <v>8</v>
          </cell>
          <cell r="C34">
            <v>577.67999999999995</v>
          </cell>
        </row>
        <row r="35">
          <cell r="B35">
            <v>8.5</v>
          </cell>
          <cell r="C35">
            <v>637.39374999999995</v>
          </cell>
        </row>
        <row r="36">
          <cell r="B36">
            <v>9</v>
          </cell>
          <cell r="C36">
            <v>699.88499999999999</v>
          </cell>
        </row>
        <row r="37">
          <cell r="B37">
            <v>9.5</v>
          </cell>
          <cell r="C37">
            <v>765.15374999999995</v>
          </cell>
        </row>
        <row r="38">
          <cell r="B38">
            <v>10</v>
          </cell>
          <cell r="C38">
            <v>833.2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mplo"/>
      <sheetName val="Función 1"/>
      <sheetName val="Función 2"/>
      <sheetName val="Función 3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B6">
            <v>-6</v>
          </cell>
          <cell r="C6">
            <v>33.359999999999985</v>
          </cell>
        </row>
        <row r="7">
          <cell r="B7">
            <v>-5.5</v>
          </cell>
          <cell r="C7">
            <v>15.303750000000008</v>
          </cell>
        </row>
        <row r="8">
          <cell r="B8">
            <v>-5</v>
          </cell>
          <cell r="C8">
            <v>2.5000000000005684E-2</v>
          </cell>
        </row>
        <row r="9">
          <cell r="B9">
            <v>-4.5</v>
          </cell>
          <cell r="C9">
            <v>-12.476250000000007</v>
          </cell>
        </row>
        <row r="10">
          <cell r="B10">
            <v>-4</v>
          </cell>
          <cell r="C10">
            <v>-22.200000000000003</v>
          </cell>
        </row>
        <row r="11">
          <cell r="B11">
            <v>-3.5</v>
          </cell>
          <cell r="C11">
            <v>-29.146249999999995</v>
          </cell>
        </row>
        <row r="12">
          <cell r="B12">
            <v>-3</v>
          </cell>
          <cell r="C12">
            <v>-33.315000000000005</v>
          </cell>
        </row>
        <row r="13">
          <cell r="B13">
            <v>-2.5</v>
          </cell>
          <cell r="C13">
            <v>-34.706249999999997</v>
          </cell>
        </row>
        <row r="14">
          <cell r="B14">
            <v>-2</v>
          </cell>
          <cell r="C14">
            <v>-33.32</v>
          </cell>
        </row>
        <row r="15">
          <cell r="B15">
            <v>-1.5</v>
          </cell>
          <cell r="C15">
            <v>-29.15625</v>
          </cell>
        </row>
        <row r="16">
          <cell r="B16">
            <v>-1</v>
          </cell>
          <cell r="C16">
            <v>-22.215</v>
          </cell>
        </row>
        <row r="17">
          <cell r="B17">
            <v>-0.5</v>
          </cell>
          <cell r="C17">
            <v>-12.49625</v>
          </cell>
        </row>
        <row r="18">
          <cell r="B18">
            <v>0</v>
          </cell>
          <cell r="C18">
            <v>0</v>
          </cell>
        </row>
        <row r="19">
          <cell r="B19">
            <v>0.5</v>
          </cell>
          <cell r="C19">
            <v>15.27375</v>
          </cell>
        </row>
        <row r="20">
          <cell r="B20">
            <v>1</v>
          </cell>
          <cell r="C20">
            <v>33.325000000000003</v>
          </cell>
        </row>
        <row r="21">
          <cell r="B21">
            <v>1.5</v>
          </cell>
          <cell r="C21">
            <v>54.153750000000002</v>
          </cell>
        </row>
        <row r="22">
          <cell r="B22">
            <v>2</v>
          </cell>
          <cell r="C22">
            <v>77.759999999999991</v>
          </cell>
        </row>
        <row r="23">
          <cell r="B23">
            <v>2.5</v>
          </cell>
          <cell r="C23">
            <v>104.14375</v>
          </cell>
        </row>
        <row r="24">
          <cell r="B24">
            <v>3</v>
          </cell>
          <cell r="C24">
            <v>133.30500000000001</v>
          </cell>
        </row>
        <row r="25">
          <cell r="B25">
            <v>3.5</v>
          </cell>
          <cell r="C25">
            <v>165.24374999999998</v>
          </cell>
        </row>
        <row r="26">
          <cell r="B26">
            <v>4</v>
          </cell>
          <cell r="C26">
            <v>199.95999999999998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A853-6E94-4749-9930-30311F9E6B46}">
  <dimension ref="B2:K38"/>
  <sheetViews>
    <sheetView workbookViewId="0">
      <selection activeCell="N5" sqref="N5"/>
    </sheetView>
  </sheetViews>
  <sheetFormatPr baseColWidth="10" defaultRowHeight="15" x14ac:dyDescent="0.25"/>
  <sheetData>
    <row r="2" spans="2:11" x14ac:dyDescent="0.25">
      <c r="B2" s="1" t="s">
        <v>0</v>
      </c>
      <c r="C2" t="s">
        <v>1</v>
      </c>
    </row>
    <row r="4" spans="2:11" x14ac:dyDescent="0.25">
      <c r="B4" s="2" t="s">
        <v>2</v>
      </c>
      <c r="C4" s="2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2:11" x14ac:dyDescent="0.25">
      <c r="B5" s="4" t="s">
        <v>10</v>
      </c>
      <c r="C5" s="4" t="s">
        <v>11</v>
      </c>
      <c r="E5" s="5">
        <v>1</v>
      </c>
      <c r="F5" s="6">
        <v>-5.5</v>
      </c>
      <c r="G5" s="6">
        <v>-4.5</v>
      </c>
      <c r="H5" s="6">
        <f>27.77*F5+(11.11/2)*F5^2</f>
        <v>15.303750000000008</v>
      </c>
      <c r="I5" s="6">
        <f>27.77*G5+(11.11/2)*G5^2</f>
        <v>-12.476250000000007</v>
      </c>
      <c r="J5" s="6">
        <f>F5-(H5*(G5-F5))/(I5-H5)</f>
        <v>-4.9491090712742984</v>
      </c>
      <c r="K5" s="7">
        <f>(J5-F5)/(J5*100)</f>
        <v>-1.1131113111311124E-3</v>
      </c>
    </row>
    <row r="6" spans="2:11" x14ac:dyDescent="0.25">
      <c r="B6" s="6">
        <v>-6</v>
      </c>
      <c r="C6" s="6">
        <f>27.77*B6+(11.11/2)*B6^2</f>
        <v>33.359999999999985</v>
      </c>
      <c r="E6" s="5">
        <v>2</v>
      </c>
      <c r="F6" s="6">
        <f>J5</f>
        <v>-4.9491090712742984</v>
      </c>
      <c r="G6" s="6">
        <f>F5</f>
        <v>-5.5</v>
      </c>
      <c r="H6" s="6">
        <f t="shared" ref="H6:I9" si="0">27.77*F6+(11.11/2)*F6^2</f>
        <v>-1.3743631797894409</v>
      </c>
      <c r="I6" s="6">
        <f t="shared" si="0"/>
        <v>15.303750000000008</v>
      </c>
      <c r="J6" s="6">
        <f t="shared" ref="J6:J9" si="1">F6-(H6*(G6-F6))/(I6-H6)</f>
        <v>-4.9945053460422439</v>
      </c>
      <c r="K6" s="7">
        <f t="shared" ref="K6:K9" si="2">(J6-F6)/(J6*100)</f>
        <v>9.0892434030366006E-5</v>
      </c>
    </row>
    <row r="7" spans="2:11" x14ac:dyDescent="0.25">
      <c r="B7" s="6">
        <f>B6+0.5</f>
        <v>-5.5</v>
      </c>
      <c r="C7" s="6">
        <f t="shared" ref="C7:C40" si="3">27.77*B7+(11.11/2)*B7^2</f>
        <v>15.303750000000008</v>
      </c>
      <c r="E7" s="5">
        <v>3</v>
      </c>
      <c r="F7" s="6">
        <f t="shared" ref="F7:F9" si="4">J6</f>
        <v>-4.9945053460422439</v>
      </c>
      <c r="G7" s="6">
        <f t="shared" ref="G7:G9" si="5">F6</f>
        <v>-4.9491090712742984</v>
      </c>
      <c r="H7" s="6">
        <f t="shared" si="0"/>
        <v>-0.12747377470762444</v>
      </c>
      <c r="I7" s="6">
        <f t="shared" si="0"/>
        <v>-1.3743631797894409</v>
      </c>
      <c r="J7" s="6">
        <f t="shared" si="1"/>
        <v>-4.9991463627023824</v>
      </c>
      <c r="K7" s="7">
        <f t="shared" si="2"/>
        <v>9.2836182888426341E-6</v>
      </c>
    </row>
    <row r="8" spans="2:11" x14ac:dyDescent="0.25">
      <c r="B8" s="6">
        <f t="shared" ref="B8:B38" si="6">B7+0.5</f>
        <v>-5</v>
      </c>
      <c r="C8" s="6">
        <f t="shared" si="3"/>
        <v>2.5000000000005684E-2</v>
      </c>
      <c r="E8" s="5">
        <v>4</v>
      </c>
      <c r="F8" s="6">
        <f t="shared" si="4"/>
        <v>-4.9991463627023824</v>
      </c>
      <c r="G8" s="6">
        <f t="shared" si="5"/>
        <v>-4.9945053460422439</v>
      </c>
      <c r="H8" s="6">
        <f t="shared" si="0"/>
        <v>1.2900037820031685E-3</v>
      </c>
      <c r="I8" s="6">
        <f t="shared" si="0"/>
        <v>-0.12747377470762444</v>
      </c>
      <c r="J8" s="6">
        <f t="shared" si="1"/>
        <v>-4.9990998672584448</v>
      </c>
      <c r="K8" s="7">
        <f t="shared" si="2"/>
        <v>-9.3007631718193114E-8</v>
      </c>
    </row>
    <row r="9" spans="2:11" x14ac:dyDescent="0.25">
      <c r="B9" s="6">
        <f t="shared" si="6"/>
        <v>-4.5</v>
      </c>
      <c r="C9" s="6">
        <f t="shared" si="3"/>
        <v>-12.476250000000007</v>
      </c>
      <c r="E9" s="5">
        <v>5</v>
      </c>
      <c r="F9" s="6">
        <f t="shared" si="4"/>
        <v>-4.9990998672584448</v>
      </c>
      <c r="G9" s="6">
        <f t="shared" si="5"/>
        <v>-4.9991463627023824</v>
      </c>
      <c r="H9" s="6">
        <f t="shared" si="0"/>
        <v>-1.1866830220697011E-6</v>
      </c>
      <c r="I9" s="6">
        <f t="shared" si="0"/>
        <v>1.2900037820031685E-3</v>
      </c>
      <c r="J9" s="8">
        <f t="shared" si="1"/>
        <v>-4.9990999099906022</v>
      </c>
      <c r="K9" s="7">
        <f t="shared" si="2"/>
        <v>8.5479702621594857E-11</v>
      </c>
    </row>
    <row r="10" spans="2:11" x14ac:dyDescent="0.25">
      <c r="B10" s="6">
        <f t="shared" si="6"/>
        <v>-4</v>
      </c>
      <c r="C10" s="6">
        <f t="shared" si="3"/>
        <v>-22.200000000000003</v>
      </c>
    </row>
    <row r="11" spans="2:11" x14ac:dyDescent="0.25">
      <c r="B11" s="6">
        <f t="shared" si="6"/>
        <v>-3.5</v>
      </c>
      <c r="C11" s="6">
        <f t="shared" si="3"/>
        <v>-29.146249999999995</v>
      </c>
    </row>
    <row r="12" spans="2:11" x14ac:dyDescent="0.25">
      <c r="B12" s="6">
        <f t="shared" si="6"/>
        <v>-3</v>
      </c>
      <c r="C12" s="6">
        <f t="shared" si="3"/>
        <v>-33.315000000000005</v>
      </c>
    </row>
    <row r="13" spans="2:11" x14ac:dyDescent="0.25">
      <c r="B13" s="6">
        <f t="shared" si="6"/>
        <v>-2.5</v>
      </c>
      <c r="C13" s="6">
        <f t="shared" si="3"/>
        <v>-34.706249999999997</v>
      </c>
    </row>
    <row r="14" spans="2:11" x14ac:dyDescent="0.25">
      <c r="B14" s="6">
        <f t="shared" si="6"/>
        <v>-2</v>
      </c>
      <c r="C14" s="6">
        <f t="shared" si="3"/>
        <v>-33.32</v>
      </c>
    </row>
    <row r="15" spans="2:11" x14ac:dyDescent="0.25">
      <c r="B15" s="6">
        <f t="shared" si="6"/>
        <v>-1.5</v>
      </c>
      <c r="C15" s="6">
        <f t="shared" si="3"/>
        <v>-29.15625</v>
      </c>
    </row>
    <row r="16" spans="2:11" x14ac:dyDescent="0.25">
      <c r="B16" s="6">
        <f t="shared" si="6"/>
        <v>-1</v>
      </c>
      <c r="C16" s="6">
        <f t="shared" si="3"/>
        <v>-22.215</v>
      </c>
    </row>
    <row r="17" spans="2:3" x14ac:dyDescent="0.25">
      <c r="B17" s="6">
        <f t="shared" si="6"/>
        <v>-0.5</v>
      </c>
      <c r="C17" s="6">
        <f t="shared" si="3"/>
        <v>-12.49625</v>
      </c>
    </row>
    <row r="18" spans="2:3" x14ac:dyDescent="0.25">
      <c r="B18" s="6">
        <f t="shared" si="6"/>
        <v>0</v>
      </c>
      <c r="C18" s="6">
        <f t="shared" si="3"/>
        <v>0</v>
      </c>
    </row>
    <row r="19" spans="2:3" x14ac:dyDescent="0.25">
      <c r="B19" s="6">
        <f t="shared" si="6"/>
        <v>0.5</v>
      </c>
      <c r="C19" s="6">
        <f t="shared" si="3"/>
        <v>15.27375</v>
      </c>
    </row>
    <row r="20" spans="2:3" x14ac:dyDescent="0.25">
      <c r="B20" s="6">
        <f t="shared" si="6"/>
        <v>1</v>
      </c>
      <c r="C20" s="6">
        <f t="shared" si="3"/>
        <v>33.325000000000003</v>
      </c>
    </row>
    <row r="21" spans="2:3" x14ac:dyDescent="0.25">
      <c r="B21" s="6">
        <f t="shared" si="6"/>
        <v>1.5</v>
      </c>
      <c r="C21" s="6">
        <f t="shared" si="3"/>
        <v>54.153750000000002</v>
      </c>
    </row>
    <row r="22" spans="2:3" x14ac:dyDescent="0.25">
      <c r="B22" s="6">
        <f t="shared" si="6"/>
        <v>2</v>
      </c>
      <c r="C22" s="6">
        <f t="shared" si="3"/>
        <v>77.759999999999991</v>
      </c>
    </row>
    <row r="23" spans="2:3" x14ac:dyDescent="0.25">
      <c r="B23" s="6">
        <f t="shared" si="6"/>
        <v>2.5</v>
      </c>
      <c r="C23" s="6">
        <f t="shared" si="3"/>
        <v>104.14375</v>
      </c>
    </row>
    <row r="24" spans="2:3" x14ac:dyDescent="0.25">
      <c r="B24" s="6">
        <f t="shared" si="6"/>
        <v>3</v>
      </c>
      <c r="C24" s="6">
        <f t="shared" si="3"/>
        <v>133.30500000000001</v>
      </c>
    </row>
    <row r="25" spans="2:3" x14ac:dyDescent="0.25">
      <c r="B25" s="6">
        <f t="shared" si="6"/>
        <v>3.5</v>
      </c>
      <c r="C25" s="6">
        <f t="shared" si="3"/>
        <v>165.24374999999998</v>
      </c>
    </row>
    <row r="26" spans="2:3" x14ac:dyDescent="0.25">
      <c r="B26" s="6">
        <f t="shared" si="6"/>
        <v>4</v>
      </c>
      <c r="C26" s="6">
        <f t="shared" si="3"/>
        <v>199.95999999999998</v>
      </c>
    </row>
    <row r="27" spans="2:3" x14ac:dyDescent="0.25">
      <c r="B27" s="6">
        <f t="shared" si="6"/>
        <v>4.5</v>
      </c>
      <c r="C27" s="6">
        <f t="shared" si="3"/>
        <v>237.45375000000001</v>
      </c>
    </row>
    <row r="28" spans="2:3" x14ac:dyDescent="0.25">
      <c r="B28" s="6">
        <f t="shared" si="6"/>
        <v>5</v>
      </c>
      <c r="C28" s="6">
        <f t="shared" si="3"/>
        <v>277.72500000000002</v>
      </c>
    </row>
    <row r="29" spans="2:3" x14ac:dyDescent="0.25">
      <c r="B29" s="6">
        <f t="shared" si="6"/>
        <v>5.5</v>
      </c>
      <c r="C29" s="6">
        <f t="shared" si="3"/>
        <v>320.77374999999995</v>
      </c>
    </row>
    <row r="30" spans="2:3" x14ac:dyDescent="0.25">
      <c r="B30" s="6">
        <f t="shared" si="6"/>
        <v>6</v>
      </c>
      <c r="C30" s="6">
        <f t="shared" si="3"/>
        <v>366.6</v>
      </c>
    </row>
    <row r="31" spans="2:3" x14ac:dyDescent="0.25">
      <c r="B31" s="6">
        <f t="shared" si="6"/>
        <v>6.5</v>
      </c>
      <c r="C31" s="6">
        <f t="shared" si="3"/>
        <v>415.20375000000001</v>
      </c>
    </row>
    <row r="32" spans="2:3" x14ac:dyDescent="0.25">
      <c r="B32" s="6">
        <f t="shared" si="6"/>
        <v>7</v>
      </c>
      <c r="C32" s="6">
        <f t="shared" si="3"/>
        <v>466.58499999999998</v>
      </c>
    </row>
    <row r="33" spans="2:3" x14ac:dyDescent="0.25">
      <c r="B33" s="6">
        <f t="shared" si="6"/>
        <v>7.5</v>
      </c>
      <c r="C33" s="6">
        <f t="shared" si="3"/>
        <v>520.74374999999998</v>
      </c>
    </row>
    <row r="34" spans="2:3" x14ac:dyDescent="0.25">
      <c r="B34" s="6">
        <f t="shared" si="6"/>
        <v>8</v>
      </c>
      <c r="C34" s="6">
        <f t="shared" si="3"/>
        <v>577.67999999999995</v>
      </c>
    </row>
    <row r="35" spans="2:3" x14ac:dyDescent="0.25">
      <c r="B35" s="6">
        <f t="shared" si="6"/>
        <v>8.5</v>
      </c>
      <c r="C35" s="6">
        <f t="shared" si="3"/>
        <v>637.39374999999995</v>
      </c>
    </row>
    <row r="36" spans="2:3" x14ac:dyDescent="0.25">
      <c r="B36" s="6">
        <f t="shared" si="6"/>
        <v>9</v>
      </c>
      <c r="C36" s="6">
        <f t="shared" si="3"/>
        <v>699.88499999999999</v>
      </c>
    </row>
    <row r="37" spans="2:3" x14ac:dyDescent="0.25">
      <c r="B37" s="6">
        <f t="shared" si="6"/>
        <v>9.5</v>
      </c>
      <c r="C37" s="6">
        <f t="shared" si="3"/>
        <v>765.15374999999995</v>
      </c>
    </row>
    <row r="38" spans="2:3" x14ac:dyDescent="0.25">
      <c r="B38" s="6">
        <f t="shared" si="6"/>
        <v>10</v>
      </c>
      <c r="C38" s="6">
        <f t="shared" si="3"/>
        <v>833.2</v>
      </c>
    </row>
  </sheetData>
  <mergeCells count="1">
    <mergeCell ref="B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3A91-8F7B-4361-B3EB-B237ACF960A3}">
  <dimension ref="B1:N40"/>
  <sheetViews>
    <sheetView tabSelected="1" workbookViewId="0">
      <selection activeCell="K14" sqref="K14"/>
    </sheetView>
  </sheetViews>
  <sheetFormatPr baseColWidth="10" defaultRowHeight="15" x14ac:dyDescent="0.25"/>
  <sheetData>
    <row r="1" spans="2:14" x14ac:dyDescent="0.25">
      <c r="F1" s="9" t="s">
        <v>12</v>
      </c>
      <c r="G1" s="6">
        <v>-5</v>
      </c>
    </row>
    <row r="2" spans="2:14" x14ac:dyDescent="0.25">
      <c r="B2" s="2" t="s">
        <v>13</v>
      </c>
      <c r="C2" s="2"/>
    </row>
    <row r="3" spans="2:14" x14ac:dyDescent="0.25">
      <c r="B3" s="10" t="s">
        <v>14</v>
      </c>
      <c r="C3" s="10"/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21</v>
      </c>
      <c r="M3" s="11" t="s">
        <v>22</v>
      </c>
      <c r="N3" s="11" t="s">
        <v>23</v>
      </c>
    </row>
    <row r="4" spans="2:14" x14ac:dyDescent="0.25">
      <c r="F4" s="12">
        <v>1</v>
      </c>
      <c r="G4" s="13">
        <v>-5</v>
      </c>
      <c r="H4" s="14">
        <f>27.77*G4+(11.11/2)*G4^2</f>
        <v>2.5000000000005684E-2</v>
      </c>
      <c r="I4" s="15">
        <f>27.77+11.11*G4</f>
        <v>-27.779999999999998</v>
      </c>
      <c r="J4" s="16">
        <f>G4-(H4/I4)</f>
        <v>-4.9991000719942402</v>
      </c>
      <c r="K4" s="17">
        <f>27.77*J4+(11.11/2)*J4^2</f>
        <v>4.4988301510784368E-6</v>
      </c>
      <c r="L4" s="15">
        <f>10^-4</f>
        <v>1E-4</v>
      </c>
      <c r="M4" s="16" t="str">
        <f>IF(ABS(J4-G4)/ABS(J4)&lt;L4,"Éxito","Fracaso")</f>
        <v>Fracaso</v>
      </c>
      <c r="N4" s="16" t="str">
        <f>IF(ABS(K4)&lt;L4,"Éxito","Fracaso")</f>
        <v>Éxito</v>
      </c>
    </row>
    <row r="5" spans="2:14" x14ac:dyDescent="0.25">
      <c r="B5" s="18" t="s">
        <v>10</v>
      </c>
      <c r="C5" s="18" t="s">
        <v>11</v>
      </c>
      <c r="F5" s="12">
        <v>2</v>
      </c>
      <c r="G5" s="16">
        <f>J4</f>
        <v>-4.9991000719942402</v>
      </c>
      <c r="H5" s="14">
        <f t="shared" ref="H5:H7" si="0">27.77*G5+(11.11/2)*G5^2</f>
        <v>4.4988301510784368E-6</v>
      </c>
      <c r="I5" s="15">
        <f t="shared" ref="I5:I7" si="1">27.77+11.11*G5</f>
        <v>-27.770001799856008</v>
      </c>
      <c r="J5" s="16">
        <f t="shared" ref="J5:J7" si="2">G5-(H5/I5)</f>
        <v>-4.9990999099910045</v>
      </c>
      <c r="K5" s="17">
        <f t="shared" ref="K5:K7" si="3">27.77*J5+(11.11/2)*J5^2</f>
        <v>0</v>
      </c>
      <c r="L5" s="15">
        <f t="shared" ref="L5:L7" si="4">10^-4</f>
        <v>1E-4</v>
      </c>
      <c r="M5" s="16" t="str">
        <f t="shared" ref="M5:M7" si="5">IF(ABS(J5-G5)/ABS(J5)&lt;L5,"Éxito","Fracaso")</f>
        <v>Éxito</v>
      </c>
      <c r="N5" s="16" t="str">
        <f t="shared" ref="N5:N7" si="6">IF(ABS(K5)&lt;L5,"Éxito","Fracaso")</f>
        <v>Éxito</v>
      </c>
    </row>
    <row r="6" spans="2:14" x14ac:dyDescent="0.25">
      <c r="B6" s="13">
        <v>-6</v>
      </c>
      <c r="C6" s="19">
        <f>27.77*B6+(11.11/2)*B6^2</f>
        <v>33.359999999999985</v>
      </c>
      <c r="F6" s="12">
        <v>3</v>
      </c>
      <c r="G6" s="16">
        <f>J5</f>
        <v>-4.9990999099910045</v>
      </c>
      <c r="H6" s="14">
        <f t="shared" si="0"/>
        <v>0</v>
      </c>
      <c r="I6" s="15">
        <f t="shared" si="1"/>
        <v>-27.770000000000056</v>
      </c>
      <c r="J6" s="16">
        <f t="shared" si="2"/>
        <v>-4.9990999099910045</v>
      </c>
      <c r="K6" s="17">
        <f t="shared" si="3"/>
        <v>0</v>
      </c>
      <c r="L6" s="15">
        <f t="shared" si="4"/>
        <v>1E-4</v>
      </c>
      <c r="M6" s="16" t="str">
        <f t="shared" si="5"/>
        <v>Éxito</v>
      </c>
      <c r="N6" s="16" t="str">
        <f t="shared" si="6"/>
        <v>Éxito</v>
      </c>
    </row>
    <row r="7" spans="2:14" x14ac:dyDescent="0.25">
      <c r="B7" s="13">
        <f>B6+0.5</f>
        <v>-5.5</v>
      </c>
      <c r="C7" s="19">
        <f t="shared" ref="C7:C38" si="7">27.77*B7+(11.11/2)*B7^2</f>
        <v>15.303750000000008</v>
      </c>
      <c r="F7" s="12">
        <v>4</v>
      </c>
      <c r="G7" s="16">
        <f>J6</f>
        <v>-4.9990999099910045</v>
      </c>
      <c r="H7" s="14">
        <f t="shared" si="0"/>
        <v>0</v>
      </c>
      <c r="I7" s="15">
        <f t="shared" si="1"/>
        <v>-27.770000000000056</v>
      </c>
      <c r="J7" s="20">
        <f t="shared" si="2"/>
        <v>-4.9990999099910045</v>
      </c>
      <c r="K7" s="17">
        <f t="shared" si="3"/>
        <v>0</v>
      </c>
      <c r="L7" s="15">
        <f t="shared" si="4"/>
        <v>1E-4</v>
      </c>
      <c r="M7" s="16" t="str">
        <f t="shared" si="5"/>
        <v>Éxito</v>
      </c>
      <c r="N7" s="16" t="str">
        <f t="shared" si="6"/>
        <v>Éxito</v>
      </c>
    </row>
    <row r="8" spans="2:14" x14ac:dyDescent="0.25">
      <c r="B8" s="13">
        <f t="shared" ref="B8:B40" si="8">B7+0.5</f>
        <v>-5</v>
      </c>
      <c r="C8" s="19">
        <f t="shared" si="7"/>
        <v>2.5000000000005684E-2</v>
      </c>
    </row>
    <row r="9" spans="2:14" x14ac:dyDescent="0.25">
      <c r="B9" s="13">
        <f t="shared" si="8"/>
        <v>-4.5</v>
      </c>
      <c r="C9" s="19">
        <f t="shared" si="7"/>
        <v>-12.476250000000007</v>
      </c>
    </row>
    <row r="10" spans="2:14" x14ac:dyDescent="0.25">
      <c r="B10" s="13">
        <f t="shared" si="8"/>
        <v>-4</v>
      </c>
      <c r="C10" s="19">
        <f t="shared" si="7"/>
        <v>-22.200000000000003</v>
      </c>
    </row>
    <row r="11" spans="2:14" x14ac:dyDescent="0.25">
      <c r="B11" s="13">
        <f t="shared" si="8"/>
        <v>-3.5</v>
      </c>
      <c r="C11" s="19">
        <f t="shared" si="7"/>
        <v>-29.146249999999995</v>
      </c>
    </row>
    <row r="12" spans="2:14" x14ac:dyDescent="0.25">
      <c r="B12" s="13">
        <f t="shared" si="8"/>
        <v>-3</v>
      </c>
      <c r="C12" s="19">
        <f t="shared" si="7"/>
        <v>-33.315000000000005</v>
      </c>
    </row>
    <row r="13" spans="2:14" x14ac:dyDescent="0.25">
      <c r="B13" s="13">
        <f t="shared" si="8"/>
        <v>-2.5</v>
      </c>
      <c r="C13" s="19">
        <f t="shared" si="7"/>
        <v>-34.706249999999997</v>
      </c>
    </row>
    <row r="14" spans="2:14" x14ac:dyDescent="0.25">
      <c r="B14" s="13">
        <f t="shared" si="8"/>
        <v>-2</v>
      </c>
      <c r="C14" s="19">
        <f t="shared" si="7"/>
        <v>-33.32</v>
      </c>
    </row>
    <row r="15" spans="2:14" x14ac:dyDescent="0.25">
      <c r="B15" s="13">
        <f t="shared" si="8"/>
        <v>-1.5</v>
      </c>
      <c r="C15" s="19">
        <f t="shared" si="7"/>
        <v>-29.15625</v>
      </c>
    </row>
    <row r="16" spans="2:14" x14ac:dyDescent="0.25">
      <c r="B16" s="13">
        <f t="shared" si="8"/>
        <v>-1</v>
      </c>
      <c r="C16" s="19">
        <f t="shared" si="7"/>
        <v>-22.215</v>
      </c>
    </row>
    <row r="17" spans="2:3" x14ac:dyDescent="0.25">
      <c r="B17" s="13">
        <f t="shared" si="8"/>
        <v>-0.5</v>
      </c>
      <c r="C17" s="19">
        <f t="shared" si="7"/>
        <v>-12.49625</v>
      </c>
    </row>
    <row r="18" spans="2:3" x14ac:dyDescent="0.25">
      <c r="B18" s="13">
        <f t="shared" si="8"/>
        <v>0</v>
      </c>
      <c r="C18" s="19">
        <f t="shared" si="7"/>
        <v>0</v>
      </c>
    </row>
    <row r="19" spans="2:3" x14ac:dyDescent="0.25">
      <c r="B19" s="13">
        <f t="shared" si="8"/>
        <v>0.5</v>
      </c>
      <c r="C19" s="19">
        <f t="shared" si="7"/>
        <v>15.27375</v>
      </c>
    </row>
    <row r="20" spans="2:3" x14ac:dyDescent="0.25">
      <c r="B20" s="13">
        <f t="shared" si="8"/>
        <v>1</v>
      </c>
      <c r="C20" s="19">
        <f t="shared" si="7"/>
        <v>33.325000000000003</v>
      </c>
    </row>
    <row r="21" spans="2:3" x14ac:dyDescent="0.25">
      <c r="B21" s="13">
        <f t="shared" si="8"/>
        <v>1.5</v>
      </c>
      <c r="C21" s="19">
        <f t="shared" si="7"/>
        <v>54.153750000000002</v>
      </c>
    </row>
    <row r="22" spans="2:3" x14ac:dyDescent="0.25">
      <c r="B22" s="13">
        <f t="shared" si="8"/>
        <v>2</v>
      </c>
      <c r="C22" s="19">
        <f t="shared" si="7"/>
        <v>77.759999999999991</v>
      </c>
    </row>
    <row r="23" spans="2:3" x14ac:dyDescent="0.25">
      <c r="B23" s="13">
        <f t="shared" si="8"/>
        <v>2.5</v>
      </c>
      <c r="C23" s="19">
        <f t="shared" si="7"/>
        <v>104.14375</v>
      </c>
    </row>
    <row r="24" spans="2:3" x14ac:dyDescent="0.25">
      <c r="B24" s="13">
        <f t="shared" si="8"/>
        <v>3</v>
      </c>
      <c r="C24" s="19">
        <f t="shared" si="7"/>
        <v>133.30500000000001</v>
      </c>
    </row>
    <row r="25" spans="2:3" x14ac:dyDescent="0.25">
      <c r="B25" s="13">
        <f t="shared" si="8"/>
        <v>3.5</v>
      </c>
      <c r="C25" s="19">
        <f t="shared" si="7"/>
        <v>165.24374999999998</v>
      </c>
    </row>
    <row r="26" spans="2:3" x14ac:dyDescent="0.25">
      <c r="B26" s="13">
        <f t="shared" si="8"/>
        <v>4</v>
      </c>
      <c r="C26" s="19">
        <f t="shared" si="7"/>
        <v>199.95999999999998</v>
      </c>
    </row>
    <row r="27" spans="2:3" x14ac:dyDescent="0.25">
      <c r="B27" s="13">
        <f t="shared" si="8"/>
        <v>4.5</v>
      </c>
      <c r="C27" s="19">
        <f t="shared" si="7"/>
        <v>237.45375000000001</v>
      </c>
    </row>
    <row r="28" spans="2:3" x14ac:dyDescent="0.25">
      <c r="B28" s="13">
        <f t="shared" si="8"/>
        <v>5</v>
      </c>
      <c r="C28" s="19">
        <f t="shared" si="7"/>
        <v>277.72500000000002</v>
      </c>
    </row>
    <row r="29" spans="2:3" x14ac:dyDescent="0.25">
      <c r="B29" s="13">
        <f t="shared" si="8"/>
        <v>5.5</v>
      </c>
      <c r="C29" s="19">
        <f t="shared" si="7"/>
        <v>320.77374999999995</v>
      </c>
    </row>
    <row r="30" spans="2:3" x14ac:dyDescent="0.25">
      <c r="B30" s="13">
        <f t="shared" si="8"/>
        <v>6</v>
      </c>
      <c r="C30" s="19">
        <f t="shared" si="7"/>
        <v>366.6</v>
      </c>
    </row>
    <row r="31" spans="2:3" x14ac:dyDescent="0.25">
      <c r="B31" s="13">
        <f t="shared" si="8"/>
        <v>6.5</v>
      </c>
      <c r="C31" s="19">
        <f t="shared" si="7"/>
        <v>415.20375000000001</v>
      </c>
    </row>
    <row r="32" spans="2:3" x14ac:dyDescent="0.25">
      <c r="B32" s="13">
        <f t="shared" si="8"/>
        <v>7</v>
      </c>
      <c r="C32" s="19">
        <f t="shared" si="7"/>
        <v>466.58499999999998</v>
      </c>
    </row>
    <row r="33" spans="2:3" x14ac:dyDescent="0.25">
      <c r="B33" s="13">
        <f t="shared" si="8"/>
        <v>7.5</v>
      </c>
      <c r="C33" s="19">
        <f t="shared" si="7"/>
        <v>520.74374999999998</v>
      </c>
    </row>
    <row r="34" spans="2:3" x14ac:dyDescent="0.25">
      <c r="B34" s="13">
        <f t="shared" si="8"/>
        <v>8</v>
      </c>
      <c r="C34" s="19">
        <f t="shared" si="7"/>
        <v>577.67999999999995</v>
      </c>
    </row>
    <row r="35" spans="2:3" x14ac:dyDescent="0.25">
      <c r="B35" s="13">
        <f t="shared" si="8"/>
        <v>8.5</v>
      </c>
      <c r="C35" s="19">
        <f t="shared" si="7"/>
        <v>637.39374999999995</v>
      </c>
    </row>
    <row r="36" spans="2:3" x14ac:dyDescent="0.25">
      <c r="B36" s="13">
        <f t="shared" si="8"/>
        <v>9</v>
      </c>
      <c r="C36" s="19">
        <f t="shared" si="7"/>
        <v>699.88499999999999</v>
      </c>
    </row>
    <row r="37" spans="2:3" x14ac:dyDescent="0.25">
      <c r="B37" s="13">
        <f t="shared" si="8"/>
        <v>9.5</v>
      </c>
      <c r="C37" s="19">
        <f t="shared" si="7"/>
        <v>765.15374999999995</v>
      </c>
    </row>
    <row r="38" spans="2:3" x14ac:dyDescent="0.25">
      <c r="B38" s="13">
        <f t="shared" si="8"/>
        <v>10</v>
      </c>
      <c r="C38" s="19">
        <f t="shared" si="7"/>
        <v>833.2</v>
      </c>
    </row>
    <row r="39" spans="2:3" x14ac:dyDescent="0.25">
      <c r="B39" s="21"/>
    </row>
    <row r="40" spans="2:3" x14ac:dyDescent="0.25">
      <c r="B40" s="21"/>
    </row>
  </sheetData>
  <mergeCells count="2">
    <mergeCell ref="B2:C2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Secante</vt:lpstr>
      <vt:lpstr>Newton 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2020-09-16T20:02:27Z</dcterms:created>
  <dcterms:modified xsi:type="dcterms:W3CDTF">2020-09-16T20:04:33Z</dcterms:modified>
</cp:coreProperties>
</file>