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 Lap\Documents\"/>
    </mc:Choice>
  </mc:AlternateContent>
  <xr:revisionPtr revIDLastSave="0" documentId="13_ncr:1_{E1951DDD-E820-4506-9011-43C85414868E}" xr6:coauthVersionLast="47" xr6:coauthVersionMax="47" xr10:uidLastSave="{00000000-0000-0000-0000-000000000000}"/>
  <bookViews>
    <workbookView xWindow="-120" yWindow="-120" windowWidth="20730" windowHeight="11040" xr2:uid="{329AE14A-C369-451C-B7F5-069C0D1A3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C62" i="1"/>
  <c r="C63" i="1" s="1"/>
  <c r="C22" i="1"/>
  <c r="C23" i="1"/>
  <c r="C51" i="1"/>
  <c r="C52" i="1" s="1"/>
  <c r="C25" i="1" l="1"/>
  <c r="C24" i="1"/>
  <c r="K21" i="1"/>
  <c r="J21" i="1"/>
  <c r="K19" i="1"/>
  <c r="J19" i="1"/>
  <c r="K17" i="1"/>
  <c r="K14" i="1"/>
  <c r="K15" i="1"/>
  <c r="K16" i="1"/>
  <c r="K13" i="1"/>
  <c r="J17" i="1"/>
  <c r="J14" i="1"/>
  <c r="J15" i="1"/>
  <c r="J16" i="1"/>
  <c r="J13" i="1"/>
  <c r="I19" i="1"/>
  <c r="I17" i="1"/>
  <c r="I14" i="1"/>
  <c r="I15" i="1"/>
  <c r="I16" i="1"/>
  <c r="I13" i="1"/>
  <c r="C21" i="1"/>
  <c r="H19" i="1"/>
  <c r="H17" i="1"/>
  <c r="H16" i="1"/>
  <c r="H15" i="1"/>
  <c r="H14" i="1"/>
  <c r="H13" i="1"/>
  <c r="G17" i="1"/>
  <c r="G16" i="1"/>
  <c r="G15" i="1"/>
  <c r="G14" i="1"/>
  <c r="G13" i="1"/>
  <c r="F17" i="1"/>
  <c r="F16" i="1"/>
  <c r="F15" i="1"/>
  <c r="F14" i="1"/>
  <c r="E17" i="1"/>
  <c r="E15" i="1"/>
  <c r="E16" i="1"/>
  <c r="E14" i="1"/>
  <c r="H5" i="1"/>
  <c r="H3" i="1"/>
</calcChain>
</file>

<file path=xl/sharedStrings.xml><?xml version="1.0" encoding="utf-8"?>
<sst xmlns="http://schemas.openxmlformats.org/spreadsheetml/2006/main" count="50" uniqueCount="35">
  <si>
    <t>Clase</t>
  </si>
  <si>
    <t>Considerar la siguiente tabla de distribución de frecuencias</t>
  </si>
  <si>
    <t>CLASE</t>
  </si>
  <si>
    <t>FRONT INF</t>
  </si>
  <si>
    <t>FRONT SUP</t>
  </si>
  <si>
    <t>FRECUENCIAS</t>
  </si>
  <si>
    <t> El primer cuartil de los datos se encuentra dentro de la clase:</t>
  </si>
  <si>
    <t>Pregunta 11</t>
  </si>
  <si>
    <t>///Cuartil 1///</t>
  </si>
  <si>
    <t>n</t>
  </si>
  <si>
    <t>Pos. Del Fractil</t>
  </si>
  <si>
    <t>k = nk/4</t>
  </si>
  <si>
    <t>Pregunta 12</t>
  </si>
  <si>
    <t>Xi</t>
  </si>
  <si>
    <t>Fi * Frecuencia absoluta relativa</t>
  </si>
  <si>
    <t>Fi Funcion acumulada</t>
  </si>
  <si>
    <t>Frecuencia Acumulada Relativa FI*</t>
  </si>
  <si>
    <t>xi*fi</t>
  </si>
  <si>
    <t>Suma</t>
  </si>
  <si>
    <t>(xi-Xmed)^2*fi</t>
  </si>
  <si>
    <t>(xi-Xmed)^3*fi</t>
  </si>
  <si>
    <t>(xi-Xmed)^4*fi</t>
  </si>
  <si>
    <t>Media</t>
  </si>
  <si>
    <t>Varianza</t>
  </si>
  <si>
    <t>Desv. Estand.</t>
  </si>
  <si>
    <t>Sesgo</t>
  </si>
  <si>
    <t>Curtosis</t>
  </si>
  <si>
    <t>FREC Absl fi</t>
  </si>
  <si>
    <t xml:space="preserve">Pregunta 13 </t>
  </si>
  <si>
    <t>Frec</t>
  </si>
  <si>
    <t>La desviación estándar de los datos, tomando a la frecuencia relativa para el cálculo es:</t>
  </si>
  <si>
    <t>Pregunta 14</t>
  </si>
  <si>
    <t>Pregunta 15</t>
  </si>
  <si>
    <t>Fi*</t>
  </si>
  <si>
    <t>Desv Estand.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</si>
</sst>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0525E"/>
      <name val="Arial"/>
      <family val="2"/>
    </font>
    <font>
      <sz val="12"/>
      <color rgb="FFEF444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3" xfId="0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9765-71DE-4038-9F8A-5EF34626EF41}">
  <dimension ref="A2:K65"/>
  <sheetViews>
    <sheetView tabSelected="1" topLeftCell="A52" workbookViewId="0">
      <selection activeCell="G67" sqref="G67"/>
    </sheetView>
  </sheetViews>
  <sheetFormatPr baseColWidth="10" defaultRowHeight="15" x14ac:dyDescent="0.25"/>
  <cols>
    <col min="7" max="7" width="15" customWidth="1"/>
    <col min="9" max="11" width="14.140625" bestFit="1" customWidth="1"/>
  </cols>
  <sheetData>
    <row r="2" spans="1:11" ht="42" customHeight="1" x14ac:dyDescent="0.25">
      <c r="A2" t="s">
        <v>7</v>
      </c>
      <c r="B2" s="15" t="s">
        <v>1</v>
      </c>
      <c r="C2" s="15"/>
      <c r="D2" s="15"/>
      <c r="E2" s="15"/>
      <c r="G2" s="16" t="s">
        <v>8</v>
      </c>
      <c r="H2" s="17"/>
    </row>
    <row r="3" spans="1:11" ht="28.5" x14ac:dyDescent="0.25">
      <c r="B3" s="1" t="s">
        <v>2</v>
      </c>
      <c r="C3" s="1" t="s">
        <v>3</v>
      </c>
      <c r="D3" s="1" t="s">
        <v>4</v>
      </c>
      <c r="E3" s="2" t="s">
        <v>5</v>
      </c>
      <c r="G3" s="4" t="s">
        <v>9</v>
      </c>
      <c r="H3" s="5">
        <f>+SQRT(25)</f>
        <v>5</v>
      </c>
    </row>
    <row r="4" spans="1:11" x14ac:dyDescent="0.25">
      <c r="B4" s="1">
        <v>1</v>
      </c>
      <c r="C4" s="1">
        <v>4.45</v>
      </c>
      <c r="D4" s="1">
        <v>9.4499999999999993</v>
      </c>
      <c r="E4" s="1">
        <v>2</v>
      </c>
      <c r="G4" s="5" t="s">
        <v>10</v>
      </c>
      <c r="H4" s="5">
        <v>1</v>
      </c>
    </row>
    <row r="5" spans="1:11" x14ac:dyDescent="0.25">
      <c r="B5" s="1">
        <v>2</v>
      </c>
      <c r="C5" s="1">
        <v>9.4499999999999993</v>
      </c>
      <c r="D5" s="1">
        <v>14.45</v>
      </c>
      <c r="E5" s="1">
        <v>3</v>
      </c>
      <c r="G5" s="5" t="s">
        <v>11</v>
      </c>
      <c r="H5" s="5">
        <f>1*H3/4</f>
        <v>1.25</v>
      </c>
    </row>
    <row r="6" spans="1:11" x14ac:dyDescent="0.25">
      <c r="B6" s="1">
        <v>3</v>
      </c>
      <c r="C6" s="1">
        <v>14.45</v>
      </c>
      <c r="D6" s="1">
        <v>19.55</v>
      </c>
      <c r="E6" s="1">
        <v>4</v>
      </c>
    </row>
    <row r="7" spans="1:11" x14ac:dyDescent="0.25">
      <c r="B7" s="1">
        <v>4</v>
      </c>
      <c r="C7" s="1">
        <v>19.55</v>
      </c>
      <c r="D7" s="1">
        <v>24.45</v>
      </c>
      <c r="E7" s="1">
        <v>1</v>
      </c>
    </row>
    <row r="8" spans="1:11" x14ac:dyDescent="0.25">
      <c r="B8" s="1">
        <v>5</v>
      </c>
      <c r="C8" s="1">
        <v>24.55</v>
      </c>
      <c r="D8" s="1">
        <v>29.45</v>
      </c>
      <c r="E8" s="1">
        <v>8</v>
      </c>
    </row>
    <row r="9" spans="1:11" ht="30" customHeight="1" x14ac:dyDescent="0.25">
      <c r="B9" s="15" t="s">
        <v>6</v>
      </c>
      <c r="C9" s="15"/>
      <c r="D9" s="15"/>
      <c r="E9" s="15"/>
    </row>
    <row r="12" spans="1:11" ht="60" x14ac:dyDescent="0.25">
      <c r="A12" t="s">
        <v>12</v>
      </c>
      <c r="B12" s="4" t="s">
        <v>0</v>
      </c>
      <c r="C12" s="4" t="s">
        <v>13</v>
      </c>
      <c r="D12" s="4" t="s">
        <v>27</v>
      </c>
      <c r="E12" s="4" t="s">
        <v>14</v>
      </c>
      <c r="F12" s="4" t="s">
        <v>15</v>
      </c>
      <c r="G12" s="4" t="s">
        <v>16</v>
      </c>
      <c r="H12" s="10" t="s">
        <v>17</v>
      </c>
      <c r="I12" s="5" t="s">
        <v>19</v>
      </c>
      <c r="J12" s="5" t="s">
        <v>20</v>
      </c>
      <c r="K12" s="5" t="s">
        <v>21</v>
      </c>
    </row>
    <row r="13" spans="1:11" x14ac:dyDescent="0.25">
      <c r="B13" s="5">
        <v>1</v>
      </c>
      <c r="C13" s="7">
        <v>2.6</v>
      </c>
      <c r="D13" s="3">
        <v>3</v>
      </c>
      <c r="E13" s="7">
        <f>+F13/C19</f>
        <v>0.12</v>
      </c>
      <c r="F13" s="7">
        <v>3</v>
      </c>
      <c r="G13" s="7">
        <f>+F13/25</f>
        <v>0.12</v>
      </c>
      <c r="H13" s="11">
        <f>+C13*D13</f>
        <v>7.8000000000000007</v>
      </c>
      <c r="I13" s="11">
        <f>+(C13-$C$21)^2*D13</f>
        <v>2.6282879999999973</v>
      </c>
      <c r="J13" s="11">
        <f>+(C13-$C$21)^3*D13</f>
        <v>-2.460077567999996</v>
      </c>
      <c r="K13" s="11">
        <f>+(C13-$C$21)^4*D13</f>
        <v>2.3026326036479952</v>
      </c>
    </row>
    <row r="14" spans="1:11" x14ac:dyDescent="0.25">
      <c r="B14" s="5">
        <v>2</v>
      </c>
      <c r="C14" s="7">
        <v>2.9</v>
      </c>
      <c r="D14" s="7">
        <v>7</v>
      </c>
      <c r="E14" s="7">
        <f>+D14/$C$19</f>
        <v>0.28000000000000003</v>
      </c>
      <c r="F14" s="7">
        <f>+F13+D14</f>
        <v>10</v>
      </c>
      <c r="G14" s="7">
        <f>+F14/25</f>
        <v>0.4</v>
      </c>
      <c r="H14" s="11">
        <f>+C14*D14</f>
        <v>20.3</v>
      </c>
      <c r="I14" s="11">
        <f t="shared" ref="I14:I16" si="0">+(C14-$C$21)^2*D14</f>
        <v>2.8314719999999971</v>
      </c>
      <c r="J14" s="11">
        <f t="shared" ref="J14:J16" si="1">+(C14-$C$21)^3*D14</f>
        <v>-1.8008161919999972</v>
      </c>
      <c r="K14" s="11">
        <f t="shared" ref="K14:K16" si="2">+(C14-$C$21)^4*D14</f>
        <v>1.1453190981119976</v>
      </c>
    </row>
    <row r="15" spans="1:11" x14ac:dyDescent="0.25">
      <c r="B15" s="7">
        <v>3</v>
      </c>
      <c r="C15" s="7">
        <v>3.2</v>
      </c>
      <c r="D15" s="7">
        <v>10</v>
      </c>
      <c r="E15" s="7">
        <f t="shared" ref="E15:E16" si="3">+D15/$C$19</f>
        <v>0.4</v>
      </c>
      <c r="F15" s="7">
        <f>+F14+D15</f>
        <v>20</v>
      </c>
      <c r="G15" s="7">
        <f>+F15/25</f>
        <v>0.8</v>
      </c>
      <c r="H15" s="11">
        <f>+C15*D15</f>
        <v>32</v>
      </c>
      <c r="I15" s="11">
        <f t="shared" si="0"/>
        <v>1.1289599999999962</v>
      </c>
      <c r="J15" s="11">
        <f t="shared" si="1"/>
        <v>-0.37933055999999798</v>
      </c>
      <c r="K15" s="11">
        <f t="shared" si="2"/>
        <v>0.12745506815999913</v>
      </c>
    </row>
    <row r="16" spans="1:11" x14ac:dyDescent="0.25">
      <c r="B16" s="7">
        <v>4</v>
      </c>
      <c r="C16" s="7">
        <v>3.5</v>
      </c>
      <c r="D16" s="7">
        <v>7</v>
      </c>
      <c r="E16" s="7">
        <f t="shared" si="3"/>
        <v>0.28000000000000003</v>
      </c>
      <c r="F16" s="7">
        <f>+F15+D16</f>
        <v>27</v>
      </c>
      <c r="G16" s="7">
        <f>+F16/25</f>
        <v>1.08</v>
      </c>
      <c r="H16" s="11">
        <f>+C16*D16</f>
        <v>24.5</v>
      </c>
      <c r="I16" s="11">
        <f t="shared" si="0"/>
        <v>9.071999999999792E-3</v>
      </c>
      <c r="J16" s="11">
        <f t="shared" si="1"/>
        <v>-3.2659199999998878E-4</v>
      </c>
      <c r="K16" s="11">
        <f t="shared" si="2"/>
        <v>1.1757311999999463E-5</v>
      </c>
    </row>
    <row r="17" spans="1:11" x14ac:dyDescent="0.25">
      <c r="B17" s="7">
        <v>5</v>
      </c>
      <c r="C17" s="7">
        <v>3.8</v>
      </c>
      <c r="D17" s="7">
        <v>1</v>
      </c>
      <c r="E17" s="7">
        <f>+D17/$C$19</f>
        <v>0.04</v>
      </c>
      <c r="F17" s="7">
        <f>+F16+D17</f>
        <v>28</v>
      </c>
      <c r="G17" s="7">
        <f>+F17/25</f>
        <v>1.1200000000000001</v>
      </c>
      <c r="H17" s="11">
        <f>+C17*D17</f>
        <v>3.8</v>
      </c>
      <c r="I17" s="11">
        <f>+(C17-$C$21)^2*D17</f>
        <v>6.9696000000000119E-2</v>
      </c>
      <c r="J17" s="11">
        <f>+(C17-$C$21)^3*D17</f>
        <v>1.8399744000000048E-2</v>
      </c>
      <c r="K17" s="11">
        <f>+(C17-$C$21)^4*D17</f>
        <v>4.8575324160000169E-3</v>
      </c>
    </row>
    <row r="18" spans="1:11" x14ac:dyDescent="0.25">
      <c r="B18" s="8"/>
      <c r="C18" s="8"/>
      <c r="D18" s="8"/>
      <c r="E18" s="8"/>
      <c r="F18" s="8"/>
      <c r="G18" s="8"/>
      <c r="H18" s="8"/>
      <c r="I18" s="8"/>
    </row>
    <row r="19" spans="1:11" x14ac:dyDescent="0.25">
      <c r="B19" s="7" t="s">
        <v>9</v>
      </c>
      <c r="C19" s="7">
        <v>25</v>
      </c>
      <c r="D19" s="8"/>
      <c r="E19" s="8"/>
      <c r="F19" s="8"/>
      <c r="G19" s="7" t="s">
        <v>18</v>
      </c>
      <c r="H19" s="7">
        <f>+SUM(H13:H17)</f>
        <v>88.399999999999991</v>
      </c>
      <c r="I19" s="7">
        <f>+SUM(I13:I17)</f>
        <v>6.6674879999999899</v>
      </c>
      <c r="J19" s="11">
        <f>+SUM(J13:J17)</f>
        <v>-4.6221511679999914</v>
      </c>
      <c r="K19" s="11">
        <f>+SUM(K13:K17)</f>
        <v>3.5802760596479923</v>
      </c>
    </row>
    <row r="20" spans="1:11" x14ac:dyDescent="0.25">
      <c r="B20" s="9"/>
      <c r="C20" s="8"/>
      <c r="D20" s="8"/>
      <c r="E20" s="8"/>
      <c r="F20" s="8"/>
      <c r="G20" s="8"/>
      <c r="H20" s="8"/>
      <c r="I20" s="8"/>
    </row>
    <row r="21" spans="1:11" x14ac:dyDescent="0.25">
      <c r="B21" s="5" t="s">
        <v>22</v>
      </c>
      <c r="C21" s="5">
        <f>+H19/C19</f>
        <v>3.5359999999999996</v>
      </c>
      <c r="D21" s="8"/>
      <c r="E21" s="8"/>
      <c r="F21" s="8"/>
      <c r="G21" s="8"/>
      <c r="H21" s="8"/>
      <c r="I21" s="8"/>
      <c r="J21">
        <f>+J19/C19</f>
        <v>-0.18488604671999964</v>
      </c>
      <c r="K21">
        <f>+K19/C19</f>
        <v>0.1432110423859197</v>
      </c>
    </row>
    <row r="22" spans="1:11" x14ac:dyDescent="0.25">
      <c r="B22" s="5" t="s">
        <v>23</v>
      </c>
      <c r="C22" s="5">
        <f>+I19/24</f>
        <v>0.27781199999999956</v>
      </c>
      <c r="D22" s="8"/>
      <c r="E22" s="8"/>
      <c r="F22" s="8"/>
      <c r="G22" s="8"/>
      <c r="H22" s="8"/>
      <c r="I22" s="8"/>
    </row>
    <row r="23" spans="1:11" x14ac:dyDescent="0.25">
      <c r="B23" s="5" t="s">
        <v>24</v>
      </c>
      <c r="C23" s="5">
        <f>+SQRT(C22)</f>
        <v>0.52707874174548108</v>
      </c>
    </row>
    <row r="24" spans="1:11" x14ac:dyDescent="0.25">
      <c r="B24" s="5" t="s">
        <v>25</v>
      </c>
      <c r="C24" s="5">
        <f>+J21/C23^3</f>
        <v>-1.2626344508410465</v>
      </c>
    </row>
    <row r="25" spans="1:11" x14ac:dyDescent="0.25">
      <c r="B25" s="5" t="s">
        <v>26</v>
      </c>
      <c r="C25" s="5">
        <f>+K21/C23^4</f>
        <v>1.855557871697836</v>
      </c>
    </row>
    <row r="28" spans="1:11" ht="30" x14ac:dyDescent="0.25">
      <c r="A28" t="s">
        <v>28</v>
      </c>
      <c r="B28" s="12" t="s">
        <v>3</v>
      </c>
      <c r="C28" s="12" t="s">
        <v>4</v>
      </c>
      <c r="D28" s="12" t="s">
        <v>29</v>
      </c>
      <c r="E28" s="12" t="s">
        <v>33</v>
      </c>
      <c r="F28" s="4" t="s">
        <v>15</v>
      </c>
    </row>
    <row r="29" spans="1:11" x14ac:dyDescent="0.25">
      <c r="B29" s="12">
        <v>4.45</v>
      </c>
      <c r="C29" s="12">
        <v>9.4499999999999993</v>
      </c>
      <c r="D29" s="12">
        <v>2</v>
      </c>
      <c r="E29" s="11"/>
      <c r="F29" s="7"/>
    </row>
    <row r="30" spans="1:11" x14ac:dyDescent="0.25">
      <c r="B30" s="12">
        <v>9.4499999999999993</v>
      </c>
      <c r="C30" s="12">
        <v>14.45</v>
      </c>
      <c r="D30" s="12">
        <v>3</v>
      </c>
      <c r="E30" s="11"/>
      <c r="F30" s="7"/>
    </row>
    <row r="31" spans="1:11" x14ac:dyDescent="0.25">
      <c r="B31" s="12">
        <v>14.45</v>
      </c>
      <c r="C31" s="12">
        <v>19.55</v>
      </c>
      <c r="D31" s="12">
        <v>4</v>
      </c>
      <c r="E31" s="11"/>
      <c r="F31" s="7"/>
    </row>
    <row r="32" spans="1:11" x14ac:dyDescent="0.25">
      <c r="B32" s="12">
        <v>19.55</v>
      </c>
      <c r="C32" s="12">
        <v>24.45</v>
      </c>
      <c r="D32" s="12">
        <v>1</v>
      </c>
      <c r="E32" s="11"/>
      <c r="F32" s="7"/>
    </row>
    <row r="33" spans="1:6" x14ac:dyDescent="0.25">
      <c r="B33" s="12">
        <v>24.45</v>
      </c>
      <c r="C33" s="12">
        <v>29.45</v>
      </c>
      <c r="D33" s="12">
        <v>8</v>
      </c>
      <c r="E33" s="11"/>
      <c r="F33" s="7"/>
    </row>
    <row r="34" spans="1:6" x14ac:dyDescent="0.25">
      <c r="F34" s="6" t="s">
        <v>30</v>
      </c>
    </row>
    <row r="35" spans="1:6" x14ac:dyDescent="0.25">
      <c r="B35" t="s">
        <v>9</v>
      </c>
    </row>
    <row r="37" spans="1:6" ht="17.25" x14ac:dyDescent="0.3">
      <c r="B37" s="5" t="s">
        <v>22</v>
      </c>
      <c r="C37" s="5"/>
      <c r="F37" s="14"/>
    </row>
    <row r="38" spans="1:6" x14ac:dyDescent="0.25">
      <c r="B38" s="5" t="s">
        <v>23</v>
      </c>
      <c r="C38" s="5"/>
    </row>
    <row r="39" spans="1:6" x14ac:dyDescent="0.25">
      <c r="B39" s="5" t="s">
        <v>24</v>
      </c>
      <c r="C39" s="5"/>
    </row>
    <row r="40" spans="1:6" x14ac:dyDescent="0.25">
      <c r="B40" s="5" t="s">
        <v>25</v>
      </c>
      <c r="C40" s="5"/>
    </row>
    <row r="41" spans="1:6" x14ac:dyDescent="0.25">
      <c r="B41" s="5" t="s">
        <v>26</v>
      </c>
      <c r="C41" s="5"/>
    </row>
    <row r="44" spans="1:6" x14ac:dyDescent="0.25">
      <c r="A44" t="s">
        <v>31</v>
      </c>
      <c r="B44" s="5">
        <v>1</v>
      </c>
      <c r="C44" s="5">
        <v>11</v>
      </c>
    </row>
    <row r="45" spans="1:6" x14ac:dyDescent="0.25">
      <c r="B45" s="5">
        <v>2</v>
      </c>
      <c r="C45" s="5">
        <v>17</v>
      </c>
    </row>
    <row r="46" spans="1:6" x14ac:dyDescent="0.25">
      <c r="B46" s="5">
        <v>3</v>
      </c>
      <c r="C46" s="5">
        <v>9</v>
      </c>
    </row>
    <row r="47" spans="1:6" x14ac:dyDescent="0.25">
      <c r="B47" s="5">
        <v>4</v>
      </c>
      <c r="C47" s="5">
        <v>7</v>
      </c>
    </row>
    <row r="48" spans="1:6" x14ac:dyDescent="0.25">
      <c r="B48" s="5">
        <v>5</v>
      </c>
      <c r="C48" s="5">
        <v>19</v>
      </c>
    </row>
    <row r="49" spans="1:4" x14ac:dyDescent="0.25">
      <c r="B49" s="5">
        <v>6</v>
      </c>
      <c r="C49" s="5">
        <v>15</v>
      </c>
    </row>
    <row r="50" spans="1:4" x14ac:dyDescent="0.25">
      <c r="B50" s="3"/>
      <c r="C50" s="3"/>
    </row>
    <row r="51" spans="1:4" x14ac:dyDescent="0.25">
      <c r="B51" s="3" t="s">
        <v>18</v>
      </c>
      <c r="C51" s="3">
        <f>+SUM(C44:C49)</f>
        <v>78</v>
      </c>
    </row>
    <row r="52" spans="1:4" x14ac:dyDescent="0.25">
      <c r="B52" s="3" t="s">
        <v>22</v>
      </c>
      <c r="C52" s="13">
        <f>+C51/6</f>
        <v>13</v>
      </c>
    </row>
    <row r="53" spans="1:4" x14ac:dyDescent="0.25">
      <c r="D53" s="6"/>
    </row>
    <row r="55" spans="1:4" x14ac:dyDescent="0.25">
      <c r="A55" t="s">
        <v>32</v>
      </c>
      <c r="B55" s="5">
        <v>1</v>
      </c>
      <c r="C55" s="5">
        <v>11</v>
      </c>
    </row>
    <row r="56" spans="1:4" x14ac:dyDescent="0.25">
      <c r="B56" s="5">
        <v>2</v>
      </c>
      <c r="C56" s="5">
        <v>17</v>
      </c>
    </row>
    <row r="57" spans="1:4" x14ac:dyDescent="0.25">
      <c r="B57" s="5">
        <v>3</v>
      </c>
      <c r="C57" s="5">
        <v>9</v>
      </c>
    </row>
    <row r="58" spans="1:4" x14ac:dyDescent="0.25">
      <c r="B58" s="5">
        <v>4</v>
      </c>
      <c r="C58" s="5">
        <v>7</v>
      </c>
    </row>
    <row r="59" spans="1:4" x14ac:dyDescent="0.25">
      <c r="B59" s="5">
        <v>5</v>
      </c>
      <c r="C59" s="5">
        <v>19</v>
      </c>
    </row>
    <row r="60" spans="1:4" x14ac:dyDescent="0.25">
      <c r="B60" s="5">
        <v>6</v>
      </c>
      <c r="C60" s="5">
        <v>15</v>
      </c>
    </row>
    <row r="62" spans="1:4" x14ac:dyDescent="0.25">
      <c r="B62" s="3" t="s">
        <v>18</v>
      </c>
      <c r="C62" s="3">
        <f>+SUM(C55:C60)</f>
        <v>78</v>
      </c>
    </row>
    <row r="63" spans="1:4" x14ac:dyDescent="0.25">
      <c r="B63" s="3" t="s">
        <v>22</v>
      </c>
      <c r="C63" s="13">
        <f>+C62/6</f>
        <v>13</v>
      </c>
    </row>
    <row r="64" spans="1:4" x14ac:dyDescent="0.25">
      <c r="B64" t="s">
        <v>34</v>
      </c>
    </row>
    <row r="65" spans="2:2" x14ac:dyDescent="0.25">
      <c r="B65" t="s">
        <v>26</v>
      </c>
    </row>
  </sheetData>
  <mergeCells count="3">
    <mergeCell ref="B2:E2"/>
    <mergeCell ref="B9:E9"/>
    <mergeCell ref="G2:H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Lap</dc:creator>
  <cp:lastModifiedBy>Mi Lap</cp:lastModifiedBy>
  <dcterms:created xsi:type="dcterms:W3CDTF">2023-03-23T17:39:38Z</dcterms:created>
  <dcterms:modified xsi:type="dcterms:W3CDTF">2023-03-23T18:48:35Z</dcterms:modified>
</cp:coreProperties>
</file>