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Usuario\Documents\Uni\TFG\MedicalChatBot\textgenerationbot\file\evaluation\MentalKnowledge\peft_decapoda-research\llama-7b-hf\"/>
    </mc:Choice>
  </mc:AlternateContent>
  <xr:revisionPtr revIDLastSave="0" documentId="13_ncr:1_{8EFEC337-EBCC-49C4-B7A1-9AF21F5F181E}" xr6:coauthVersionLast="47" xr6:coauthVersionMax="47" xr10:uidLastSave="{00000000-0000-0000-0000-000000000000}"/>
  <bookViews>
    <workbookView xWindow="1065" yWindow="555" windowWidth="21600" windowHeight="13830" xr2:uid="{00000000-000D-0000-FFFF-FFFF00000000}"/>
  </bookViews>
  <sheets>
    <sheet name="evaluation" sheetId="1" r:id="rId1"/>
  </sheets>
  <definedNames>
    <definedName name="evaluation" localSheetId="0">evaluation!$A$1:$F$23</definedName>
  </definedNames>
  <calcPr calcId="181029"/>
</workbook>
</file>

<file path=xl/calcChain.xml><?xml version="1.0" encoding="utf-8"?>
<calcChain xmlns="http://schemas.openxmlformats.org/spreadsheetml/2006/main">
  <c r="E30" i="1" l="1"/>
  <c r="E29" i="1"/>
  <c r="E28" i="1"/>
  <c r="E27" i="1"/>
  <c r="E26" i="1"/>
  <c r="E25"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evaluation" type="6" refreshedVersion="7" background="1" saveData="1">
    <textPr sourceFile="C:\Users\Usuario\Documents\Uni\TFG\MedicalChatBot\textgenerationbot\file\evaluation\MentalKnowledge\peft_decapoda-research\llama-7b-hf\evaluation.csv" decimal="," thousands="." tab="0" comma="1">
      <textFields count="4">
        <textField/>
        <textField/>
        <textField/>
        <textField/>
      </textFields>
    </textPr>
  </connection>
</connections>
</file>

<file path=xl/sharedStrings.xml><?xml version="1.0" encoding="utf-8"?>
<sst xmlns="http://schemas.openxmlformats.org/spreadsheetml/2006/main" count="121" uniqueCount="88">
  <si>
    <t>Input</t>
  </si>
  <si>
    <t>Response</t>
  </si>
  <si>
    <t>Bleu-1</t>
  </si>
  <si>
    <t>Rouge-1</t>
  </si>
  <si>
    <t>My final exam is near, but my mental health is getting worse. Any advice?</t>
  </si>
  <si>
    <t>0.59</t>
  </si>
  <si>
    <t>0.22</t>
  </si>
  <si>
    <t>Who does mental illness affect?</t>
  </si>
  <si>
    <t>0.42</t>
  </si>
  <si>
    <t>What treatment options are available?</t>
  </si>
  <si>
    <t xml:space="preserve">There are many different types of treatments for depression and anxiety. Some people find medication helpful while others prefer therapy or other alternative methods. It is important to try out different things until you find what works best for you. </t>
  </si>
  <si>
    <t>0.27</t>
  </si>
  <si>
    <t>0.37</t>
  </si>
  <si>
    <t>Where can I go to find a support group?</t>
  </si>
  <si>
    <t>I have found that the best way to get help for depression and anxiety is to talk about it. You can start by talking to your doctor or therapist. They will be able to give you advice on how to cope with these feelings. If you are not comfortable talking to them, then try talking to someone else who has been through this. It could be a friend, family member, or even a stranger online. There are many websites where people share their stories of living with depression and anxiety. You can also join a support group in person. This is a great place to meet others who understand what you are going through.</t>
  </si>
  <si>
    <t>0.19</t>
  </si>
  <si>
    <t>0.25</t>
  </si>
  <si>
    <t>What is mental health?</t>
  </si>
  <si>
    <t>Mental Health is your ability to cope with life and its challenges. It is not just about being happy or sad but also about how you deal with stress, anxiety, depression, etc.</t>
  </si>
  <si>
    <t>0.14</t>
  </si>
  <si>
    <t>0.17</t>
  </si>
  <si>
    <t>What should I do if I am worried about a friend or relative?</t>
  </si>
  <si>
    <t>You can ask them how they are doing and listen to their answer. You can also offer your support in any way you feel comfortable with.</t>
  </si>
  <si>
    <t>0.21</t>
  </si>
  <si>
    <t>Is it fair to ask may partner if he can refrain from talking about calories? My partner is an endurance athlete and has been increasing his training intensity, frequency, etc. It is happened a handful of times now where, around meal time, he will reference how many calories he burned per his app or whatever he uses to program his workouts. For context, he references calories in this context like, â€œI am ready to eat because I am so unusually hungry, which makes sense because I apparently burned x calories during my workoutâ€. He is aware of my ED history and has been supportive so far. I want to ask him not to talk about calories in front of me because it is honestly triggering. That said, I do not know how to approach this conversation or if it is even fair of me to make this request. TIA for any advice or support.</t>
  </si>
  <si>
    <t>Itâ€™s not fair to ask your partner to stop talking about something they are interested in. If you donâ€™t want to hear about it, then just say â€œI donâ€™t want to hear about itâ€ and change the subject. ðŸ™‚</t>
  </si>
  <si>
    <t>0.43</t>
  </si>
  <si>
    <t>0.2</t>
  </si>
  <si>
    <t>I need advice on how to approach my depressed girlfriend. I am seeing her tonight for the first time in a few days. Last time I saw her, I noticed her teeth were unclean, to the point there was physical build up on them. She is my girlfriend, so obviously she is going to want a kiss, but I highly doubt she is brushed them since then. If that is the case, what is the best way to tell her I do not want to kiss her if she has not brushed her teeth in weeks? I need to set my hygienic boundaries but I do not want to offend her or make her feel bad and judged.</t>
  </si>
  <si>
    <t>You can just say you donâ€™t want to kiss her because of your own personal reasons. You donâ€™t have to give any details about it.</t>
  </si>
  <si>
    <t>0.3</t>
  </si>
  <si>
    <t>0.18</t>
  </si>
  <si>
    <t>Partners drug test kit was positive. I am seeking advice. My partner of 10 years has always struggled with addiction. Heroin in the past, opioids and benzos etc. He is currently getting monthly buvidal (Buprenorphine) injections at his doctor.. I have been trying to support him as much as I can. We have been through a lot and I adore him. He is not a bad human, he is a hard working beautiful human that is struggling. Last night I took a drink from a water bottle in my car, that he had bought that day - it tasted like chemicals and I felt strange after. Upon asking him, he denyed anything (maybe It was in my head). I got an at home drug test kit this morning and tested the bottle/ water. It tested positive for opioids and methadone. I confronted him and he said he f'd up.. I do not know what to do.. it is the looking me in the eyes and lying.. I feel like such a fool. We are actively trying to conceive.. I am feeling numb as it is just a repeat cycle of dishonesty. The trust is broken. I do not know who to turn to for support.. for either of us. I have attended appointments with his doctor, I did not think opioids were supposed to have an affect when on the injections.. that taking drugs were pointless. I do not know what to do anymore.. I am exhausted by it.. and I am fully aware he is too.</t>
  </si>
  <si>
    <t>Iâ€™m so sorry you are going through this. I donâ€™t know if there is any way to help you but I wanted to say I am here for you. I hope you find some peace soon.</t>
  </si>
  <si>
    <t>0.38</t>
  </si>
  <si>
    <t>I have a final exam soon but I have mental health problems. What should I do?</t>
  </si>
  <si>
    <t>You can ask for accommodations if you need them.</t>
  </si>
  <si>
    <t>0.7</t>
  </si>
  <si>
    <t>0.04</t>
  </si>
  <si>
    <t>Which types of people are affected from a mental disorder?</t>
  </si>
  <si>
    <t>Everyone is affected by mental illness in some way or another. It can be your best friend, your coworker, your neighbor, your family member, etc. Mental illness does not discriminate and it affects everyone differently.</t>
  </si>
  <si>
    <t>0.57</t>
  </si>
  <si>
    <t>0.15</t>
  </si>
  <si>
    <t>Which treatments could I receive?</t>
  </si>
  <si>
    <t>You can get treatment for your depression and anxiety at any age. You do not need to wait until you are 18 or 21. You can also get help from your family doctor or psychiatrist. You may be able to get some of these services through your school or workplace. If you have private insurance, you may want to check if they cover mental health care. If you do not have insurance, there are many free resources available in your area. You can call the National Suicide Prevention Lifeline at 1-800-273-TALK (8255) to speak to someone who will listen and provide support. You can also visit their website here: https://www.suicidepreventionlifeline.org/</t>
  </si>
  <si>
    <t>0.12</t>
  </si>
  <si>
    <t>Where should I look for a therapy group?</t>
  </si>
  <si>
    <t>I have been in a few groups and they are great! You can find them on Meetup or Facebook.</t>
  </si>
  <si>
    <t>Describe mental health.</t>
  </si>
  <si>
    <t>Mental Health is a term used to describe a personâ€™s psychological and emotional well-being. It affects how we think, feel and act as we cope with life. Mental Health includes our ability to enjoy life, and form relationships with others, as well as our ability to work productively and deal with daily stressors. Mental Health can be affected by genetics, brain chemistry, upbringing, trauma, life experiences and other factors.</t>
  </si>
  <si>
    <t>0.07</t>
  </si>
  <si>
    <t>What could I do if a friend or family member has my concern?</t>
  </si>
  <si>
    <t>You can ask them to get help and support them in doing so. You can also offer your own support.</t>
  </si>
  <si>
    <t>Is it appropriate to request that my partner refrain from bringing up calories? My partner has been upping the volume, frequency, and other aspects of his training. He has mentioned how many calories he expended according to his app or whatever he uses to schedule his workouts a few times recently, usually around mealtime. He is aware of my past with eating disorders and has so far shown support. Since talking about calories in front of me is actually triggering, I want to ask him to refrain. Having said that, I'm not sure how to start this conversation or even if my request is reasonable. TIA for any assistance or counsel.</t>
  </si>
  <si>
    <t>I think you should talk to your partner about what you need. If you are triggered by discussions about calorie intake then you should tell them that. Itâ€™s important to be honest with each other.</t>
  </si>
  <si>
    <t>0.47</t>
  </si>
  <si>
    <t>How should I approach my depressed girlfriend? I need advice. Tonight is the first time I've seen her in a few days. When I last saw her, I observed that her teeth were so filthy that there was actual buildup on them. She is my girlfriend, so it goes without saying that she will want to kiss me, but I seriously doubt she has kissed them afterwards. If that's the case, how can I tell her if she hasn't washed her teeth in days that I don't want to kiss her? While I must establish my own boundaries for hygiene, I do not want to hurt her feelings or make her feel terrible or criticized.</t>
  </si>
  <si>
    <t xml:space="preserve">I would just say something like "I love you and I care about your well being" and then ask her if she has been brushing her teeth. </t>
  </si>
  <si>
    <t>0.24</t>
  </si>
  <si>
    <t>Partners' drug test kit returned a positive result. I need some guidance. For the past ten years, my spouse has battled addiction. In the past, heroin, opioids, benzos, etc. He currently receives monthly injections of buvidal (buprenorphine) from his physician. I've been doing everything I can to help him. Since the circle of dishonesty is just repeated, I am feeling numb. Trust has been betrayed. For either of us, I am unsure of who to turn to for help. I've been to visits with his doctor since I didn't believe opioids should have an effect while being injected and that taking medicines was useless. I'm at a loss on what to do now. It has worn me out.</t>
  </si>
  <si>
    <t>0.35</t>
  </si>
  <si>
    <t>Make this</t>
  </si>
  <si>
    <t>I am not sure what you are asking for but I will try to answer. I have been in therapy for 10 years and it has helped me so much. I would recommend it if you can afford it. It does take time and effort on your part but it is worth it. I hope you find something that works for you.</t>
  </si>
  <si>
    <t>0.09</t>
  </si>
  <si>
    <t>My finnal exam near, bt my mentall helth is geting wors. Any advise?</t>
  </si>
  <si>
    <t>0.69</t>
  </si>
  <si>
    <t>Who do mental illnes afect?</t>
  </si>
  <si>
    <t>0.33</t>
  </si>
  <si>
    <t>0.0</t>
  </si>
  <si>
    <t>Wh tretment option are abailable?</t>
  </si>
  <si>
    <t>There are many treatment options available for you to choose from. You can find more information about them here: [Mental Health Treatments](https://www.healthline.com/nutrition/mental-health-treatments)</t>
  </si>
  <si>
    <t>0.29</t>
  </si>
  <si>
    <t>Manual Evaluation</t>
  </si>
  <si>
    <t>I am so sorry you are going through this. I know it can be hard to focus on school when your mental health is not doing well. I would suggest trying to find some sort of distraction from studying. Maybe try playing video games or watching Netflix for a little bit. It may help take your mind off things and give you something else to do. I hope you feel better soon!</t>
  </si>
  <si>
    <t>It affects everyone in some way or another. It can be something as simple as not being able to sleep at night because you are worried about your future and what it will hold for you. Or it could be something more serious like having suicidal thoughts every day of your life. Mental illness is very real and it is something that needs to be talked about more often.</t>
  </si>
  <si>
    <t>CORRECTO</t>
  </si>
  <si>
    <t>INADECUADO</t>
  </si>
  <si>
    <t>INCORRECTO</t>
  </si>
  <si>
    <t>Iâ€™m so sorry you are going through this. I know it must be hard. I hope you find someone to talk to about your feelings. You deserve support too.</t>
  </si>
  <si>
    <t>Everyone.</t>
  </si>
  <si>
    <t>INCOMPLETO</t>
  </si>
  <si>
    <t>I am so sorry you are going through this. I know it can be hard to ask for help but please do not hesitate to reach out if you need anything. You deserve to feel better and I hope you find some relief soon.</t>
  </si>
  <si>
    <t>INCORRECTAS:</t>
  </si>
  <si>
    <t>INCOHERENTES:</t>
  </si>
  <si>
    <t>INADECUADAS:</t>
  </si>
  <si>
    <t>SOBREINFORMACIÓN:</t>
  </si>
  <si>
    <t>CORRECTAS:</t>
  </si>
  <si>
    <t>INCOMPLETAS: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</si>
</sst>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
    <xf numFmtId="0" fontId="0" fillId="0" borderId="0" xfId="0"/>
    <xf numFmtId="0" fontId="0" fillId="0" borderId="0" xfId="0" applyAlignment="1">
      <alignment vertical="top" wrapText="1"/>
    </xf>
    <xf numFmtId="0" fontId="0" fillId="0" borderId="0" xfId="0" applyAlignment="1">
      <alignment horizontal="center"/>
    </xf>
  </cellXfs>
  <cellStyles count="42">
    <cellStyle name="20% - Énfasis1" xfId="19" builtinId="30" customBuiltin="1"/>
    <cellStyle name="20% - Énfasis2" xfId="23" builtinId="34" customBuiltin="1"/>
    <cellStyle name="20% - Énfasis3" xfId="27" builtinId="38" customBuiltin="1"/>
    <cellStyle name="20% - Énfasis4" xfId="31" builtinId="42" customBuiltin="1"/>
    <cellStyle name="20% - Énfasis5" xfId="35" builtinId="46" customBuiltin="1"/>
    <cellStyle name="20% - Énfasis6" xfId="39" builtinId="50" customBuiltin="1"/>
    <cellStyle name="40% - Énfasis1" xfId="20" builtinId="31" customBuiltin="1"/>
    <cellStyle name="40% - Énfasis2" xfId="24" builtinId="35" customBuiltin="1"/>
    <cellStyle name="40% - Énfasis3" xfId="28" builtinId="39" customBuiltin="1"/>
    <cellStyle name="40% - Énfasis4" xfId="32" builtinId="43" customBuiltin="1"/>
    <cellStyle name="40% - Énfasis5" xfId="36" builtinId="47" customBuiltin="1"/>
    <cellStyle name="40% - Énfasis6" xfId="40" builtinId="51" customBuiltin="1"/>
    <cellStyle name="60% - Énfasis1" xfId="21" builtinId="32" customBuiltin="1"/>
    <cellStyle name="60% - Énfasis2" xfId="25" builtinId="36" customBuiltin="1"/>
    <cellStyle name="60% - Énfasis3" xfId="29" builtinId="40" customBuiltin="1"/>
    <cellStyle name="60% - Énfasis4" xfId="33" builtinId="44" customBuiltin="1"/>
    <cellStyle name="60% - Énfasis5" xfId="37" builtinId="48" customBuiltin="1"/>
    <cellStyle name="60% - Énfasis6" xfId="41" builtinId="52" customBuiltin="1"/>
    <cellStyle name="Bueno" xfId="6" builtinId="26" customBuiltin="1"/>
    <cellStyle name="Cálculo" xfId="11" builtinId="22" customBuiltin="1"/>
    <cellStyle name="Celda de comprobación" xfId="13" builtinId="23" customBuiltin="1"/>
    <cellStyle name="Celda vinculada" xfId="12" builtinId="24" customBuiltin="1"/>
    <cellStyle name="Encabezado 1" xfId="2" builtinId="16" customBuiltin="1"/>
    <cellStyle name="Encabezado 4" xfId="5" builtinId="19" customBuiltin="1"/>
    <cellStyle name="Énfasis1" xfId="18" builtinId="29" customBuiltin="1"/>
    <cellStyle name="Énfasis2" xfId="22" builtinId="33" customBuiltin="1"/>
    <cellStyle name="Énfasis3" xfId="26" builtinId="37" customBuiltin="1"/>
    <cellStyle name="Énfasis4" xfId="30" builtinId="41" customBuiltin="1"/>
    <cellStyle name="Énfasis5" xfId="34" builtinId="45" customBuiltin="1"/>
    <cellStyle name="Énfasis6" xfId="38" builtinId="49" customBuiltin="1"/>
    <cellStyle name="Entrada" xfId="9" builtinId="20" customBuiltin="1"/>
    <cellStyle name="Incorrecto" xfId="7" builtinId="27" customBuiltin="1"/>
    <cellStyle name="Neutral" xfId="8" builtinId="28" customBuiltin="1"/>
    <cellStyle name="Normal" xfId="0" builtinId="0"/>
    <cellStyle name="Notas" xfId="15" builtinId="10" customBuiltin="1"/>
    <cellStyle name="Salida" xfId="10" builtinId="21" customBuiltin="1"/>
    <cellStyle name="Texto de advertencia" xfId="14" builtinId="11" customBuiltin="1"/>
    <cellStyle name="Texto explicativo" xfId="16" builtinId="53" customBuiltin="1"/>
    <cellStyle name="Título" xfId="1" builtinId="15" customBuiltin="1"/>
    <cellStyle name="Título 2" xfId="3" builtinId="17" customBuiltin="1"/>
    <cellStyle name="Título 3" xfId="4" builtinId="18" customBuiltin="1"/>
    <cellStyle name="Total" xfId="17" builtinId="25"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connections" Target="connection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valuation" connectionId="1" xr16:uid="{00000000-0016-0000-0000-000000000000}" autoFormatId="16" applyNumberFormats="0" applyBorderFormats="0" applyFontFormats="0" applyPatternFormats="0" applyAlignmentFormats="0" applyWidthHeightFormats="0"/>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30"/>
  <sheetViews>
    <sheetView tabSelected="1" topLeftCell="C22" workbookViewId="0">
      <selection activeCell="E30" sqref="E30"/>
    </sheetView>
  </sheetViews>
  <sheetFormatPr baseColWidth="10" defaultRowHeight="15" x14ac:dyDescent="0.25"/>
  <cols>
    <col min="1" max="1" width="37.85546875" customWidth="1"/>
    <col min="2" max="2" width="97.42578125" customWidth="1"/>
    <col min="3" max="3" width="7.7109375" customWidth="1"/>
    <col min="4" max="4" width="10" customWidth="1"/>
    <col min="5" max="5" width="81.140625" bestFit="1" customWidth="1"/>
    <col min="6" max="6" width="65.28515625" bestFit="1" customWidth="1"/>
  </cols>
  <sheetData>
    <row r="1" spans="1:5" x14ac:dyDescent="0.25">
      <c r="A1" t="s">
        <v>0</v>
      </c>
      <c r="B1" t="s">
        <v>1</v>
      </c>
      <c r="C1" t="s">
        <v>2</v>
      </c>
      <c r="D1" t="s">
        <v>3</v>
      </c>
      <c r="E1" t="s">
        <v>72</v>
      </c>
    </row>
    <row r="2" spans="1:5" ht="60" x14ac:dyDescent="0.25">
      <c r="A2" s="1" t="s">
        <v>4</v>
      </c>
      <c r="B2" s="1" t="s">
        <v>73</v>
      </c>
      <c r="C2" t="s">
        <v>5</v>
      </c>
      <c r="D2" t="s">
        <v>6</v>
      </c>
      <c r="E2" t="s">
        <v>75</v>
      </c>
    </row>
    <row r="3" spans="1:5" ht="60" x14ac:dyDescent="0.25">
      <c r="A3" s="1" t="s">
        <v>7</v>
      </c>
      <c r="B3" s="1" t="s">
        <v>74</v>
      </c>
      <c r="C3" t="s">
        <v>8</v>
      </c>
      <c r="D3" t="s">
        <v>6</v>
      </c>
      <c r="E3" t="s">
        <v>75</v>
      </c>
    </row>
    <row r="4" spans="1:5" ht="45" x14ac:dyDescent="0.25">
      <c r="A4" s="1" t="s">
        <v>9</v>
      </c>
      <c r="B4" s="1" t="s">
        <v>10</v>
      </c>
      <c r="C4" t="s">
        <v>11</v>
      </c>
      <c r="D4" t="s">
        <v>12</v>
      </c>
      <c r="E4" t="s">
        <v>75</v>
      </c>
    </row>
    <row r="5" spans="1:5" ht="105" x14ac:dyDescent="0.25">
      <c r="A5" s="1" t="s">
        <v>13</v>
      </c>
      <c r="B5" s="1" t="s">
        <v>14</v>
      </c>
      <c r="C5" t="s">
        <v>15</v>
      </c>
      <c r="D5" t="s">
        <v>16</v>
      </c>
      <c r="E5" t="s">
        <v>75</v>
      </c>
    </row>
    <row r="6" spans="1:5" ht="30" x14ac:dyDescent="0.25">
      <c r="A6" s="1" t="s">
        <v>17</v>
      </c>
      <c r="B6" s="1" t="s">
        <v>18</v>
      </c>
      <c r="C6" t="s">
        <v>19</v>
      </c>
      <c r="D6" t="s">
        <v>20</v>
      </c>
      <c r="E6" t="s">
        <v>75</v>
      </c>
    </row>
    <row r="7" spans="1:5" ht="30" x14ac:dyDescent="0.25">
      <c r="A7" s="1" t="s">
        <v>21</v>
      </c>
      <c r="B7" s="1" t="s">
        <v>22</v>
      </c>
      <c r="C7" t="s">
        <v>16</v>
      </c>
      <c r="D7" t="s">
        <v>23</v>
      </c>
      <c r="E7" t="s">
        <v>75</v>
      </c>
    </row>
    <row r="8" spans="1:5" ht="315" x14ac:dyDescent="0.25">
      <c r="A8" s="1" t="s">
        <v>24</v>
      </c>
      <c r="B8" s="1" t="s">
        <v>25</v>
      </c>
      <c r="C8" t="s">
        <v>26</v>
      </c>
      <c r="D8" t="s">
        <v>27</v>
      </c>
      <c r="E8" t="s">
        <v>76</v>
      </c>
    </row>
    <row r="9" spans="1:5" ht="225" x14ac:dyDescent="0.25">
      <c r="A9" s="1" t="s">
        <v>28</v>
      </c>
      <c r="B9" s="1" t="s">
        <v>29</v>
      </c>
      <c r="C9" t="s">
        <v>30</v>
      </c>
      <c r="D9" t="s">
        <v>31</v>
      </c>
      <c r="E9" t="s">
        <v>75</v>
      </c>
    </row>
    <row r="10" spans="1:5" ht="409.5" x14ac:dyDescent="0.25">
      <c r="A10" s="1" t="s">
        <v>32</v>
      </c>
      <c r="B10" s="1" t="s">
        <v>33</v>
      </c>
      <c r="C10" t="s">
        <v>34</v>
      </c>
      <c r="D10" t="s">
        <v>11</v>
      </c>
      <c r="E10" t="s">
        <v>75</v>
      </c>
    </row>
    <row r="11" spans="1:5" ht="45" x14ac:dyDescent="0.25">
      <c r="A11" s="1" t="s">
        <v>35</v>
      </c>
      <c r="B11" s="1" t="s">
        <v>36</v>
      </c>
      <c r="C11" t="s">
        <v>37</v>
      </c>
      <c r="D11" t="s">
        <v>38</v>
      </c>
      <c r="E11" t="s">
        <v>77</v>
      </c>
    </row>
    <row r="12" spans="1:5" ht="45" x14ac:dyDescent="0.25">
      <c r="A12" s="1" t="s">
        <v>39</v>
      </c>
      <c r="B12" s="1" t="s">
        <v>40</v>
      </c>
      <c r="C12" t="s">
        <v>41</v>
      </c>
      <c r="D12" t="s">
        <v>42</v>
      </c>
      <c r="E12" t="s">
        <v>75</v>
      </c>
    </row>
    <row r="13" spans="1:5" ht="105" x14ac:dyDescent="0.25">
      <c r="A13" s="1" t="s">
        <v>43</v>
      </c>
      <c r="B13" s="1" t="s">
        <v>44</v>
      </c>
      <c r="C13" t="s">
        <v>45</v>
      </c>
      <c r="D13" t="s">
        <v>42</v>
      </c>
      <c r="E13" t="s">
        <v>75</v>
      </c>
    </row>
    <row r="14" spans="1:5" x14ac:dyDescent="0.25">
      <c r="A14" s="1" t="s">
        <v>46</v>
      </c>
      <c r="B14" s="1" t="s">
        <v>47</v>
      </c>
      <c r="C14" t="s">
        <v>34</v>
      </c>
      <c r="D14" t="s">
        <v>23</v>
      </c>
      <c r="E14" t="s">
        <v>75</v>
      </c>
    </row>
    <row r="15" spans="1:5" ht="60" x14ac:dyDescent="0.25">
      <c r="A15" s="1" t="s">
        <v>48</v>
      </c>
      <c r="B15" s="1" t="s">
        <v>49</v>
      </c>
      <c r="C15" t="s">
        <v>50</v>
      </c>
      <c r="D15" t="s">
        <v>19</v>
      </c>
      <c r="E15" t="s">
        <v>75</v>
      </c>
    </row>
    <row r="16" spans="1:5" ht="30" x14ac:dyDescent="0.25">
      <c r="A16" s="1" t="s">
        <v>51</v>
      </c>
      <c r="B16" s="1" t="s">
        <v>52</v>
      </c>
      <c r="C16" t="s">
        <v>11</v>
      </c>
      <c r="D16" t="s">
        <v>27</v>
      </c>
      <c r="E16" t="s">
        <v>75</v>
      </c>
    </row>
    <row r="17" spans="1:5" ht="270" x14ac:dyDescent="0.25">
      <c r="A17" s="1" t="s">
        <v>53</v>
      </c>
      <c r="B17" s="1" t="s">
        <v>54</v>
      </c>
      <c r="C17" t="s">
        <v>55</v>
      </c>
      <c r="D17" t="s">
        <v>15</v>
      </c>
      <c r="E17" t="s">
        <v>75</v>
      </c>
    </row>
    <row r="18" spans="1:5" ht="240" x14ac:dyDescent="0.25">
      <c r="A18" s="1" t="s">
        <v>56</v>
      </c>
      <c r="B18" s="1" t="s">
        <v>57</v>
      </c>
      <c r="C18" t="s">
        <v>31</v>
      </c>
      <c r="D18" t="s">
        <v>58</v>
      </c>
      <c r="E18" t="s">
        <v>75</v>
      </c>
    </row>
    <row r="19" spans="1:5" ht="270" x14ac:dyDescent="0.25">
      <c r="A19" s="1" t="s">
        <v>59</v>
      </c>
      <c r="B19" s="1" t="s">
        <v>78</v>
      </c>
      <c r="C19" t="s">
        <v>60</v>
      </c>
      <c r="D19" t="s">
        <v>6</v>
      </c>
      <c r="E19" t="s">
        <v>75</v>
      </c>
    </row>
    <row r="20" spans="1:5" ht="45" x14ac:dyDescent="0.25">
      <c r="A20" s="1" t="s">
        <v>61</v>
      </c>
      <c r="B20" s="1" t="s">
        <v>62</v>
      </c>
      <c r="C20" t="s">
        <v>63</v>
      </c>
      <c r="D20" t="s">
        <v>19</v>
      </c>
      <c r="E20" t="s">
        <v>75</v>
      </c>
    </row>
    <row r="21" spans="1:5" ht="30" x14ac:dyDescent="0.25">
      <c r="A21" s="1" t="s">
        <v>64</v>
      </c>
      <c r="B21" s="1" t="s">
        <v>81</v>
      </c>
      <c r="C21" t="s">
        <v>65</v>
      </c>
      <c r="D21" t="s">
        <v>20</v>
      </c>
      <c r="E21" t="s">
        <v>80</v>
      </c>
    </row>
    <row r="22" spans="1:5" x14ac:dyDescent="0.25">
      <c r="A22" s="1" t="s">
        <v>66</v>
      </c>
      <c r="B22" s="1" t="s">
        <v>79</v>
      </c>
      <c r="C22" t="s">
        <v>67</v>
      </c>
      <c r="D22" t="s">
        <v>68</v>
      </c>
      <c r="E22" t="s">
        <v>80</v>
      </c>
    </row>
    <row r="23" spans="1:5" ht="45" x14ac:dyDescent="0.25">
      <c r="A23" s="1" t="s">
        <v>69</v>
      </c>
      <c r="B23" s="1" t="s">
        <v>70</v>
      </c>
      <c r="C23" t="s">
        <v>11</v>
      </c>
      <c r="D23" t="s">
        <v>71</v>
      </c>
      <c r="E23" t="s">
        <v>75</v>
      </c>
    </row>
    <row r="25" spans="1:5" x14ac:dyDescent="0.25">
      <c r="C25" s="2" t="s">
        <v>82</v>
      </c>
      <c r="D25" s="2"/>
      <c r="E25">
        <f>COUNTIF(E2:E23,"INCORRECTO")</f>
        <v>1</v>
      </c>
    </row>
    <row r="26" spans="1:5" x14ac:dyDescent="0.25">
      <c r="C26" s="2" t="s">
        <v>83</v>
      </c>
      <c r="D26" s="2"/>
      <c r="E26">
        <f>COUNTIF(E2:E23,"INCOHERENTE")</f>
        <v>0</v>
      </c>
    </row>
    <row r="27" spans="1:5" x14ac:dyDescent="0.25">
      <c r="C27" s="2" t="s">
        <v>84</v>
      </c>
      <c r="D27" s="2"/>
      <c r="E27">
        <f>COUNTIF(E2:E23,"INADECUADO")</f>
        <v>1</v>
      </c>
    </row>
    <row r="28" spans="1:5" x14ac:dyDescent="0.25">
      <c r="C28" s="2" t="s">
        <v>85</v>
      </c>
      <c r="D28" s="2"/>
      <c r="E28">
        <f>COUNTIF(E2:E23,"SOBREINFORMACIÓN")</f>
        <v>0</v>
      </c>
    </row>
    <row r="29" spans="1:5" x14ac:dyDescent="0.25">
      <c r="C29" s="2" t="s">
        <v>86</v>
      </c>
      <c r="D29" s="2"/>
      <c r="E29">
        <f>COUNTIF(E2:E23,"CORRECTO")</f>
        <v>18</v>
      </c>
    </row>
    <row r="30" spans="1:5" x14ac:dyDescent="0.25">
      <c r="C30" s="2" t="s">
        <v>87</v>
      </c>
      <c r="D30" s="2"/>
      <c r="E30">
        <f>COUNTIF(E2:E23,"INCOMPLETO")</f>
        <v>2</v>
      </c>
    </row>
  </sheetData>
  <mergeCells count="6">
    <mergeCell ref="C25:D25"/>
    <mergeCell ref="C26:D26"/>
    <mergeCell ref="C27:D27"/>
    <mergeCell ref="C28:D28"/>
    <mergeCell ref="C29:D29"/>
    <mergeCell ref="C30:D30"/>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1</vt:i4>
      </vt:variant>
    </vt:vector>
  </HeadingPairs>
  <TitlesOfParts>
    <vt:vector size="2" baseType="lpstr">
      <vt:lpstr>evaluation</vt:lpstr>
      <vt:lpstr>evaluation!evaluation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dc:creator>
  <cp:lastModifiedBy>Usuario</cp:lastModifiedBy>
  <dcterms:created xsi:type="dcterms:W3CDTF">2023-06-08T11:18:10Z</dcterms:created>
  <dcterms:modified xsi:type="dcterms:W3CDTF">2023-06-08T14:40:59Z</dcterms:modified>
</cp:coreProperties>
</file>