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Datos" sheetId="4" r:id="rId1"/>
    <sheet name="Data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31" i="4"/>
  <c r="F31"/>
  <c r="D31"/>
  <c r="H30"/>
  <c r="F30"/>
  <c r="D30"/>
  <c r="H29"/>
  <c r="F29"/>
  <c r="D29"/>
  <c r="H28"/>
  <c r="F28"/>
  <c r="D28"/>
  <c r="H27"/>
  <c r="F27"/>
  <c r="D27"/>
  <c r="H26"/>
  <c r="F26"/>
  <c r="D26"/>
  <c r="H25"/>
  <c r="F25"/>
  <c r="D25"/>
  <c r="H24"/>
  <c r="F24"/>
  <c r="D24"/>
  <c r="H23"/>
  <c r="F23"/>
  <c r="D23"/>
  <c r="H22"/>
  <c r="F22"/>
  <c r="D22"/>
  <c r="H21"/>
  <c r="F21"/>
  <c r="D21"/>
  <c r="H20"/>
  <c r="F20"/>
  <c r="D20"/>
  <c r="H19"/>
  <c r="F19"/>
  <c r="D19"/>
  <c r="H18"/>
  <c r="F18"/>
  <c r="D18"/>
  <c r="H17"/>
  <c r="F17"/>
  <c r="D17"/>
  <c r="H16"/>
  <c r="F16"/>
  <c r="D16"/>
  <c r="H15"/>
  <c r="F15"/>
  <c r="D15"/>
  <c r="H14"/>
  <c r="F14"/>
  <c r="D14"/>
  <c r="H13"/>
  <c r="F13"/>
  <c r="D13"/>
  <c r="H12"/>
  <c r="F12"/>
  <c r="D12"/>
  <c r="H11"/>
  <c r="F11"/>
  <c r="D11"/>
  <c r="H10"/>
  <c r="F10"/>
  <c r="D10"/>
  <c r="H9"/>
  <c r="F9"/>
  <c r="D9"/>
  <c r="H8"/>
  <c r="F8"/>
  <c r="D8"/>
  <c r="H7"/>
  <c r="F7"/>
  <c r="D7"/>
  <c r="H6"/>
  <c r="F6"/>
  <c r="D6"/>
  <c r="H5"/>
  <c r="F5"/>
  <c r="D5"/>
  <c r="J4"/>
  <c r="H4"/>
  <c r="F4"/>
  <c r="D4"/>
  <c r="H3"/>
  <c r="J8" s="1"/>
  <c r="F3"/>
  <c r="J6" s="1"/>
  <c r="D3"/>
  <c r="M4" s="1"/>
  <c r="G3" i="3"/>
  <c r="N5" i="2"/>
  <c r="N4"/>
  <c r="L4"/>
  <c r="M4"/>
  <c r="K8"/>
  <c r="J8"/>
  <c r="K6"/>
  <c r="J6"/>
  <c r="K4"/>
  <c r="J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"/>
  <c r="N4" i="4" l="1"/>
  <c r="L4"/>
  <c r="K4"/>
  <c r="K6"/>
  <c r="K8"/>
  <c r="N5"/>
</calcChain>
</file>

<file path=xl/sharedStrings.xml><?xml version="1.0" encoding="utf-8"?>
<sst xmlns="http://schemas.openxmlformats.org/spreadsheetml/2006/main" count="82" uniqueCount="42">
  <si>
    <t>Date</t>
  </si>
  <si>
    <t>Jan 25, 2006</t>
  </si>
  <si>
    <t>Jan 24, 2006</t>
  </si>
  <si>
    <t>Jan 23, 2006</t>
  </si>
  <si>
    <t>Jan 20, 2006</t>
  </si>
  <si>
    <t>Jan 19, 2006</t>
  </si>
  <si>
    <t>Jan 18, 2006</t>
  </si>
  <si>
    <t>Jan 17, 2006</t>
  </si>
  <si>
    <t>Jan 16, 2006</t>
  </si>
  <si>
    <t>Jan 13, 2006</t>
  </si>
  <si>
    <t>Jan 12, 2006</t>
  </si>
  <si>
    <t>Jan 11, 2006</t>
  </si>
  <si>
    <t>Jan 10, 2006</t>
  </si>
  <si>
    <t>Jan 09, 2006</t>
  </si>
  <si>
    <t>Jan 06, 2006</t>
  </si>
  <si>
    <t>Jan 05, 2006</t>
  </si>
  <si>
    <t>Jan 04, 2006</t>
  </si>
  <si>
    <t>Jan 03, 2006</t>
  </si>
  <si>
    <t>Dec 30, 2005</t>
  </si>
  <si>
    <t>Dec 29, 2005</t>
  </si>
  <si>
    <t>Dec 28, 2005</t>
  </si>
  <si>
    <t>Dec 23, 2005</t>
  </si>
  <si>
    <t>Dec 22, 2005</t>
  </si>
  <si>
    <t>Dec 21, 2005</t>
  </si>
  <si>
    <t>Dec 20, 2005</t>
  </si>
  <si>
    <t>Dec 19, 2005</t>
  </si>
  <si>
    <t>Dec 16, 2005</t>
  </si>
  <si>
    <t>Dec 15, 2005</t>
  </si>
  <si>
    <t>Dec 14, 2005</t>
  </si>
  <si>
    <t>Dec 13, 2005</t>
  </si>
  <si>
    <t>Dec 12, 2005</t>
  </si>
  <si>
    <t>Exchange Rate e</t>
  </si>
  <si>
    <t>Return e</t>
  </si>
  <si>
    <t>EuroNext</t>
  </si>
  <si>
    <t>Return Euronext</t>
  </si>
  <si>
    <t>TSX</t>
  </si>
  <si>
    <t>Return TSX</t>
  </si>
  <si>
    <t>mu</t>
  </si>
  <si>
    <t>sigma</t>
  </si>
  <si>
    <t>Correlation      Matrix</t>
  </si>
  <si>
    <t>EuroNext (EUR)</t>
  </si>
  <si>
    <t>EUR/CAD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</si>
</sst>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32"/>
  <sheetViews>
    <sheetView tabSelected="1" workbookViewId="0">
      <selection activeCell="L7" sqref="L7"/>
    </sheetView>
  </sheetViews>
  <sheetFormatPr baseColWidth="10" defaultRowHeight="15"/>
  <sheetData>
    <row r="2" spans="2:14" ht="30">
      <c r="B2" s="1" t="s">
        <v>0</v>
      </c>
      <c r="C2" t="s">
        <v>35</v>
      </c>
      <c r="D2" s="1" t="s">
        <v>36</v>
      </c>
      <c r="E2" s="1" t="s">
        <v>33</v>
      </c>
      <c r="F2" s="1" t="s">
        <v>34</v>
      </c>
      <c r="G2" s="1" t="s">
        <v>31</v>
      </c>
      <c r="H2" s="1" t="s">
        <v>32</v>
      </c>
    </row>
    <row r="3" spans="2:14">
      <c r="B3" t="s">
        <v>1</v>
      </c>
      <c r="C3" s="2">
        <v>11675.16</v>
      </c>
      <c r="D3">
        <f>(C3-C4)/C4</f>
        <v>-1.4701920486472359E-3</v>
      </c>
      <c r="E3" s="2">
        <v>1466.24</v>
      </c>
      <c r="F3">
        <f>(E3-E4)/E4</f>
        <v>9.7376213759383656E-3</v>
      </c>
      <c r="G3" s="2">
        <v>1.4077999999999999</v>
      </c>
      <c r="H3">
        <f>(G3-G4)/G4</f>
        <v>-4.8773591574186245E-3</v>
      </c>
      <c r="J3" t="s">
        <v>37</v>
      </c>
      <c r="K3" t="s">
        <v>38</v>
      </c>
      <c r="L3" t="s">
        <v>39</v>
      </c>
    </row>
    <row r="4" spans="2:14">
      <c r="B4" t="s">
        <v>2</v>
      </c>
      <c r="C4" s="2">
        <v>11692.35</v>
      </c>
      <c r="D4">
        <f t="shared" ref="D4:D31" si="0">(C4-C5)/C5</f>
        <v>-3.4960118022358821E-3</v>
      </c>
      <c r="E4" s="2">
        <v>1452.1</v>
      </c>
      <c r="F4">
        <f t="shared" ref="F4:F31" si="1">(E4-E5)/E5</f>
        <v>2.6099204595669279E-3</v>
      </c>
      <c r="G4" s="2">
        <v>1.4147000000000001</v>
      </c>
      <c r="H4">
        <f t="shared" ref="H4:H31" si="2">(G4-G5)/G5</f>
        <v>5.6581087771421883E-4</v>
      </c>
      <c r="J4">
        <f>AVERAGE(D3:D31)</f>
        <v>1.762648943822275E-3</v>
      </c>
      <c r="K4">
        <f>STDEV(D3:D31)</f>
        <v>5.9094820062106992E-3</v>
      </c>
      <c r="L4" s="2">
        <f>CORREL(D3:D31,D3:D31)</f>
        <v>1.0000000000000002</v>
      </c>
      <c r="M4" s="2">
        <f>CORREL(D3:D31,F3:F31)</f>
        <v>0.47423573113123441</v>
      </c>
      <c r="N4" s="2">
        <f>CORREL(D3:D31,H3:H31)</f>
        <v>9.9014978938338896E-2</v>
      </c>
    </row>
    <row r="5" spans="2:14">
      <c r="B5" t="s">
        <v>3</v>
      </c>
      <c r="C5" s="2">
        <v>11733.37</v>
      </c>
      <c r="D5">
        <f t="shared" si="0"/>
        <v>1.1003242380663997E-2</v>
      </c>
      <c r="E5" s="2">
        <v>1448.32</v>
      </c>
      <c r="F5">
        <f t="shared" si="1"/>
        <v>-1.7782066303674647E-3</v>
      </c>
      <c r="G5" s="2">
        <v>1.4138999999999999</v>
      </c>
      <c r="H5">
        <f t="shared" si="2"/>
        <v>1.1156404205106083E-2</v>
      </c>
      <c r="L5" s="2">
        <v>0.47423573113123441</v>
      </c>
      <c r="M5" s="2">
        <v>1</v>
      </c>
      <c r="N5" s="2">
        <f>CORREL(F3:F31,H3:H31)</f>
        <v>-0.16983224038805028</v>
      </c>
    </row>
    <row r="6" spans="2:14">
      <c r="B6" t="s">
        <v>4</v>
      </c>
      <c r="C6" s="2">
        <v>11605.67</v>
      </c>
      <c r="D6">
        <f t="shared" si="0"/>
        <v>-7.4660244574303427E-3</v>
      </c>
      <c r="E6" s="2">
        <v>1450.9</v>
      </c>
      <c r="F6">
        <f t="shared" si="1"/>
        <v>5.1718787711616042E-4</v>
      </c>
      <c r="G6" s="2">
        <v>1.3983000000000001</v>
      </c>
      <c r="H6">
        <f t="shared" si="2"/>
        <v>-6.4658235043341524E-3</v>
      </c>
      <c r="J6">
        <f>AVERAGE(F3:F31)</f>
        <v>2.2917577880578613E-3</v>
      </c>
      <c r="K6">
        <f>STDEV(F3:F31)</f>
        <v>5.294613193530087E-3</v>
      </c>
      <c r="L6" s="2">
        <v>9.9014978938338896E-2</v>
      </c>
      <c r="M6" s="2">
        <v>-0.16983224038805028</v>
      </c>
      <c r="N6" s="2">
        <v>1</v>
      </c>
    </row>
    <row r="7" spans="2:14">
      <c r="B7" t="s">
        <v>5</v>
      </c>
      <c r="C7" s="2">
        <v>11692.97</v>
      </c>
      <c r="D7">
        <f t="shared" si="0"/>
        <v>1.1984951304644303E-2</v>
      </c>
      <c r="E7" s="2">
        <v>1450.15</v>
      </c>
      <c r="F7">
        <f t="shared" si="1"/>
        <v>8.2529132018801053E-3</v>
      </c>
      <c r="G7" s="2">
        <v>1.4074</v>
      </c>
      <c r="H7">
        <f t="shared" si="2"/>
        <v>-6.7748764996471787E-3</v>
      </c>
      <c r="L7" s="3"/>
    </row>
    <row r="8" spans="2:14">
      <c r="B8" t="s">
        <v>6</v>
      </c>
      <c r="C8" s="2">
        <v>11554.49</v>
      </c>
      <c r="D8">
        <f t="shared" si="0"/>
        <v>-1.1558982720552764E-2</v>
      </c>
      <c r="E8" s="2">
        <v>1438.28</v>
      </c>
      <c r="F8">
        <f t="shared" si="1"/>
        <v>-4.8020370601016141E-3</v>
      </c>
      <c r="G8" s="2">
        <v>1.417</v>
      </c>
      <c r="H8">
        <f t="shared" si="2"/>
        <v>6.1062198239136183E-3</v>
      </c>
      <c r="J8">
        <f>AVERAGE(H3:H31)</f>
        <v>7.9408641740038243E-4</v>
      </c>
      <c r="K8">
        <f>STDEV(H3:H31)</f>
        <v>5.7541971629240813E-3</v>
      </c>
      <c r="L8" s="3"/>
    </row>
    <row r="9" spans="2:14">
      <c r="B9" t="s">
        <v>7</v>
      </c>
      <c r="C9" s="2">
        <v>11689.61</v>
      </c>
      <c r="D9">
        <f t="shared" si="0"/>
        <v>-2.675546477808472E-3</v>
      </c>
      <c r="E9" s="2">
        <v>1445.22</v>
      </c>
      <c r="F9">
        <f t="shared" si="1"/>
        <v>-8.8198178426423107E-3</v>
      </c>
      <c r="G9" s="2">
        <v>1.4084000000000001</v>
      </c>
      <c r="H9">
        <f t="shared" si="2"/>
        <v>3.8488952245189388E-3</v>
      </c>
    </row>
    <row r="10" spans="2:14">
      <c r="B10" t="s">
        <v>8</v>
      </c>
      <c r="C10" s="2">
        <v>11720.97</v>
      </c>
      <c r="D10">
        <f t="shared" si="0"/>
        <v>1.00087722170615E-2</v>
      </c>
      <c r="E10" s="2">
        <v>1458.08</v>
      </c>
      <c r="F10">
        <f t="shared" si="1"/>
        <v>1.862069439386573E-3</v>
      </c>
      <c r="G10" s="2">
        <v>1.403</v>
      </c>
      <c r="H10">
        <f t="shared" si="2"/>
        <v>-3.6926572929980627E-3</v>
      </c>
    </row>
    <row r="11" spans="2:14">
      <c r="B11" t="s">
        <v>9</v>
      </c>
      <c r="C11" s="2">
        <v>11604.82</v>
      </c>
      <c r="D11">
        <f t="shared" si="0"/>
        <v>8.3137993545588922E-4</v>
      </c>
      <c r="E11" s="2">
        <v>1455.37</v>
      </c>
      <c r="F11">
        <f t="shared" si="1"/>
        <v>-5.7997349473310356E-3</v>
      </c>
      <c r="G11" s="2">
        <v>1.4081999999999999</v>
      </c>
      <c r="H11">
        <f t="shared" si="2"/>
        <v>6.7920211625079295E-3</v>
      </c>
    </row>
    <row r="12" spans="2:14">
      <c r="B12" t="s">
        <v>10</v>
      </c>
      <c r="C12" s="2">
        <v>11595.18</v>
      </c>
      <c r="D12">
        <f t="shared" si="0"/>
        <v>-2.2244155638528051E-3</v>
      </c>
      <c r="E12" s="2">
        <v>1463.86</v>
      </c>
      <c r="F12">
        <f t="shared" si="1"/>
        <v>5.9234215662020634E-3</v>
      </c>
      <c r="G12" s="2">
        <v>1.3987000000000001</v>
      </c>
      <c r="H12">
        <f t="shared" si="2"/>
        <v>-4.4131254893586616E-3</v>
      </c>
    </row>
    <row r="13" spans="2:14">
      <c r="B13" t="s">
        <v>11</v>
      </c>
      <c r="C13" s="2">
        <v>11621.03</v>
      </c>
      <c r="D13">
        <f t="shared" si="0"/>
        <v>2.0193815794806061E-3</v>
      </c>
      <c r="E13" s="2">
        <v>1455.24</v>
      </c>
      <c r="F13">
        <f t="shared" si="1"/>
        <v>7.0934746953266112E-3</v>
      </c>
      <c r="G13" s="2">
        <v>1.4049</v>
      </c>
      <c r="H13">
        <f t="shared" si="2"/>
        <v>-4.9800796812743517E-4</v>
      </c>
    </row>
    <row r="14" spans="2:14">
      <c r="B14" t="s">
        <v>12</v>
      </c>
      <c r="C14" s="2">
        <v>11597.61</v>
      </c>
      <c r="D14">
        <f t="shared" si="0"/>
        <v>2.8015055498345001E-3</v>
      </c>
      <c r="E14" s="2">
        <v>1444.99</v>
      </c>
      <c r="F14">
        <f t="shared" si="1"/>
        <v>-5.0265442852322571E-3</v>
      </c>
      <c r="G14" s="2">
        <v>1.4056</v>
      </c>
      <c r="H14">
        <f t="shared" si="2"/>
        <v>-4.1799504073680594E-3</v>
      </c>
    </row>
    <row r="15" spans="2:14">
      <c r="B15" t="s">
        <v>13</v>
      </c>
      <c r="C15" s="2">
        <v>11565.21</v>
      </c>
      <c r="D15">
        <f t="shared" si="0"/>
        <v>-4.7545450008003127E-3</v>
      </c>
      <c r="E15" s="2">
        <v>1452.29</v>
      </c>
      <c r="F15">
        <f t="shared" si="1"/>
        <v>2.8172709758943295E-3</v>
      </c>
      <c r="G15" s="2">
        <v>1.4115</v>
      </c>
      <c r="H15">
        <f t="shared" si="2"/>
        <v>-2.9667302394574993E-3</v>
      </c>
    </row>
    <row r="16" spans="2:14">
      <c r="B16" t="s">
        <v>14</v>
      </c>
      <c r="C16" s="2">
        <v>11620.46</v>
      </c>
      <c r="D16">
        <f t="shared" si="0"/>
        <v>9.8004115512421996E-3</v>
      </c>
      <c r="E16" s="2">
        <v>1448.21</v>
      </c>
      <c r="F16">
        <f t="shared" si="1"/>
        <v>4.7942829390134473E-3</v>
      </c>
      <c r="G16" s="2">
        <v>1.4157</v>
      </c>
      <c r="H16">
        <f t="shared" si="2"/>
        <v>6.9706237997012813E-3</v>
      </c>
    </row>
    <row r="17" spans="2:8">
      <c r="B17" t="s">
        <v>15</v>
      </c>
      <c r="C17" s="2">
        <v>11507.68</v>
      </c>
      <c r="D17">
        <f t="shared" si="0"/>
        <v>5.3906105996799787E-4</v>
      </c>
      <c r="E17" s="2">
        <v>1441.3</v>
      </c>
      <c r="F17">
        <f t="shared" si="1"/>
        <v>2.2669744930599919E-3</v>
      </c>
      <c r="G17" s="2">
        <v>1.4058999999999999</v>
      </c>
      <c r="H17">
        <f t="shared" si="2"/>
        <v>1.0857060684498052E-2</v>
      </c>
    </row>
    <row r="18" spans="2:8">
      <c r="B18" t="s">
        <v>16</v>
      </c>
      <c r="C18" s="2">
        <v>11501.48</v>
      </c>
      <c r="D18">
        <f t="shared" si="0"/>
        <v>5.2352909300987837E-3</v>
      </c>
      <c r="E18" s="2">
        <v>1438.04</v>
      </c>
      <c r="F18">
        <f t="shared" si="1"/>
        <v>1.0114916692422145E-2</v>
      </c>
      <c r="G18" s="2">
        <v>1.3908</v>
      </c>
      <c r="H18">
        <f t="shared" si="2"/>
        <v>1.7286084701814734E-3</v>
      </c>
    </row>
    <row r="19" spans="2:8">
      <c r="B19" t="s">
        <v>17</v>
      </c>
      <c r="C19" s="2">
        <v>11441.58</v>
      </c>
      <c r="D19">
        <f t="shared" si="0"/>
        <v>1.5020945223051961E-2</v>
      </c>
      <c r="E19" s="2">
        <v>1423.64</v>
      </c>
      <c r="F19">
        <f t="shared" si="1"/>
        <v>1.5746626996867914E-2</v>
      </c>
      <c r="G19" s="2">
        <v>1.3884000000000001</v>
      </c>
      <c r="H19">
        <f t="shared" si="2"/>
        <v>8.7916878587517254E-3</v>
      </c>
    </row>
    <row r="20" spans="2:8">
      <c r="B20" t="s">
        <v>18</v>
      </c>
      <c r="C20" s="2">
        <v>11272.26</v>
      </c>
      <c r="D20">
        <f t="shared" si="0"/>
        <v>-2.1272470873181064E-3</v>
      </c>
      <c r="E20" s="2">
        <v>1401.57</v>
      </c>
      <c r="F20">
        <f t="shared" si="1"/>
        <v>-1.0121241063728698E-3</v>
      </c>
      <c r="G20" s="2">
        <v>1.3763000000000001</v>
      </c>
      <c r="H20">
        <f t="shared" si="2"/>
        <v>-1.3786097808736123E-3</v>
      </c>
    </row>
    <row r="21" spans="2:8">
      <c r="B21" t="s">
        <v>19</v>
      </c>
      <c r="C21" s="2">
        <v>11296.29</v>
      </c>
      <c r="D21">
        <f t="shared" si="0"/>
        <v>3.1160089510887065E-3</v>
      </c>
      <c r="E21" s="2">
        <v>1402.99</v>
      </c>
      <c r="F21">
        <f t="shared" si="1"/>
        <v>5.9872081684161568E-3</v>
      </c>
      <c r="G21" s="2">
        <v>1.3782000000000001</v>
      </c>
      <c r="H21">
        <f t="shared" si="2"/>
        <v>0</v>
      </c>
    </row>
    <row r="22" spans="2:8">
      <c r="B22" t="s">
        <v>20</v>
      </c>
      <c r="C22" s="2">
        <v>11261.2</v>
      </c>
      <c r="D22">
        <f t="shared" si="0"/>
        <v>1.4076904539379253E-3</v>
      </c>
      <c r="E22" s="2">
        <v>1394.64</v>
      </c>
      <c r="F22">
        <f t="shared" si="1"/>
        <v>4.8128188132223288E-3</v>
      </c>
      <c r="G22" s="2">
        <v>1.3782000000000001</v>
      </c>
      <c r="H22">
        <f t="shared" si="2"/>
        <v>-4.2626977819521829E-3</v>
      </c>
    </row>
    <row r="23" spans="2:8">
      <c r="B23" t="s">
        <v>21</v>
      </c>
      <c r="C23" s="2">
        <v>11245.37</v>
      </c>
      <c r="D23">
        <f t="shared" si="0"/>
        <v>-8.902401427226083E-4</v>
      </c>
      <c r="E23" s="2">
        <v>1387.96</v>
      </c>
      <c r="F23">
        <f t="shared" si="1"/>
        <v>3.3179843425837959E-3</v>
      </c>
      <c r="G23" s="2">
        <v>1.3841000000000001</v>
      </c>
      <c r="H23">
        <f t="shared" si="2"/>
        <v>0</v>
      </c>
    </row>
    <row r="24" spans="2:8">
      <c r="B24" t="s">
        <v>22</v>
      </c>
      <c r="C24" s="2">
        <v>11255.39</v>
      </c>
      <c r="D24">
        <f t="shared" si="0"/>
        <v>7.23732467936555E-4</v>
      </c>
      <c r="E24" s="2">
        <v>1383.37</v>
      </c>
      <c r="F24">
        <f t="shared" si="1"/>
        <v>1.0927300884315278E-3</v>
      </c>
      <c r="G24" s="2">
        <v>1.3841000000000001</v>
      </c>
      <c r="H24">
        <f t="shared" si="2"/>
        <v>2.3173292780071632E-3</v>
      </c>
    </row>
    <row r="25" spans="2:8">
      <c r="B25" t="s">
        <v>23</v>
      </c>
      <c r="C25" s="2">
        <v>11247.25</v>
      </c>
      <c r="D25">
        <f t="shared" si="0"/>
        <v>5.9585193320949538E-3</v>
      </c>
      <c r="E25" s="2">
        <v>1381.86</v>
      </c>
      <c r="F25">
        <f t="shared" si="1"/>
        <v>5.9914241826400051E-3</v>
      </c>
      <c r="G25" s="2">
        <v>1.3809</v>
      </c>
      <c r="H25">
        <f t="shared" si="2"/>
        <v>-6.975406299439121E-3</v>
      </c>
    </row>
    <row r="26" spans="2:8">
      <c r="B26" t="s">
        <v>24</v>
      </c>
      <c r="C26" s="2">
        <v>11180.63</v>
      </c>
      <c r="D26">
        <f t="shared" si="0"/>
        <v>2.3623219069270757E-3</v>
      </c>
      <c r="E26" s="2">
        <v>1373.63</v>
      </c>
      <c r="F26">
        <f t="shared" si="1"/>
        <v>1.7475007099222294E-4</v>
      </c>
      <c r="G26" s="2">
        <v>1.3906000000000001</v>
      </c>
      <c r="H26">
        <f t="shared" si="2"/>
        <v>-9.4030488673599363E-3</v>
      </c>
    </row>
    <row r="27" spans="2:8">
      <c r="B27" t="s">
        <v>25</v>
      </c>
      <c r="C27" s="2">
        <v>11154.28</v>
      </c>
      <c r="D27">
        <f t="shared" si="0"/>
        <v>1.589356876168512E-3</v>
      </c>
      <c r="E27" s="2">
        <v>1373.39</v>
      </c>
      <c r="F27">
        <f t="shared" si="1"/>
        <v>-4.3685609232185682E-5</v>
      </c>
      <c r="G27" s="2">
        <v>1.4037999999999999</v>
      </c>
      <c r="H27">
        <f t="shared" si="2"/>
        <v>7.8977599080987202E-3</v>
      </c>
    </row>
    <row r="28" spans="2:8">
      <c r="B28" t="s">
        <v>26</v>
      </c>
      <c r="C28" s="2">
        <v>11136.58</v>
      </c>
      <c r="D28">
        <f t="shared" si="0"/>
        <v>3.9457991257400458E-3</v>
      </c>
      <c r="E28" s="2">
        <v>1373.45</v>
      </c>
      <c r="F28">
        <f t="shared" si="1"/>
        <v>3.6611031539563231E-3</v>
      </c>
      <c r="G28" s="2">
        <v>1.3928</v>
      </c>
      <c r="H28">
        <f t="shared" si="2"/>
        <v>3.3136435672092906E-3</v>
      </c>
    </row>
    <row r="29" spans="2:8">
      <c r="B29" t="s">
        <v>27</v>
      </c>
      <c r="C29" s="2">
        <v>11092.81</v>
      </c>
      <c r="D29">
        <f t="shared" si="0"/>
        <v>-2.7037232973527848E-4</v>
      </c>
      <c r="E29" s="2">
        <v>1368.44</v>
      </c>
      <c r="F29">
        <f t="shared" si="1"/>
        <v>7.1665715999006784E-4</v>
      </c>
      <c r="G29" s="2">
        <v>1.3882000000000001</v>
      </c>
      <c r="H29">
        <f t="shared" si="2"/>
        <v>3.8325258514716048E-3</v>
      </c>
    </row>
    <row r="30" spans="2:8">
      <c r="B30" t="s">
        <v>28</v>
      </c>
      <c r="C30" s="2">
        <v>11095.81</v>
      </c>
      <c r="D30">
        <f t="shared" si="0"/>
        <v>-3.7378428076830059E-3</v>
      </c>
      <c r="E30" s="2">
        <v>1367.46</v>
      </c>
      <c r="F30">
        <f t="shared" si="1"/>
        <v>-1.8758713312846699E-3</v>
      </c>
      <c r="G30" s="2">
        <v>1.3829</v>
      </c>
      <c r="H30">
        <f t="shared" si="2"/>
        <v>6.9904609335178424E-3</v>
      </c>
    </row>
    <row r="31" spans="2:8">
      <c r="B31" t="s">
        <v>29</v>
      </c>
      <c r="C31" s="2">
        <v>11137.44</v>
      </c>
      <c r="D31">
        <f t="shared" si="0"/>
        <v>3.4398689642372816E-3</v>
      </c>
      <c r="E31" s="2">
        <v>1370.03</v>
      </c>
      <c r="F31">
        <f t="shared" si="1"/>
        <v>-1.8723590266646777E-3</v>
      </c>
      <c r="G31" s="2">
        <v>1.3733</v>
      </c>
      <c r="H31">
        <f t="shared" si="2"/>
        <v>-2.2522522522523268E-3</v>
      </c>
    </row>
    <row r="32" spans="2:8">
      <c r="B32" t="s">
        <v>30</v>
      </c>
      <c r="C32" s="2">
        <v>11099.26</v>
      </c>
      <c r="E32" s="2">
        <v>1372.6</v>
      </c>
      <c r="G32" s="2">
        <v>1.3764000000000001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32"/>
  <sheetViews>
    <sheetView workbookViewId="0">
      <selection activeCell="H1" sqref="H1"/>
    </sheetView>
  </sheetViews>
  <sheetFormatPr baseColWidth="10" defaultRowHeight="15"/>
  <sheetData>
    <row r="2" spans="2:14" ht="30">
      <c r="B2" s="1" t="s">
        <v>0</v>
      </c>
      <c r="C2" t="s">
        <v>35</v>
      </c>
      <c r="D2" s="1" t="s">
        <v>36</v>
      </c>
      <c r="E2" s="1" t="s">
        <v>33</v>
      </c>
      <c r="F2" s="1" t="s">
        <v>34</v>
      </c>
      <c r="G2" s="1" t="s">
        <v>31</v>
      </c>
      <c r="H2" s="1" t="s">
        <v>32</v>
      </c>
    </row>
    <row r="3" spans="2:14">
      <c r="B3" t="s">
        <v>1</v>
      </c>
      <c r="C3" s="2">
        <v>11675.16</v>
      </c>
      <c r="D3">
        <f>(C3-C4)/C4</f>
        <v>-1.4701920486472359E-3</v>
      </c>
      <c r="E3" s="2">
        <v>1466.24</v>
      </c>
      <c r="F3">
        <f>(E3-E4)/E4</f>
        <v>9.7376213759383656E-3</v>
      </c>
      <c r="G3" s="2">
        <v>1.4077999999999999</v>
      </c>
      <c r="H3">
        <f>(G3-G4)/G4</f>
        <v>-4.8773591574186245E-3</v>
      </c>
      <c r="J3" t="s">
        <v>37</v>
      </c>
      <c r="K3" t="s">
        <v>38</v>
      </c>
      <c r="L3" t="s">
        <v>39</v>
      </c>
    </row>
    <row r="4" spans="2:14">
      <c r="B4" t="s">
        <v>2</v>
      </c>
      <c r="C4" s="2">
        <v>11692.35</v>
      </c>
      <c r="D4">
        <f t="shared" ref="D4:D31" si="0">(C4-C5)/C5</f>
        <v>-3.4960118022358821E-3</v>
      </c>
      <c r="E4" s="2">
        <v>1452.1</v>
      </c>
      <c r="F4">
        <f t="shared" ref="F4:F31" si="1">(E4-E5)/E5</f>
        <v>2.6099204595669279E-3</v>
      </c>
      <c r="G4" s="2">
        <v>1.4147000000000001</v>
      </c>
      <c r="H4">
        <f t="shared" ref="H4:H31" si="2">(G4-G5)/G5</f>
        <v>5.6581087771421883E-4</v>
      </c>
      <c r="J4">
        <f>AVERAGE(D3:D31)</f>
        <v>1.762648943822275E-3</v>
      </c>
      <c r="K4">
        <f>STDEV(D3:D31)</f>
        <v>5.9094820062106992E-3</v>
      </c>
      <c r="L4" s="2">
        <f>CORREL(D3:D31,D3:D31)</f>
        <v>1.0000000000000002</v>
      </c>
      <c r="M4" s="2">
        <f>CORREL(D3:D31,F3:F31)</f>
        <v>0.47423573113123441</v>
      </c>
      <c r="N4" s="2">
        <f>CORREL(D3:D31,H3:H31)</f>
        <v>9.9014978938338896E-2</v>
      </c>
    </row>
    <row r="5" spans="2:14">
      <c r="B5" t="s">
        <v>3</v>
      </c>
      <c r="C5" s="2">
        <v>11733.37</v>
      </c>
      <c r="D5">
        <f t="shared" si="0"/>
        <v>1.1003242380663997E-2</v>
      </c>
      <c r="E5" s="2">
        <v>1448.32</v>
      </c>
      <c r="F5">
        <f t="shared" si="1"/>
        <v>-1.7782066303674647E-3</v>
      </c>
      <c r="G5" s="2">
        <v>1.4138999999999999</v>
      </c>
      <c r="H5">
        <f t="shared" si="2"/>
        <v>1.1156404205106083E-2</v>
      </c>
      <c r="L5" s="2">
        <v>0.47423573113123441</v>
      </c>
      <c r="M5" s="2">
        <v>1</v>
      </c>
      <c r="N5" s="2">
        <f>CORREL(F3:F31,H3:H31)</f>
        <v>-0.16983224038805028</v>
      </c>
    </row>
    <row r="6" spans="2:14">
      <c r="B6" t="s">
        <v>4</v>
      </c>
      <c r="C6" s="2">
        <v>11605.67</v>
      </c>
      <c r="D6">
        <f t="shared" si="0"/>
        <v>-7.4660244574303427E-3</v>
      </c>
      <c r="E6" s="2">
        <v>1450.9</v>
      </c>
      <c r="F6">
        <f t="shared" si="1"/>
        <v>5.1718787711616042E-4</v>
      </c>
      <c r="G6" s="2">
        <v>1.3983000000000001</v>
      </c>
      <c r="H6">
        <f t="shared" si="2"/>
        <v>-6.4658235043341524E-3</v>
      </c>
      <c r="J6">
        <f>AVERAGE(F3:F31)</f>
        <v>2.2917577880578613E-3</v>
      </c>
      <c r="K6">
        <f>STDEV(F3:F31)</f>
        <v>5.294613193530087E-3</v>
      </c>
      <c r="L6" s="2">
        <v>9.9014978938338896E-2</v>
      </c>
      <c r="M6" s="2">
        <v>-0.16983224038805028</v>
      </c>
      <c r="N6" s="2">
        <v>1</v>
      </c>
    </row>
    <row r="7" spans="2:14">
      <c r="B7" t="s">
        <v>5</v>
      </c>
      <c r="C7" s="2">
        <v>11692.97</v>
      </c>
      <c r="D7">
        <f t="shared" si="0"/>
        <v>1.1984951304644303E-2</v>
      </c>
      <c r="E7" s="2">
        <v>1450.15</v>
      </c>
      <c r="F7">
        <f t="shared" si="1"/>
        <v>8.2529132018801053E-3</v>
      </c>
      <c r="G7" s="2">
        <v>1.4074</v>
      </c>
      <c r="H7">
        <f t="shared" si="2"/>
        <v>-6.7748764996471787E-3</v>
      </c>
    </row>
    <row r="8" spans="2:14">
      <c r="B8" t="s">
        <v>6</v>
      </c>
      <c r="C8" s="2">
        <v>11554.49</v>
      </c>
      <c r="D8">
        <f t="shared" si="0"/>
        <v>-1.1558982720552764E-2</v>
      </c>
      <c r="E8" s="2">
        <v>1438.28</v>
      </c>
      <c r="F8">
        <f t="shared" si="1"/>
        <v>-4.8020370601016141E-3</v>
      </c>
      <c r="G8" s="2">
        <v>1.417</v>
      </c>
      <c r="H8">
        <f t="shared" si="2"/>
        <v>6.1062198239136183E-3</v>
      </c>
      <c r="J8">
        <f>AVERAGE(H3:H31)</f>
        <v>7.9408641740038243E-4</v>
      </c>
      <c r="K8">
        <f>STDEV(H3:H31)</f>
        <v>5.7541971629240813E-3</v>
      </c>
      <c r="L8" s="3"/>
    </row>
    <row r="9" spans="2:14">
      <c r="B9" t="s">
        <v>7</v>
      </c>
      <c r="C9" s="2">
        <v>11689.61</v>
      </c>
      <c r="D9">
        <f t="shared" si="0"/>
        <v>-2.675546477808472E-3</v>
      </c>
      <c r="E9" s="2">
        <v>1445.22</v>
      </c>
      <c r="F9">
        <f t="shared" si="1"/>
        <v>-8.8198178426423107E-3</v>
      </c>
      <c r="G9" s="2">
        <v>1.4084000000000001</v>
      </c>
      <c r="H9">
        <f t="shared" si="2"/>
        <v>3.8488952245189388E-3</v>
      </c>
    </row>
    <row r="10" spans="2:14">
      <c r="B10" t="s">
        <v>8</v>
      </c>
      <c r="C10" s="2">
        <v>11720.97</v>
      </c>
      <c r="D10">
        <f t="shared" si="0"/>
        <v>1.00087722170615E-2</v>
      </c>
      <c r="E10" s="2">
        <v>1458.08</v>
      </c>
      <c r="F10">
        <f t="shared" si="1"/>
        <v>1.862069439386573E-3</v>
      </c>
      <c r="G10" s="2">
        <v>1.403</v>
      </c>
      <c r="H10">
        <f t="shared" si="2"/>
        <v>-3.6926572929980627E-3</v>
      </c>
    </row>
    <row r="11" spans="2:14">
      <c r="B11" t="s">
        <v>9</v>
      </c>
      <c r="C11" s="2">
        <v>11604.82</v>
      </c>
      <c r="D11">
        <f t="shared" si="0"/>
        <v>8.3137993545588922E-4</v>
      </c>
      <c r="E11" s="2">
        <v>1455.37</v>
      </c>
      <c r="F11">
        <f t="shared" si="1"/>
        <v>-5.7997349473310356E-3</v>
      </c>
      <c r="G11" s="2">
        <v>1.4081999999999999</v>
      </c>
      <c r="H11">
        <f t="shared" si="2"/>
        <v>6.7920211625079295E-3</v>
      </c>
    </row>
    <row r="12" spans="2:14">
      <c r="B12" t="s">
        <v>10</v>
      </c>
      <c r="C12" s="2">
        <v>11595.18</v>
      </c>
      <c r="D12">
        <f t="shared" si="0"/>
        <v>-2.2244155638528051E-3</v>
      </c>
      <c r="E12" s="2">
        <v>1463.86</v>
      </c>
      <c r="F12">
        <f t="shared" si="1"/>
        <v>5.9234215662020634E-3</v>
      </c>
      <c r="G12" s="2">
        <v>1.3987000000000001</v>
      </c>
      <c r="H12">
        <f t="shared" si="2"/>
        <v>-4.4131254893586616E-3</v>
      </c>
    </row>
    <row r="13" spans="2:14">
      <c r="B13" t="s">
        <v>11</v>
      </c>
      <c r="C13" s="2">
        <v>11621.03</v>
      </c>
      <c r="D13">
        <f t="shared" si="0"/>
        <v>2.0193815794806061E-3</v>
      </c>
      <c r="E13" s="2">
        <v>1455.24</v>
      </c>
      <c r="F13">
        <f t="shared" si="1"/>
        <v>7.0934746953266112E-3</v>
      </c>
      <c r="G13" s="2">
        <v>1.4049</v>
      </c>
      <c r="H13">
        <f t="shared" si="2"/>
        <v>-4.9800796812743517E-4</v>
      </c>
    </row>
    <row r="14" spans="2:14">
      <c r="B14" t="s">
        <v>12</v>
      </c>
      <c r="C14" s="2">
        <v>11597.61</v>
      </c>
      <c r="D14">
        <f t="shared" si="0"/>
        <v>2.8015055498345001E-3</v>
      </c>
      <c r="E14" s="2">
        <v>1444.99</v>
      </c>
      <c r="F14">
        <f t="shared" si="1"/>
        <v>-5.0265442852322571E-3</v>
      </c>
      <c r="G14" s="2">
        <v>1.4056</v>
      </c>
      <c r="H14">
        <f t="shared" si="2"/>
        <v>-4.1799504073680594E-3</v>
      </c>
    </row>
    <row r="15" spans="2:14">
      <c r="B15" t="s">
        <v>13</v>
      </c>
      <c r="C15" s="2">
        <v>11565.21</v>
      </c>
      <c r="D15">
        <f t="shared" si="0"/>
        <v>-4.7545450008003127E-3</v>
      </c>
      <c r="E15" s="2">
        <v>1452.29</v>
      </c>
      <c r="F15">
        <f t="shared" si="1"/>
        <v>2.8172709758943295E-3</v>
      </c>
      <c r="G15" s="2">
        <v>1.4115</v>
      </c>
      <c r="H15">
        <f t="shared" si="2"/>
        <v>-2.9667302394574993E-3</v>
      </c>
    </row>
    <row r="16" spans="2:14">
      <c r="B16" t="s">
        <v>14</v>
      </c>
      <c r="C16" s="2">
        <v>11620.46</v>
      </c>
      <c r="D16">
        <f t="shared" si="0"/>
        <v>9.8004115512421996E-3</v>
      </c>
      <c r="E16" s="2">
        <v>1448.21</v>
      </c>
      <c r="F16">
        <f t="shared" si="1"/>
        <v>4.7942829390134473E-3</v>
      </c>
      <c r="G16" s="2">
        <v>1.4157</v>
      </c>
      <c r="H16">
        <f t="shared" si="2"/>
        <v>6.9706237997012813E-3</v>
      </c>
    </row>
    <row r="17" spans="2:8">
      <c r="B17" t="s">
        <v>15</v>
      </c>
      <c r="C17" s="2">
        <v>11507.68</v>
      </c>
      <c r="D17">
        <f t="shared" si="0"/>
        <v>5.3906105996799787E-4</v>
      </c>
      <c r="E17" s="2">
        <v>1441.3</v>
      </c>
      <c r="F17">
        <f t="shared" si="1"/>
        <v>2.2669744930599919E-3</v>
      </c>
      <c r="G17" s="2">
        <v>1.4058999999999999</v>
      </c>
      <c r="H17">
        <f t="shared" si="2"/>
        <v>1.0857060684498052E-2</v>
      </c>
    </row>
    <row r="18" spans="2:8">
      <c r="B18" t="s">
        <v>16</v>
      </c>
      <c r="C18" s="2">
        <v>11501.48</v>
      </c>
      <c r="D18">
        <f t="shared" si="0"/>
        <v>5.2352909300987837E-3</v>
      </c>
      <c r="E18" s="2">
        <v>1438.04</v>
      </c>
      <c r="F18">
        <f t="shared" si="1"/>
        <v>1.0114916692422145E-2</v>
      </c>
      <c r="G18" s="2">
        <v>1.3908</v>
      </c>
      <c r="H18">
        <f t="shared" si="2"/>
        <v>1.7286084701814734E-3</v>
      </c>
    </row>
    <row r="19" spans="2:8">
      <c r="B19" t="s">
        <v>17</v>
      </c>
      <c r="C19" s="2">
        <v>11441.58</v>
      </c>
      <c r="D19">
        <f t="shared" si="0"/>
        <v>1.5020945223051961E-2</v>
      </c>
      <c r="E19" s="2">
        <v>1423.64</v>
      </c>
      <c r="F19">
        <f t="shared" si="1"/>
        <v>1.5746626996867914E-2</v>
      </c>
      <c r="G19" s="2">
        <v>1.3884000000000001</v>
      </c>
      <c r="H19">
        <f t="shared" si="2"/>
        <v>8.7916878587517254E-3</v>
      </c>
    </row>
    <row r="20" spans="2:8">
      <c r="B20" t="s">
        <v>18</v>
      </c>
      <c r="C20" s="2">
        <v>11272.26</v>
      </c>
      <c r="D20">
        <f t="shared" si="0"/>
        <v>-2.1272470873181064E-3</v>
      </c>
      <c r="E20" s="2">
        <v>1401.57</v>
      </c>
      <c r="F20">
        <f t="shared" si="1"/>
        <v>-1.0121241063728698E-3</v>
      </c>
      <c r="G20" s="2">
        <v>1.3763000000000001</v>
      </c>
      <c r="H20">
        <f t="shared" si="2"/>
        <v>-1.3786097808736123E-3</v>
      </c>
    </row>
    <row r="21" spans="2:8">
      <c r="B21" t="s">
        <v>19</v>
      </c>
      <c r="C21" s="2">
        <v>11296.29</v>
      </c>
      <c r="D21">
        <f t="shared" si="0"/>
        <v>3.1160089510887065E-3</v>
      </c>
      <c r="E21" s="2">
        <v>1402.99</v>
      </c>
      <c r="F21">
        <f t="shared" si="1"/>
        <v>5.9872081684161568E-3</v>
      </c>
      <c r="G21" s="2">
        <v>1.3782000000000001</v>
      </c>
      <c r="H21">
        <f t="shared" si="2"/>
        <v>0</v>
      </c>
    </row>
    <row r="22" spans="2:8">
      <c r="B22" t="s">
        <v>20</v>
      </c>
      <c r="C22" s="2">
        <v>11261.2</v>
      </c>
      <c r="D22">
        <f t="shared" si="0"/>
        <v>1.4076904539379253E-3</v>
      </c>
      <c r="E22" s="2">
        <v>1394.64</v>
      </c>
      <c r="F22">
        <f t="shared" si="1"/>
        <v>4.8128188132223288E-3</v>
      </c>
      <c r="G22" s="2">
        <v>1.3782000000000001</v>
      </c>
      <c r="H22">
        <f t="shared" si="2"/>
        <v>-4.2626977819521829E-3</v>
      </c>
    </row>
    <row r="23" spans="2:8">
      <c r="B23" t="s">
        <v>21</v>
      </c>
      <c r="C23" s="2">
        <v>11245.37</v>
      </c>
      <c r="D23">
        <f t="shared" si="0"/>
        <v>-8.902401427226083E-4</v>
      </c>
      <c r="E23" s="2">
        <v>1387.96</v>
      </c>
      <c r="F23">
        <f t="shared" si="1"/>
        <v>3.3179843425837959E-3</v>
      </c>
      <c r="G23" s="2">
        <v>1.3841000000000001</v>
      </c>
      <c r="H23">
        <f t="shared" si="2"/>
        <v>0</v>
      </c>
    </row>
    <row r="24" spans="2:8">
      <c r="B24" t="s">
        <v>22</v>
      </c>
      <c r="C24" s="2">
        <v>11255.39</v>
      </c>
      <c r="D24">
        <f t="shared" si="0"/>
        <v>7.23732467936555E-4</v>
      </c>
      <c r="E24" s="2">
        <v>1383.37</v>
      </c>
      <c r="F24">
        <f t="shared" si="1"/>
        <v>1.0927300884315278E-3</v>
      </c>
      <c r="G24" s="2">
        <v>1.3841000000000001</v>
      </c>
      <c r="H24">
        <f t="shared" si="2"/>
        <v>2.3173292780071632E-3</v>
      </c>
    </row>
    <row r="25" spans="2:8">
      <c r="B25" t="s">
        <v>23</v>
      </c>
      <c r="C25" s="2">
        <v>11247.25</v>
      </c>
      <c r="D25">
        <f t="shared" si="0"/>
        <v>5.9585193320949538E-3</v>
      </c>
      <c r="E25" s="2">
        <v>1381.86</v>
      </c>
      <c r="F25">
        <f t="shared" si="1"/>
        <v>5.9914241826400051E-3</v>
      </c>
      <c r="G25" s="2">
        <v>1.3809</v>
      </c>
      <c r="H25">
        <f t="shared" si="2"/>
        <v>-6.975406299439121E-3</v>
      </c>
    </row>
    <row r="26" spans="2:8">
      <c r="B26" t="s">
        <v>24</v>
      </c>
      <c r="C26" s="2">
        <v>11180.63</v>
      </c>
      <c r="D26">
        <f t="shared" si="0"/>
        <v>2.3623219069270757E-3</v>
      </c>
      <c r="E26" s="2">
        <v>1373.63</v>
      </c>
      <c r="F26">
        <f t="shared" si="1"/>
        <v>1.7475007099222294E-4</v>
      </c>
      <c r="G26" s="2">
        <v>1.3906000000000001</v>
      </c>
      <c r="H26">
        <f t="shared" si="2"/>
        <v>-9.4030488673599363E-3</v>
      </c>
    </row>
    <row r="27" spans="2:8">
      <c r="B27" t="s">
        <v>25</v>
      </c>
      <c r="C27" s="2">
        <v>11154.28</v>
      </c>
      <c r="D27">
        <f t="shared" si="0"/>
        <v>1.589356876168512E-3</v>
      </c>
      <c r="E27" s="2">
        <v>1373.39</v>
      </c>
      <c r="F27">
        <f t="shared" si="1"/>
        <v>-4.3685609232185682E-5</v>
      </c>
      <c r="G27" s="2">
        <v>1.4037999999999999</v>
      </c>
      <c r="H27">
        <f t="shared" si="2"/>
        <v>7.8977599080987202E-3</v>
      </c>
    </row>
    <row r="28" spans="2:8">
      <c r="B28" t="s">
        <v>26</v>
      </c>
      <c r="C28" s="2">
        <v>11136.58</v>
      </c>
      <c r="D28">
        <f t="shared" si="0"/>
        <v>3.9457991257400458E-3</v>
      </c>
      <c r="E28" s="2">
        <v>1373.45</v>
      </c>
      <c r="F28">
        <f t="shared" si="1"/>
        <v>3.6611031539563231E-3</v>
      </c>
      <c r="G28" s="2">
        <v>1.3928</v>
      </c>
      <c r="H28">
        <f t="shared" si="2"/>
        <v>3.3136435672092906E-3</v>
      </c>
    </row>
    <row r="29" spans="2:8">
      <c r="B29" t="s">
        <v>27</v>
      </c>
      <c r="C29" s="2">
        <v>11092.81</v>
      </c>
      <c r="D29">
        <f t="shared" si="0"/>
        <v>-2.7037232973527848E-4</v>
      </c>
      <c r="E29" s="2">
        <v>1368.44</v>
      </c>
      <c r="F29">
        <f t="shared" si="1"/>
        <v>7.1665715999006784E-4</v>
      </c>
      <c r="G29" s="2">
        <v>1.3882000000000001</v>
      </c>
      <c r="H29">
        <f t="shared" si="2"/>
        <v>3.8325258514716048E-3</v>
      </c>
    </row>
    <row r="30" spans="2:8">
      <c r="B30" t="s">
        <v>28</v>
      </c>
      <c r="C30" s="2">
        <v>11095.81</v>
      </c>
      <c r="D30">
        <f t="shared" si="0"/>
        <v>-3.7378428076830059E-3</v>
      </c>
      <c r="E30" s="2">
        <v>1367.46</v>
      </c>
      <c r="F30">
        <f t="shared" si="1"/>
        <v>-1.8758713312846699E-3</v>
      </c>
      <c r="G30" s="2">
        <v>1.3829</v>
      </c>
      <c r="H30">
        <f t="shared" si="2"/>
        <v>6.9904609335178424E-3</v>
      </c>
    </row>
    <row r="31" spans="2:8">
      <c r="B31" t="s">
        <v>29</v>
      </c>
      <c r="C31" s="2">
        <v>11137.44</v>
      </c>
      <c r="D31">
        <f t="shared" si="0"/>
        <v>3.4398689642372816E-3</v>
      </c>
      <c r="E31" s="2">
        <v>1370.03</v>
      </c>
      <c r="F31">
        <f t="shared" si="1"/>
        <v>-1.8723590266646777E-3</v>
      </c>
      <c r="G31" s="2">
        <v>1.3733</v>
      </c>
      <c r="H31">
        <f t="shared" si="2"/>
        <v>-2.2522522522523268E-3</v>
      </c>
    </row>
    <row r="32" spans="2:8">
      <c r="B32" t="s">
        <v>30</v>
      </c>
      <c r="C32" s="2">
        <v>11099.26</v>
      </c>
      <c r="E32" s="2">
        <v>1372.6</v>
      </c>
      <c r="G32" s="2">
        <v>1.3764000000000001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3"/>
  <sheetViews>
    <sheetView workbookViewId="0">
      <selection activeCell="G3" sqref="G3"/>
    </sheetView>
  </sheetViews>
  <sheetFormatPr baseColWidth="10" defaultRowHeight="15"/>
  <sheetData>
    <row r="2" spans="1:7">
      <c r="C2" t="s">
        <v>40</v>
      </c>
      <c r="E2" t="s">
        <v>41</v>
      </c>
    </row>
    <row r="3" spans="1:7">
      <c r="A3" s="4">
        <v>42029</v>
      </c>
      <c r="C3">
        <v>824.81</v>
      </c>
      <c r="E3">
        <v>1.4081999999999999</v>
      </c>
      <c r="G3" s="3">
        <f>C3*E3</f>
        <v>1161.4974419999999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Data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2017-11-07T06:13:45Z</dcterms:modified>
</cp:coreProperties>
</file>