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305" documentId="14_{09891898-C53F-46B6-8E8D-4E64AA1A40F7}" xr6:coauthVersionLast="47" xr6:coauthVersionMax="47" xr10:uidLastSave="{8C4A0619-B71F-4436-8E12-4B5211C24D8C}"/>
  <bookViews>
    <workbookView xWindow="-120" yWindow="-120" windowWidth="20730" windowHeight="11160" firstSheet="2" activeTab="5" xr2:uid="{1B227F7D-E4D4-4085-A126-10AC5837AE2B}"/>
  </bookViews>
  <sheets>
    <sheet name="Campañas y correos" sheetId="12" r:id="rId1"/>
    <sheet name="Campañas y correos (2)" sheetId="15" state="hidden" r:id="rId2"/>
    <sheet name="IniciativasÚnicasPorMes" sheetId="5" r:id="rId3"/>
    <sheet name="aux" sheetId="13" r:id="rId4"/>
    <sheet name="AnálisisMITEC" sheetId="3" r:id="rId5"/>
    <sheet name="AnálisisCorreos" sheetId="16" r:id="rId6"/>
    <sheet name="AnálisisCorreos_aux" sheetId="11" state="hidden" r:id="rId7"/>
    <sheet name="Otra" sheetId="14" state="hidden" r:id="rId8"/>
    <sheet name="Campañas y correos - Nuevas" sheetId="9" state="hidden" r:id="rId9"/>
    <sheet name="Septiembre" sheetId="1" state="hidden" r:id="rId10"/>
    <sheet name="Hoja1" sheetId="7" state="hidden" r:id="rId11"/>
    <sheet name="Octubre_Resultados" sheetId="8" state="hidden" r:id="rId12"/>
    <sheet name="AnálisisCorreos(2)" sheetId="6" state="hidden" r:id="rId13"/>
    <sheet name="AnálisisComparativo" sheetId="10" r:id="rId14"/>
  </sheets>
  <definedNames>
    <definedName name="_xlnm._FilterDatabase" localSheetId="5" hidden="1">AnálisisCorreos!$A$1:$N$982</definedName>
    <definedName name="_xlnm._FilterDatabase" localSheetId="6" hidden="1">AnálisisCorreos_aux!$A$1:$N$232</definedName>
    <definedName name="_xlnm._FilterDatabase" localSheetId="4" hidden="1">AnálisisMITEC!$A$1:$G$227</definedName>
    <definedName name="_xlnm._FilterDatabase" localSheetId="0" hidden="1">'Campañas y correos'!$A$1:$K$164</definedName>
    <definedName name="_xlnm._FilterDatabase" localSheetId="1" hidden="1">'Campañas y correos (2)'!$A$1:$K$145</definedName>
    <definedName name="_xlnm._FilterDatabase" localSheetId="2" hidden="1">IniciativasÚnicasPorMes!$A$1:$G$162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82" i="16" l="1"/>
  <c r="B981" i="16"/>
  <c r="B980" i="16"/>
  <c r="B979" i="16"/>
  <c r="B978" i="16"/>
  <c r="B977" i="16"/>
  <c r="B976" i="16"/>
  <c r="B975" i="16"/>
  <c r="B974" i="16"/>
  <c r="B973" i="16"/>
  <c r="B972" i="16"/>
  <c r="B971" i="16"/>
  <c r="B970" i="16"/>
  <c r="B969" i="16"/>
  <c r="B968" i="16"/>
  <c r="B967" i="16"/>
  <c r="B966" i="16"/>
  <c r="B965" i="16"/>
  <c r="B964" i="16"/>
  <c r="B963" i="16"/>
  <c r="B962" i="16"/>
  <c r="B961" i="16"/>
  <c r="B960" i="16"/>
  <c r="B959" i="16"/>
  <c r="B958" i="16"/>
  <c r="B957" i="16"/>
  <c r="B956" i="16"/>
  <c r="B955" i="16"/>
  <c r="B954" i="16"/>
  <c r="B953" i="16"/>
  <c r="B952" i="16"/>
  <c r="B951" i="16"/>
  <c r="B950" i="16"/>
  <c r="B949" i="16"/>
  <c r="B948" i="16"/>
  <c r="B947" i="16"/>
  <c r="B946" i="16"/>
  <c r="B945" i="16"/>
  <c r="B944" i="16"/>
  <c r="B943" i="16"/>
  <c r="B942" i="16"/>
  <c r="B941" i="16"/>
  <c r="B940" i="16"/>
  <c r="B939" i="16"/>
  <c r="B938" i="16"/>
  <c r="B937" i="16"/>
  <c r="B936" i="16"/>
  <c r="B935" i="16"/>
  <c r="B934" i="16"/>
  <c r="B933" i="16"/>
  <c r="B932" i="16"/>
  <c r="B931" i="16"/>
  <c r="B930" i="16"/>
  <c r="B929" i="16"/>
  <c r="B928" i="16"/>
  <c r="B927" i="16"/>
  <c r="B926" i="16"/>
  <c r="B925" i="16"/>
  <c r="B924" i="16"/>
  <c r="B923" i="16"/>
  <c r="B922" i="16"/>
  <c r="B921" i="16"/>
  <c r="B920" i="16"/>
  <c r="B919" i="16"/>
  <c r="B918" i="16"/>
  <c r="B917" i="16"/>
  <c r="B916" i="16"/>
  <c r="B915" i="16"/>
  <c r="B914" i="16"/>
  <c r="B913" i="16"/>
  <c r="B912" i="16"/>
  <c r="B911" i="16"/>
  <c r="B910" i="16"/>
  <c r="B909" i="16"/>
  <c r="B908" i="16"/>
  <c r="B907" i="16"/>
  <c r="B906" i="16"/>
  <c r="B905" i="16"/>
  <c r="B904" i="16"/>
  <c r="B903" i="16"/>
  <c r="B902" i="16"/>
  <c r="B901" i="16"/>
  <c r="B900" i="16"/>
  <c r="B899" i="16"/>
  <c r="B898" i="16"/>
  <c r="B897" i="16"/>
  <c r="B896" i="16"/>
  <c r="B895" i="16"/>
  <c r="B894" i="16"/>
  <c r="B893" i="16"/>
  <c r="B892" i="16"/>
  <c r="B891" i="16"/>
  <c r="B890" i="16"/>
  <c r="B889" i="16"/>
  <c r="B888" i="16"/>
  <c r="B887" i="16"/>
  <c r="B886" i="16"/>
  <c r="B885" i="16"/>
  <c r="B884" i="16"/>
  <c r="B883" i="16"/>
  <c r="B882" i="16"/>
  <c r="B881" i="16"/>
  <c r="B880" i="16"/>
  <c r="B879" i="16"/>
  <c r="B878" i="16"/>
  <c r="B877" i="16"/>
  <c r="B876" i="16"/>
  <c r="B875" i="16"/>
  <c r="B874" i="16"/>
  <c r="B873" i="16"/>
  <c r="B872" i="16"/>
  <c r="B871" i="16"/>
  <c r="B870" i="16"/>
  <c r="B869" i="16"/>
  <c r="B868" i="16"/>
  <c r="B867" i="16"/>
  <c r="B866" i="16"/>
  <c r="B865" i="16"/>
  <c r="B864" i="16"/>
  <c r="B863" i="16"/>
  <c r="B862" i="16"/>
  <c r="B861" i="16"/>
  <c r="B860" i="16"/>
  <c r="B859" i="16"/>
  <c r="B858" i="16"/>
  <c r="B857" i="16"/>
  <c r="B856" i="16"/>
  <c r="B855" i="16"/>
  <c r="B854" i="16"/>
  <c r="B853" i="16"/>
  <c r="B852" i="16"/>
  <c r="B851" i="16"/>
  <c r="B850" i="16"/>
  <c r="B849" i="16"/>
  <c r="B848" i="16"/>
  <c r="B847" i="16"/>
  <c r="B846" i="16"/>
  <c r="B845" i="16"/>
  <c r="B844" i="16"/>
  <c r="B843" i="16"/>
  <c r="B842" i="16"/>
  <c r="B841" i="16"/>
  <c r="B840" i="16"/>
  <c r="B839" i="16"/>
  <c r="B838" i="16"/>
  <c r="B837" i="16"/>
  <c r="B836" i="16"/>
  <c r="B835" i="16"/>
  <c r="B834" i="16"/>
  <c r="B833" i="16"/>
  <c r="B832" i="16"/>
  <c r="B831" i="16"/>
  <c r="B830" i="16"/>
  <c r="B829" i="16"/>
  <c r="B828" i="16"/>
  <c r="B827" i="16"/>
  <c r="B826" i="16"/>
  <c r="B825" i="16"/>
  <c r="B824" i="16"/>
  <c r="B823" i="16"/>
  <c r="B822" i="16"/>
  <c r="B821" i="16"/>
  <c r="B820" i="16"/>
  <c r="B819" i="16"/>
  <c r="B818" i="16"/>
  <c r="B817" i="16"/>
  <c r="B816" i="16"/>
  <c r="B815" i="16"/>
  <c r="B814" i="16"/>
  <c r="B813" i="16"/>
  <c r="B812" i="16"/>
  <c r="B811" i="16"/>
  <c r="B810" i="16"/>
  <c r="B809" i="16"/>
  <c r="B808" i="16"/>
  <c r="B807" i="16"/>
  <c r="B806" i="16"/>
  <c r="B805" i="16"/>
  <c r="B804" i="16"/>
  <c r="B803" i="16"/>
  <c r="B802" i="16"/>
  <c r="B801" i="16"/>
  <c r="B800" i="16"/>
  <c r="B799" i="16"/>
  <c r="B798" i="16"/>
  <c r="B797" i="16"/>
  <c r="B796" i="16"/>
  <c r="B795" i="16"/>
  <c r="B794" i="16"/>
  <c r="B793" i="16"/>
  <c r="B792" i="16"/>
  <c r="B791" i="16"/>
  <c r="B790" i="16"/>
  <c r="B789" i="16"/>
  <c r="B788" i="16"/>
  <c r="B787" i="16"/>
  <c r="B786" i="16"/>
  <c r="B785" i="16"/>
  <c r="B784" i="16"/>
  <c r="B783" i="16"/>
  <c r="B782" i="16"/>
  <c r="B781" i="16"/>
  <c r="B780" i="16"/>
  <c r="B779" i="16"/>
  <c r="B778" i="16"/>
  <c r="B777" i="16"/>
  <c r="B776" i="16"/>
  <c r="B775" i="16"/>
  <c r="B774" i="16"/>
  <c r="B773" i="16"/>
  <c r="B772" i="16"/>
  <c r="B771" i="16"/>
  <c r="B770" i="16"/>
  <c r="B769" i="16"/>
  <c r="B768" i="16"/>
  <c r="B767" i="16"/>
  <c r="B766" i="16"/>
  <c r="B765" i="16"/>
  <c r="B764" i="16"/>
  <c r="B763" i="16"/>
  <c r="B762" i="16"/>
  <c r="B761" i="16"/>
  <c r="B760" i="16"/>
  <c r="B759" i="16"/>
  <c r="B758" i="16"/>
  <c r="B757" i="16"/>
  <c r="B756" i="16"/>
  <c r="B755" i="16"/>
  <c r="B754" i="16"/>
  <c r="B753" i="16"/>
  <c r="B752" i="16"/>
  <c r="B751" i="16"/>
  <c r="B750" i="16"/>
  <c r="B749" i="16"/>
  <c r="B748" i="16"/>
  <c r="B747" i="16"/>
  <c r="B746" i="16"/>
  <c r="B745" i="16"/>
  <c r="B744" i="16"/>
  <c r="B743" i="16"/>
  <c r="B742" i="16"/>
  <c r="B741" i="16"/>
  <c r="B740" i="16"/>
  <c r="B739" i="16"/>
  <c r="B738" i="16"/>
  <c r="B737" i="16"/>
  <c r="B736" i="16"/>
  <c r="B735" i="16"/>
  <c r="B734" i="16"/>
  <c r="B733" i="16"/>
  <c r="B732" i="16"/>
  <c r="B731" i="16"/>
  <c r="B730" i="16"/>
  <c r="B729" i="16"/>
  <c r="B728" i="16"/>
  <c r="B727" i="16"/>
  <c r="B726" i="16"/>
  <c r="B725" i="16"/>
  <c r="B724" i="16"/>
  <c r="B723" i="16"/>
  <c r="B722" i="16"/>
  <c r="B721" i="16"/>
  <c r="B720" i="16"/>
  <c r="B719" i="16"/>
  <c r="B718" i="16"/>
  <c r="B717" i="16"/>
  <c r="B716" i="16"/>
  <c r="B715" i="16"/>
  <c r="B714" i="16"/>
  <c r="B713" i="16"/>
  <c r="B712" i="16"/>
  <c r="B711" i="16"/>
  <c r="B710" i="16"/>
  <c r="B709" i="16"/>
  <c r="B708" i="16"/>
  <c r="B707" i="16"/>
  <c r="B706" i="16"/>
  <c r="B705" i="16"/>
  <c r="B704" i="16"/>
  <c r="B703" i="16"/>
  <c r="B702" i="16"/>
  <c r="B701" i="16"/>
  <c r="B700" i="16"/>
  <c r="B699" i="16"/>
  <c r="B698" i="16"/>
  <c r="B697" i="16"/>
  <c r="B696" i="16"/>
  <c r="B695" i="16"/>
  <c r="B694" i="16"/>
  <c r="B693" i="16"/>
  <c r="B692" i="16"/>
  <c r="B691" i="16"/>
  <c r="B690" i="16"/>
  <c r="B689" i="16"/>
  <c r="B688" i="16"/>
  <c r="B687" i="16"/>
  <c r="B686" i="16"/>
  <c r="B685" i="16"/>
  <c r="B684" i="16"/>
  <c r="B683" i="16"/>
  <c r="B682" i="16"/>
  <c r="B681" i="16"/>
  <c r="B680" i="16"/>
  <c r="B679" i="16"/>
  <c r="B678" i="16"/>
  <c r="B677" i="16"/>
  <c r="B676" i="16"/>
  <c r="B675" i="16"/>
  <c r="B674" i="16"/>
  <c r="B673" i="16"/>
  <c r="B672" i="16"/>
  <c r="B671" i="16"/>
  <c r="B670" i="16"/>
  <c r="B669" i="16"/>
  <c r="B668" i="16"/>
  <c r="B667" i="16"/>
  <c r="B666" i="16"/>
  <c r="B665" i="16"/>
  <c r="B664" i="16"/>
  <c r="B663" i="16"/>
  <c r="B662" i="16"/>
  <c r="B661" i="16"/>
  <c r="B660" i="16"/>
  <c r="B659" i="16"/>
  <c r="B658" i="16"/>
  <c r="B657" i="16"/>
  <c r="B656" i="16"/>
  <c r="B655" i="16"/>
  <c r="B654" i="16"/>
  <c r="B653" i="16"/>
  <c r="B652" i="16"/>
  <c r="B651" i="16"/>
  <c r="B650" i="16"/>
  <c r="B649" i="16"/>
  <c r="B648" i="16"/>
  <c r="B647" i="16"/>
  <c r="B646" i="16"/>
  <c r="B645" i="16"/>
  <c r="B644" i="16"/>
  <c r="B643" i="16"/>
  <c r="B642" i="16"/>
  <c r="B641" i="16"/>
  <c r="B640" i="16"/>
  <c r="B639" i="16"/>
  <c r="B638" i="16"/>
  <c r="B637" i="16"/>
  <c r="B636" i="16"/>
  <c r="B635" i="16"/>
  <c r="B634" i="16"/>
  <c r="B633" i="16"/>
  <c r="B632" i="16"/>
  <c r="B631" i="16"/>
  <c r="B630" i="16"/>
  <c r="B629" i="16"/>
  <c r="B628" i="16"/>
  <c r="B627" i="16"/>
  <c r="B626" i="16"/>
  <c r="B625" i="16"/>
  <c r="B624" i="16"/>
  <c r="B623" i="16"/>
  <c r="B622" i="16"/>
  <c r="B621" i="16"/>
  <c r="B620" i="16"/>
  <c r="B619" i="16"/>
  <c r="B618" i="16"/>
  <c r="B617" i="16"/>
  <c r="B616" i="16"/>
  <c r="B615" i="16"/>
  <c r="B614" i="16"/>
  <c r="B613" i="16"/>
  <c r="B612" i="16"/>
  <c r="B611" i="16"/>
  <c r="B610" i="16"/>
  <c r="B609" i="16"/>
  <c r="B608" i="16"/>
  <c r="B607" i="16"/>
  <c r="B606" i="16"/>
  <c r="B605" i="16"/>
  <c r="B604" i="16"/>
  <c r="B603" i="16"/>
  <c r="B602" i="16"/>
  <c r="B601" i="16"/>
  <c r="B600" i="16"/>
  <c r="B599" i="16"/>
  <c r="B598" i="16"/>
  <c r="B597" i="16"/>
  <c r="B596" i="16"/>
  <c r="B595" i="16"/>
  <c r="B594" i="16"/>
  <c r="B593" i="16"/>
  <c r="B592" i="16"/>
  <c r="B591" i="16"/>
  <c r="B590" i="16"/>
  <c r="B589" i="16"/>
  <c r="B588" i="16"/>
  <c r="B587" i="16"/>
  <c r="B586" i="16"/>
  <c r="B585" i="16"/>
  <c r="B584" i="16"/>
  <c r="B583" i="16"/>
  <c r="B582" i="16"/>
  <c r="B581" i="16"/>
  <c r="B580" i="16"/>
  <c r="B579" i="16"/>
  <c r="B578" i="16"/>
  <c r="B577" i="16"/>
  <c r="B576" i="16"/>
  <c r="B575" i="16"/>
  <c r="B574" i="16"/>
  <c r="B573" i="16"/>
  <c r="B572" i="16"/>
  <c r="B571" i="16"/>
  <c r="B570" i="16"/>
  <c r="B569" i="16"/>
  <c r="B568" i="16"/>
  <c r="B567" i="16"/>
  <c r="B566" i="16"/>
  <c r="B565" i="16"/>
  <c r="B564" i="16"/>
  <c r="B563" i="16"/>
  <c r="B562" i="16"/>
  <c r="B561" i="16"/>
  <c r="B560" i="16"/>
  <c r="B559" i="16"/>
  <c r="B558" i="16"/>
  <c r="B557" i="16"/>
  <c r="B556" i="16"/>
  <c r="B555" i="16"/>
  <c r="B554" i="16"/>
  <c r="B553" i="16"/>
  <c r="B552" i="16"/>
  <c r="B551" i="16"/>
  <c r="B550" i="16"/>
  <c r="B549" i="16"/>
  <c r="B548" i="16"/>
  <c r="B547" i="16"/>
  <c r="B546" i="16"/>
  <c r="B545" i="16"/>
  <c r="B544" i="16"/>
  <c r="B543" i="16"/>
  <c r="B542" i="16"/>
  <c r="B541" i="16"/>
  <c r="B540" i="16"/>
  <c r="B539" i="16"/>
  <c r="B538" i="16"/>
  <c r="B537" i="16"/>
  <c r="B536" i="16"/>
  <c r="B535" i="16"/>
  <c r="B534" i="16"/>
  <c r="B533" i="16"/>
  <c r="B532" i="16"/>
  <c r="B531" i="16"/>
  <c r="B530" i="16"/>
  <c r="B529" i="16"/>
  <c r="B528" i="16"/>
  <c r="B527" i="16"/>
  <c r="B526" i="16"/>
  <c r="B525" i="16"/>
  <c r="B524" i="16"/>
  <c r="B523" i="16"/>
  <c r="B522" i="16"/>
  <c r="B521" i="16"/>
  <c r="B520" i="16"/>
  <c r="B519" i="16"/>
  <c r="B518" i="16"/>
  <c r="B517" i="16"/>
  <c r="B516" i="16"/>
  <c r="B515" i="16"/>
  <c r="B514" i="16"/>
  <c r="B513" i="16"/>
  <c r="B512" i="16"/>
  <c r="B511" i="16"/>
  <c r="B510" i="16"/>
  <c r="B509" i="16"/>
  <c r="B508" i="16"/>
  <c r="B507" i="16"/>
  <c r="B506" i="16"/>
  <c r="B505" i="16"/>
  <c r="B504" i="16"/>
  <c r="B503" i="16"/>
  <c r="B502" i="16"/>
  <c r="B501" i="16"/>
  <c r="B500" i="16"/>
  <c r="B499" i="16"/>
  <c r="B498" i="16"/>
  <c r="B497" i="16"/>
  <c r="B496" i="16"/>
  <c r="B495" i="16"/>
  <c r="B494" i="16"/>
  <c r="B493" i="16"/>
  <c r="B492" i="16"/>
  <c r="B491" i="16"/>
  <c r="B490" i="16"/>
  <c r="B489" i="16"/>
  <c r="B488" i="16"/>
  <c r="B487" i="16"/>
  <c r="B486" i="16"/>
  <c r="B485" i="16"/>
  <c r="B484" i="16"/>
  <c r="B483" i="16"/>
  <c r="B482" i="16"/>
  <c r="B481" i="16"/>
  <c r="B480" i="16"/>
  <c r="B479" i="16"/>
  <c r="B478" i="16"/>
  <c r="B477" i="16"/>
  <c r="B476" i="16"/>
  <c r="B475" i="16"/>
  <c r="B474" i="16"/>
  <c r="B473" i="16"/>
  <c r="B472" i="16"/>
  <c r="B471" i="16"/>
  <c r="B470" i="16"/>
  <c r="B469" i="16"/>
  <c r="B468" i="16"/>
  <c r="B467" i="16"/>
  <c r="B466" i="16"/>
  <c r="B465" i="16"/>
  <c r="B464" i="16"/>
  <c r="B463" i="16"/>
  <c r="B462" i="16"/>
  <c r="B461" i="16"/>
  <c r="B460" i="16"/>
  <c r="B459" i="16"/>
  <c r="B458" i="16"/>
  <c r="B457" i="16"/>
  <c r="B456" i="16"/>
  <c r="B455" i="16"/>
  <c r="B454" i="16"/>
  <c r="B453" i="16"/>
  <c r="B452" i="16"/>
  <c r="B451" i="16"/>
  <c r="B450" i="16"/>
  <c r="B449" i="16"/>
  <c r="B448" i="16"/>
  <c r="B447" i="16"/>
  <c r="B446" i="16"/>
  <c r="B445" i="16"/>
  <c r="B444" i="16"/>
  <c r="B443" i="16"/>
  <c r="B442" i="16"/>
  <c r="B441" i="16"/>
  <c r="B440" i="16"/>
  <c r="B439" i="16"/>
  <c r="B438" i="16"/>
  <c r="B437" i="16"/>
  <c r="B436" i="16"/>
  <c r="B435" i="16"/>
  <c r="B434" i="16"/>
  <c r="B433" i="16"/>
  <c r="B432" i="16"/>
  <c r="B431" i="16"/>
  <c r="B430" i="16"/>
  <c r="B429" i="16"/>
  <c r="B428" i="16"/>
  <c r="B427" i="16"/>
  <c r="B426" i="16"/>
  <c r="B425" i="16"/>
  <c r="B424" i="16"/>
  <c r="B423" i="16"/>
  <c r="B422" i="16"/>
  <c r="B421" i="16"/>
  <c r="B420" i="16"/>
  <c r="B419" i="16"/>
  <c r="B418" i="16"/>
  <c r="B417" i="16"/>
  <c r="B416" i="16"/>
  <c r="B415" i="16"/>
  <c r="B414" i="16"/>
  <c r="B413" i="16"/>
  <c r="B412" i="16"/>
  <c r="B411" i="16"/>
  <c r="B410" i="16"/>
  <c r="B409" i="16"/>
  <c r="B408" i="16"/>
  <c r="B407" i="16"/>
  <c r="B406" i="16"/>
  <c r="B405" i="16"/>
  <c r="B404" i="16"/>
  <c r="B403" i="16"/>
  <c r="B402" i="16"/>
  <c r="B401" i="16"/>
  <c r="B400" i="16"/>
  <c r="B399" i="16"/>
  <c r="B398" i="16"/>
  <c r="B397" i="16"/>
  <c r="B396" i="16"/>
  <c r="B395" i="16"/>
  <c r="B394" i="16"/>
  <c r="B393" i="16"/>
  <c r="B392" i="16"/>
  <c r="B391" i="16"/>
  <c r="B390" i="16"/>
  <c r="B389" i="16"/>
  <c r="B388" i="16"/>
  <c r="B387" i="16"/>
  <c r="B386" i="16"/>
  <c r="B385" i="16"/>
  <c r="B384" i="16"/>
  <c r="B383" i="16"/>
  <c r="B382" i="16"/>
  <c r="B381" i="16"/>
  <c r="B380" i="16"/>
  <c r="B379" i="16"/>
  <c r="B378" i="16"/>
  <c r="B377" i="16"/>
  <c r="B376" i="16"/>
  <c r="B375" i="16"/>
  <c r="B374" i="16"/>
  <c r="B373" i="16"/>
  <c r="B372" i="16"/>
  <c r="B371" i="16"/>
  <c r="B370" i="16"/>
  <c r="B369" i="16"/>
  <c r="B368" i="16"/>
  <c r="B367" i="16"/>
  <c r="B366" i="16"/>
  <c r="B365" i="16"/>
  <c r="B364" i="16"/>
  <c r="B363" i="16"/>
  <c r="B362" i="16"/>
  <c r="B361" i="16"/>
  <c r="B360" i="16"/>
  <c r="B359" i="16"/>
  <c r="B358" i="16"/>
  <c r="B357" i="16"/>
  <c r="B356" i="16"/>
  <c r="B355" i="16"/>
  <c r="B354" i="16"/>
  <c r="B353" i="16"/>
  <c r="B352" i="16"/>
  <c r="B351" i="16"/>
  <c r="B350" i="16"/>
  <c r="B349" i="16"/>
  <c r="B348" i="16"/>
  <c r="B347" i="16"/>
  <c r="B346" i="16"/>
  <c r="B345" i="16"/>
  <c r="B344" i="16"/>
  <c r="B343" i="16"/>
  <c r="B342" i="16"/>
  <c r="B341" i="16"/>
  <c r="B340" i="16"/>
  <c r="B339" i="16"/>
  <c r="B338" i="16"/>
  <c r="B337" i="16"/>
  <c r="B336" i="16"/>
  <c r="B335" i="16"/>
  <c r="B334" i="16"/>
  <c r="B333" i="16"/>
  <c r="B332" i="16"/>
  <c r="B331" i="16"/>
  <c r="B330" i="16"/>
  <c r="B329" i="16"/>
  <c r="B328" i="16"/>
  <c r="B327" i="16"/>
  <c r="B326" i="16"/>
  <c r="B325" i="16"/>
  <c r="B324" i="16"/>
  <c r="B323" i="16"/>
  <c r="B322" i="16"/>
  <c r="B321" i="16"/>
  <c r="B320" i="16"/>
  <c r="B319" i="16"/>
  <c r="B318" i="16"/>
  <c r="B317" i="16"/>
  <c r="B316" i="16"/>
  <c r="B315" i="16"/>
  <c r="B314" i="16"/>
  <c r="B313" i="16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G30" i="12" l="1"/>
  <c r="J30" i="12" s="1"/>
  <c r="G21" i="12"/>
  <c r="J21" i="12" s="1"/>
  <c r="G124" i="12"/>
  <c r="J124" i="12" s="1"/>
  <c r="G120" i="12"/>
  <c r="J120" i="12" s="1"/>
  <c r="F128" i="12"/>
  <c r="G128" i="12" s="1"/>
  <c r="F111" i="12"/>
  <c r="G111" i="12" s="1"/>
  <c r="J111" i="12" s="1"/>
  <c r="F103" i="12"/>
  <c r="G103" i="12" s="1"/>
  <c r="J103" i="12" s="1"/>
  <c r="F86" i="12"/>
  <c r="G86" i="12" s="1"/>
  <c r="J86" i="12" s="1"/>
  <c r="F75" i="12"/>
  <c r="G75" i="12" s="1"/>
  <c r="J75" i="12" s="1"/>
  <c r="G68" i="12"/>
  <c r="J68" i="12" s="1"/>
  <c r="F37" i="12"/>
  <c r="G37" i="12" s="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A2" i="5" a="1"/>
  <c r="A2" i="5" s="1"/>
  <c r="F28" i="12"/>
  <c r="G28" i="12" s="1"/>
  <c r="J28" i="12" s="1"/>
  <c r="F102" i="12"/>
  <c r="G102" i="12" s="1"/>
  <c r="J102" i="12" s="1"/>
  <c r="F121" i="12"/>
  <c r="G121" i="12" s="1"/>
  <c r="J121" i="12" s="1"/>
  <c r="F70" i="12"/>
  <c r="G70" i="12" s="1"/>
  <c r="J70" i="12" s="1"/>
  <c r="F138" i="12"/>
  <c r="G138" i="12" s="1"/>
  <c r="J138" i="12" s="1"/>
  <c r="F10" i="12"/>
  <c r="G10" i="12" s="1"/>
  <c r="J10" i="12" s="1"/>
  <c r="F162" i="12"/>
  <c r="G162" i="12" s="1"/>
  <c r="J162" i="12" s="1"/>
  <c r="F5" i="12"/>
  <c r="G5" i="12" s="1"/>
  <c r="J5" i="12" s="1"/>
  <c r="F99" i="12"/>
  <c r="G99" i="12" s="1"/>
  <c r="J99" i="12" s="1"/>
  <c r="F122" i="12"/>
  <c r="G122" i="12" s="1"/>
  <c r="J122" i="12" s="1"/>
  <c r="F98" i="12"/>
  <c r="G98" i="12" s="1"/>
  <c r="J98" i="12" s="1"/>
  <c r="F129" i="12"/>
  <c r="G129" i="12" s="1"/>
  <c r="J129" i="12" s="1"/>
  <c r="F97" i="12"/>
  <c r="G97" i="12" s="1"/>
  <c r="J97" i="12" s="1"/>
  <c r="F64" i="12"/>
  <c r="G64" i="12" s="1"/>
  <c r="J64" i="12" s="1"/>
  <c r="F147" i="12"/>
  <c r="G147" i="12" s="1"/>
  <c r="J147" i="12" s="1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30" i="12" l="1"/>
  <c r="K21" i="12"/>
  <c r="K124" i="12"/>
  <c r="K120" i="12"/>
  <c r="J128" i="12"/>
  <c r="K128" i="12"/>
  <c r="K111" i="12"/>
  <c r="K103" i="12"/>
  <c r="K86" i="12"/>
  <c r="K75" i="12"/>
  <c r="K68" i="12"/>
  <c r="J37" i="12"/>
  <c r="K37" i="12"/>
  <c r="K129" i="12"/>
  <c r="K10" i="12"/>
  <c r="K70" i="12"/>
  <c r="K28" i="12"/>
  <c r="K98" i="12"/>
  <c r="K5" i="12"/>
  <c r="K122" i="12"/>
  <c r="K138" i="12"/>
  <c r="K121" i="12"/>
  <c r="K147" i="12"/>
  <c r="K97" i="12"/>
  <c r="K99" i="12"/>
  <c r="K162" i="12"/>
  <c r="K102" i="12"/>
  <c r="K64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B172" i="3"/>
  <c r="F115" i="12"/>
  <c r="G115" i="12" s="1"/>
  <c r="J115" i="12" s="1"/>
  <c r="F117" i="12"/>
  <c r="G117" i="12" s="1"/>
  <c r="J117" i="12" s="1"/>
  <c r="F113" i="12"/>
  <c r="G113" i="12" s="1"/>
  <c r="J113" i="12" s="1"/>
  <c r="F116" i="12"/>
  <c r="G116" i="12" s="1"/>
  <c r="J116" i="12" s="1"/>
  <c r="F118" i="12"/>
  <c r="G118" i="12" s="1"/>
  <c r="J118" i="12" s="1"/>
  <c r="F110" i="12"/>
  <c r="G110" i="12" s="1"/>
  <c r="K110" i="12" s="1"/>
  <c r="F109" i="12"/>
  <c r="G109" i="12" s="1"/>
  <c r="K109" i="12" s="1"/>
  <c r="F112" i="12"/>
  <c r="G112" i="12" s="1"/>
  <c r="K112" i="12" s="1"/>
  <c r="F108" i="12"/>
  <c r="G108" i="12" s="1"/>
  <c r="K108" i="12" s="1"/>
  <c r="F105" i="12"/>
  <c r="G105" i="12" s="1"/>
  <c r="K105" i="12" s="1"/>
  <c r="F107" i="12"/>
  <c r="G107" i="12" s="1"/>
  <c r="J107" i="12" s="1"/>
  <c r="F101" i="12"/>
  <c r="G101" i="12" s="1"/>
  <c r="J101" i="12" s="1"/>
  <c r="F100" i="12"/>
  <c r="G100" i="12" s="1"/>
  <c r="J100" i="12" s="1"/>
  <c r="F106" i="12"/>
  <c r="G106" i="12" s="1"/>
  <c r="J106" i="12" s="1"/>
  <c r="F77" i="12"/>
  <c r="G77" i="12" s="1"/>
  <c r="K77" i="12" s="1"/>
  <c r="F80" i="12"/>
  <c r="G80" i="12" s="1"/>
  <c r="J80" i="12" s="1"/>
  <c r="F74" i="12"/>
  <c r="G74" i="12" s="1"/>
  <c r="J74" i="12" s="1"/>
  <c r="F81" i="12"/>
  <c r="G81" i="12" s="1"/>
  <c r="J81" i="12" s="1"/>
  <c r="F79" i="12"/>
  <c r="G79" i="12" s="1"/>
  <c r="K79" i="12" s="1"/>
  <c r="F90" i="12"/>
  <c r="G90" i="12" s="1"/>
  <c r="K90" i="12" s="1"/>
  <c r="F82" i="12"/>
  <c r="G82" i="12" s="1"/>
  <c r="J82" i="12" s="1"/>
  <c r="F73" i="12"/>
  <c r="G73" i="12" s="1"/>
  <c r="J73" i="12" s="1"/>
  <c r="F88" i="12"/>
  <c r="G88" i="12" s="1"/>
  <c r="J88" i="12" s="1"/>
  <c r="F83" i="12"/>
  <c r="G83" i="12" s="1"/>
  <c r="K83" i="12" s="1"/>
  <c r="F91" i="12"/>
  <c r="G91" i="12" s="1"/>
  <c r="J91" i="12" s="1"/>
  <c r="F92" i="12"/>
  <c r="G92" i="12" s="1"/>
  <c r="J92" i="12" s="1"/>
  <c r="F84" i="12"/>
  <c r="G84" i="12" s="1"/>
  <c r="K84" i="12" s="1"/>
  <c r="F85" i="12"/>
  <c r="G85" i="12" s="1"/>
  <c r="K85" i="12" s="1"/>
  <c r="F94" i="12"/>
  <c r="G94" i="12" s="1"/>
  <c r="J94" i="12" s="1"/>
  <c r="F93" i="12"/>
  <c r="G93" i="12" s="1"/>
  <c r="J93" i="12" s="1"/>
  <c r="F95" i="12"/>
  <c r="G95" i="12" s="1"/>
  <c r="J95" i="12" s="1"/>
  <c r="F96" i="12"/>
  <c r="G96" i="12" s="1"/>
  <c r="J96" i="12" s="1"/>
  <c r="F89" i="12"/>
  <c r="G89" i="12" s="1"/>
  <c r="J89" i="12" s="1"/>
  <c r="F87" i="12"/>
  <c r="G87" i="12" s="1"/>
  <c r="J87" i="12" s="1"/>
  <c r="F49" i="12"/>
  <c r="G49" i="12" s="1"/>
  <c r="F51" i="12"/>
  <c r="G51" i="12" s="1"/>
  <c r="K51" i="12" s="1"/>
  <c r="F55" i="12"/>
  <c r="G55" i="12" s="1"/>
  <c r="K55" i="12" s="1"/>
  <c r="F52" i="12"/>
  <c r="G52" i="12" s="1"/>
  <c r="J52" i="12" s="1"/>
  <c r="F53" i="12"/>
  <c r="G53" i="12" s="1"/>
  <c r="J53" i="12" s="1"/>
  <c r="F56" i="12"/>
  <c r="G56" i="12" s="1"/>
  <c r="J56" i="12" s="1"/>
  <c r="F54" i="12"/>
  <c r="G54" i="12" s="1"/>
  <c r="K54" i="12" s="1"/>
  <c r="F57" i="12"/>
  <c r="G57" i="12" s="1"/>
  <c r="J57" i="12" s="1"/>
  <c r="F48" i="12"/>
  <c r="G48" i="12" s="1"/>
  <c r="K48" i="12" s="1"/>
  <c r="F47" i="12"/>
  <c r="G47" i="12" s="1"/>
  <c r="J47" i="12" s="1"/>
  <c r="F45" i="12"/>
  <c r="G45" i="12" s="1"/>
  <c r="J45" i="12" s="1"/>
  <c r="F44" i="12"/>
  <c r="G44" i="12" s="1"/>
  <c r="J44" i="12" s="1"/>
  <c r="F46" i="12"/>
  <c r="G46" i="12" s="1"/>
  <c r="J46" i="12" s="1"/>
  <c r="F26" i="12"/>
  <c r="G26" i="12" s="1"/>
  <c r="K26" i="12" s="1"/>
  <c r="F29" i="12"/>
  <c r="G29" i="12" s="1"/>
  <c r="K29" i="12" s="1"/>
  <c r="F32" i="12"/>
  <c r="G32" i="12" s="1"/>
  <c r="K32" i="12" s="1"/>
  <c r="F2" i="12"/>
  <c r="G2" i="12" s="1"/>
  <c r="J2" i="12" s="1"/>
  <c r="F7" i="12"/>
  <c r="G7" i="12" s="1"/>
  <c r="J7" i="12" s="1"/>
  <c r="F8" i="12"/>
  <c r="G8" i="12" s="1"/>
  <c r="J8" i="12" s="1"/>
  <c r="F20" i="12"/>
  <c r="G20" i="12" s="1"/>
  <c r="K20" i="12" s="1"/>
  <c r="F22" i="12"/>
  <c r="G22" i="12" s="1"/>
  <c r="J22" i="12" s="1"/>
  <c r="F36" i="12"/>
  <c r="G36" i="12" s="1"/>
  <c r="J36" i="12" s="1"/>
  <c r="F6" i="12"/>
  <c r="G6" i="12" s="1"/>
  <c r="K6" i="12" s="1"/>
  <c r="F25" i="12"/>
  <c r="G25" i="12" s="1"/>
  <c r="K25" i="12" s="1"/>
  <c r="F33" i="12"/>
  <c r="G33" i="12" s="1"/>
  <c r="J33" i="12" s="1"/>
  <c r="F34" i="12"/>
  <c r="G34" i="12" s="1"/>
  <c r="J34" i="12" s="1"/>
  <c r="F35" i="12"/>
  <c r="G35" i="12" s="1"/>
  <c r="J35" i="12" s="1"/>
  <c r="F23" i="12"/>
  <c r="G23" i="12" s="1"/>
  <c r="K23" i="12" s="1"/>
  <c r="F17" i="12"/>
  <c r="G17" i="12" s="1"/>
  <c r="J17" i="12" s="1"/>
  <c r="F24" i="12"/>
  <c r="G24" i="12" s="1"/>
  <c r="K24" i="12" s="1"/>
  <c r="F39" i="12"/>
  <c r="G39" i="12" s="1"/>
  <c r="K39" i="12" s="1"/>
  <c r="F11" i="12"/>
  <c r="G11" i="12" s="1"/>
  <c r="J11" i="12" s="1"/>
  <c r="F15" i="12"/>
  <c r="G15" i="12" s="1"/>
  <c r="J15" i="12" s="1"/>
  <c r="F13" i="12"/>
  <c r="G13" i="12" s="1"/>
  <c r="J13" i="12" s="1"/>
  <c r="F142" i="12"/>
  <c r="G142" i="12" s="1"/>
  <c r="J142" i="12" s="1"/>
  <c r="F143" i="12"/>
  <c r="G143" i="12" s="1"/>
  <c r="K143" i="12" s="1"/>
  <c r="F148" i="12"/>
  <c r="G148" i="12" s="1"/>
  <c r="K148" i="12" s="1"/>
  <c r="F140" i="12"/>
  <c r="G140" i="12" s="1"/>
  <c r="K140" i="12" s="1"/>
  <c r="F149" i="12"/>
  <c r="G149" i="12" s="1"/>
  <c r="J149" i="12" s="1"/>
  <c r="F153" i="12"/>
  <c r="G153" i="12" s="1"/>
  <c r="J153" i="12" s="1"/>
  <c r="F146" i="12"/>
  <c r="G146" i="12" s="1"/>
  <c r="J146" i="12" s="1"/>
  <c r="F154" i="12"/>
  <c r="G154" i="12" s="1"/>
  <c r="K154" i="12" s="1"/>
  <c r="F144" i="12"/>
  <c r="G144" i="12" s="1"/>
  <c r="J144" i="12" s="1"/>
  <c r="F141" i="12"/>
  <c r="G141" i="12" s="1"/>
  <c r="K141" i="12" s="1"/>
  <c r="F152" i="12"/>
  <c r="G152" i="12" s="1"/>
  <c r="K152" i="12" s="1"/>
  <c r="F150" i="12"/>
  <c r="G150" i="12" s="1"/>
  <c r="K150" i="12" s="1"/>
  <c r="F159" i="12"/>
  <c r="G159" i="12" s="1"/>
  <c r="K159" i="12" s="1"/>
  <c r="F157" i="12"/>
  <c r="G157" i="12" s="1"/>
  <c r="K157" i="12" s="1"/>
  <c r="F156" i="12"/>
  <c r="G156" i="12" s="1"/>
  <c r="J156" i="12" s="1"/>
  <c r="F155" i="12"/>
  <c r="G155" i="12" s="1"/>
  <c r="J155" i="12" s="1"/>
  <c r="F163" i="12"/>
  <c r="G163" i="12" s="1"/>
  <c r="J163" i="12" s="1"/>
  <c r="F160" i="12"/>
  <c r="G160" i="12" s="1"/>
  <c r="J160" i="12" s="1"/>
  <c r="F165" i="12"/>
  <c r="G165" i="12" s="1"/>
  <c r="J165" i="12" s="1"/>
  <c r="F161" i="12"/>
  <c r="G161" i="12" s="1"/>
  <c r="J161" i="12" s="1"/>
  <c r="F127" i="12"/>
  <c r="G127" i="12" s="1"/>
  <c r="J127" i="12" s="1"/>
  <c r="F131" i="12"/>
  <c r="G131" i="12" s="1"/>
  <c r="K131" i="12" s="1"/>
  <c r="F132" i="12"/>
  <c r="G132" i="12" s="1"/>
  <c r="J132" i="12" s="1"/>
  <c r="F133" i="12"/>
  <c r="G133" i="12" s="1"/>
  <c r="J133" i="12" s="1"/>
  <c r="F130" i="12"/>
  <c r="G130" i="12" s="1"/>
  <c r="K130" i="12" s="1"/>
  <c r="F134" i="12"/>
  <c r="G134" i="12" s="1"/>
  <c r="K134" i="12" s="1"/>
  <c r="F59" i="12"/>
  <c r="G59" i="12" s="1"/>
  <c r="J59" i="12" s="1"/>
  <c r="F61" i="12"/>
  <c r="G61" i="12" s="1"/>
  <c r="J61" i="12" s="1"/>
  <c r="F63" i="12"/>
  <c r="G63" i="12" s="1"/>
  <c r="J63" i="12" s="1"/>
  <c r="F65" i="12"/>
  <c r="G65" i="12" s="1"/>
  <c r="J65" i="12" s="1"/>
  <c r="F58" i="12"/>
  <c r="G58" i="12" s="1"/>
  <c r="K58" i="12" s="1"/>
  <c r="F62" i="12"/>
  <c r="G62" i="12" s="1"/>
  <c r="K62" i="12" s="1"/>
  <c r="F60" i="12"/>
  <c r="G60" i="12" s="1"/>
  <c r="J60" i="12" s="1"/>
  <c r="F71" i="12"/>
  <c r="G71" i="12" s="1"/>
  <c r="J71" i="12" s="1"/>
  <c r="F66" i="12"/>
  <c r="G66" i="12" s="1"/>
  <c r="J66" i="12" s="1"/>
  <c r="F69" i="12"/>
  <c r="G69" i="12" s="1"/>
  <c r="J69" i="12" s="1"/>
  <c r="F40" i="12"/>
  <c r="G40" i="12" s="1"/>
  <c r="K40" i="12" s="1"/>
  <c r="F41" i="12"/>
  <c r="G41" i="12" s="1"/>
  <c r="K41" i="12" s="1"/>
  <c r="F135" i="12"/>
  <c r="G135" i="12" s="1"/>
  <c r="J135" i="12" s="1"/>
  <c r="F125" i="12"/>
  <c r="G125" i="12" s="1"/>
  <c r="K125" i="12" s="1"/>
  <c r="F42" i="12"/>
  <c r="G42" i="12" s="1"/>
  <c r="J42" i="12" s="1"/>
  <c r="F43" i="12"/>
  <c r="G43" i="12" s="1"/>
  <c r="J43" i="12" s="1"/>
  <c r="F137" i="12"/>
  <c r="G137" i="12" s="1"/>
  <c r="J137" i="12" s="1"/>
  <c r="F136" i="12"/>
  <c r="G136" i="12" s="1"/>
  <c r="J136" i="12" s="1"/>
  <c r="F12" i="12"/>
  <c r="G12" i="12" s="1"/>
  <c r="K12" i="12" s="1"/>
  <c r="F16" i="12"/>
  <c r="G16" i="12" s="1"/>
  <c r="J16" i="12" s="1"/>
  <c r="F78" i="12"/>
  <c r="G78" i="12" s="1"/>
  <c r="K78" i="12" s="1"/>
  <c r="F158" i="12"/>
  <c r="G158" i="12" s="1"/>
  <c r="K158" i="12" s="1"/>
  <c r="F4" i="12"/>
  <c r="G4" i="12" s="1"/>
  <c r="J4" i="12" s="1"/>
  <c r="F3" i="12"/>
  <c r="G3" i="12" s="1"/>
  <c r="J3" i="12" s="1"/>
  <c r="F19" i="12"/>
  <c r="G19" i="12" s="1"/>
  <c r="J19" i="12" s="1"/>
  <c r="F119" i="12"/>
  <c r="G119" i="12" s="1"/>
  <c r="K119" i="12" s="1"/>
  <c r="F38" i="12"/>
  <c r="G38" i="12" s="1"/>
  <c r="J38" i="12" s="1"/>
  <c r="F123" i="12"/>
  <c r="G123" i="12" s="1"/>
  <c r="J123" i="12" s="1"/>
  <c r="F76" i="12"/>
  <c r="G76" i="12" s="1"/>
  <c r="K76" i="12" s="1"/>
  <c r="F104" i="12"/>
  <c r="G104" i="12" s="1"/>
  <c r="K104" i="12" s="1"/>
  <c r="F164" i="12"/>
  <c r="G164" i="12" s="1"/>
  <c r="K164" i="12" s="1"/>
  <c r="F50" i="12"/>
  <c r="G50" i="12" s="1"/>
  <c r="K50" i="12" s="1"/>
  <c r="F9" i="12"/>
  <c r="G9" i="12" s="1"/>
  <c r="K9" i="12" s="1"/>
  <c r="F151" i="12"/>
  <c r="G151" i="12" s="1"/>
  <c r="J151" i="12" s="1"/>
  <c r="F72" i="12"/>
  <c r="G72" i="12" s="1"/>
  <c r="K72" i="12" s="1"/>
  <c r="F18" i="12"/>
  <c r="G18" i="12" s="1"/>
  <c r="K18" i="12" s="1"/>
  <c r="F139" i="12"/>
  <c r="G139" i="12" s="1"/>
  <c r="J139" i="12" s="1"/>
  <c r="F67" i="12"/>
  <c r="G67" i="12" s="1"/>
  <c r="K67" i="12" s="1"/>
  <c r="F27" i="12"/>
  <c r="G27" i="12" s="1"/>
  <c r="K27" i="12" s="1"/>
  <c r="F31" i="12"/>
  <c r="G31" i="12" s="1"/>
  <c r="K31" i="12" s="1"/>
  <c r="F145" i="12"/>
  <c r="G145" i="12" s="1"/>
  <c r="J145" i="12" s="1"/>
  <c r="F114" i="12"/>
  <c r="G114" i="12" s="1"/>
  <c r="J114" i="12" s="1"/>
  <c r="F126" i="12"/>
  <c r="G126" i="12" s="1"/>
  <c r="J126" i="12" s="1"/>
  <c r="F14" i="12"/>
  <c r="G14" i="12" s="1"/>
  <c r="J14" i="12" s="1"/>
  <c r="B10" i="3"/>
  <c r="B14" i="3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K49" i="12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J3" i="9"/>
  <c r="I3" i="9"/>
  <c r="F3" i="9"/>
  <c r="E3" i="9"/>
  <c r="J164" i="12" l="1"/>
  <c r="J9" i="12"/>
  <c r="K69" i="12"/>
  <c r="K14" i="12"/>
  <c r="J39" i="12"/>
  <c r="K38" i="12"/>
  <c r="K16" i="12"/>
  <c r="J119" i="12"/>
  <c r="J31" i="12"/>
  <c r="J18" i="12"/>
  <c r="J141" i="12"/>
  <c r="J49" i="12"/>
  <c r="K126" i="12"/>
  <c r="K19" i="12"/>
  <c r="K61" i="12"/>
  <c r="K139" i="12"/>
  <c r="J143" i="12"/>
  <c r="J67" i="12"/>
  <c r="K116" i="12"/>
  <c r="K13" i="12"/>
  <c r="J72" i="12"/>
  <c r="K106" i="12"/>
  <c r="J48" i="12"/>
  <c r="J12" i="12"/>
  <c r="J110" i="12"/>
  <c r="K161" i="12"/>
  <c r="K93" i="12"/>
  <c r="J104" i="12"/>
  <c r="K145" i="12"/>
  <c r="J78" i="12"/>
  <c r="J25" i="12"/>
  <c r="J32" i="12"/>
  <c r="J159" i="12"/>
  <c r="J150" i="12"/>
  <c r="J140" i="12"/>
  <c r="J134" i="12"/>
  <c r="J62" i="12"/>
  <c r="J41" i="12"/>
  <c r="J112" i="12"/>
  <c r="J105" i="12"/>
  <c r="J85" i="12"/>
  <c r="J90" i="12"/>
  <c r="J77" i="12"/>
  <c r="J55" i="12"/>
  <c r="K155" i="12"/>
  <c r="K133" i="12"/>
  <c r="K65" i="12"/>
  <c r="K114" i="12"/>
  <c r="K96" i="12"/>
  <c r="K92" i="12"/>
  <c r="K36" i="12"/>
  <c r="J24" i="12"/>
  <c r="J6" i="12"/>
  <c r="J29" i="12"/>
  <c r="J158" i="12"/>
  <c r="J152" i="12"/>
  <c r="J148" i="12"/>
  <c r="J130" i="12"/>
  <c r="J125" i="12"/>
  <c r="J58" i="12"/>
  <c r="J40" i="12"/>
  <c r="J109" i="12"/>
  <c r="J108" i="12"/>
  <c r="J84" i="12"/>
  <c r="J76" i="12"/>
  <c r="J50" i="12"/>
  <c r="J51" i="12"/>
  <c r="J27" i="12"/>
  <c r="K156" i="12"/>
  <c r="K144" i="12"/>
  <c r="K142" i="12"/>
  <c r="K132" i="12"/>
  <c r="K63" i="12"/>
  <c r="K118" i="12"/>
  <c r="K95" i="12"/>
  <c r="K91" i="12"/>
  <c r="K73" i="12"/>
  <c r="K57" i="12"/>
  <c r="K46" i="12"/>
  <c r="K17" i="12"/>
  <c r="K22" i="12"/>
  <c r="K165" i="12"/>
  <c r="K146" i="12"/>
  <c r="K136" i="12"/>
  <c r="K66" i="12"/>
  <c r="K59" i="12"/>
  <c r="K113" i="12"/>
  <c r="K100" i="12"/>
  <c r="K94" i="12"/>
  <c r="K81" i="12"/>
  <c r="K56" i="12"/>
  <c r="K44" i="12"/>
  <c r="K35" i="12"/>
  <c r="K8" i="12"/>
  <c r="J23" i="12"/>
  <c r="J20" i="12"/>
  <c r="J157" i="12"/>
  <c r="J154" i="12"/>
  <c r="J131" i="12"/>
  <c r="J83" i="12"/>
  <c r="J79" i="12"/>
  <c r="J54" i="12"/>
  <c r="K160" i="12"/>
  <c r="K153" i="12"/>
  <c r="K137" i="12"/>
  <c r="K127" i="12"/>
  <c r="K71" i="12"/>
  <c r="K43" i="12"/>
  <c r="K117" i="12"/>
  <c r="K101" i="12"/>
  <c r="K87" i="12"/>
  <c r="K88" i="12"/>
  <c r="K74" i="12"/>
  <c r="K53" i="12"/>
  <c r="K45" i="12"/>
  <c r="K3" i="12"/>
  <c r="K15" i="12"/>
  <c r="K34" i="12"/>
  <c r="K7" i="12"/>
  <c r="K163" i="12"/>
  <c r="K151" i="12"/>
  <c r="K149" i="12"/>
  <c r="K135" i="12"/>
  <c r="K123" i="12"/>
  <c r="K60" i="12"/>
  <c r="K42" i="12"/>
  <c r="K115" i="12"/>
  <c r="K107" i="12"/>
  <c r="K89" i="12"/>
  <c r="K82" i="12"/>
  <c r="K80" i="12"/>
  <c r="K52" i="12"/>
  <c r="K47" i="12"/>
  <c r="K4" i="12"/>
  <c r="K11" i="12"/>
  <c r="K33" i="12"/>
  <c r="K2" i="12"/>
  <c r="J26" i="12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B2" i="5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<sst xmlns="http://schemas.openxmlformats.org/spreadsheetml/2006/main" count="10056" uniqueCount="1155">
  <si>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</si>
  <si>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</si>
  <si>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</si>
  <si>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</si>
  <si>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</si>
  <si>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</si>
  <si>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</si>
  <si>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</si>
  <si>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</si>
  <si>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</si>
  <si>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</si>
  <si>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</si>
  <si>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</si>
  <si>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</si>
  <si>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</si>
  <si>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</si>
  <si>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</si>
  <si>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</si>
  <si>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</si>
  <si>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</si>
  <si>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</si>
  <si>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</si>
  <si>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</si>
  <si>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</si>
  <si>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</si>
  <si>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</si>
  <si>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</si>
  <si>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</si>
  <si>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</si>
  <si>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</si>
  <si>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</si>
  <si>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</si>
  <si>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</si>
  <si>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</si>
  <si>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</si>
  <si>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</si>
  <si>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</si>
  <si>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</si>
  <si>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</si>
  <si>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</si>
  <si>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</si>
  <si>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</si>
  <si>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</si>
  <si>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</si>
  <si>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</si>
  <si>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</si>
  <si>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</si>
  <si>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</si>
  <si>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</si>
  <si>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</si>
  <si>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</si>
  <si>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</si>
  <si>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</si>
  <si>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</si>
  <si>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</si>
  <si>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</si>
  <si>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</si>
  <si>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</si>
  <si>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</si>
  <si>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</si>
  <si>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</si>
  <si>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</si>
  <si>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</si>
  <si>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</si>
  <si>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</si>
  <si>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</si>
  <si>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</si>
  <si>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</si>
  <si>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</si>
  <si>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</si>
  <si>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</si>
  <si>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</si>
  <si>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</si>
  <si>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</si>
  <si>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</si>
  <si>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</si>
  <si>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</si>
  <si>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</si>
  <si>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</si>
  <si>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</si>
  <si>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</si>
  <si>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</si>
  <si>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</si>
  <si>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</si>
  <si>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</si>
  <si>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</si>
  <si>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</si>
  <si>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</si>
  <si>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</si>
  <si>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</si>
  <si>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</si>
  <si>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</si>
  <si>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</si>
  <si>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</si>
  <si>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</si>
  <si>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</si>
  <si>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</si>
  <si>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</si>
  <si>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</si>
  <si>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</si>
  <si>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</si>
  <si>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</si>
  <si>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</si>
  <si>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</si>
  <si>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</si>
  <si>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</si>
  <si>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</si>
  <si>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</si>
  <si>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</si>
  <si>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</si>
  <si>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</si>
  <si>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</si>
  <si>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</si>
  <si>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</si>
  <si>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</si>
  <si>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</si>
  <si>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</si>
  <si>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</si>
  <si>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</si>
  <si>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</si>
  <si>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</si>
  <si>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</si>
  <si>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</si>
  <si>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</si>
  <si>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</si>
  <si>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</si>
  <si>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</si>
  <si>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</si>
  <si>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</si>
  <si>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</si>
  <si>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</si>
  <si>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</si>
  <si>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</si>
  <si>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</si>
  <si>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</si>
  <si>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</si>
  <si>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</si>
  <si>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</si>
  <si>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</si>
  <si>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</si>
  <si>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</si>
  <si>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</si>
  <si>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</si>
  <si>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</si>
  <si>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</si>
  <si>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</si>
  <si>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</si>
  <si>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</si>
  <si>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</si>
  <si>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</si>
  <si>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</si>
  <si>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</si>
  <si>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</si>
  <si>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</si>
  <si>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</si>
  <si>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</si>
  <si>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</si>
  <si>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</si>
  <si>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</si>
  <si>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</si>
  <si>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</si>
  <si>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</si>
  <si>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</si>
  <si>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</si>
  <si>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</si>
  <si>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</si>
  <si>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</si>
  <si>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</si>
  <si>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</si>
  <si>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</si>
  <si>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</si>
  <si>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</si>
  <si>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</si>
  <si>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</si>
  <si>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</si>
  <si>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</si>
  <si>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</si>
  <si>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</si>
  <si>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</si>
  <si>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</si>
  <si>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</si>
  <si>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</si>
  <si>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</si>
  <si>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</si>
  <si>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</si>
  <si>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</si>
  <si>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</si>
  <si>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</si>
  <si>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</si>
  <si>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</si>
  <si>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</si>
  <si>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</si>
  <si>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</si>
  <si>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</si>
  <si>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</si>
  <si>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</si>
  <si>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</si>
  <si>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</si>
  <si>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</si>
  <si>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</si>
  <si>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</si>
  <si>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</si>
  <si>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</si>
  <si>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</si>
  <si>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</si>
  <si>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</si>
  <si>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</si>
  <si>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</si>
  <si>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</si>
  <si>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</si>
  <si>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</si>
  <si>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</si>
  <si>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</si>
  <si>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</si>
  <si>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</si>
  <si>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</si>
  <si>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</si>
  <si>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</si>
  <si>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</si>
  <si>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</si>
  <si>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</si>
  <si>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</si>
  <si>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</si>
  <si>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</si>
  <si>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</si>
  <si>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</si>
  <si>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</si>
  <si>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</si>
  <si>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</si>
  <si>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</si>
  <si>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</si>
  <si>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</si>
  <si>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</si>
  <si>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</si>
  <si>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</si>
  <si>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</si>
  <si>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</si>
  <si>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</si>
  <si>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</si>
  <si>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</si>
  <si>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</si>
  <si>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</si>
  <si>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</si>
  <si>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</si>
  <si>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</si>
  <si>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</si>
  <si>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</si>
  <si>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</si>
  <si>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</si>
  <si>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</si>
  <si>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</si>
  <si>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</si>
  <si>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</si>
  <si>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</si>
  <si>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</si>
  <si>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</si>
  <si>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</si>
  <si>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</si>
  <si>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</si>
  <si>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</si>
  <si>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</si>
  <si>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</si>
  <si>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</si>
  <si>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</si>
  <si>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</si>
  <si>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</si>
  <si>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</si>
  <si>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</si>
  <si>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</si>
  <si>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</si>
  <si>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</si>
  <si>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</si>
  <si>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</si>
  <si>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</si>
  <si>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</si>
  <si>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</si>
  <si>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</si>
  <si>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</si>
  <si>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</si>
  <si>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</si>
  <si>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</si>
  <si>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</si>
  <si>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</si>
  <si>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</si>
  <si>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</si>
  <si>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</si>
  <si>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</si>
  <si>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</si>
  <si>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</si>
  <si>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</si>
  <si>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</si>
  <si>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</si>
  <si>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</si>
  <si>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</si>
  <si>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</si>
  <si>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</si>
  <si>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</si>
  <si>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</si>
  <si>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</si>
  <si>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</si>
  <si>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</si>
  <si>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</si>
  <si>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</si>
  <si>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</si>
  <si>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</si>
  <si>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</si>
  <si>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</si>
  <si>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</si>
  <si>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</si>
  <si>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</si>
  <si>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</si>
  <si>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</si>
  <si>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</si>
  <si>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</si>
  <si>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</si>
  <si>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</si>
  <si>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</si>
  <si>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</si>
  <si>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</si>
  <si>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</si>
  <si>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</si>
  <si>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</si>
  <si>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</si>
  <si>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</si>
  <si>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</si>
  <si>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</si>
  <si>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</si>
  <si>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</si>
  <si>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</si>
  <si>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</si>
  <si>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</si>
  <si>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</si>
  <si>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</si>
  <si>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</si>
  <si>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</si>
  <si>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</si>
  <si>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</si>
  <si>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</si>
  <si>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</si>
  <si>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</si>
  <si>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</si>
  <si>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</si>
  <si>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</si>
  <si>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</si>
  <si>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</si>
  <si>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</si>
  <si>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</si>
  <si>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</si>
  <si>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</si>
  <si>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</si>
  <si>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</si>
  <si>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</si>
  <si>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</si>
  <si>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</si>
  <si>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</si>
  <si>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</si>
  <si>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</si>
  <si>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</si>
  <si>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</si>
  <si>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</si>
  <si>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</si>
  <si>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</si>
  <si>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</si>
  <si>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</si>
  <si>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</si>
  <si>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</si>
  <si>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</si>
  <si>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</si>
  <si>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</si>
  <si>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</si>
  <si>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</si>
  <si>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</si>
  <si>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</si>
  <si>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</si>
  <si>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</si>
  <si>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</si>
  <si>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</si>
  <si>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</si>
  <si>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</si>
  <si>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</si>
  <si>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</si>
  <si>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</si>
  <si>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</si>
  <si>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</si>
  <si>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</si>
  <si>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</si>
  <si>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</si>
  <si>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</si>
  <si>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</si>
  <si>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</si>
  <si>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</si>
  <si>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</si>
  <si>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</si>
  <si>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</si>
  <si>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</si>
  <si>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</si>
  <si>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</si>
  <si>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</si>
  <si>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</si>
  <si>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</si>
  <si>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</si>
  <si>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</si>
  <si>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</si>
  <si>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</si>
  <si>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</si>
  <si>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</si>
  <si>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</si>
  <si>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</si>
  <si>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</si>
  <si>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</si>
  <si>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</si>
  <si>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</si>
  <si>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</si>
  <si>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</si>
  <si>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</si>
  <si>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</si>
  <si>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</si>
  <si>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</si>
  <si>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</si>
  <si>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</si>
  <si>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</si>
  <si>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</si>
  <si>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</si>
  <si>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</si>
  <si>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</si>
  <si>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</si>
  <si>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</si>
  <si>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</si>
  <si>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</si>
  <si>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</si>
  <si>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</si>
  <si>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</si>
  <si>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</si>
  <si>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</si>
  <si>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</si>
  <si>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</si>
  <si>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</si>
  <si>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</si>
  <si>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</si>
  <si>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</si>
  <si>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</si>
  <si>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</si>
  <si>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</si>
  <si>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</si>
  <si>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</si>
  <si>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</si>
  <si>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</si>
  <si>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</si>
  <si>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</si>
  <si>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</si>
  <si>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</si>
  <si>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</si>
  <si>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</si>
  <si>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</si>
  <si>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</si>
  <si>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</si>
  <si>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</si>
  <si>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</si>
  <si>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</si>
  <si>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</si>
  <si>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</si>
  <si>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</si>
  <si>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</si>
  <si>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</si>
  <si>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</si>
  <si>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</si>
  <si>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</si>
  <si>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</si>
  <si>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</si>
  <si>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</si>
  <si>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</si>
  <si>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</si>
  <si>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</si>
  <si>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</si>
  <si>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</si>
  <si>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</si>
  <si>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</si>
  <si>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</si>
  <si>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</si>
  <si>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</si>
  <si>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</si>
  <si>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</si>
  <si>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</si>
  <si>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</si>
  <si>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</si>
  <si>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</si>
  <si>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</si>
  <si>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</si>
  <si>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</si>
  <si>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</si>
  <si>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</si>
  <si>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</si>
  <si>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</si>
  <si>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</si>
  <si>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</si>
  <si>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</si>
  <si>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</si>
  <si>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</si>
  <si>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</si>
  <si>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</si>
  <si>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</si>
  <si>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</si>
  <si>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</si>
  <si>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</si>
  <si>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</si>
  <si>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</si>
  <si>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</si>
  <si>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</si>
  <si>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</si>
  <si>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</si>
  <si>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</si>
  <si>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</si>
  <si>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</si>
  <si>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</si>
  <si>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</si>
  <si>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</si>
  <si>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</si>
  <si>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</si>
  <si>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</si>
  <si>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</si>
  <si>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</si>
  <si>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</si>
  <si>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</si>
  <si>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</si>
  <si>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</si>
  <si>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</si>
  <si>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</si>
  <si>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</si>
  <si>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</si>
  <si>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</si>
  <si>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</si>
  <si>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</si>
  <si>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</si>
  <si>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</si>
  <si>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</si>
  <si>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</si>
  <si>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</si>
  <si>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</si>
  <si>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</si>
  <si>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</si>
  <si>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</si>
  <si>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</si>
  <si>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</si>
  <si>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</si>
  <si>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</si>
  <si>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</si>
  <si>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</si>
  <si>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</si>
  <si>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</si>
  <si>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</si>
  <si>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</si>
  <si>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</si>
  <si>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</si>
  <si>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</si>
  <si>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</si>
  <si>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</si>
  <si>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</si>
  <si>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</si>
  <si>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</si>
  <si>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</si>
  <si>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</si>
  <si>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</si>
  <si>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</si>
  <si>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</si>
  <si>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</si>
  <si>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</si>
  <si>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</si>
  <si>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</si>
  <si>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</si>
  <si>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</si>
  <si>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</si>
  <si>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</si>
  <si>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</si>
  <si>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</si>
  <si>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</si>
  <si>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</si>
  <si>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</si>
  <si>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</si>
  <si>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</si>
  <si>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</si>
  <si>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</si>
  <si>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</si>
  <si>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</si>
  <si>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</si>
  <si>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</si>
  <si>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</si>
  <si>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</si>
  <si>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</si>
  <si>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</si>
  <si>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</si>
  <si>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</si>
  <si>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</si>
  <si>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</si>
  <si>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</si>
  <si>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</si>
  <si>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</si>
  <si>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</si>
  <si>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</si>
  <si>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</si>
  <si>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</si>
  <si>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</si>
  <si>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</si>
  <si>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</si>
  <si>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</si>
  <si>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</si>
  <si>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</si>
  <si>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</si>
  <si>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</si>
  <si>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</si>
  <si>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</si>
  <si>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</si>
  <si>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</si>
  <si>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</si>
  <si>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</si>
  <si>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</si>
  <si>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</si>
  <si>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</si>
  <si>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</si>
  <si>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</si>
  <si>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</si>
  <si>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</si>
  <si>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</si>
  <si>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</si>
  <si>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</si>
  <si>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</si>
  <si>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</si>
  <si>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</si>
  <si>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</si>
  <si>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</si>
  <si>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</si>
  <si>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</si>
  <si>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</si>
  <si>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</si>
  <si>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</si>
  <si>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</si>
  <si>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</si>
  <si>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</si>
  <si>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</si>
  <si>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</si>
  <si>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</si>
  <si>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</si>
  <si>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</si>
  <si>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</si>
  <si>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</si>
  <si>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</si>
  <si>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</si>
  <si>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</si>
  <si>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</si>
  <si>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</si>
  <si>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</si>
  <si>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</si>
  <si>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</si>
  <si>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CTA</t>
  </si>
  <si>
    <t>TyE_Aca_ ForoInternacionalAgua_01_CCTA</t>
  </si>
  <si>
    <t>Identificador de iniciativa_mes</t>
  </si>
  <si>
    <t>TyE_Presidencia</t>
  </si>
  <si>
    <t>ULead</t>
  </si>
  <si>
    <t>Vales</t>
  </si>
  <si>
    <t>Encuestas EFY</t>
  </si>
  <si>
    <t>Beneflex por desempeño</t>
  </si>
  <si>
    <t>Vehiculos</t>
  </si>
  <si>
    <t>Incremento anual</t>
  </si>
  <si>
    <t>Maternidad</t>
  </si>
  <si>
    <t>On Campus Interns</t>
  </si>
  <si>
    <t>Promoción ST</t>
  </si>
  <si>
    <t>DAVOS</t>
  </si>
  <si>
    <t>Inicio de ciclo</t>
  </si>
  <si>
    <t>Investigación</t>
  </si>
  <si>
    <t>Programa becario</t>
  </si>
  <si>
    <t>Visor de calificaciones</t>
  </si>
  <si>
    <t>TyE_EVP_Refiriendo Talento_CCTA</t>
  </si>
  <si>
    <t>TyE_Aca_ 01FeriaInternacionalLibro22 CCTA</t>
  </si>
  <si>
    <t>TyE_Aca_ 02FeriaInternacionalLibro22 CCTA</t>
  </si>
  <si>
    <t>TyE_Aca_ 03ConvdeProyectosULead_CCTA</t>
  </si>
  <si>
    <t>TyE_Aca_ Biblioteca_Webinar_CCTA</t>
  </si>
  <si>
    <t>TyE_Aca_ Integridad Académica_¡Luces,cámara, acción!01_CCTA</t>
  </si>
  <si>
    <t>TyE_Aca_ Integridad Académica_¡Luces,cámara, acción!02_CCTA</t>
  </si>
  <si>
    <t>TyE_Aca_ Integridad Académica_CCTA</t>
  </si>
  <si>
    <t>TyE_Aca_ Inv_GlobalSharedLearningClassroom_CCTA</t>
  </si>
  <si>
    <t>Vicerrectoría de Internacionalización</t>
  </si>
  <si>
    <t>TyE_Aca_ Inv_GlobalSharedLearningClassroom02_220922_CCTA</t>
  </si>
  <si>
    <t>TyE_Aca__TeachingAssistant_DP_CCTA</t>
  </si>
  <si>
    <t>Francisco Enríquez de la O</t>
  </si>
  <si>
    <t>TyE_Aca__TeachingAssistantFJ23_Decano_CCTA</t>
  </si>
  <si>
    <t>TyE_Aca__TeachingAssistantFJ23_Director Programa_CCTA</t>
  </si>
  <si>
    <t>TyE_Aca__TeachingAssistantFJ23_Lideres Profesores_CCTA</t>
  </si>
  <si>
    <t>TyE_Aca_1ConvocatoriadeProyectosULead_CCTA</t>
  </si>
  <si>
    <t xml:space="preserve">TyE_Aca_2ConvdeProyectosULead_CCTA </t>
  </si>
  <si>
    <t>TyE_Aca_Cambios org_DecanoMedicina01_CCTA</t>
  </si>
  <si>
    <t>Juan Pablo Murra y Guillermo Torre</t>
  </si>
  <si>
    <t>TyE_Aca_Cambios org_EIC_CCTA</t>
  </si>
  <si>
    <t>Manuel Zertuche Guerra</t>
  </si>
  <si>
    <t>TyE_Aca_ExperienciaFinSemestre_ModeloTEC21_01_CCTA</t>
  </si>
  <si>
    <t>Rafaela Diegoli</t>
  </si>
  <si>
    <t>TyE_Aca_Fe de Erratas_Kit de InvestigaciónLíder_0(Clon)</t>
  </si>
  <si>
    <t>Guillermo Torre Amione</t>
  </si>
  <si>
    <t>TyE_Aca_INCMTY#2_CCTA</t>
  </si>
  <si>
    <t>TyE_Aca_JornadaPreparaciónDocenteLíderLIFE01_CCTA</t>
  </si>
  <si>
    <t>Jornada de Preparación Docente</t>
  </si>
  <si>
    <t>TyE_Aca_JornadaPreparaciónDocenteLíderPrepa01_CCTA</t>
  </si>
  <si>
    <t>TyE_Aca_JornadaPreparaciónDocenteLíderRPP01_CCTA</t>
  </si>
  <si>
    <t>TyE_Aca_JornadaPreparaciónDocenteProfesorLIFE01_CCTA</t>
  </si>
  <si>
    <t>TyE_Aca_JornadaPreparaciónDocenteProfesorLIFE03_CCTA</t>
  </si>
  <si>
    <t>TyE_Aca_JornadaPreparaciónDocenteProfesorPrepa01_CCTA</t>
  </si>
  <si>
    <t>TyE_Aca_JornadaPreparaciónDocenteProfesorPrepa03_CCTA</t>
  </si>
  <si>
    <t>TyE_Aca_JornadaPreparaciónDocenteProfesorRPP01_CCTA</t>
  </si>
  <si>
    <t>TyE_Aca_JornadaPreparaciónDocenteProfesorRPP03_CCTA</t>
  </si>
  <si>
    <t>TyE_Aca_JornadaPreparaciónDocenteREFUERZOProfesorLIFE02_CCTA</t>
  </si>
  <si>
    <t>TyE_Aca_JornadaPreparaciónDocenteREFUERZOProfesorPrepa02_CCTA</t>
  </si>
  <si>
    <t>TyE_Aca_JornadaPreparaciónDocenteREFUERZOProfesorRPP02_CCTA</t>
  </si>
  <si>
    <t>TyE_Aca_Kit de InvestigaciónCatedra _03 CCTA</t>
  </si>
  <si>
    <t>TyE_Aca_Kit de InvestigaciónLíder_02 CCTA</t>
  </si>
  <si>
    <t>TyE_Aca_Kit de InvestigaciónPOST-DOC _02 CCTA</t>
  </si>
  <si>
    <t>TyE_Aca_Kit de InvestigaciónProfyApo_01 CCTA</t>
  </si>
  <si>
    <t>TyE_Aca_LíderdeDirectoresdeDepartamentoRegional_JPMyRQ_CCTA</t>
  </si>
  <si>
    <t>Juan Pablo Murra y Raquel Castaño</t>
  </si>
  <si>
    <t>TyE_Aca_Mensaje de Cierre de SemestreJMP 01_SCTA</t>
  </si>
  <si>
    <t>Juan Pablo Murra</t>
  </si>
  <si>
    <t>TyE_Aca_NombramientoDecanoInterino EIC_SCTA</t>
  </si>
  <si>
    <t>TyE_Aca_Nombramientos ESCG y EGTP01_CTA</t>
  </si>
  <si>
    <t>TyE_Aca_Nuevo modelo de operación y estructura_01SCTA</t>
  </si>
  <si>
    <t>Ignacio de la Vega y Ulrick Noel</t>
  </si>
  <si>
    <t>TyE_Aca_NuevoRolJPM SCTA</t>
  </si>
  <si>
    <t>TyE_Aca_PatrimonioCultural_01_CCTA</t>
  </si>
  <si>
    <t>TyE_Aca_ProgramaBecario_Envio 7_CCTA</t>
  </si>
  <si>
    <t>Equipo de Becas</t>
  </si>
  <si>
    <t>TyE_Aca_ProgramaBecario01_CCTA</t>
  </si>
  <si>
    <t>Programa Becario</t>
  </si>
  <si>
    <t>TyE_Aca_ProgramaBecario02.1Fe de Erratas_CCTA</t>
  </si>
  <si>
    <t>TyE_Aca_ProgramaBecario02_CCTA</t>
  </si>
  <si>
    <t>TyE_Aca_ProgramaBecario03 _CCTA</t>
  </si>
  <si>
    <t>TyE_Aca_ProgramaBecario04 _CCTA</t>
  </si>
  <si>
    <t>TyE_Aca_ProgramadeBecarios_01_CCTA</t>
  </si>
  <si>
    <t>Programa de Becarios</t>
  </si>
  <si>
    <t>TyE_Aca_RecSesionesconFacultadPrepaTecVG02_CTA</t>
  </si>
  <si>
    <t>Victor Gutiérrez Aladro</t>
  </si>
  <si>
    <t>TyE_Aca_ServicioBecario_#6_CCTA</t>
  </si>
  <si>
    <t>TyE_Aca_ServicioBecario_CCTA</t>
  </si>
  <si>
    <t>TyE_Aca_SesionesconFacultadPrepaTecVG01_CTA</t>
  </si>
  <si>
    <t>TyE_Aca_SesionesconFacultadPrepaTecVG01_SCTA</t>
  </si>
  <si>
    <t>TyE_Aca_SesionesconFacultadPrepaTecVG02_SCTA</t>
  </si>
  <si>
    <t>TyE_Aca_SueñodeCátedra_01 CCTA</t>
  </si>
  <si>
    <t>Vicerrectoría Académica</t>
  </si>
  <si>
    <t>TyE_Aca_TA_DDR_CCTA</t>
  </si>
  <si>
    <t>TyE_Aca_TA_Decanos_CCTA</t>
  </si>
  <si>
    <t>TyE_Aca_TA_DirPrograma_CCTA</t>
  </si>
  <si>
    <t>TyE_Aca_TeachingAsssitant_DDR_CCTA</t>
  </si>
  <si>
    <t>TyE_Aca_TEC_Vales_Fondo_SGMM_CCTA</t>
  </si>
  <si>
    <t>Juan Pablo Murra Lascurain y Víctor Gutiérrez Aladro</t>
  </si>
  <si>
    <t>TyE_Aca_TEC_Vales_Fondo_SGMM_LidAcademicosCCTA</t>
  </si>
  <si>
    <t>TyE_Aca_TEC_Vales_Fondo_SGMM_LidAcademicosPrepa_CCTA</t>
  </si>
  <si>
    <t>Eric Pascual Jiménez y Victor Gutiérrez Aladro</t>
  </si>
  <si>
    <t>TyE_Aca_TEC21_CCTA</t>
  </si>
  <si>
    <t>Modelo Tec21</t>
  </si>
  <si>
    <t>TyE_Aca_TEC21_Modelo de evaluación#2_SCTA</t>
  </si>
  <si>
    <t>TyE_Aca_TECDigital Labs01_CTA</t>
  </si>
  <si>
    <t>Equipo TecDigital Labs</t>
  </si>
  <si>
    <t>TyE_Aca_TECLABS_CCTA</t>
  </si>
  <si>
    <t>Joaquín Guerra Achem</t>
  </si>
  <si>
    <t>TyE_Aca_TECmilenio_Vales_Fondo_SGMM_LidAcademicos_CCTA</t>
  </si>
  <si>
    <t>TyE_Acad_Citometria_CCTA#1</t>
  </si>
  <si>
    <t>TyE_Acad_mi Perfil_#1_Carnet_SCTA</t>
  </si>
  <si>
    <t>TyE_Academia_CIC_01Lanzamiento_CCTA</t>
  </si>
  <si>
    <t>TyE_Academia_CIC_1comunicado_CCTA</t>
  </si>
  <si>
    <t>TyE_Academia_CIEE_CCTA</t>
  </si>
  <si>
    <t>Michael Fung</t>
  </si>
  <si>
    <t>TyE_Academia_Visor_prepárate1_SCTA</t>
  </si>
  <si>
    <t>Talento Académico Preparatoria</t>
  </si>
  <si>
    <t>TyE_Academia_Visor_Refuerzo_SCTA</t>
  </si>
  <si>
    <t>TyE_Academica_Visor_refuerzo03_SCTA</t>
  </si>
  <si>
    <t>TyE_Beneficios_Vales Cátedras_CCTA</t>
  </si>
  <si>
    <t>TyE_Bienestar _ Programanutriciónybienestar_CCTA</t>
  </si>
  <si>
    <t>TyE_Bienestar_Actividades físicas _CCTA</t>
  </si>
  <si>
    <t>TyE_Bienestar_Actividades físicas_1febjun_CCTA</t>
  </si>
  <si>
    <t>TyE_Bienestar_calaveras_CTA</t>
  </si>
  <si>
    <t>TyE_Bienestar_espaciosdebienestar_CTA</t>
  </si>
  <si>
    <t>TyE_Bienestar_ganadorascalaveras_CTA</t>
  </si>
  <si>
    <t>TyE_Bienestar_ganadorascancerdemama_restante_CCTA</t>
  </si>
  <si>
    <t>TyE_Bienestar_KidsClubmty_CCTA</t>
  </si>
  <si>
    <t>TyE_Bienestar_Maternidad y paternidad_CCTA</t>
  </si>
  <si>
    <t>TyE_Bienestar_Programanutriciónybienestar_CCTA</t>
  </si>
  <si>
    <t>TyE_Bienestar_propósitos _CCTA</t>
  </si>
  <si>
    <t>TyE_Bienestar_salasdelactancia_CCTA</t>
  </si>
  <si>
    <t>TyE_Bienestar_salasdelactancia02_CCTA</t>
  </si>
  <si>
    <t>TyE_Cambio Org_Academia Digital _CCTA</t>
  </si>
  <si>
    <t>David Garza Salazar y Hugo Garza Medina</t>
  </si>
  <si>
    <t>TyE_Cambio org_Centro Futuro de las Ciudades_CCTA</t>
  </si>
  <si>
    <t>TyE_Cambio Org_Dir Institucional Talento_SCTa</t>
  </si>
  <si>
    <t>Eric Pascual Jiménez</t>
  </si>
  <si>
    <t>TyE_Cambio org_LiFE PrepaTec_CCTA</t>
  </si>
  <si>
    <t>Eric Pascual Jiménez y Luis Raúl Domínguez</t>
  </si>
  <si>
    <t>TyE_Cambio Org_TecSaludMR_SCTA</t>
  </si>
  <si>
    <t>TyE_Cambio Org_TECservices</t>
  </si>
  <si>
    <t>TyE_Cambio Org_TECservices_CCTA</t>
  </si>
  <si>
    <t>TyE_Cambio Org_VEAA_Director_SCTA</t>
  </si>
  <si>
    <t>Hernán García</t>
  </si>
  <si>
    <t>TyE_Cambio Org_VIC SCTA</t>
  </si>
  <si>
    <t>Paulina Campos Villaseñor</t>
  </si>
  <si>
    <t>TyE_Cambio Org_VPA_SCTA</t>
  </si>
  <si>
    <t>Miguel Valle Herrera</t>
  </si>
  <si>
    <t>TyE_Cambio Org_VPInvgAS_SCTA</t>
  </si>
  <si>
    <t>TyE_Cambio Org_VPO_SCTA</t>
  </si>
  <si>
    <t>TyE_Cambios org_TecGlobal_IDV_CCTA</t>
  </si>
  <si>
    <t>Ignacio de la Vega</t>
  </si>
  <si>
    <t>TyE_Cambios org_VPF_Director de Endowment_CCTA</t>
  </si>
  <si>
    <t>Miguel Valle</t>
  </si>
  <si>
    <t>TyE_Cambios org_VPI_Director Advanced Material&amp;DOI_CCTA</t>
  </si>
  <si>
    <t>Guillermo Torre y Juan Pablo Murra</t>
  </si>
  <si>
    <t>TyE_Cambios org_VPI_Director Advanced Material&amp;DOI_CCTA (Clon)</t>
  </si>
  <si>
    <t>TyE_Cambios org_VPIC_Directora Prevencion_CCTA</t>
  </si>
  <si>
    <t>TyE_Cambios organizacionales_Presidencia_CCTA</t>
  </si>
  <si>
    <t>TyE_Cambios organizacionales_Presidencia_INGLES_CCTA</t>
  </si>
  <si>
    <t>TyE_Clima_mi ECO_Estrategia Líderes_CCTA</t>
  </si>
  <si>
    <t>TyE_Comp_ApoyoUnicoVales_SCTA</t>
  </si>
  <si>
    <t>TyE_Comp_appmiApoyoComida_CCTA</t>
  </si>
  <si>
    <t>TyE_Comp_appmiApoyoComida_Refuerzo_CCTA</t>
  </si>
  <si>
    <t>TyE_Comp_Arrendamiento_auto_SCTA</t>
  </si>
  <si>
    <t>TyE_Comp_ArrendamientoColabs_CCTA</t>
  </si>
  <si>
    <t>TyE_Comp_BeneficiosProfesores_TEC_CCTA</t>
  </si>
  <si>
    <t>TyE_Comp_BeneficiosProfesores_TECMI_CCTA</t>
  </si>
  <si>
    <t>TyE_Comp_BeneFlex_Aportacion_colegiatura_SCTA</t>
  </si>
  <si>
    <t>TyE_Comp_BeneFlex_Entrega_Refuerzo 1_SCTA</t>
  </si>
  <si>
    <t>TyE_Comp_Beneflex_Sumate_CCTA</t>
  </si>
  <si>
    <t>TyE_Comp_BuenasNoticias_Colabs_1ago_CCTA</t>
  </si>
  <si>
    <t>TyE_Comp_BuenasNoticias_Colabs_5ago_CCTA</t>
  </si>
  <si>
    <t>TyE_Comp_BuenasNoticias_Colabs_9ago_CCTA</t>
  </si>
  <si>
    <t>TyE_Comp_BuenasNoticias_Lideres_1ago_CCTA</t>
  </si>
  <si>
    <t>TyE_Comp_BuenasNoticias_Líderes_5ago_CCTA</t>
  </si>
  <si>
    <t>TyE_Comp_BuenasNoticias_Lideres_9ago_CCTA</t>
  </si>
  <si>
    <t>TyE_Comp_BuenasNoticias_Todos_11ago_CCTA</t>
  </si>
  <si>
    <t>TyE_Comp_Comunicado Préstamos Educativos_SCTA</t>
  </si>
  <si>
    <t>TyE_Comp_Comunicado Renovación línea inst_SCTA</t>
  </si>
  <si>
    <t>TyE_Comp_Comunicado Renovación línea inst_SCTA (Clon)</t>
  </si>
  <si>
    <t>TyE_Comp_ComunicadoPrestamosEducativosA_SCTA</t>
  </si>
  <si>
    <t>Talento y Experiencia</t>
  </si>
  <si>
    <t>TyE_Comp_ComunicadoPrestamosEducativosB_SCTA</t>
  </si>
  <si>
    <t>TyE_Comp_ComunicadoPrestamosEducativosC_SCTA</t>
  </si>
  <si>
    <t>TyE_Comp_ComunicadoPrestamosEducativosD_SCTA (Clon)</t>
  </si>
  <si>
    <t xml:space="preserve">TyE_Comp_IncrementoAnual_07jul_CCTA </t>
  </si>
  <si>
    <t>TyE_Comp_IncrementoAnual_13jul_CCTA</t>
  </si>
  <si>
    <t>TyE_Comp_IncrementoAnual_14jul_LidAcademia_CCTA</t>
  </si>
  <si>
    <t>TyE_Comp_IncrementoAnual_19jul_LidAcademia_CCTA</t>
  </si>
  <si>
    <t>TyE_Comp_IncrementoAnualyBeneflex_07jul_CCTA</t>
  </si>
  <si>
    <t>TyE_Comp_IncrementoAnualyBeneflex_13jul_CCTA</t>
  </si>
  <si>
    <t>TyE_Comp_Infonavit_10nov_CCTA</t>
  </si>
  <si>
    <t>TyE_Comp_Infonavit_6dic_CCTA</t>
  </si>
  <si>
    <t>TyE_Comp_Infonavit_CCTA</t>
  </si>
  <si>
    <t>TyE_Comp_mi Apoyo comida_colab_CCTA</t>
  </si>
  <si>
    <t>TyE_Comp_mi Apoyo comida_prof_CCTA</t>
  </si>
  <si>
    <t>TyE_Comp_misVacaciones_SCTA</t>
  </si>
  <si>
    <t>TyE_Comp_PrestamoTEC_Octubre_Quincenal_CCTA</t>
  </si>
  <si>
    <t>TyE_Comp_PrestamoTEC_Octubre_Semanal_CCTA</t>
  </si>
  <si>
    <t>TyE_Comp_PrestamoTECAgosto_CCTA</t>
  </si>
  <si>
    <t>TyE_Comp_ProgramaBeneFlex_CCTA</t>
  </si>
  <si>
    <t>TyE_Comp_RefuerzoPrestamosEducativos_SCTA</t>
  </si>
  <si>
    <t>TyE_Comp_RefuerzoPrestamosEducativos_SCTA (Clon)</t>
  </si>
  <si>
    <t>TyE_Comp_SURA_CCTA</t>
  </si>
  <si>
    <t>TyE_Comp_SURA_SesionIMSS__oct _CCTA</t>
  </si>
  <si>
    <t>TyE_Comp_SURA_SesionIMSS__sept _CCTA</t>
  </si>
  <si>
    <t>TyE_Comp_SURA_SesionIMSS_CCTA</t>
  </si>
  <si>
    <t>TyE_Comp_SURA_SesionIMSS_dic _CCTA</t>
  </si>
  <si>
    <t>TyE_Comp_SURA_SesionIMSS_nov _CCTA</t>
  </si>
  <si>
    <t>TyE_Comp_TarjetaVales_cátedras_TecdeMty_CCTA</t>
  </si>
  <si>
    <t>TyE_Comp_TarjetaVales_cátedras_Tecmilenio_CCTA</t>
  </si>
  <si>
    <t>TyE_Comp_TECservices_ONESTOPSHOP04 _SCTA</t>
  </si>
  <si>
    <t>One Stop Shop</t>
  </si>
  <si>
    <t>TyE_Comp_TECservices_ONESTOPSHOP04 TECservices</t>
  </si>
  <si>
    <t>TyE_Comp_Vacaciones diciembre 2022_CCTA</t>
  </si>
  <si>
    <t>TyE_Comp_Vacaciones diciembre 2022_web_CCTA</t>
  </si>
  <si>
    <t>TyE_Comunicado_mi Caja de ahorro_sesion</t>
  </si>
  <si>
    <t>TyE_Comunicado_mi Caja de ahorro_sesionHOY_CCTA</t>
  </si>
  <si>
    <t>TyE_Desarrollo_ English@tec_CCTA</t>
  </si>
  <si>
    <t>TyE_Desarrollo_Oncampusinterns_Lineamientos #1_CCTA</t>
  </si>
  <si>
    <t>TyE_Desarrollo_Oncampusinterns_Lineamientos #2_CCTA</t>
  </si>
  <si>
    <t>TyE_Desarrollo_Techsavvy_Webinnars Todos #2_CCTA</t>
  </si>
  <si>
    <t>TyE_Eventos Inst_Fiestas Tec_1Click&amp;Win Tec_CCTA</t>
  </si>
  <si>
    <t>TyE_Eventos Inst_Fiestas Tec_1Click&amp;Win Tecmilenio_CCTA</t>
  </si>
  <si>
    <t>TyE_Eventos Inst_Fiestas Tec_2Click&amp;Win Tec_CCTA</t>
  </si>
  <si>
    <t>TyE_Eventos Inst_Fiestas Tec_2Click&amp;Win Tecmilenio_CCTA</t>
  </si>
  <si>
    <t>TyE_Eventos Inst_LEAD_Comunicado_SCTA</t>
  </si>
  <si>
    <t xml:space="preserve">TyE_Eventos Inst_LEAD_Video familiares_CCTA </t>
  </si>
  <si>
    <t>TyE_Eventos Inst_Lealtad_2022_Lanzamiento_CCTA</t>
  </si>
  <si>
    <t>TyE_Eventos Inst_Lealtad_invitación 5 y 10 MTY</t>
  </si>
  <si>
    <t>TyE_Eventos Inst_Mundial_1calendario_CCTA</t>
  </si>
  <si>
    <t>TyE_EVP_EncuestaEFY_#1_CCTA</t>
  </si>
  <si>
    <t>TyE_EVP_EncuestaEFY_Recordatorio_CCTA</t>
  </si>
  <si>
    <t>TyE_EVP_EncuestaEFY_Recordatorio2_CCTA</t>
  </si>
  <si>
    <t>TyE_Flexibility_Ben_Beneflex por desempeño_1ED_CCTA</t>
  </si>
  <si>
    <t>TyE_Flexibility_Ben_Beneflex por desempeño_1Sorteos_CCTA</t>
  </si>
  <si>
    <t>TyE_Flexibility_Ben_Beneflex por desempeño_1TEC_CCTA</t>
  </si>
  <si>
    <t>TyE_Flexibility_Ben_Beneflex por desempeño_1Tecmilenio_CCTA</t>
  </si>
  <si>
    <t>TyE_Flexibility_Ben_Beneflex por desempeño_1TecSalud_CCTA</t>
  </si>
  <si>
    <t>TyE_Flexibility_Ben_BeneFlex_10Colaboradores_CCTA</t>
  </si>
  <si>
    <t>TyE_Flexibility_Ben_BeneFlex_10Ultima Oportunidad_CCTA</t>
  </si>
  <si>
    <t>TyE_Flexibility_Ben_BeneFlex_11Colaboradores_CCTA</t>
  </si>
  <si>
    <t>TyE_Flexibility_Ben_BeneFlex_1Charlas_CCTA</t>
  </si>
  <si>
    <t>TyE_Flexibility_Ben_BeneFlex_1Colegiatura_CCTA</t>
  </si>
  <si>
    <t>TyE_Flexibility_Ben_BeneFlex_1Post Teléfonos_CCTA</t>
  </si>
  <si>
    <t>TyE_Flexibility_Ben_BeneFlex_1SabíasQué_CCTA</t>
  </si>
  <si>
    <t>TyE_Flexibility_Ben_BeneFlex_2Charlas_CCTA</t>
  </si>
  <si>
    <t>TyE_Flexibility_Ben_BeneFlex_2Post Teléfonos_CCTA</t>
  </si>
  <si>
    <t>TyE_Flexibility_Ben_BeneFlex_2SabíasQué_CCTA</t>
  </si>
  <si>
    <t>TyE_Flexibility_Ben_BeneFlex_2Telefonía_CCTA</t>
  </si>
  <si>
    <t>TyE_Flexibility_Ben_BeneFlex_3Charlas_CCTA</t>
  </si>
  <si>
    <t>TyE_Flexibility_Ben_BeneFlex_3Plan de retiro_CCTA</t>
  </si>
  <si>
    <t>TyE_Flexibility_Ben_BeneFlex_3Post Teléfonos_CCTA</t>
  </si>
  <si>
    <t>TyE_Flexibility_Ben_BeneFlex_3SabíasQué_CCTA</t>
  </si>
  <si>
    <t>TyE_Flexibility_Ben_BeneFlex_4Charlas_CCTA</t>
  </si>
  <si>
    <t>TyE_Flexibility_Ben_BeneFlex_4Post CheckUp HÁngeles_CCTA</t>
  </si>
  <si>
    <t>TyE_Flexibility_Ben_BeneFlex_4SabíasQué_CCTA</t>
  </si>
  <si>
    <t>TyE_Flexibility_Ben_BeneFlex_4últimos días_CCTA</t>
  </si>
  <si>
    <t>TyE_Flexibility_Ben_BeneFlex_5Charlas_CCTA</t>
  </si>
  <si>
    <t>TyE_Flexibility_Ben_BeneFlex_5Post Teléfonos_CCTA</t>
  </si>
  <si>
    <t>TyE_Flexibility_Ben_BeneFlex_5SGMM_CCTA</t>
  </si>
  <si>
    <t>TyE_Flexibility_Ben_BeneFlex_6Charlas_CCTA</t>
  </si>
  <si>
    <t>TyE_Flexibility_Ben_BeneFlex_6Confirmaciones_CCTA</t>
  </si>
  <si>
    <t>TyE_Flexibility_Ben_BeneFlex_6Post Colegiatura_CCTA</t>
  </si>
  <si>
    <t>TyE_Flexibility_Ben_BeneFlex_6Post Plan de retiro_CCTA</t>
  </si>
  <si>
    <t>TyE_Flexibility_Ben_BeneFlex_7Días Libres_CCTA</t>
  </si>
  <si>
    <t>TyE_Flexibility_Ben_BeneFlex_7logistica</t>
  </si>
  <si>
    <t>TyE_Flexibility_Ben_BeneFlex_7Ultimo día_CCTA</t>
  </si>
  <si>
    <t>TyE_Flexibility_Ben_BeneFlex_8logistica_CCTA</t>
  </si>
  <si>
    <t>TyE_Flexibility_Ben_BeneFlex_8Telefonía_CCTA</t>
  </si>
  <si>
    <t>TyE_Flexibility_Ben_BeneFlex_9logistica</t>
  </si>
  <si>
    <t>TyE_Flexibility_Ben_BeneFlex_9Ultima Oportunidad_CCTA</t>
  </si>
  <si>
    <t>TyE_Flexibility_Ben_BeneFlex_Comunicado Materias Reprobadas_CCTA</t>
  </si>
  <si>
    <t>TyE_Flexibility_Ben_Flex Cátedras_1pre-campaña_SCTA</t>
  </si>
  <si>
    <t>TyE_Flexibility_Ben_mi Caja de Ahorro_1elecciones_CCTA</t>
  </si>
  <si>
    <t>TyE_Flexibility_Ben_mi Caja de ahorro_1encuesta_CCTA</t>
  </si>
  <si>
    <t>TyE_Flexibility_Ben_mi Caja de Ahorro_1Fondo2023_CCTA</t>
  </si>
  <si>
    <t>TyE_Flexibility_Ben_mi Caja de ahorro_1FondoLiquidez_CCTA</t>
  </si>
  <si>
    <t>TyE_Flexibility_Ben_mi Caja de ahorro_1SSO_CCTA</t>
  </si>
  <si>
    <t>TyE_Flexibility_Ben_mi Caja de Ahorro_2elecciones_CCTA</t>
  </si>
  <si>
    <t>TyE_Flexibility_Ben_mi Caja de ahorro_2FondoLiquidez_CCTA</t>
  </si>
  <si>
    <t>TyE_Flexibility_Ben_mi Caja de ahorro_2SSO_CCTA</t>
  </si>
  <si>
    <t>TyE_Flexibility_Ben_mi Caja de ahorro_3FondoLiquidez_CCTA</t>
  </si>
  <si>
    <t>TyE_Flexibility_Ben_mi Caja de ahorro_3SSO_CCTA</t>
  </si>
  <si>
    <t>TyE_Flexibility_Ben_mi Caja de ahorro_4SSO_CCTA</t>
  </si>
  <si>
    <t>TyE_Flexibility_Ben_mi Caja de ahorro_5SSO_CCTA</t>
  </si>
  <si>
    <t>TyE_Flexibility_Ben_Vales despensa_CCTA</t>
  </si>
  <si>
    <t>TyE_Flexibility_Comp_1Vehículos_SCTA</t>
  </si>
  <si>
    <t>TyE_Flexibility_Comp_2Vacaciones diciembre_CCTA</t>
  </si>
  <si>
    <t>TyE_Flexibility_Comp_CFDI 4.0_1refuerzo_CCTA</t>
  </si>
  <si>
    <t>TyE_Flexibility_Comp_CFDI 4.0_2refuerzo_CCTA</t>
  </si>
  <si>
    <t>TyE_Flexibility_Comp_CFDI 4.0_3refuerzo_CCTA</t>
  </si>
  <si>
    <t>TyE_Flexibility_Comp_CFDI 4.0_4refuerzo_CCTA</t>
  </si>
  <si>
    <t>TyE_Flexibility_Comp_CFDI 4.0_5refuerzo_CCTA</t>
  </si>
  <si>
    <t>TyE_Flexibility_Comp_CFDI 4.0_6refuerzo_CCTA</t>
  </si>
  <si>
    <t>TyE_Flexibility_Comp_DeclaracionAnual_1SorteosTec_CCTA</t>
  </si>
  <si>
    <t>TyE_Flexibility_Comp_DeclaracionAnual_1TecdeMty_CCTA</t>
  </si>
  <si>
    <t>TyE_Flexibility_Comp_DeclaracionAnual_1Tecmilenio_CCTA</t>
  </si>
  <si>
    <t>TyE_Flexibility_Comp_DeclaracionAnual_1TecSalud_CCTA</t>
  </si>
  <si>
    <t>TyE_Flexibility_Comp_DeclaraciónAnual_2Tec_CCTA</t>
  </si>
  <si>
    <t>TyE_Flexibility_Comp_DeclaraciónAnual_2Tecmilenio_CCTA</t>
  </si>
  <si>
    <t>TyE_Flexibility_Comp_DeclaraciónAnual_3Tec_CCTA</t>
  </si>
  <si>
    <t>TyE_Flexibility_Comp_DeclaraciónAnual_3Tecmilenio_CCTA</t>
  </si>
  <si>
    <t>TyE_HT_Ciberseguridad_Actualizacion Apple (Clon)</t>
  </si>
  <si>
    <t>TyE_HTI_ Compras y sitios web</t>
  </si>
  <si>
    <t>Hernán García, Miguel Valle, Roberto Morales y Alejandro Castro</t>
  </si>
  <si>
    <t>TyE_HTI_ ServiceNow</t>
  </si>
  <si>
    <t>TyE_HTI_ ServiceNowTECMILENIO</t>
  </si>
  <si>
    <t>TyE_HTI_PainPoints_CCTA</t>
  </si>
  <si>
    <t>TyE_HTI_Plataforma_ScienceConnexion</t>
  </si>
  <si>
    <t>TyE_HTI_Techvolution_Diágnostico_CCTA</t>
  </si>
  <si>
    <t>TyE_InformativeTyE_02_08_22_CCTA</t>
  </si>
  <si>
    <t>Talent and Experience</t>
  </si>
  <si>
    <t>TyE_InformativeTyE_02_08_22_CCTA2</t>
  </si>
  <si>
    <t>TyE_InformativeTyE_04_10_22_CCTA</t>
  </si>
  <si>
    <t>TyE_InformativeTyE_05_07_22_CCTA</t>
  </si>
  <si>
    <t>TyE_InformativeTyE_08_09_22_CCTA</t>
  </si>
  <si>
    <t>TyE_InformativeTyE_11_08_22_CCTA</t>
  </si>
  <si>
    <t>TyE_InformativeTyE_12_07_22_CCTA</t>
  </si>
  <si>
    <t>TyE_InformativeTyE_14_09_22_CCTA</t>
  </si>
  <si>
    <t>TyE_InformativeTyE_18_08_22_CCTA</t>
  </si>
  <si>
    <t>TyE_InformativeTyE_20_09_22_CCTA</t>
  </si>
  <si>
    <t>TyE_InformativeTyE_21_07_22_CCTA</t>
  </si>
  <si>
    <t>TyE_InformativeTyE_24_08_22_CCTA</t>
  </si>
  <si>
    <t>TyE_InformativeTyE_26_07_22_CCTA</t>
  </si>
  <si>
    <t>TyE_InformativeTyE_27_09_22_CCTA</t>
  </si>
  <si>
    <t>TyE_InformativeTyE_31_08_22_CCTA</t>
  </si>
  <si>
    <t>TyE_Informativo LT_02_08_22</t>
  </si>
  <si>
    <t>Líderes Transformadores</t>
  </si>
  <si>
    <t>TyE_Informativo LT_02_09_22</t>
  </si>
  <si>
    <t>TyE_Informativo LT_02_16_22</t>
  </si>
  <si>
    <t>TyE_Informativo LT_02_23_22</t>
  </si>
  <si>
    <t>TyE_Informativo LT_04_10_22</t>
  </si>
  <si>
    <t>TyE_Informativo LT_05_07_22</t>
  </si>
  <si>
    <t>TyE_Informativo LT_06_09_22</t>
  </si>
  <si>
    <t>TyE_Informativo LT_11_10_22</t>
  </si>
  <si>
    <t>TyE_Informativo LT_12_07_22</t>
  </si>
  <si>
    <t>TyE_Informativo LT_13_09_22</t>
  </si>
  <si>
    <t>TyE_Informativo LT_18_10_22</t>
  </si>
  <si>
    <t>TyE_Informativo LT_20_09_22</t>
  </si>
  <si>
    <t>TyE_Informativo LT_25_10_22</t>
  </si>
  <si>
    <t>TyE_Informativo LT_26_07_22</t>
  </si>
  <si>
    <t>TyE_Informativo LT_27_09_22</t>
  </si>
  <si>
    <t>TyE_Informativo LT_30_08_22</t>
  </si>
  <si>
    <t>TyE_InformativoTyE_03_11_22_CCTA</t>
  </si>
  <si>
    <t>TyE_InformativoTyE_09_11_22_CCTA</t>
  </si>
  <si>
    <t>TyE_InformativoTyE_10_01_23_CCTA</t>
  </si>
  <si>
    <t>TyE_InformativoTyE_11_10_22_CCTA</t>
  </si>
  <si>
    <t>TyE_InformativoTyE_13_12_22_CCTA</t>
  </si>
  <si>
    <t>TyE_InformativoTyE_16_11_22_CCTA</t>
  </si>
  <si>
    <t>TyE_InformativoTyE_20_10_22_CCTA</t>
  </si>
  <si>
    <t>TyE_InformativoTyE_24_01_23_CCTA</t>
  </si>
  <si>
    <t>TyE_InformativoTyE_24_11_22_CCTA</t>
  </si>
  <si>
    <t>TyE_InformativoTyE_27_10_22_CCTA</t>
  </si>
  <si>
    <t>TyE_InformativoTyE_29_11_22_CCTA</t>
  </si>
  <si>
    <t>TyE_invitación de cero</t>
  </si>
  <si>
    <t>TyE_liderestop200_CONECTAR_2022_#4_CCTA</t>
  </si>
  <si>
    <t>TyE_liderestop200_CONECTAR_2022_#5_CCTA</t>
  </si>
  <si>
    <t>CONECTAR 2022</t>
  </si>
  <si>
    <t>TyE_mi ECO 2022_Resultados CCTA mortales_SCTA</t>
  </si>
  <si>
    <t>mi ECO 2022</t>
  </si>
  <si>
    <t>TyE_mi ECO 2022_Resultados CCTA VP7</t>
  </si>
  <si>
    <t>TyE_mi ECO 2022_Resultados VP1_CCTA</t>
  </si>
  <si>
    <t xml:space="preserve">TyE_mi ECO 2022_Resultados VP10 CCTA </t>
  </si>
  <si>
    <t xml:space="preserve">TyE_mi ECO 2022_Resultados VP11_CCTA </t>
  </si>
  <si>
    <t>TyE_mi ECO 2022_Resultados VP2_CCTA</t>
  </si>
  <si>
    <t>TyE_mi ECO 2022_Resultados VP3_CCTA</t>
  </si>
  <si>
    <t>TyE_mi ECO 2022_Resultados VP4_CCTA</t>
  </si>
  <si>
    <t xml:space="preserve">TyE_mi ECO 2022_Resultados VP5_CCTA </t>
  </si>
  <si>
    <t>TyE_mi ECO 2022_Resultados VP6</t>
  </si>
  <si>
    <t xml:space="preserve">TyE_mi ECO 2022_Resultados VP8_CCTA </t>
  </si>
  <si>
    <t xml:space="preserve">TyE_mi ECO 2022_Resultados VP9_CCTA </t>
  </si>
  <si>
    <t>TyE_mi ECO 2022_Resultados_CTA</t>
  </si>
  <si>
    <t>TyE_miECO_PAD</t>
  </si>
  <si>
    <t>Erika Pierre</t>
  </si>
  <si>
    <t>TyE_miECO_PAD (Clon)</t>
  </si>
  <si>
    <t>TyE_mieco2022_CierreSCTA</t>
  </si>
  <si>
    <t>TyE_mieco2022_Habilitación Líderes</t>
  </si>
  <si>
    <t>TyE_mieco2022_Habilitación Líderes (Clon)</t>
  </si>
  <si>
    <t>TyE_mieco2022_Habilitación Líderes CCTA02</t>
  </si>
  <si>
    <t>TyE_mieco2022_Habilitación Líderes CCTA03</t>
  </si>
  <si>
    <t>TyE_mieco2022_ResultadosglobalesSCTA</t>
  </si>
  <si>
    <t>TyE_Operaciones_Borregos</t>
  </si>
  <si>
    <t>TyE_Operaciones_Cambios Borregos</t>
  </si>
  <si>
    <t>TyE_Presidencia_79 aniversario_SCTA</t>
  </si>
  <si>
    <t>TyE_Presidencia_Cierre 2022 DGS_#5 _Colaboradores_CCTA</t>
  </si>
  <si>
    <t>TyE_Presidencia_Cierre de 2022_#4_CCTA</t>
  </si>
  <si>
    <t>TyE_Presidencia_Cierre de 2022__#3_CCTA</t>
  </si>
  <si>
    <t>TyE_Presidencia_Cierre de 2022_CCTA</t>
  </si>
  <si>
    <t>TyE_Presidencia_DAVOS_CCTA</t>
  </si>
  <si>
    <t>TyE_Presidencia_Expedition_#2_CCTA</t>
  </si>
  <si>
    <t>TyE_Presidencia_Expedition_CCTA</t>
  </si>
  <si>
    <t>TyE_Presidencia_Graduaciones_Refuerzo 2_CTA</t>
  </si>
  <si>
    <t>TyE_Presidencia_Graduaciones_SCTA</t>
  </si>
  <si>
    <t>TyE_Presidencia_Inicio ciclo_10 ago_CCTA</t>
  </si>
  <si>
    <t>TyE_Presidencia_Inicio ciclo_18 ago_CCTA</t>
  </si>
  <si>
    <t>TyE_Presidencia_Inicio ciclo_22 ago_CCTA</t>
  </si>
  <si>
    <t>TyE_Presidencia_Transmisión DGS inicio 2023_#1_CCTA</t>
  </si>
  <si>
    <t>TyE_Presidencia_Transmisión DGS inicio 2023_#3_CCTA</t>
  </si>
  <si>
    <t>TyE_Presidencia_Transmisión DGS inicio 2023_#4_CCTA</t>
  </si>
  <si>
    <t>TyE_Programa Beneflex_Investigadores_SCTA</t>
  </si>
  <si>
    <t>TyE_reinvitacion</t>
  </si>
  <si>
    <t>TyE_SorteosTec_Aniversario01_CCTA</t>
  </si>
  <si>
    <t>TyE_SorteosTec_Promo_01CCTA</t>
  </si>
  <si>
    <t>TyE_SorteosTec_Promo_02CCTA</t>
  </si>
  <si>
    <t>TyE_SorteosTec_Promo_03CCTA</t>
  </si>
  <si>
    <t>TyE_Talento_miECO2022_habilitacionCCTA</t>
  </si>
  <si>
    <t>TyE_Talento_miECO2022_reconocimientoCCTA</t>
  </si>
  <si>
    <t>TyE_Talento_miECO2022_Recursos MortalesCCTA</t>
  </si>
  <si>
    <t>TyE_Talento_miECO2022_resultadosCCTA</t>
  </si>
  <si>
    <t>TyE_Talento_miECO2022_Últimodía_CCTA</t>
  </si>
  <si>
    <t>TyE_Talento_miECO2022_ultimosdías_CCTA</t>
  </si>
  <si>
    <t>TyE_Talento_misCompromisos_Colabs 25jul_CCTA</t>
  </si>
  <si>
    <t>TyE_Talento_misCompromisos_Colabs_15ago_CCTA</t>
  </si>
  <si>
    <t>TyE_Talento_misCompromisos_Colabs_24ago_CCTA</t>
  </si>
  <si>
    <t>TyE_Talento_misCompromisos_Colabs_28jul_CCTA</t>
  </si>
  <si>
    <t>TyE_Talento_misCompromisos_Líderes 25jul_CCTA</t>
  </si>
  <si>
    <t>TyE_Talento_misCompromisos_Lideres_15ago_CCTA</t>
  </si>
  <si>
    <t>TyE_Talento_misCompromisos_Lideres_24ago_CCTA</t>
  </si>
  <si>
    <t>TyE_Talento_misCompromisos_LíderesACA_28jul_CCTA</t>
  </si>
  <si>
    <t>TyE_Talento_misCompromisos_LíderesApoy_28jul_CCTA</t>
  </si>
  <si>
    <t>TyE_Talento_misCompromisos_profes_28jul_CCTA</t>
  </si>
  <si>
    <t>TyE_Talento_misCompromisos_Todos_18 ago_CCTA</t>
  </si>
  <si>
    <t>TyE_Talento_Plan de Desarrollo_3 sesiones_CCTA</t>
  </si>
  <si>
    <t>TyE_Talento_Plan de Desarrollo_propósito mi plan de desarrollo_CCTA</t>
  </si>
  <si>
    <t>TyE_Talento_Plan de Desarrollo_Refuerzo 5_CCTA</t>
  </si>
  <si>
    <t>TyE_Talento_Plan de Desarrollo_Refuerzo Sesion Andres_CCTA</t>
  </si>
  <si>
    <t>TyE_Talento_Plan de Desarrollo_Reprogramación Andrés_CCTA</t>
  </si>
  <si>
    <t>TyE_Talento_Plan de Mejora_colabs_11oct_CCTA</t>
  </si>
  <si>
    <t>TyE_Talento_Plan de Mejora_colabs_18oct_CCTA</t>
  </si>
  <si>
    <t>TyE_Talento_Plan de Mejora_colabs_23 ago_CCTA</t>
  </si>
  <si>
    <t>TyE_Talento_Plan de Mejora_colabs_24oct_CCTA</t>
  </si>
  <si>
    <t>TyE_Talento_Plan de Mejora_colabs_27sept_CCTA</t>
  </si>
  <si>
    <t>TyE_Talento_Plan de Mejora_colabss_15 ago_CCTA</t>
  </si>
  <si>
    <t>TyE_Talento_Plan de Mejora_colabss_29 ago_CCTA</t>
  </si>
  <si>
    <t>TyE_Talento_Plan de Mejora_generalistas_17oct_CCTA</t>
  </si>
  <si>
    <t>TyE_Talento_Plan de Mejora_generalistas_29sept_CCTA</t>
  </si>
  <si>
    <t>TyE_Talento_Plan de Mejora_líderes_11oct_CCTA</t>
  </si>
  <si>
    <t>TyE_Talento_Plan de Mejora_lideres_15 ago_CCTA</t>
  </si>
  <si>
    <t>TyE_Talento_Plan de Mejora_líderes_18oct_CCTA</t>
  </si>
  <si>
    <t>TyE_Talento_Plan de Mejora_lideres_23 ago_CCTA</t>
  </si>
  <si>
    <t>TyE_Talento_Plan de Mejora_líderes_24oct_CCTA</t>
  </si>
  <si>
    <t>TyE_Talento_Plan de Mejora_lideres_29 ago_CCTA</t>
  </si>
  <si>
    <t>TyE_Talento_retrocontinua_Lideres_CCTA</t>
  </si>
  <si>
    <t>TyE_Talento_retrocontinus_23 ago_CCTA</t>
  </si>
  <si>
    <t>TyE_TECservices_ Habilitación Service Now_CCTA</t>
  </si>
  <si>
    <t>TyE_TECservices_celula líderes CCTA</t>
  </si>
  <si>
    <t>Raquel Castaño González y Dora Elia Hernández</t>
  </si>
  <si>
    <t>TyE_TECservices_celula líderes CCTA (Clon)</t>
  </si>
  <si>
    <t>TyE_TECservices_celula líderes_02_CCTA</t>
  </si>
  <si>
    <t>Dora Elia Hérnandez y Carlos Larios</t>
  </si>
  <si>
    <t>TyE_TECservices_OneStopShop</t>
  </si>
  <si>
    <t>Comité One Stop Shop</t>
  </si>
  <si>
    <t>TyE_TECservices_OneStopShop evolución_CCTA</t>
  </si>
  <si>
    <t>TyE_TECservices_OneStopShop evolución_CCTA (Clon)</t>
  </si>
  <si>
    <t>TyE_TECservices_OneStopShop líderes</t>
  </si>
  <si>
    <t>TyE_TECservices_OneStopShop_CCTA</t>
  </si>
  <si>
    <t>TyE_TECservices_onestopshop_CCTA</t>
  </si>
  <si>
    <t>TyE_TECservices_onestopshop_CCTA (Clon)</t>
  </si>
  <si>
    <t>TyE_TECservices_OneStopShop_SCTA</t>
  </si>
  <si>
    <t>TyE_TECservices_servicenow_03_CCTA</t>
  </si>
  <si>
    <t>TyE_TECservices_servicenow_03_CCTA (Clon)</t>
  </si>
  <si>
    <t>TyE_TECservices_servicenow_05_CCTA</t>
  </si>
  <si>
    <t>ServiceNow</t>
  </si>
  <si>
    <t>TyE_TECservices_servicenow_06_CCTA</t>
  </si>
  <si>
    <t>TyE_TECservices_servicenow_07_CCTA</t>
  </si>
  <si>
    <t>TyE_TECservices_servicenow_08_CCTA</t>
  </si>
  <si>
    <t xml:space="preserve">TyE_TECservices_servicenow_08_CCTA </t>
  </si>
  <si>
    <t>TyE_TECservices_ServiceNow_CCTA04</t>
  </si>
  <si>
    <t>TyE_TECservices_servicenow_SCTA</t>
  </si>
  <si>
    <t>TyE_TECservices_servicenow_SCTA02</t>
  </si>
  <si>
    <t>TyE_TECservices_Telefonía Buen Uso_SCTA</t>
  </si>
  <si>
    <t>TyE_TECservices_Telefonía CCTA</t>
  </si>
  <si>
    <t>TyE_TECservices_Telefonía RO CCTA</t>
  </si>
  <si>
    <t>TyE_TECservices_Vales_SCTA</t>
  </si>
  <si>
    <t>TyE_VIC_Integridad Valores Diciembre CTA01</t>
  </si>
  <si>
    <t>TyE_VIIS_ Equidad MX</t>
  </si>
  <si>
    <t>Inés Sáenz y Hernán García</t>
  </si>
  <si>
    <t>TyE_VIIS_ Liderazgo inclusivo CCTA</t>
  </si>
  <si>
    <t>TyE_VIIS_Impulsa</t>
  </si>
  <si>
    <t>TyE_VIIS_Violenciadegenero SCTA</t>
  </si>
  <si>
    <t>TyE_VIISS_ Liderazgo inclusivo Esfuerzo 02 CCTA</t>
  </si>
  <si>
    <t>TyE_VIISS_ Liderazgo inclusivo Panel 02 CCTA</t>
  </si>
  <si>
    <t>TyE_VIISS_ Liderazgo inclusivo Panel CCTA Clone)</t>
  </si>
  <si>
    <t>TyE_VIISS_ Vino y diálogo</t>
  </si>
  <si>
    <t>Judith Ruíz-Godoy y Alejandro Poiré</t>
  </si>
  <si>
    <t>TyE_VIISS_ Vino y diálogo (Clon)</t>
  </si>
  <si>
    <t>Diversidad e inclusión</t>
  </si>
  <si>
    <t>TyE_VIISS_Iniciativas sociales_#1_CCTA</t>
  </si>
  <si>
    <t>TyE_VO_Cambios Org Campus Chihuahua_SCTA</t>
  </si>
  <si>
    <t>Claudia Félix y Ricardo Swan</t>
  </si>
  <si>
    <t>TyE_VO_Cambios Org_CCTA</t>
  </si>
  <si>
    <t>TyE_VO_Cambios Org_CCTA 02</t>
  </si>
  <si>
    <t>TyE_VP_Integridad académica CCTA</t>
  </si>
  <si>
    <t>TyE_VP_Integridad académica_01_CCTA</t>
  </si>
  <si>
    <t>TyE_Aca_JPM_Sesionesconlafacultad#1_CCTA</t>
  </si>
  <si>
    <t>TyE_Aca_Sustainable Manufacturing Conference_Últimosdías_CCTA</t>
  </si>
  <si>
    <t>TyE_Aca_SesionesContinuidadAcadémicayFormativa_VG2_CCTA</t>
  </si>
  <si>
    <t>TyE_Aca_SesionesContinuidadAcadémicayFormativa_VG1_CCTA</t>
  </si>
  <si>
    <t>TyE_VPF_Charla_CCTA</t>
  </si>
  <si>
    <t>TyE_Aca_ActualizaciónSesionesContinuidadAcayFormativa_VG2_CCTA</t>
  </si>
  <si>
    <t>TyE_Aca_SesionesContinuidadAcayFormativa_VG3_CCTA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</si>
</sst>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20" fillId="0" borderId="0" xfId="0" applyFont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9" fillId="0" borderId="0" xfId="1" applyFont="1" applyFill="1"/>
    <xf numFmtId="0" fontId="22" fillId="10" borderId="0" xfId="0" applyFont="1" applyFill="1"/>
    <xf numFmtId="0" fontId="25" fillId="10" borderId="0" xfId="0" applyFont="1" applyFill="1" applyAlignment="1">
      <alignment horizontal="center"/>
    </xf>
    <xf numFmtId="0" fontId="25" fillId="10" borderId="0" xfId="0" applyFont="1" applyFill="1"/>
    <xf numFmtId="0" fontId="22" fillId="1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2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0" fillId="0" borderId="0" xfId="0" applyNumberFormat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9" dataDxfId="8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7"/>
    <tableColumn id="2" xr3:uid="{E8D2EC9B-F36A-4DEA-BACF-73BDAC2EEF2E}" name="Estatus en campañas identificadas" dataDxfId="6">
      <calculatedColumnFormula>IF(ISERROR(VLOOKUP(A2,'Campañas y correos'!A:A,1,FALSE)),"No encontrado","Encontrado")</calculatedColumnFormula>
    </tableColumn>
    <tableColumn id="3" xr3:uid="{91F0DD98-FFAF-4B8A-B26E-9C64BDD5D9D3}" name="MITEC" dataDxfId="5"/>
    <tableColumn id="4" xr3:uid="{DCADF72B-DDB9-45FB-93CC-AFD5FA57DBA4}" name="Responsable" dataDxfId="4"/>
    <tableColumn id="5" xr3:uid="{849730BF-5708-4CAC-9AE8-98EA1990D244}" name="Número de clics" dataDxfId="3"/>
    <tableColumn id="7" xr3:uid="{25E192F6-8416-48BD-8F38-8EAD79305756}" name="Mes" dataDxfId="2">
      <calculatedColumnFormula>TEXT(G2,"mmmm")&amp;" "&amp;TEXT(G2,"aaaa")</calculatedColumnFormula>
    </tableColumn>
    <tableColumn id="6" xr3:uid="{7593C972-124F-48E5-A43C-75997E315C7C}" name="Mes [Fecha]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Tec" TargetMode="External"/><Relationship Id="rId1" Type="http://schemas.openxmlformats.org/officeDocument/2006/relationships/hyperlink" Target="mailto:English@T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5"/>
  <sheetViews>
    <sheetView zoomScale="110" zoomScaleNormal="110" workbookViewId="0">
      <pane ySplit="1" topLeftCell="A95" activePane="bottomLeft" state="frozen"/>
      <selection pane="bottomLeft" activeCell="E104" sqref="E104"/>
    </sheetView>
  </sheetViews>
  <sheetFormatPr baseColWidth="10" defaultColWidth="11.42578125" defaultRowHeight="15" x14ac:dyDescent="0.25"/>
  <cols>
    <col min="1" max="1" width="24.28515625" style="4" customWidth="1"/>
    <col min="2" max="2" width="15.28515625" style="56" customWidth="1"/>
    <col min="3" max="3" width="11.7109375" style="19" customWidth="1"/>
    <col min="4" max="4" width="11.140625" style="19" customWidth="1"/>
    <col min="5" max="5" width="15.140625" style="19" customWidth="1"/>
    <col min="6" max="6" width="28" style="19" customWidth="1"/>
    <col min="7" max="7" width="44.14062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45" customFormat="1" ht="35.25" customHeight="1" x14ac:dyDescent="0.25">
      <c r="A1" s="43" t="s">
        <v>100</v>
      </c>
      <c r="B1" s="43" t="s">
        <v>479</v>
      </c>
      <c r="C1" s="43" t="s">
        <v>96</v>
      </c>
      <c r="D1" s="43" t="s">
        <v>97</v>
      </c>
      <c r="E1" s="43" t="s">
        <v>98</v>
      </c>
      <c r="F1" s="43" t="s">
        <v>99</v>
      </c>
      <c r="G1" s="43" t="s">
        <v>101</v>
      </c>
      <c r="H1" s="43" t="s">
        <v>102</v>
      </c>
      <c r="I1" s="43" t="s">
        <v>102</v>
      </c>
      <c r="J1" s="44" t="s">
        <v>103</v>
      </c>
      <c r="K1" s="44" t="s">
        <v>104</v>
      </c>
    </row>
    <row r="2" spans="1:11" x14ac:dyDescent="0.25">
      <c r="A2" s="42" t="s">
        <v>156</v>
      </c>
      <c r="B2" s="54" t="s">
        <v>293</v>
      </c>
      <c r="C2" s="19" t="s">
        <v>105</v>
      </c>
      <c r="D2" s="19" t="s">
        <v>151</v>
      </c>
      <c r="E2" s="19" t="s">
        <v>152</v>
      </c>
      <c r="F2" s="46" t="str">
        <f t="shared" ref="F2:F20" si="0">IF(D2="",C2&amp;"_"&amp;E2,IF(D2="Aca",C2&amp;"_"&amp;E2,C2&amp;"_"&amp;D2&amp;"_"&amp;E2))</f>
        <v>TyE_Academia</v>
      </c>
      <c r="G2" s="42" t="str">
        <f t="shared" ref="G2:G33" si="1">IF(F2="TyE_Academia",C2&amp;"_"&amp;D2&amp;"_"&amp;A2,F2&amp;"_"&amp;A2)</f>
        <v>TyE_Aca_Biblioteca</v>
      </c>
      <c r="H2" s="4" t="s">
        <v>109</v>
      </c>
      <c r="I2" s="4" t="s">
        <v>110</v>
      </c>
      <c r="J2" s="4" t="str">
        <f t="shared" ref="J2:J33" si="2">G2&amp;"_"&amp;H2</f>
        <v>TyE_Aca_Biblioteca_CCTA</v>
      </c>
      <c r="K2" s="4" t="str">
        <f t="shared" ref="K2:K33" si="3">G2&amp;"_"&amp;I2</f>
        <v>TyE_Aca_Biblioteca_SCTA</v>
      </c>
    </row>
    <row r="3" spans="1:11" x14ac:dyDescent="0.25">
      <c r="A3" s="4" t="s">
        <v>395</v>
      </c>
      <c r="B3" s="54" t="s">
        <v>293</v>
      </c>
      <c r="C3" s="19" t="s">
        <v>105</v>
      </c>
      <c r="D3" s="19" t="s">
        <v>151</v>
      </c>
      <c r="E3" s="19" t="s">
        <v>152</v>
      </c>
      <c r="F3" s="46" t="str">
        <f t="shared" si="0"/>
        <v>TyE_Academia</v>
      </c>
      <c r="G3" s="42" t="str">
        <f t="shared" si="1"/>
        <v>TyE_Aca_Bienvenida</v>
      </c>
      <c r="H3" s="4" t="s">
        <v>109</v>
      </c>
      <c r="I3" s="4" t="s">
        <v>110</v>
      </c>
      <c r="J3" s="4" t="str">
        <f t="shared" si="2"/>
        <v>TyE_Aca_Bienvenida_CCTA</v>
      </c>
      <c r="K3" s="4" t="str">
        <f t="shared" si="3"/>
        <v>TyE_Aca_Bienvenida_SCTA</v>
      </c>
    </row>
    <row r="4" spans="1:11" x14ac:dyDescent="0.25">
      <c r="A4" s="4" t="s">
        <v>598</v>
      </c>
      <c r="B4" s="54" t="s">
        <v>293</v>
      </c>
      <c r="C4" s="19" t="s">
        <v>105</v>
      </c>
      <c r="D4" s="19" t="s">
        <v>151</v>
      </c>
      <c r="E4" s="19" t="s">
        <v>152</v>
      </c>
      <c r="F4" s="46" t="str">
        <f t="shared" si="0"/>
        <v>TyE_Academia</v>
      </c>
      <c r="G4" s="42" t="str">
        <f t="shared" si="1"/>
        <v>TyE_Aca_CEDDIE</v>
      </c>
      <c r="H4" s="4" t="s">
        <v>109</v>
      </c>
      <c r="I4" s="4" t="s">
        <v>110</v>
      </c>
      <c r="J4" s="4" t="str">
        <f t="shared" si="2"/>
        <v>TyE_Aca_CEDDIE_CCTA</v>
      </c>
      <c r="K4" s="4" t="str">
        <f t="shared" si="3"/>
        <v>TyE_Aca_CEDDIE_SCTA</v>
      </c>
    </row>
    <row r="5" spans="1:11" x14ac:dyDescent="0.25">
      <c r="A5" s="4" t="s">
        <v>648</v>
      </c>
      <c r="B5" s="54" t="s">
        <v>293</v>
      </c>
      <c r="C5" s="19" t="s">
        <v>105</v>
      </c>
      <c r="D5" s="19" t="s">
        <v>151</v>
      </c>
      <c r="E5" s="19" t="s">
        <v>152</v>
      </c>
      <c r="F5" s="46" t="str">
        <f t="shared" si="0"/>
        <v>TyE_Academia</v>
      </c>
      <c r="G5" s="42" t="str">
        <f t="shared" si="1"/>
        <v>TyE_Aca_CIIE</v>
      </c>
      <c r="H5" s="4" t="s">
        <v>109</v>
      </c>
      <c r="I5" s="4" t="s">
        <v>110</v>
      </c>
      <c r="J5" s="4" t="str">
        <f t="shared" si="2"/>
        <v>TyE_Aca_CIIE_CCTA</v>
      </c>
      <c r="K5" s="4" t="str">
        <f t="shared" si="3"/>
        <v>TyE_Aca_CIIE_SCTA</v>
      </c>
    </row>
    <row r="6" spans="1:11" x14ac:dyDescent="0.25">
      <c r="A6" s="42" t="s">
        <v>162</v>
      </c>
      <c r="B6" s="54" t="s">
        <v>293</v>
      </c>
      <c r="C6" s="19" t="s">
        <v>105</v>
      </c>
      <c r="D6" s="19" t="s">
        <v>151</v>
      </c>
      <c r="E6" s="19" t="s">
        <v>152</v>
      </c>
      <c r="F6" s="46" t="str">
        <f t="shared" si="0"/>
        <v>TyE_Academia</v>
      </c>
      <c r="G6" s="42" t="str">
        <f t="shared" si="1"/>
        <v>TyE_Aca_CIMA</v>
      </c>
      <c r="H6" s="4" t="s">
        <v>109</v>
      </c>
      <c r="I6" s="4" t="s">
        <v>110</v>
      </c>
      <c r="J6" s="4" t="str">
        <f t="shared" si="2"/>
        <v>TyE_Aca_CIMA_CCTA</v>
      </c>
      <c r="K6" s="4" t="str">
        <f t="shared" si="3"/>
        <v>TyE_Aca_CIMA_SCTA</v>
      </c>
    </row>
    <row r="7" spans="1:11" x14ac:dyDescent="0.25">
      <c r="A7" s="42" t="s">
        <v>157</v>
      </c>
      <c r="B7" s="54" t="s">
        <v>293</v>
      </c>
      <c r="C7" s="19" t="s">
        <v>105</v>
      </c>
      <c r="D7" s="19" t="s">
        <v>151</v>
      </c>
      <c r="E7" s="19" t="s">
        <v>152</v>
      </c>
      <c r="F7" s="46" t="str">
        <f t="shared" si="0"/>
        <v>TyE_Academia</v>
      </c>
      <c r="G7" s="42" t="str">
        <f t="shared" si="1"/>
        <v>TyE_Aca_Clasificación docente</v>
      </c>
      <c r="H7" s="4" t="s">
        <v>109</v>
      </c>
      <c r="I7" s="4" t="s">
        <v>110</v>
      </c>
      <c r="J7" s="4" t="str">
        <f t="shared" si="2"/>
        <v>TyE_Aca_Clasificación docente_CCTA</v>
      </c>
      <c r="K7" s="4" t="str">
        <f t="shared" si="3"/>
        <v>TyE_Aca_Clasificación docente_SCTA</v>
      </c>
    </row>
    <row r="8" spans="1:11" x14ac:dyDescent="0.25">
      <c r="A8" s="42" t="s">
        <v>158</v>
      </c>
      <c r="B8" s="54" t="s">
        <v>293</v>
      </c>
      <c r="C8" s="19" t="s">
        <v>105</v>
      </c>
      <c r="D8" s="19" t="s">
        <v>151</v>
      </c>
      <c r="E8" s="19" t="s">
        <v>152</v>
      </c>
      <c r="F8" s="46" t="str">
        <f t="shared" si="0"/>
        <v>TyE_Academia</v>
      </c>
      <c r="G8" s="42" t="str">
        <f t="shared" si="1"/>
        <v>TyE_Aca_ECOA</v>
      </c>
      <c r="H8" s="4" t="s">
        <v>109</v>
      </c>
      <c r="I8" s="4" t="s">
        <v>110</v>
      </c>
      <c r="J8" s="4" t="str">
        <f t="shared" si="2"/>
        <v>TyE_Aca_ECOA_CCTA</v>
      </c>
      <c r="K8" s="4" t="str">
        <f t="shared" si="3"/>
        <v>TyE_Aca_ECOA_SCTA</v>
      </c>
    </row>
    <row r="9" spans="1:11" x14ac:dyDescent="0.25">
      <c r="A9" s="4" t="s">
        <v>604</v>
      </c>
      <c r="B9" s="54" t="s">
        <v>293</v>
      </c>
      <c r="C9" s="19" t="s">
        <v>105</v>
      </c>
      <c r="D9" s="19" t="s">
        <v>151</v>
      </c>
      <c r="E9" s="19" t="s">
        <v>152</v>
      </c>
      <c r="F9" s="46" t="str">
        <f t="shared" si="0"/>
        <v>TyE_Academia</v>
      </c>
      <c r="G9" s="42" t="str">
        <f t="shared" si="1"/>
        <v>TyE_Aca_Educación Continua</v>
      </c>
      <c r="H9" s="4" t="s">
        <v>109</v>
      </c>
      <c r="I9" s="4" t="s">
        <v>110</v>
      </c>
      <c r="J9" s="4" t="str">
        <f t="shared" si="2"/>
        <v>TyE_Aca_Educación Continua_CCTA</v>
      </c>
      <c r="K9" s="4" t="str">
        <f t="shared" si="3"/>
        <v>TyE_Aca_Educación Continua_SCTA</v>
      </c>
    </row>
    <row r="10" spans="1:11" x14ac:dyDescent="0.25">
      <c r="A10" s="4" t="s">
        <v>93</v>
      </c>
      <c r="B10" s="54" t="s">
        <v>293</v>
      </c>
      <c r="C10" s="19" t="s">
        <v>105</v>
      </c>
      <c r="D10" s="19" t="s">
        <v>151</v>
      </c>
      <c r="E10" s="19" t="s">
        <v>152</v>
      </c>
      <c r="F10" s="46" t="str">
        <f t="shared" si="0"/>
        <v>TyE_Academia</v>
      </c>
      <c r="G10" s="42" t="str">
        <f t="shared" si="1"/>
        <v>TyE_Aca_Evaluación de etapa</v>
      </c>
      <c r="H10" s="4" t="s">
        <v>109</v>
      </c>
      <c r="I10" s="4" t="s">
        <v>110</v>
      </c>
      <c r="J10" s="4" t="str">
        <f t="shared" si="2"/>
        <v>TyE_Aca_Evaluación de etapa_CCTA</v>
      </c>
      <c r="K10" s="4" t="str">
        <f t="shared" si="3"/>
        <v>TyE_Aca_Evaluación de etapa_SCTA</v>
      </c>
    </row>
    <row r="11" spans="1:11" x14ac:dyDescent="0.25">
      <c r="A11" s="42" t="s">
        <v>79</v>
      </c>
      <c r="B11" s="54" t="s">
        <v>293</v>
      </c>
      <c r="C11" s="19" t="s">
        <v>105</v>
      </c>
      <c r="D11" s="19" t="s">
        <v>151</v>
      </c>
      <c r="E11" s="19" t="s">
        <v>152</v>
      </c>
      <c r="F11" s="46" t="str">
        <f t="shared" si="0"/>
        <v>TyE_Academia</v>
      </c>
      <c r="G11" s="42" t="str">
        <f t="shared" si="1"/>
        <v>TyE_Aca_Feria del libro</v>
      </c>
      <c r="H11" s="4" t="s">
        <v>109</v>
      </c>
      <c r="I11" s="4" t="s">
        <v>110</v>
      </c>
      <c r="J11" s="4" t="str">
        <f t="shared" si="2"/>
        <v>TyE_Aca_Feria del libro_CCTA</v>
      </c>
      <c r="K11" s="4" t="str">
        <f t="shared" si="3"/>
        <v>TyE_Aca_Feria del libro_SCTA</v>
      </c>
    </row>
    <row r="12" spans="1:11" x14ac:dyDescent="0.25">
      <c r="A12" s="4" t="s">
        <v>435</v>
      </c>
      <c r="B12" s="54" t="s">
        <v>293</v>
      </c>
      <c r="C12" s="19" t="s">
        <v>105</v>
      </c>
      <c r="D12" s="19" t="s">
        <v>151</v>
      </c>
      <c r="E12" s="19" t="s">
        <v>152</v>
      </c>
      <c r="F12" s="46" t="str">
        <f t="shared" si="0"/>
        <v>TyE_Academia</v>
      </c>
      <c r="G12" s="42" t="str">
        <f t="shared" si="1"/>
        <v>TyE_Aca_Fintech</v>
      </c>
      <c r="H12" s="4" t="s">
        <v>109</v>
      </c>
      <c r="I12" s="4" t="s">
        <v>110</v>
      </c>
      <c r="J12" s="4" t="str">
        <f t="shared" si="2"/>
        <v>TyE_Aca_Fintech_CCTA</v>
      </c>
      <c r="K12" s="4" t="str">
        <f t="shared" si="3"/>
        <v>TyE_Aca_Fintech_SCTA</v>
      </c>
    </row>
    <row r="13" spans="1:11" x14ac:dyDescent="0.25">
      <c r="A13" s="42" t="s">
        <v>91</v>
      </c>
      <c r="B13" s="54" t="s">
        <v>293</v>
      </c>
      <c r="C13" s="19" t="s">
        <v>105</v>
      </c>
      <c r="D13" s="19" t="s">
        <v>151</v>
      </c>
      <c r="E13" s="19" t="s">
        <v>152</v>
      </c>
      <c r="F13" s="46" t="str">
        <f t="shared" si="0"/>
        <v>TyE_Academia</v>
      </c>
      <c r="G13" s="42" t="str">
        <f t="shared" si="1"/>
        <v>TyE_Aca_Foro agua</v>
      </c>
      <c r="H13" s="4" t="s">
        <v>109</v>
      </c>
      <c r="I13" s="4" t="s">
        <v>110</v>
      </c>
      <c r="J13" s="4" t="str">
        <f t="shared" si="2"/>
        <v>TyE_Aca_Foro agua_CCTA</v>
      </c>
      <c r="K13" s="4" t="str">
        <f t="shared" si="3"/>
        <v>TyE_Aca_Foro agua_SCTA</v>
      </c>
    </row>
    <row r="14" spans="1:11" x14ac:dyDescent="0.25">
      <c r="A14" s="4" t="s">
        <v>403</v>
      </c>
      <c r="B14" s="54" t="s">
        <v>293</v>
      </c>
      <c r="C14" s="19" t="s">
        <v>105</v>
      </c>
      <c r="D14" s="19" t="s">
        <v>151</v>
      </c>
      <c r="E14" s="19" t="s">
        <v>152</v>
      </c>
      <c r="F14" s="46" t="str">
        <f t="shared" si="0"/>
        <v>TyE_Academia</v>
      </c>
      <c r="G14" s="42" t="str">
        <f t="shared" si="1"/>
        <v>TyE_Aca_Futuro de las ciudades</v>
      </c>
      <c r="H14" s="4" t="s">
        <v>109</v>
      </c>
      <c r="I14" s="4" t="s">
        <v>110</v>
      </c>
      <c r="J14" s="4" t="str">
        <f t="shared" si="2"/>
        <v>TyE_Aca_Futuro de las ciudades_CCTA</v>
      </c>
      <c r="K14" s="4" t="str">
        <f t="shared" si="3"/>
        <v>TyE_Aca_Futuro de las ciudades_SCTA</v>
      </c>
    </row>
    <row r="15" spans="1:11" x14ac:dyDescent="0.25">
      <c r="A15" s="42" t="s">
        <v>446</v>
      </c>
      <c r="B15" s="54" t="s">
        <v>293</v>
      </c>
      <c r="C15" s="19" t="s">
        <v>105</v>
      </c>
      <c r="D15" s="19" t="s">
        <v>151</v>
      </c>
      <c r="E15" s="19" t="s">
        <v>152</v>
      </c>
      <c r="F15" s="46" t="str">
        <f t="shared" si="0"/>
        <v>TyE_Academia</v>
      </c>
      <c r="G15" s="42" t="str">
        <f t="shared" si="1"/>
        <v>TyE_Aca_Futuro de las ciudades - Simposio</v>
      </c>
      <c r="H15" s="4" t="s">
        <v>109</v>
      </c>
      <c r="I15" s="4" t="s">
        <v>110</v>
      </c>
      <c r="J15" s="4" t="str">
        <f t="shared" si="2"/>
        <v>TyE_Aca_Futuro de las ciudades - Simposio_CCTA</v>
      </c>
      <c r="K15" s="4" t="str">
        <f t="shared" si="3"/>
        <v>TyE_Aca_Futuro de las ciudades - Simposio_SCTA</v>
      </c>
    </row>
    <row r="16" spans="1:11" x14ac:dyDescent="0.25">
      <c r="A16" s="4" t="s">
        <v>597</v>
      </c>
      <c r="B16" s="54" t="s">
        <v>293</v>
      </c>
      <c r="C16" s="19" t="s">
        <v>105</v>
      </c>
      <c r="D16" s="19" t="s">
        <v>151</v>
      </c>
      <c r="E16" s="19" t="s">
        <v>152</v>
      </c>
      <c r="F16" s="46" t="str">
        <f t="shared" si="0"/>
        <v>TyE_Academia</v>
      </c>
      <c r="G16" s="42" t="str">
        <f t="shared" si="1"/>
        <v>TyE_Aca_Global Shared Learning Room</v>
      </c>
      <c r="H16" s="4" t="s">
        <v>109</v>
      </c>
      <c r="I16" s="4" t="s">
        <v>110</v>
      </c>
      <c r="J16" s="4" t="str">
        <f t="shared" si="2"/>
        <v>TyE_Aca_Global Shared Learning Room_CCTA</v>
      </c>
      <c r="K16" s="4" t="str">
        <f t="shared" si="3"/>
        <v>TyE_Aca_Global Shared Learning Room_SCTA</v>
      </c>
    </row>
    <row r="17" spans="1:11" x14ac:dyDescent="0.25">
      <c r="A17" s="42" t="s">
        <v>85</v>
      </c>
      <c r="B17" s="54" t="s">
        <v>293</v>
      </c>
      <c r="C17" s="19" t="s">
        <v>105</v>
      </c>
      <c r="D17" s="19" t="s">
        <v>151</v>
      </c>
      <c r="E17" s="19" t="s">
        <v>152</v>
      </c>
      <c r="F17" s="46" t="str">
        <f t="shared" si="0"/>
        <v>TyE_Academia</v>
      </c>
      <c r="G17" s="42" t="str">
        <f t="shared" si="1"/>
        <v>TyE_Aca_INCmty</v>
      </c>
      <c r="H17" s="4" t="s">
        <v>109</v>
      </c>
      <c r="I17" s="4" t="s">
        <v>110</v>
      </c>
      <c r="J17" s="4" t="str">
        <f t="shared" si="2"/>
        <v>TyE_Aca_INCmty_CCTA</v>
      </c>
      <c r="K17" s="4" t="str">
        <f t="shared" si="3"/>
        <v>TyE_Aca_INCmty_SCTA</v>
      </c>
    </row>
    <row r="18" spans="1:11" x14ac:dyDescent="0.25">
      <c r="A18" s="4" t="s">
        <v>610</v>
      </c>
      <c r="B18" s="54" t="s">
        <v>293</v>
      </c>
      <c r="C18" s="19" t="s">
        <v>105</v>
      </c>
      <c r="D18" s="19" t="s">
        <v>151</v>
      </c>
      <c r="E18" s="19" t="s">
        <v>152</v>
      </c>
      <c r="F18" s="46" t="str">
        <f t="shared" si="0"/>
        <v>TyE_Academia</v>
      </c>
      <c r="G18" s="42" t="str">
        <f t="shared" si="1"/>
        <v>TyE_Aca_Innovación Educativa</v>
      </c>
      <c r="H18" s="4" t="s">
        <v>109</v>
      </c>
      <c r="I18" s="4" t="s">
        <v>110</v>
      </c>
      <c r="J18" s="4" t="str">
        <f t="shared" si="2"/>
        <v>TyE_Aca_Innovación Educativa_CCTA</v>
      </c>
      <c r="K18" s="4" t="str">
        <f t="shared" si="3"/>
        <v>TyE_Aca_Innovación Educativa_SCTA</v>
      </c>
    </row>
    <row r="19" spans="1:11" x14ac:dyDescent="0.25">
      <c r="A19" s="4" t="s">
        <v>599</v>
      </c>
      <c r="B19" s="54" t="s">
        <v>293</v>
      </c>
      <c r="C19" s="19" t="s">
        <v>105</v>
      </c>
      <c r="D19" s="19" t="s">
        <v>151</v>
      </c>
      <c r="E19" s="19" t="s">
        <v>152</v>
      </c>
      <c r="F19" s="46" t="str">
        <f t="shared" si="0"/>
        <v>TyE_Academia</v>
      </c>
      <c r="G19" s="42" t="str">
        <f t="shared" si="1"/>
        <v>TyE_Aca_Inspira</v>
      </c>
      <c r="H19" s="4" t="s">
        <v>109</v>
      </c>
      <c r="I19" s="4" t="s">
        <v>110</v>
      </c>
      <c r="J19" s="4" t="str">
        <f t="shared" si="2"/>
        <v>TyE_Aca_Inspira_CCTA</v>
      </c>
      <c r="K19" s="4" t="str">
        <f t="shared" si="3"/>
        <v>TyE_Aca_Inspira_SCTA</v>
      </c>
    </row>
    <row r="20" spans="1:11" x14ac:dyDescent="0.25">
      <c r="A20" s="42" t="s">
        <v>159</v>
      </c>
      <c r="B20" s="54" t="s">
        <v>293</v>
      </c>
      <c r="C20" s="19" t="s">
        <v>105</v>
      </c>
      <c r="D20" s="19" t="s">
        <v>151</v>
      </c>
      <c r="E20" s="19" t="s">
        <v>152</v>
      </c>
      <c r="F20" s="46" t="str">
        <f t="shared" si="0"/>
        <v>TyE_Academia</v>
      </c>
      <c r="G20" s="42" t="str">
        <f t="shared" si="1"/>
        <v>TyE_Aca_Integridad académica</v>
      </c>
      <c r="H20" s="4" t="s">
        <v>109</v>
      </c>
      <c r="I20" s="4" t="s">
        <v>110</v>
      </c>
      <c r="J20" s="4" t="str">
        <f t="shared" si="2"/>
        <v>TyE_Aca_Integridad académica_CCTA</v>
      </c>
      <c r="K20" s="4" t="str">
        <f t="shared" si="3"/>
        <v>TyE_Aca_Integridad académica_SCTA</v>
      </c>
    </row>
    <row r="21" spans="1:11" x14ac:dyDescent="0.25">
      <c r="A21" s="4" t="s">
        <v>667</v>
      </c>
      <c r="B21" s="56" t="s">
        <v>293</v>
      </c>
      <c r="C21" s="19" t="s">
        <v>105</v>
      </c>
      <c r="D21" s="19" t="s">
        <v>151</v>
      </c>
      <c r="E21" s="19" t="s">
        <v>152</v>
      </c>
      <c r="F21" s="19" t="s">
        <v>293</v>
      </c>
      <c r="G21" s="42" t="str">
        <f t="shared" si="1"/>
        <v>TyE_Aca_Investigación</v>
      </c>
      <c r="H21" s="4" t="s">
        <v>109</v>
      </c>
      <c r="I21" s="4" t="s">
        <v>110</v>
      </c>
      <c r="J21" s="4" t="str">
        <f t="shared" si="2"/>
        <v>TyE_Aca_Investigación_CCTA</v>
      </c>
      <c r="K21" s="4" t="str">
        <f t="shared" si="3"/>
        <v>TyE_Aca_Investigación_SCTA</v>
      </c>
    </row>
    <row r="22" spans="1:11" x14ac:dyDescent="0.25">
      <c r="A22" s="42" t="s">
        <v>160</v>
      </c>
      <c r="B22" s="54" t="s">
        <v>293</v>
      </c>
      <c r="C22" s="19" t="s">
        <v>105</v>
      </c>
      <c r="D22" s="19" t="s">
        <v>151</v>
      </c>
      <c r="E22" s="19" t="s">
        <v>152</v>
      </c>
      <c r="F22" s="46" t="str">
        <f t="shared" ref="F22:F29" si="4">IF(D22="",C22&amp;"_"&amp;E22,IF(D22="Aca",C22&amp;"_"&amp;E22,C22&amp;"_"&amp;D22&amp;"_"&amp;E22))</f>
        <v>TyE_Academia</v>
      </c>
      <c r="G22" s="42" t="str">
        <f t="shared" si="1"/>
        <v>TyE_Aca_Jornada académica</v>
      </c>
      <c r="H22" s="4" t="s">
        <v>109</v>
      </c>
      <c r="I22" s="4" t="s">
        <v>110</v>
      </c>
      <c r="J22" s="4" t="str">
        <f t="shared" si="2"/>
        <v>TyE_Aca_Jornada académica_CCTA</v>
      </c>
      <c r="K22" s="4" t="str">
        <f t="shared" si="3"/>
        <v>TyE_Aca_Jornada académica_SCTA</v>
      </c>
    </row>
    <row r="23" spans="1:11" x14ac:dyDescent="0.25">
      <c r="A23" s="42" t="s">
        <v>167</v>
      </c>
      <c r="B23" s="54" t="s">
        <v>293</v>
      </c>
      <c r="C23" s="19" t="s">
        <v>105</v>
      </c>
      <c r="D23" s="19" t="s">
        <v>151</v>
      </c>
      <c r="E23" s="19" t="s">
        <v>152</v>
      </c>
      <c r="F23" s="46" t="str">
        <f t="shared" si="4"/>
        <v>TyE_Academia</v>
      </c>
      <c r="G23" s="42" t="str">
        <f t="shared" si="1"/>
        <v>TyE_Aca_LiFE</v>
      </c>
      <c r="H23" s="4" t="s">
        <v>109</v>
      </c>
      <c r="I23" s="4" t="s">
        <v>110</v>
      </c>
      <c r="J23" s="4" t="str">
        <f t="shared" si="2"/>
        <v>TyE_Aca_LiFE_CCTA</v>
      </c>
      <c r="K23" s="4" t="str">
        <f t="shared" si="3"/>
        <v>TyE_Aca_LiFE_SCTA</v>
      </c>
    </row>
    <row r="24" spans="1:11" x14ac:dyDescent="0.25">
      <c r="A24" s="4" t="s">
        <v>394</v>
      </c>
      <c r="B24" s="54" t="s">
        <v>293</v>
      </c>
      <c r="C24" s="19" t="s">
        <v>105</v>
      </c>
      <c r="D24" s="19" t="s">
        <v>151</v>
      </c>
      <c r="E24" s="19" t="s">
        <v>152</v>
      </c>
      <c r="F24" s="46" t="str">
        <f t="shared" si="4"/>
        <v>TyE_Academia</v>
      </c>
      <c r="G24" s="42" t="str">
        <f t="shared" si="1"/>
        <v>TyE_Aca_Mensaje bienvenida a profesores DG</v>
      </c>
      <c r="H24" s="4" t="s">
        <v>109</v>
      </c>
      <c r="I24" s="4" t="s">
        <v>110</v>
      </c>
      <c r="J24" s="4" t="str">
        <f t="shared" si="2"/>
        <v>TyE_Aca_Mensaje bienvenida a profesores DG_CCTA</v>
      </c>
      <c r="K24" s="4" t="str">
        <f t="shared" si="3"/>
        <v>TyE_Aca_Mensaje bienvenida a profesores DG_SCTA</v>
      </c>
    </row>
    <row r="25" spans="1:11" x14ac:dyDescent="0.25">
      <c r="A25" s="42" t="s">
        <v>163</v>
      </c>
      <c r="B25" s="54" t="s">
        <v>293</v>
      </c>
      <c r="C25" s="19" t="s">
        <v>105</v>
      </c>
      <c r="D25" s="19" t="s">
        <v>151</v>
      </c>
      <c r="E25" s="19" t="s">
        <v>152</v>
      </c>
      <c r="F25" s="46" t="str">
        <f t="shared" si="4"/>
        <v>TyE_Academia</v>
      </c>
      <c r="G25" s="42" t="str">
        <f t="shared" si="1"/>
        <v>TyE_Aca_Mi Trayectoria Tec</v>
      </c>
      <c r="H25" s="4" t="s">
        <v>109</v>
      </c>
      <c r="I25" s="4" t="s">
        <v>110</v>
      </c>
      <c r="J25" s="4" t="str">
        <f t="shared" si="2"/>
        <v>TyE_Aca_Mi Trayectoria Tec_CCTA</v>
      </c>
      <c r="K25" s="4" t="str">
        <f t="shared" si="3"/>
        <v>TyE_Aca_Mi Trayectoria Tec_SCTA</v>
      </c>
    </row>
    <row r="26" spans="1:11" x14ac:dyDescent="0.25">
      <c r="A26" s="42" t="s">
        <v>337</v>
      </c>
      <c r="B26" s="54" t="s">
        <v>293</v>
      </c>
      <c r="C26" s="19" t="s">
        <v>105</v>
      </c>
      <c r="D26" s="19" t="s">
        <v>151</v>
      </c>
      <c r="E26" s="19" t="s">
        <v>152</v>
      </c>
      <c r="F26" s="46" t="str">
        <f t="shared" si="4"/>
        <v>TyE_Academia</v>
      </c>
      <c r="G26" s="42" t="str">
        <f t="shared" si="1"/>
        <v>TyE_Aca_Novus</v>
      </c>
      <c r="H26" s="4" t="s">
        <v>109</v>
      </c>
      <c r="I26" s="4" t="s">
        <v>110</v>
      </c>
      <c r="J26" s="4" t="str">
        <f t="shared" si="2"/>
        <v>TyE_Aca_Novus_CCTA</v>
      </c>
      <c r="K26" s="4" t="str">
        <f t="shared" si="3"/>
        <v>TyE_Aca_Novus_SCTA</v>
      </c>
    </row>
    <row r="27" spans="1:11" x14ac:dyDescent="0.25">
      <c r="A27" s="4" t="s">
        <v>611</v>
      </c>
      <c r="B27" s="54" t="s">
        <v>293</v>
      </c>
      <c r="C27" s="19" t="s">
        <v>105</v>
      </c>
      <c r="D27" s="19" t="s">
        <v>151</v>
      </c>
      <c r="E27" s="19" t="s">
        <v>152</v>
      </c>
      <c r="F27" s="46" t="str">
        <f t="shared" si="4"/>
        <v>TyE_Academia</v>
      </c>
      <c r="G27" s="42" t="str">
        <f t="shared" si="1"/>
        <v>TyE_Aca_Otros - Academia</v>
      </c>
      <c r="H27" s="4" t="s">
        <v>109</v>
      </c>
      <c r="I27" s="4" t="s">
        <v>110</v>
      </c>
      <c r="J27" s="4" t="str">
        <f t="shared" si="2"/>
        <v>TyE_Aca_Otros - Academia_CCTA</v>
      </c>
      <c r="K27" s="4" t="str">
        <f t="shared" si="3"/>
        <v>TyE_Aca_Otros - Academia_SCTA</v>
      </c>
    </row>
    <row r="28" spans="1:11" x14ac:dyDescent="0.25">
      <c r="A28" s="4" t="s">
        <v>643</v>
      </c>
      <c r="B28" s="54" t="s">
        <v>293</v>
      </c>
      <c r="C28" s="19" t="s">
        <v>105</v>
      </c>
      <c r="D28" s="19" t="s">
        <v>151</v>
      </c>
      <c r="E28" s="19" t="s">
        <v>152</v>
      </c>
      <c r="F28" s="46" t="str">
        <f t="shared" si="4"/>
        <v>TyE_Academia</v>
      </c>
      <c r="G28" s="42" t="str">
        <f t="shared" si="1"/>
        <v>TyE_Aca_Patrimonio cultural</v>
      </c>
      <c r="H28" s="4" t="s">
        <v>109</v>
      </c>
      <c r="I28" s="4" t="s">
        <v>110</v>
      </c>
      <c r="J28" s="4" t="str">
        <f t="shared" si="2"/>
        <v>TyE_Aca_Patrimonio cultural_CCTA</v>
      </c>
      <c r="K28" s="4" t="str">
        <f t="shared" si="3"/>
        <v>TyE_Aca_Patrimonio cultural_SCTA</v>
      </c>
    </row>
    <row r="29" spans="1:11" x14ac:dyDescent="0.25">
      <c r="A29" s="42" t="s">
        <v>154</v>
      </c>
      <c r="B29" s="54" t="s">
        <v>293</v>
      </c>
      <c r="C29" s="19" t="s">
        <v>105</v>
      </c>
      <c r="D29" s="19" t="s">
        <v>151</v>
      </c>
      <c r="E29" s="19" t="s">
        <v>152</v>
      </c>
      <c r="F29" s="46" t="str">
        <f t="shared" si="4"/>
        <v>TyE_Academia</v>
      </c>
      <c r="G29" s="42" t="str">
        <f t="shared" si="1"/>
        <v>TyE_Aca_Profesor Inspirador</v>
      </c>
      <c r="H29" s="4" t="s">
        <v>109</v>
      </c>
      <c r="I29" s="4" t="s">
        <v>110</v>
      </c>
      <c r="J29" s="4" t="str">
        <f t="shared" si="2"/>
        <v>TyE_Aca_Profesor Inspirador_CCTA</v>
      </c>
      <c r="K29" s="4" t="str">
        <f t="shared" si="3"/>
        <v>TyE_Aca_Profesor Inspirador_SCTA</v>
      </c>
    </row>
    <row r="30" spans="1:11" x14ac:dyDescent="0.25">
      <c r="A30" s="4" t="s">
        <v>668</v>
      </c>
      <c r="B30" s="56" t="s">
        <v>293</v>
      </c>
      <c r="C30" s="19" t="s">
        <v>105</v>
      </c>
      <c r="D30" s="19" t="s">
        <v>151</v>
      </c>
      <c r="E30" s="19" t="s">
        <v>152</v>
      </c>
      <c r="F30" s="19" t="s">
        <v>293</v>
      </c>
      <c r="G30" s="42" t="str">
        <f t="shared" si="1"/>
        <v>TyE_Aca_Programa becario</v>
      </c>
      <c r="H30" s="4" t="s">
        <v>109</v>
      </c>
      <c r="I30" s="4" t="s">
        <v>110</v>
      </c>
      <c r="J30" s="4" t="str">
        <f t="shared" si="2"/>
        <v>TyE_Aca_Programa becario_CCTA</v>
      </c>
      <c r="K30" s="4" t="str">
        <f t="shared" si="3"/>
        <v>TyE_Aca_Programa becario_SCTA</v>
      </c>
    </row>
    <row r="31" spans="1:11" s="42" customFormat="1" x14ac:dyDescent="0.25">
      <c r="A31" s="4" t="s">
        <v>381</v>
      </c>
      <c r="B31" s="54" t="s">
        <v>293</v>
      </c>
      <c r="C31" s="19" t="s">
        <v>105</v>
      </c>
      <c r="D31" s="19" t="s">
        <v>151</v>
      </c>
      <c r="E31" s="19" t="s">
        <v>152</v>
      </c>
      <c r="F31" s="46" t="str">
        <f t="shared" ref="F31:F67" si="5">IF(D31="",C31&amp;"_"&amp;E31,IF(D31="Aca",C31&amp;"_"&amp;E31,C31&amp;"_"&amp;D31&amp;"_"&amp;E31))</f>
        <v>TyE_Academia</v>
      </c>
      <c r="G31" s="42" t="str">
        <f t="shared" si="1"/>
        <v>TyE_Aca_Revista Stanford</v>
      </c>
      <c r="H31" s="4" t="s">
        <v>109</v>
      </c>
      <c r="I31" s="4" t="s">
        <v>110</v>
      </c>
      <c r="J31" s="4" t="str">
        <f t="shared" si="2"/>
        <v>TyE_Aca_Revista Stanford_CCTA</v>
      </c>
      <c r="K31" s="4" t="str">
        <f t="shared" si="3"/>
        <v>TyE_Aca_Revista Stanford_SCTA</v>
      </c>
    </row>
    <row r="32" spans="1:11" s="42" customFormat="1" x14ac:dyDescent="0.25">
      <c r="A32" s="42" t="s">
        <v>155</v>
      </c>
      <c r="B32" s="54" t="s">
        <v>293</v>
      </c>
      <c r="C32" s="19" t="s">
        <v>105</v>
      </c>
      <c r="D32" s="19" t="s">
        <v>151</v>
      </c>
      <c r="E32" s="19" t="s">
        <v>152</v>
      </c>
      <c r="F32" s="46" t="str">
        <f t="shared" si="5"/>
        <v>TyE_Academia</v>
      </c>
      <c r="G32" s="42" t="str">
        <f t="shared" si="1"/>
        <v>TyE_Aca_RNP</v>
      </c>
      <c r="H32" s="4" t="s">
        <v>109</v>
      </c>
      <c r="I32" s="4" t="s">
        <v>110</v>
      </c>
      <c r="J32" s="4" t="str">
        <f t="shared" si="2"/>
        <v>TyE_Aca_RNP_CCTA</v>
      </c>
      <c r="K32" s="4" t="str">
        <f t="shared" si="3"/>
        <v>TyE_Aca_RNP_SCTA</v>
      </c>
    </row>
    <row r="33" spans="1:11" x14ac:dyDescent="0.25">
      <c r="A33" s="42" t="s">
        <v>164</v>
      </c>
      <c r="B33" s="54" t="s">
        <v>293</v>
      </c>
      <c r="C33" s="19" t="s">
        <v>105</v>
      </c>
      <c r="D33" s="19" t="s">
        <v>151</v>
      </c>
      <c r="E33" s="19" t="s">
        <v>152</v>
      </c>
      <c r="F33" s="46" t="str">
        <f t="shared" si="5"/>
        <v>TyE_Academia</v>
      </c>
      <c r="G33" s="42" t="str">
        <f t="shared" si="1"/>
        <v>TyE_Aca_Semana i</v>
      </c>
      <c r="H33" s="4" t="s">
        <v>109</v>
      </c>
      <c r="I33" s="4" t="s">
        <v>110</v>
      </c>
      <c r="J33" s="4" t="str">
        <f t="shared" si="2"/>
        <v>TyE_Aca_Semana i_CCTA</v>
      </c>
      <c r="K33" s="4" t="str">
        <f t="shared" si="3"/>
        <v>TyE_Aca_Semana i_SCTA</v>
      </c>
    </row>
    <row r="34" spans="1:11" x14ac:dyDescent="0.25">
      <c r="A34" s="42" t="s">
        <v>165</v>
      </c>
      <c r="B34" s="54" t="s">
        <v>293</v>
      </c>
      <c r="C34" s="19" t="s">
        <v>105</v>
      </c>
      <c r="D34" s="19" t="s">
        <v>151</v>
      </c>
      <c r="E34" s="19" t="s">
        <v>152</v>
      </c>
      <c r="F34" s="46" t="str">
        <f t="shared" si="5"/>
        <v>TyE_Academia</v>
      </c>
      <c r="G34" s="42" t="str">
        <f t="shared" ref="G34:G64" si="6">IF(F34="TyE_Academia",C34&amp;"_"&amp;D34&amp;"_"&amp;A34,F34&amp;"_"&amp;A34)</f>
        <v>TyE_Aca_Sesión VIENA</v>
      </c>
      <c r="H34" s="4" t="s">
        <v>109</v>
      </c>
      <c r="I34" s="4" t="s">
        <v>110</v>
      </c>
      <c r="J34" s="4" t="str">
        <f t="shared" ref="J34:J64" si="7">G34&amp;"_"&amp;H34</f>
        <v>TyE_Aca_Sesión VIENA_CCTA</v>
      </c>
      <c r="K34" s="4" t="str">
        <f t="shared" ref="K34:K64" si="8">G34&amp;"_"&amp;I34</f>
        <v>TyE_Aca_Sesión VIENA_SCTA</v>
      </c>
    </row>
    <row r="35" spans="1:11" x14ac:dyDescent="0.25">
      <c r="A35" s="42" t="s">
        <v>166</v>
      </c>
      <c r="B35" s="54" t="s">
        <v>293</v>
      </c>
      <c r="C35" s="19" t="s">
        <v>105</v>
      </c>
      <c r="D35" s="19" t="s">
        <v>151</v>
      </c>
      <c r="E35" s="19" t="s">
        <v>152</v>
      </c>
      <c r="F35" s="46" t="str">
        <f t="shared" si="5"/>
        <v>TyE_Academia</v>
      </c>
      <c r="G35" s="42" t="str">
        <f t="shared" si="6"/>
        <v>TyE_Aca_Tec 21</v>
      </c>
      <c r="H35" s="4" t="s">
        <v>109</v>
      </c>
      <c r="I35" s="4" t="s">
        <v>110</v>
      </c>
      <c r="J35" s="4" t="str">
        <f t="shared" si="7"/>
        <v>TyE_Aca_Tec 21_CCTA</v>
      </c>
      <c r="K35" s="4" t="str">
        <f t="shared" si="8"/>
        <v>TyE_Aca_Tec 21_SCTA</v>
      </c>
    </row>
    <row r="36" spans="1:11" x14ac:dyDescent="0.25">
      <c r="A36" s="42" t="s">
        <v>161</v>
      </c>
      <c r="B36" s="54" t="s">
        <v>293</v>
      </c>
      <c r="C36" s="19" t="s">
        <v>105</v>
      </c>
      <c r="D36" s="19" t="s">
        <v>151</v>
      </c>
      <c r="E36" s="19" t="s">
        <v>152</v>
      </c>
      <c r="F36" s="46" t="str">
        <f t="shared" si="5"/>
        <v>TyE_Academia</v>
      </c>
      <c r="G36" s="42" t="str">
        <f t="shared" si="6"/>
        <v>TyE_Aca_TecSounds</v>
      </c>
      <c r="H36" s="4" t="s">
        <v>109</v>
      </c>
      <c r="I36" s="4" t="s">
        <v>110</v>
      </c>
      <c r="J36" s="4" t="str">
        <f t="shared" si="7"/>
        <v>TyE_Aca_TecSounds_CCTA</v>
      </c>
      <c r="K36" s="4" t="str">
        <f t="shared" si="8"/>
        <v>TyE_Aca_TecSounds_SCTA</v>
      </c>
    </row>
    <row r="37" spans="1:11" x14ac:dyDescent="0.25">
      <c r="A37" s="4" t="s">
        <v>656</v>
      </c>
      <c r="B37" s="54" t="s">
        <v>293</v>
      </c>
      <c r="C37" s="19" t="s">
        <v>105</v>
      </c>
      <c r="D37" s="19" t="s">
        <v>151</v>
      </c>
      <c r="E37" s="19" t="s">
        <v>152</v>
      </c>
      <c r="F37" s="46" t="str">
        <f t="shared" si="5"/>
        <v>TyE_Academia</v>
      </c>
      <c r="G37" s="42" t="str">
        <f t="shared" si="6"/>
        <v>TyE_Aca_ULead</v>
      </c>
      <c r="H37" s="4" t="s">
        <v>109</v>
      </c>
      <c r="I37" s="4" t="s">
        <v>110</v>
      </c>
      <c r="J37" s="4" t="str">
        <f t="shared" si="7"/>
        <v>TyE_Aca_ULead_CCTA</v>
      </c>
      <c r="K37" s="4" t="str">
        <f t="shared" si="8"/>
        <v>TyE_Aca_ULead_SCTA</v>
      </c>
    </row>
    <row r="38" spans="1:11" x14ac:dyDescent="0.25">
      <c r="A38" s="4" t="s">
        <v>669</v>
      </c>
      <c r="B38" s="54" t="s">
        <v>293</v>
      </c>
      <c r="C38" s="19" t="s">
        <v>105</v>
      </c>
      <c r="D38" s="19" t="s">
        <v>151</v>
      </c>
      <c r="E38" s="19" t="s">
        <v>152</v>
      </c>
      <c r="F38" s="46" t="str">
        <f t="shared" si="5"/>
        <v>TyE_Academia</v>
      </c>
      <c r="G38" s="42" t="str">
        <f t="shared" si="6"/>
        <v>TyE_Aca_Visor de calificaciones</v>
      </c>
      <c r="H38" s="4" t="s">
        <v>109</v>
      </c>
      <c r="I38" s="4" t="s">
        <v>110</v>
      </c>
      <c r="J38" s="4" t="str">
        <f t="shared" si="7"/>
        <v>TyE_Aca_Visor de calificaciones_CCTA</v>
      </c>
      <c r="K38" s="4" t="str">
        <f t="shared" si="8"/>
        <v>TyE_Aca_Visor de calificaciones_SCTA</v>
      </c>
    </row>
    <row r="39" spans="1:11" x14ac:dyDescent="0.25">
      <c r="A39" s="4" t="s">
        <v>168</v>
      </c>
      <c r="B39" s="54" t="s">
        <v>293</v>
      </c>
      <c r="C39" s="19" t="s">
        <v>105</v>
      </c>
      <c r="D39" s="19" t="s">
        <v>151</v>
      </c>
      <c r="E39" s="19" t="s">
        <v>152</v>
      </c>
      <c r="F39" s="46" t="str">
        <f t="shared" si="5"/>
        <v>TyE_Academia</v>
      </c>
      <c r="G39" s="42" t="str">
        <f t="shared" si="6"/>
        <v>TyE_Aca_Writing Lab</v>
      </c>
      <c r="H39" s="4" t="s">
        <v>109</v>
      </c>
      <c r="I39" s="4" t="s">
        <v>110</v>
      </c>
      <c r="J39" s="4" t="str">
        <f t="shared" si="7"/>
        <v>TyE_Aca_Writing Lab_CCTA</v>
      </c>
      <c r="K39" s="4" t="str">
        <f t="shared" si="8"/>
        <v>TyE_Aca_Writing Lab_SCTA</v>
      </c>
    </row>
    <row r="40" spans="1:11" x14ac:dyDescent="0.25">
      <c r="A40" s="49" t="s">
        <v>208</v>
      </c>
      <c r="B40" s="55" t="s">
        <v>206</v>
      </c>
      <c r="C40" s="52" t="s">
        <v>105</v>
      </c>
      <c r="D40" s="52"/>
      <c r="E40" s="52" t="s">
        <v>207</v>
      </c>
      <c r="F40" s="50" t="str">
        <f t="shared" si="5"/>
        <v>TyE_Boletín Líderes</v>
      </c>
      <c r="G40" s="51" t="str">
        <f t="shared" si="6"/>
        <v>TyE_Boletín Líderes_LT</v>
      </c>
      <c r="H40" s="49" t="s">
        <v>109</v>
      </c>
      <c r="I40" s="49" t="s">
        <v>110</v>
      </c>
      <c r="J40" s="49" t="str">
        <f t="shared" si="7"/>
        <v>TyE_Boletín Líderes_LT_CCTA</v>
      </c>
      <c r="K40" s="49" t="str">
        <f t="shared" si="8"/>
        <v>TyE_Boletín Líderes_LT_SCTA</v>
      </c>
    </row>
    <row r="41" spans="1:11" x14ac:dyDescent="0.25">
      <c r="A41" s="49" t="s">
        <v>210</v>
      </c>
      <c r="B41" s="55" t="s">
        <v>206</v>
      </c>
      <c r="C41" s="52" t="s">
        <v>105</v>
      </c>
      <c r="D41" s="52"/>
      <c r="E41" s="52" t="s">
        <v>209</v>
      </c>
      <c r="F41" s="50" t="str">
        <f t="shared" si="5"/>
        <v>TyE_Boletín TyE</v>
      </c>
      <c r="G41" s="51" t="str">
        <f t="shared" si="6"/>
        <v>TyE_Boletín TyE_News TyE</v>
      </c>
      <c r="H41" s="49" t="s">
        <v>109</v>
      </c>
      <c r="I41" s="49" t="s">
        <v>110</v>
      </c>
      <c r="J41" s="49" t="str">
        <f t="shared" si="7"/>
        <v>TyE_Boletín TyE_News TyE_CCTA</v>
      </c>
      <c r="K41" s="49" t="str">
        <f t="shared" si="8"/>
        <v>TyE_Boletín TyE_News TyE_SCTA</v>
      </c>
    </row>
    <row r="42" spans="1:11" x14ac:dyDescent="0.25">
      <c r="A42" s="42" t="s">
        <v>217</v>
      </c>
      <c r="B42" s="56" t="s">
        <v>211</v>
      </c>
      <c r="C42" s="19" t="s">
        <v>105</v>
      </c>
      <c r="E42" s="19" t="s">
        <v>216</v>
      </c>
      <c r="F42" s="46" t="str">
        <f t="shared" si="5"/>
        <v>TyE_Cambios org</v>
      </c>
      <c r="G42" s="42" t="str">
        <f t="shared" si="6"/>
        <v>TyE_Cambios org_Cambios organizacionales</v>
      </c>
      <c r="H42" s="4" t="s">
        <v>109</v>
      </c>
      <c r="I42" s="4" t="s">
        <v>110</v>
      </c>
      <c r="J42" s="4" t="str">
        <f t="shared" si="7"/>
        <v>TyE_Cambios org_Cambios organizacionales_CCTA</v>
      </c>
      <c r="K42" s="4" t="str">
        <f t="shared" si="8"/>
        <v>TyE_Cambios org_Cambios organizacionales_SCTA</v>
      </c>
    </row>
    <row r="43" spans="1:11" x14ac:dyDescent="0.25">
      <c r="A43" s="42" t="s">
        <v>218</v>
      </c>
      <c r="B43" s="56" t="s">
        <v>211</v>
      </c>
      <c r="C43" s="19" t="s">
        <v>105</v>
      </c>
      <c r="E43" s="19" t="s">
        <v>216</v>
      </c>
      <c r="F43" s="46" t="str">
        <f t="shared" si="5"/>
        <v>TyE_Cambios org</v>
      </c>
      <c r="G43" s="42" t="str">
        <f t="shared" si="6"/>
        <v>TyE_Cambios org_TecGlobal</v>
      </c>
      <c r="H43" s="4" t="s">
        <v>109</v>
      </c>
      <c r="I43" s="4" t="s">
        <v>110</v>
      </c>
      <c r="J43" s="4" t="str">
        <f t="shared" si="7"/>
        <v>TyE_Cambios org_TecGlobal_CCTA</v>
      </c>
      <c r="K43" s="4" t="str">
        <f t="shared" si="8"/>
        <v>TyE_Cambios org_TecGlobal_SCTA</v>
      </c>
    </row>
    <row r="44" spans="1:11" x14ac:dyDescent="0.25">
      <c r="A44" s="4" t="s">
        <v>150</v>
      </c>
      <c r="B44" s="56" t="s">
        <v>484</v>
      </c>
      <c r="C44" s="19" t="s">
        <v>105</v>
      </c>
      <c r="D44" s="19" t="s">
        <v>147</v>
      </c>
      <c r="E44" s="19" t="s">
        <v>148</v>
      </c>
      <c r="F44" s="46" t="str">
        <f t="shared" si="5"/>
        <v>TyE_Collaboration_TecS</v>
      </c>
      <c r="G44" s="42" t="str">
        <f t="shared" si="6"/>
        <v>TyE_Collaboration_TecS_GlobalMobility</v>
      </c>
      <c r="H44" s="4" t="s">
        <v>109</v>
      </c>
      <c r="I44" s="4" t="s">
        <v>110</v>
      </c>
      <c r="J44" s="4" t="str">
        <f t="shared" si="7"/>
        <v>TyE_Collaboration_TecS_GlobalMobility_CCTA</v>
      </c>
      <c r="K44" s="4" t="str">
        <f t="shared" si="8"/>
        <v>TyE_Collaboration_TecS_GlobalMobility_SCTA</v>
      </c>
    </row>
    <row r="45" spans="1:11" x14ac:dyDescent="0.25">
      <c r="A45" s="4" t="s">
        <v>94</v>
      </c>
      <c r="B45" s="56" t="s">
        <v>484</v>
      </c>
      <c r="C45" s="19" t="s">
        <v>105</v>
      </c>
      <c r="D45" s="19" t="s">
        <v>147</v>
      </c>
      <c r="E45" s="19" t="s">
        <v>148</v>
      </c>
      <c r="F45" s="46" t="str">
        <f t="shared" si="5"/>
        <v>TyE_Collaboration_TecS</v>
      </c>
      <c r="G45" s="42" t="str">
        <f t="shared" si="6"/>
        <v>TyE_Collaboration_TecS_Número único</v>
      </c>
      <c r="H45" s="4" t="s">
        <v>109</v>
      </c>
      <c r="I45" s="4" t="s">
        <v>110</v>
      </c>
      <c r="J45" s="4" t="str">
        <f t="shared" si="7"/>
        <v>TyE_Collaboration_TecS_Número único_CCTA</v>
      </c>
      <c r="K45" s="4" t="str">
        <f t="shared" si="8"/>
        <v>TyE_Collaboration_TecS_Número único_SCTA</v>
      </c>
    </row>
    <row r="46" spans="1:11" x14ac:dyDescent="0.25">
      <c r="A46" s="4" t="s">
        <v>400</v>
      </c>
      <c r="B46" s="56" t="s">
        <v>484</v>
      </c>
      <c r="C46" s="19" t="s">
        <v>105</v>
      </c>
      <c r="D46" s="19" t="s">
        <v>147</v>
      </c>
      <c r="E46" s="19" t="s">
        <v>148</v>
      </c>
      <c r="F46" s="46" t="str">
        <f t="shared" si="5"/>
        <v>TyE_Collaboration_TecS</v>
      </c>
      <c r="G46" s="42" t="str">
        <f t="shared" si="6"/>
        <v>TyE_Collaboration_TecS_TECBot</v>
      </c>
      <c r="H46" s="4" t="s">
        <v>109</v>
      </c>
      <c r="I46" s="4" t="s">
        <v>110</v>
      </c>
      <c r="J46" s="4" t="str">
        <f t="shared" si="7"/>
        <v>TyE_Collaboration_TecS_TECBot_CCTA</v>
      </c>
      <c r="K46" s="4" t="str">
        <f t="shared" si="8"/>
        <v>TyE_Collaboration_TecS_TECBot_SCTA</v>
      </c>
    </row>
    <row r="47" spans="1:11" x14ac:dyDescent="0.25">
      <c r="A47" s="4" t="s">
        <v>149</v>
      </c>
      <c r="B47" s="56" t="s">
        <v>484</v>
      </c>
      <c r="C47" s="19" t="s">
        <v>105</v>
      </c>
      <c r="D47" s="19" t="s">
        <v>147</v>
      </c>
      <c r="E47" s="19" t="s">
        <v>148</v>
      </c>
      <c r="F47" s="46" t="str">
        <f t="shared" si="5"/>
        <v>TyE_Collaboration_TecS</v>
      </c>
      <c r="G47" s="42" t="str">
        <f t="shared" si="6"/>
        <v>TyE_Collaboration_TecS_TECservices</v>
      </c>
      <c r="H47" s="4" t="s">
        <v>109</v>
      </c>
      <c r="I47" s="4" t="s">
        <v>110</v>
      </c>
      <c r="J47" s="4" t="str">
        <f t="shared" si="7"/>
        <v>TyE_Collaboration_TecS_TECservices_CCTA</v>
      </c>
      <c r="K47" s="4" t="str">
        <f t="shared" si="8"/>
        <v>TyE_Collaboration_TecS_TECservices_SCTA</v>
      </c>
    </row>
    <row r="48" spans="1:11" x14ac:dyDescent="0.25">
      <c r="A48" s="4" t="s">
        <v>75</v>
      </c>
      <c r="B48" s="54" t="s">
        <v>140</v>
      </c>
      <c r="C48" s="19" t="s">
        <v>105</v>
      </c>
      <c r="D48" s="19" t="s">
        <v>141</v>
      </c>
      <c r="E48" s="19" t="s">
        <v>142</v>
      </c>
      <c r="F48" s="46" t="str">
        <f t="shared" si="5"/>
        <v>TyE_Enablers_HTI</v>
      </c>
      <c r="G48" s="42" t="str">
        <f t="shared" si="6"/>
        <v>TyE_Enablers_HTI_Ciberseguridad</v>
      </c>
      <c r="H48" s="4" t="s">
        <v>109</v>
      </c>
      <c r="I48" s="4" t="s">
        <v>110</v>
      </c>
      <c r="J48" s="4" t="str">
        <f t="shared" si="7"/>
        <v>TyE_Enablers_HTI_Ciberseguridad_CCTA</v>
      </c>
      <c r="K48" s="4" t="str">
        <f t="shared" si="8"/>
        <v>TyE_Enablers_HTI_Ciberseguridad_SCTA</v>
      </c>
    </row>
    <row r="49" spans="1:11" x14ac:dyDescent="0.25">
      <c r="A49" s="4" t="s">
        <v>143</v>
      </c>
      <c r="B49" s="54" t="s">
        <v>140</v>
      </c>
      <c r="C49" s="19" t="s">
        <v>105</v>
      </c>
      <c r="D49" s="19" t="s">
        <v>141</v>
      </c>
      <c r="E49" s="19" t="s">
        <v>142</v>
      </c>
      <c r="F49" s="46" t="str">
        <f t="shared" si="5"/>
        <v>TyE_Enablers_HTI</v>
      </c>
      <c r="G49" s="42" t="str">
        <f t="shared" si="6"/>
        <v>TyE_Enablers_HTI_Concientización</v>
      </c>
      <c r="H49" s="4" t="s">
        <v>109</v>
      </c>
      <c r="I49" s="4" t="s">
        <v>110</v>
      </c>
      <c r="J49" s="4" t="str">
        <f t="shared" si="7"/>
        <v>TyE_Enablers_HTI_Concientización_CCTA</v>
      </c>
      <c r="K49" s="4" t="str">
        <f t="shared" si="8"/>
        <v>TyE_Enablers_HTI_Concientización_SCTA</v>
      </c>
    </row>
    <row r="50" spans="1:11" x14ac:dyDescent="0.25">
      <c r="A50" s="4" t="s">
        <v>603</v>
      </c>
      <c r="B50" s="54" t="s">
        <v>140</v>
      </c>
      <c r="C50" s="19" t="s">
        <v>105</v>
      </c>
      <c r="D50" s="19" t="s">
        <v>141</v>
      </c>
      <c r="E50" s="19" t="s">
        <v>142</v>
      </c>
      <c r="F50" s="46" t="str">
        <f t="shared" si="5"/>
        <v>TyE_Enablers_HTI</v>
      </c>
      <c r="G50" s="42" t="str">
        <f t="shared" si="6"/>
        <v>TyE_Enablers_HTI_Herramientas digitales</v>
      </c>
      <c r="H50" s="4" t="s">
        <v>109</v>
      </c>
      <c r="I50" s="4" t="s">
        <v>110</v>
      </c>
      <c r="J50" s="4" t="str">
        <f t="shared" si="7"/>
        <v>TyE_Enablers_HTI_Herramientas digitales_CCTA</v>
      </c>
      <c r="K50" s="4" t="str">
        <f t="shared" si="8"/>
        <v>TyE_Enablers_HTI_Herramientas digitales_SCTA</v>
      </c>
    </row>
    <row r="51" spans="1:11" x14ac:dyDescent="0.25">
      <c r="A51" s="4" t="s">
        <v>226</v>
      </c>
      <c r="B51" s="54" t="s">
        <v>140</v>
      </c>
      <c r="C51" s="19" t="s">
        <v>105</v>
      </c>
      <c r="D51" s="19" t="s">
        <v>141</v>
      </c>
      <c r="E51" s="19" t="s">
        <v>142</v>
      </c>
      <c r="F51" s="46" t="str">
        <f t="shared" si="5"/>
        <v>TyE_Enablers_HTI</v>
      </c>
      <c r="G51" s="42" t="str">
        <f t="shared" si="6"/>
        <v>TyE_Enablers_HTI_MiLlaveDigital</v>
      </c>
      <c r="H51" s="4" t="s">
        <v>109</v>
      </c>
      <c r="I51" s="4" t="s">
        <v>110</v>
      </c>
      <c r="J51" s="4" t="str">
        <f t="shared" si="7"/>
        <v>TyE_Enablers_HTI_MiLlaveDigital_CCTA</v>
      </c>
      <c r="K51" s="4" t="str">
        <f t="shared" si="8"/>
        <v>TyE_Enablers_HTI_MiLlaveDigital_SCTA</v>
      </c>
    </row>
    <row r="52" spans="1:11" x14ac:dyDescent="0.25">
      <c r="A52" s="4" t="s">
        <v>596</v>
      </c>
      <c r="B52" s="54" t="s">
        <v>140</v>
      </c>
      <c r="C52" s="19" t="s">
        <v>105</v>
      </c>
      <c r="D52" s="19" t="s">
        <v>141</v>
      </c>
      <c r="E52" s="19" t="s">
        <v>142</v>
      </c>
      <c r="F52" s="46" t="str">
        <f t="shared" si="5"/>
        <v>TyE_Enablers_HTI</v>
      </c>
      <c r="G52" s="42" t="str">
        <f t="shared" si="6"/>
        <v>TyE_Enablers_HTI_MiTEC</v>
      </c>
      <c r="H52" s="4" t="s">
        <v>109</v>
      </c>
      <c r="I52" s="4" t="s">
        <v>110</v>
      </c>
      <c r="J52" s="4" t="str">
        <f t="shared" si="7"/>
        <v>TyE_Enablers_HTI_MiTEC_CCTA</v>
      </c>
      <c r="K52" s="4" t="str">
        <f t="shared" si="8"/>
        <v>TyE_Enablers_HTI_MiTEC_SCTA</v>
      </c>
    </row>
    <row r="53" spans="1:11" x14ac:dyDescent="0.25">
      <c r="A53" s="4" t="s">
        <v>608</v>
      </c>
      <c r="B53" s="54" t="s">
        <v>140</v>
      </c>
      <c r="C53" s="19" t="s">
        <v>105</v>
      </c>
      <c r="D53" s="19" t="s">
        <v>141</v>
      </c>
      <c r="E53" s="19" t="s">
        <v>142</v>
      </c>
      <c r="F53" s="46" t="str">
        <f t="shared" si="5"/>
        <v>TyE_Enablers_HTI</v>
      </c>
      <c r="G53" s="42" t="str">
        <f t="shared" si="6"/>
        <v>TyE_Enablers_HTI_MiTEC - Queremos escucharte</v>
      </c>
      <c r="H53" s="4" t="s">
        <v>109</v>
      </c>
      <c r="I53" s="4" t="s">
        <v>110</v>
      </c>
      <c r="J53" s="4" t="str">
        <f t="shared" si="7"/>
        <v>TyE_Enablers_HTI_MiTEC - Queremos escucharte_CCTA</v>
      </c>
      <c r="K53" s="4" t="str">
        <f t="shared" si="8"/>
        <v>TyE_Enablers_HTI_MiTEC - Queremos escucharte_SCTA</v>
      </c>
    </row>
    <row r="54" spans="1:11" x14ac:dyDescent="0.25">
      <c r="A54" s="4" t="s">
        <v>542</v>
      </c>
      <c r="B54" s="54" t="s">
        <v>140</v>
      </c>
      <c r="C54" s="19" t="s">
        <v>105</v>
      </c>
      <c r="D54" s="19" t="s">
        <v>141</v>
      </c>
      <c r="E54" s="19" t="s">
        <v>142</v>
      </c>
      <c r="F54" s="46" t="str">
        <f t="shared" si="5"/>
        <v>TyE_Enablers_HTI</v>
      </c>
      <c r="G54" s="42" t="str">
        <f t="shared" si="6"/>
        <v>TyE_Enablers_HTI_Renovación de línea</v>
      </c>
      <c r="H54" s="4" t="s">
        <v>109</v>
      </c>
      <c r="I54" s="4" t="s">
        <v>110</v>
      </c>
      <c r="J54" s="4" t="str">
        <f t="shared" si="7"/>
        <v>TyE_Enablers_HTI_Renovación de línea_CCTA</v>
      </c>
      <c r="K54" s="4" t="str">
        <f t="shared" si="8"/>
        <v>TyE_Enablers_HTI_Renovación de línea_SCTA</v>
      </c>
    </row>
    <row r="55" spans="1:11" x14ac:dyDescent="0.25">
      <c r="A55" s="4" t="s">
        <v>144</v>
      </c>
      <c r="B55" s="54" t="s">
        <v>140</v>
      </c>
      <c r="C55" s="19" t="s">
        <v>105</v>
      </c>
      <c r="D55" s="19" t="s">
        <v>141</v>
      </c>
      <c r="E55" s="19" t="s">
        <v>142</v>
      </c>
      <c r="F55" s="46" t="str">
        <f t="shared" si="5"/>
        <v>TyE_Enablers_HTI</v>
      </c>
      <c r="G55" s="42" t="str">
        <f t="shared" si="6"/>
        <v>TyE_Enablers_HTI_SEPMobile</v>
      </c>
      <c r="H55" s="4" t="s">
        <v>109</v>
      </c>
      <c r="I55" s="4" t="s">
        <v>110</v>
      </c>
      <c r="J55" s="4" t="str">
        <f t="shared" si="7"/>
        <v>TyE_Enablers_HTI_SEPMobile_CCTA</v>
      </c>
      <c r="K55" s="4" t="str">
        <f t="shared" si="8"/>
        <v>TyE_Enablers_HTI_SEPMobile_SCTA</v>
      </c>
    </row>
    <row r="56" spans="1:11" x14ac:dyDescent="0.25">
      <c r="A56" s="4" t="s">
        <v>145</v>
      </c>
      <c r="B56" s="54" t="s">
        <v>140</v>
      </c>
      <c r="C56" s="19" t="s">
        <v>105</v>
      </c>
      <c r="D56" s="19" t="s">
        <v>141</v>
      </c>
      <c r="E56" s="19" t="s">
        <v>142</v>
      </c>
      <c r="F56" s="46" t="str">
        <f t="shared" si="5"/>
        <v>TyE_Enablers_HTI</v>
      </c>
      <c r="G56" s="42" t="str">
        <f t="shared" si="6"/>
        <v>TyE_Enablers_HTI_Techvolution</v>
      </c>
      <c r="H56" s="4" t="s">
        <v>109</v>
      </c>
      <c r="I56" s="4" t="s">
        <v>110</v>
      </c>
      <c r="J56" s="4" t="str">
        <f t="shared" si="7"/>
        <v>TyE_Enablers_HTI_Techvolution_CCTA</v>
      </c>
      <c r="K56" s="4" t="str">
        <f t="shared" si="8"/>
        <v>TyE_Enablers_HTI_Techvolution_SCTA</v>
      </c>
    </row>
    <row r="57" spans="1:11" x14ac:dyDescent="0.25">
      <c r="A57" s="4" t="s">
        <v>146</v>
      </c>
      <c r="B57" s="54" t="s">
        <v>140</v>
      </c>
      <c r="C57" s="19" t="s">
        <v>105</v>
      </c>
      <c r="D57" s="19" t="s">
        <v>141</v>
      </c>
      <c r="E57" s="19" t="s">
        <v>142</v>
      </c>
      <c r="F57" s="46" t="str">
        <f t="shared" si="5"/>
        <v>TyE_Enablers_HTI</v>
      </c>
      <c r="G57" s="42" t="str">
        <f t="shared" si="6"/>
        <v>TyE_Enablers_HTI_Telefonía</v>
      </c>
      <c r="H57" s="4" t="s">
        <v>109</v>
      </c>
      <c r="I57" s="4" t="s">
        <v>110</v>
      </c>
      <c r="J57" s="4" t="str">
        <f t="shared" si="7"/>
        <v>TyE_Enablers_HTI_Telefonía_CCTA</v>
      </c>
      <c r="K57" s="4" t="str">
        <f t="shared" si="8"/>
        <v>TyE_Enablers_HTI_Telefonía_SCTA</v>
      </c>
    </row>
    <row r="58" spans="1:11" x14ac:dyDescent="0.25">
      <c r="A58" s="47" t="s">
        <v>199</v>
      </c>
      <c r="B58" s="57" t="s">
        <v>651</v>
      </c>
      <c r="C58" s="19" t="s">
        <v>105</v>
      </c>
      <c r="E58" s="19" t="s">
        <v>478</v>
      </c>
      <c r="F58" s="46" t="str">
        <f t="shared" si="5"/>
        <v>TyE_Eventos Institucionales</v>
      </c>
      <c r="G58" s="42" t="str">
        <f t="shared" si="6"/>
        <v>TyE_Eventos Institucionales_Día de la familia</v>
      </c>
      <c r="H58" s="4" t="s">
        <v>109</v>
      </c>
      <c r="I58" s="4" t="s">
        <v>110</v>
      </c>
      <c r="J58" s="4" t="str">
        <f t="shared" si="7"/>
        <v>TyE_Eventos Institucionales_Día de la familia_CCTA</v>
      </c>
      <c r="K58" s="4" t="str">
        <f t="shared" si="8"/>
        <v>TyE_Eventos Institucionales_Día de la familia_SCTA</v>
      </c>
    </row>
    <row r="59" spans="1:11" x14ac:dyDescent="0.25">
      <c r="A59" s="47" t="s">
        <v>196</v>
      </c>
      <c r="B59" s="57" t="s">
        <v>651</v>
      </c>
      <c r="C59" s="19" t="s">
        <v>105</v>
      </c>
      <c r="D59" s="53"/>
      <c r="E59" s="19" t="s">
        <v>478</v>
      </c>
      <c r="F59" s="46" t="str">
        <f t="shared" si="5"/>
        <v>TyE_Eventos Institucionales</v>
      </c>
      <c r="G59" s="42" t="str">
        <f t="shared" si="6"/>
        <v>TyE_Eventos Institucionales_Día de las Madres</v>
      </c>
      <c r="H59" s="4" t="s">
        <v>109</v>
      </c>
      <c r="I59" s="4" t="s">
        <v>110</v>
      </c>
      <c r="J59" s="4" t="str">
        <f t="shared" si="7"/>
        <v>TyE_Eventos Institucionales_Día de las Madres_CCTA</v>
      </c>
      <c r="K59" s="4" t="str">
        <f t="shared" si="8"/>
        <v>TyE_Eventos Institucionales_Día de las Madres_SCTA</v>
      </c>
    </row>
    <row r="60" spans="1:11" x14ac:dyDescent="0.25">
      <c r="A60" s="47" t="s">
        <v>201</v>
      </c>
      <c r="B60" s="57" t="s">
        <v>651</v>
      </c>
      <c r="C60" s="19" t="s">
        <v>105</v>
      </c>
      <c r="E60" s="19" t="s">
        <v>478</v>
      </c>
      <c r="F60" s="46" t="str">
        <f t="shared" si="5"/>
        <v>TyE_Eventos Institucionales</v>
      </c>
      <c r="G60" s="42" t="str">
        <f t="shared" si="6"/>
        <v>TyE_Eventos Institucionales_Día del maestro</v>
      </c>
      <c r="H60" s="4" t="s">
        <v>109</v>
      </c>
      <c r="I60" s="4" t="s">
        <v>110</v>
      </c>
      <c r="J60" s="4" t="str">
        <f t="shared" si="7"/>
        <v>TyE_Eventos Institucionales_Día del maestro_CCTA</v>
      </c>
      <c r="K60" s="4" t="str">
        <f t="shared" si="8"/>
        <v>TyE_Eventos Institucionales_Día del maestro_SCTA</v>
      </c>
    </row>
    <row r="61" spans="1:11" x14ac:dyDescent="0.25">
      <c r="A61" s="47" t="s">
        <v>197</v>
      </c>
      <c r="B61" s="57" t="s">
        <v>651</v>
      </c>
      <c r="C61" s="19" t="s">
        <v>105</v>
      </c>
      <c r="E61" s="19" t="s">
        <v>478</v>
      </c>
      <c r="F61" s="46" t="str">
        <f t="shared" si="5"/>
        <v>TyE_Eventos Institucionales</v>
      </c>
      <c r="G61" s="42" t="str">
        <f t="shared" si="6"/>
        <v>TyE_Eventos Institucionales_Día del Padre</v>
      </c>
      <c r="H61" s="4" t="s">
        <v>109</v>
      </c>
      <c r="I61" s="4" t="s">
        <v>110</v>
      </c>
      <c r="J61" s="4" t="str">
        <f t="shared" si="7"/>
        <v>TyE_Eventos Institucionales_Día del Padre_CCTA</v>
      </c>
      <c r="K61" s="4" t="str">
        <f t="shared" si="8"/>
        <v>TyE_Eventos Institucionales_Día del Padre_SCTA</v>
      </c>
    </row>
    <row r="62" spans="1:11" x14ac:dyDescent="0.25">
      <c r="A62" s="47" t="s">
        <v>200</v>
      </c>
      <c r="B62" s="57" t="s">
        <v>651</v>
      </c>
      <c r="C62" s="19" t="s">
        <v>105</v>
      </c>
      <c r="E62" s="19" t="s">
        <v>478</v>
      </c>
      <c r="F62" s="46" t="str">
        <f t="shared" si="5"/>
        <v>TyE_Eventos Institucionales</v>
      </c>
      <c r="G62" s="42" t="str">
        <f t="shared" si="6"/>
        <v>TyE_Eventos Institucionales_Fiestas Tec</v>
      </c>
      <c r="H62" s="4" t="s">
        <v>109</v>
      </c>
      <c r="I62" s="4" t="s">
        <v>110</v>
      </c>
      <c r="J62" s="4" t="str">
        <f t="shared" si="7"/>
        <v>TyE_Eventos Institucionales_Fiestas Tec_CCTA</v>
      </c>
      <c r="K62" s="4" t="str">
        <f t="shared" si="8"/>
        <v>TyE_Eventos Institucionales_Fiestas Tec_SCTA</v>
      </c>
    </row>
    <row r="63" spans="1:11" x14ac:dyDescent="0.25">
      <c r="A63" s="47" t="s">
        <v>84</v>
      </c>
      <c r="B63" s="57" t="s">
        <v>651</v>
      </c>
      <c r="C63" s="19" t="s">
        <v>105</v>
      </c>
      <c r="E63" s="19" t="s">
        <v>478</v>
      </c>
      <c r="F63" s="46" t="str">
        <f t="shared" si="5"/>
        <v>TyE_Eventos Institucionales</v>
      </c>
      <c r="G63" s="42" t="str">
        <f t="shared" si="6"/>
        <v>TyE_Eventos Institucionales_Lealtad</v>
      </c>
      <c r="H63" s="4" t="s">
        <v>109</v>
      </c>
      <c r="I63" s="4" t="s">
        <v>110</v>
      </c>
      <c r="J63" s="4" t="str">
        <f t="shared" si="7"/>
        <v>TyE_Eventos Institucionales_Lealtad_CCTA</v>
      </c>
      <c r="K63" s="4" t="str">
        <f t="shared" si="8"/>
        <v>TyE_Eventos Institucionales_Lealtad_SCTA</v>
      </c>
    </row>
    <row r="64" spans="1:11" x14ac:dyDescent="0.25">
      <c r="A64" s="4" t="s">
        <v>545</v>
      </c>
      <c r="B64" s="57" t="s">
        <v>651</v>
      </c>
      <c r="C64" s="19" t="s">
        <v>105</v>
      </c>
      <c r="E64" s="19" t="s">
        <v>478</v>
      </c>
      <c r="F64" s="46" t="str">
        <f t="shared" si="5"/>
        <v>TyE_Eventos Institucionales</v>
      </c>
      <c r="G64" s="42" t="str">
        <f t="shared" si="6"/>
        <v>TyE_Eventos Institucionales_Mundial de Qatar</v>
      </c>
      <c r="H64" s="4" t="s">
        <v>109</v>
      </c>
      <c r="I64" s="4" t="s">
        <v>110</v>
      </c>
      <c r="J64" s="4" t="str">
        <f t="shared" si="7"/>
        <v>TyE_Eventos Institucionales_Mundial de Qatar_CCTA</v>
      </c>
      <c r="K64" s="4" t="str">
        <f t="shared" si="8"/>
        <v>TyE_Eventos Institucionales_Mundial de Qatar_SCTA</v>
      </c>
    </row>
    <row r="65" spans="1:11" x14ac:dyDescent="0.25">
      <c r="A65" s="47" t="s">
        <v>198</v>
      </c>
      <c r="B65" s="57" t="s">
        <v>651</v>
      </c>
      <c r="C65" s="19" t="s">
        <v>105</v>
      </c>
      <c r="E65" s="19" t="s">
        <v>478</v>
      </c>
      <c r="F65" s="46" t="str">
        <f t="shared" si="5"/>
        <v>TyE_Eventos Institucionales</v>
      </c>
      <c r="G65" s="42" t="str">
        <f t="shared" ref="G65:G96" si="9">IF(F65="TyE_Academia",C65&amp;"_"&amp;D65&amp;"_"&amp;A65,F65&amp;"_"&amp;A65)</f>
        <v>TyE_Eventos Institucionales_Olimpiadas Tokio 2021</v>
      </c>
      <c r="H65" s="4" t="s">
        <v>109</v>
      </c>
      <c r="I65" s="4" t="s">
        <v>110</v>
      </c>
      <c r="J65" s="4" t="str">
        <f t="shared" ref="J65:J96" si="10">G65&amp;"_"&amp;H65</f>
        <v>TyE_Eventos Institucionales_Olimpiadas Tokio 2021_CCTA</v>
      </c>
      <c r="K65" s="4" t="str">
        <f t="shared" ref="K65:K96" si="11">G65&amp;"_"&amp;I65</f>
        <v>TyE_Eventos Institucionales_Olimpiadas Tokio 2021_SCTA</v>
      </c>
    </row>
    <row r="66" spans="1:11" x14ac:dyDescent="0.25">
      <c r="A66" s="4" t="s">
        <v>204</v>
      </c>
      <c r="B66" s="57" t="s">
        <v>481</v>
      </c>
      <c r="C66" s="19" t="s">
        <v>105</v>
      </c>
      <c r="E66" s="19" t="s">
        <v>202</v>
      </c>
      <c r="F66" s="46" t="str">
        <f t="shared" si="5"/>
        <v>TyE_EVP</v>
      </c>
      <c r="G66" s="42" t="str">
        <f t="shared" si="9"/>
        <v>TyE_EVP_Asig Temporales</v>
      </c>
      <c r="H66" s="4" t="s">
        <v>109</v>
      </c>
      <c r="I66" s="4" t="s">
        <v>110</v>
      </c>
      <c r="J66" s="4" t="str">
        <f t="shared" si="10"/>
        <v>TyE_EVP_Asig Temporales_CCTA</v>
      </c>
      <c r="K66" s="4" t="str">
        <f t="shared" si="11"/>
        <v>TyE_EVP_Asig Temporales_SCTA</v>
      </c>
    </row>
    <row r="67" spans="1:11" x14ac:dyDescent="0.25">
      <c r="A67" s="4" t="s">
        <v>606</v>
      </c>
      <c r="B67" s="57" t="s">
        <v>481</v>
      </c>
      <c r="C67" s="19" t="s">
        <v>105</v>
      </c>
      <c r="E67" s="19" t="s">
        <v>202</v>
      </c>
      <c r="F67" s="46" t="str">
        <f t="shared" si="5"/>
        <v>TyE_EVP</v>
      </c>
      <c r="G67" s="42" t="str">
        <f t="shared" si="9"/>
        <v>TyE_EVP_Conferencias</v>
      </c>
      <c r="H67" s="4" t="s">
        <v>109</v>
      </c>
      <c r="I67" s="4" t="s">
        <v>110</v>
      </c>
      <c r="J67" s="4" t="str">
        <f t="shared" si="10"/>
        <v>TyE_EVP_Conferencias_CCTA</v>
      </c>
      <c r="K67" s="4" t="str">
        <f t="shared" si="11"/>
        <v>TyE_EVP_Conferencias_SCTA</v>
      </c>
    </row>
    <row r="68" spans="1:11" x14ac:dyDescent="0.25">
      <c r="A68" s="4" t="s">
        <v>658</v>
      </c>
      <c r="B68" s="56" t="s">
        <v>481</v>
      </c>
      <c r="C68" s="19" t="s">
        <v>105</v>
      </c>
      <c r="E68" s="19" t="s">
        <v>202</v>
      </c>
      <c r="F68" s="19" t="s">
        <v>481</v>
      </c>
      <c r="G68" s="42" t="str">
        <f t="shared" si="9"/>
        <v>TyE_EVP_Encuestas EFY</v>
      </c>
      <c r="H68" s="4" t="s">
        <v>109</v>
      </c>
      <c r="I68" s="4" t="s">
        <v>110</v>
      </c>
      <c r="J68" s="4" t="str">
        <f t="shared" si="10"/>
        <v>TyE_EVP_Encuestas EFY_CCTA</v>
      </c>
      <c r="K68" s="4" t="str">
        <f t="shared" si="11"/>
        <v>TyE_EVP_Encuestas EFY_SCTA</v>
      </c>
    </row>
    <row r="69" spans="1:11" x14ac:dyDescent="0.25">
      <c r="A69" s="4" t="s">
        <v>205</v>
      </c>
      <c r="B69" s="57" t="s">
        <v>481</v>
      </c>
      <c r="C69" s="19" t="s">
        <v>105</v>
      </c>
      <c r="E69" s="19" t="s">
        <v>202</v>
      </c>
      <c r="F69" s="46" t="str">
        <f t="shared" ref="F69:F100" si="12">IF(D69="",C69&amp;"_"&amp;E69,IF(D69="Aca",C69&amp;"_"&amp;E69,C69&amp;"_"&amp;D69&amp;"_"&amp;E69))</f>
        <v>TyE_EVP</v>
      </c>
      <c r="G69" s="42" t="str">
        <f t="shared" si="9"/>
        <v>TyE_EVP_Marca empleadora</v>
      </c>
      <c r="H69" s="4" t="s">
        <v>109</v>
      </c>
      <c r="I69" s="4" t="s">
        <v>110</v>
      </c>
      <c r="J69" s="4" t="str">
        <f t="shared" si="10"/>
        <v>TyE_EVP_Marca empleadora_CCTA</v>
      </c>
      <c r="K69" s="4" t="str">
        <f t="shared" si="11"/>
        <v>TyE_EVP_Marca empleadora_SCTA</v>
      </c>
    </row>
    <row r="70" spans="1:11" x14ac:dyDescent="0.25">
      <c r="A70" s="4" t="s">
        <v>645</v>
      </c>
      <c r="B70" s="56" t="s">
        <v>211</v>
      </c>
      <c r="C70" s="19" t="s">
        <v>105</v>
      </c>
      <c r="E70" s="19" t="s">
        <v>202</v>
      </c>
      <c r="F70" s="46" t="str">
        <f t="shared" si="12"/>
        <v>TyE_EVP</v>
      </c>
      <c r="G70" s="42" t="str">
        <f t="shared" si="9"/>
        <v>TyE_EVP_Princeton</v>
      </c>
      <c r="H70" s="4" t="s">
        <v>109</v>
      </c>
      <c r="I70" s="4" t="s">
        <v>110</v>
      </c>
      <c r="J70" s="4" t="str">
        <f t="shared" si="10"/>
        <v>TyE_EVP_Princeton_CCTA</v>
      </c>
      <c r="K70" s="4" t="str">
        <f t="shared" si="11"/>
        <v>TyE_EVP_Princeton_SCTA</v>
      </c>
    </row>
    <row r="71" spans="1:11" x14ac:dyDescent="0.25">
      <c r="A71" s="4" t="s">
        <v>203</v>
      </c>
      <c r="B71" s="57" t="s">
        <v>481</v>
      </c>
      <c r="C71" s="19" t="s">
        <v>105</v>
      </c>
      <c r="E71" s="19" t="s">
        <v>202</v>
      </c>
      <c r="F71" s="46" t="str">
        <f t="shared" si="12"/>
        <v>TyE_EVP</v>
      </c>
      <c r="G71" s="42" t="str">
        <f t="shared" si="9"/>
        <v>TyE_EVP_Refiriendo Talento</v>
      </c>
      <c r="H71" s="4" t="s">
        <v>109</v>
      </c>
      <c r="I71" s="4" t="s">
        <v>110</v>
      </c>
      <c r="J71" s="4" t="str">
        <f t="shared" si="10"/>
        <v>TyE_EVP_Refiriendo Talento_CCTA</v>
      </c>
      <c r="K71" s="4" t="str">
        <f t="shared" si="11"/>
        <v>TyE_EVP_Refiriendo Talento_SCTA</v>
      </c>
    </row>
    <row r="72" spans="1:11" x14ac:dyDescent="0.25">
      <c r="A72" s="4" t="s">
        <v>350</v>
      </c>
      <c r="B72" s="57" t="s">
        <v>481</v>
      </c>
      <c r="C72" s="19" t="s">
        <v>105</v>
      </c>
      <c r="E72" s="19" t="s">
        <v>202</v>
      </c>
      <c r="F72" s="46" t="str">
        <f t="shared" si="12"/>
        <v>TyE_EVP</v>
      </c>
      <c r="G72" s="42" t="str">
        <f t="shared" si="9"/>
        <v>TyE_EVP_U21 Award 2022</v>
      </c>
      <c r="H72" s="4" t="s">
        <v>109</v>
      </c>
      <c r="I72" s="4" t="s">
        <v>110</v>
      </c>
      <c r="J72" s="4" t="str">
        <f t="shared" si="10"/>
        <v>TyE_EVP_U21 Award 2022_CCTA</v>
      </c>
      <c r="K72" s="4" t="str">
        <f t="shared" si="11"/>
        <v>TyE_EVP_U21 Award 2022_SCTA</v>
      </c>
    </row>
    <row r="73" spans="1:11" x14ac:dyDescent="0.25">
      <c r="A73" s="4" t="s">
        <v>130</v>
      </c>
      <c r="B73" s="54" t="s">
        <v>483</v>
      </c>
      <c r="C73" s="19" t="s">
        <v>105</v>
      </c>
      <c r="D73" s="19" t="s">
        <v>122</v>
      </c>
      <c r="E73" s="19" t="s">
        <v>123</v>
      </c>
      <c r="F73" s="46" t="str">
        <f t="shared" si="12"/>
        <v>TyE_Flexibility_Ben</v>
      </c>
      <c r="G73" s="42" t="str">
        <f t="shared" si="9"/>
        <v>TyE_Flexibility_Ben_Aseguratec</v>
      </c>
      <c r="H73" s="4" t="s">
        <v>109</v>
      </c>
      <c r="I73" s="4" t="s">
        <v>110</v>
      </c>
      <c r="J73" s="4" t="str">
        <f t="shared" si="10"/>
        <v>TyE_Flexibility_Ben_Aseguratec_CCTA</v>
      </c>
      <c r="K73" s="4" t="str">
        <f t="shared" si="11"/>
        <v>TyE_Flexibility_Ben_Aseguratec_SCTA</v>
      </c>
    </row>
    <row r="74" spans="1:11" x14ac:dyDescent="0.25">
      <c r="A74" s="4" t="s">
        <v>125</v>
      </c>
      <c r="B74" s="54" t="s">
        <v>483</v>
      </c>
      <c r="C74" s="19" t="s">
        <v>105</v>
      </c>
      <c r="D74" s="19" t="s">
        <v>122</v>
      </c>
      <c r="E74" s="19" t="s">
        <v>123</v>
      </c>
      <c r="F74" s="46" t="str">
        <f t="shared" si="12"/>
        <v>TyE_Flexibility_Ben</v>
      </c>
      <c r="G74" s="42" t="str">
        <f t="shared" si="9"/>
        <v>TyE_Flexibility_Ben_BecaPrepanet</v>
      </c>
      <c r="H74" s="4" t="s">
        <v>109</v>
      </c>
      <c r="I74" s="4" t="s">
        <v>110</v>
      </c>
      <c r="J74" s="4" t="str">
        <f t="shared" si="10"/>
        <v>TyE_Flexibility_Ben_BecaPrepanet_CCTA</v>
      </c>
      <c r="K74" s="4" t="str">
        <f t="shared" si="11"/>
        <v>TyE_Flexibility_Ben_BecaPrepanet_SCTA</v>
      </c>
    </row>
    <row r="75" spans="1:11" x14ac:dyDescent="0.25">
      <c r="A75" s="4" t="s">
        <v>659</v>
      </c>
      <c r="B75" s="54" t="s">
        <v>483</v>
      </c>
      <c r="C75" s="19" t="s">
        <v>105</v>
      </c>
      <c r="D75" s="19" t="s">
        <v>122</v>
      </c>
      <c r="E75" s="19" t="s">
        <v>123</v>
      </c>
      <c r="F75" s="46" t="str">
        <f t="shared" si="12"/>
        <v>TyE_Flexibility_Ben</v>
      </c>
      <c r="G75" s="42" t="str">
        <f t="shared" si="9"/>
        <v>TyE_Flexibility_Ben_Beneflex por desempeño</v>
      </c>
      <c r="H75" s="4" t="s">
        <v>109</v>
      </c>
      <c r="I75" s="4" t="s">
        <v>110</v>
      </c>
      <c r="J75" s="4" t="str">
        <f t="shared" si="10"/>
        <v>TyE_Flexibility_Ben_Beneflex por desempeño_CCTA</v>
      </c>
      <c r="K75" s="4" t="str">
        <f t="shared" si="11"/>
        <v>TyE_Flexibility_Ben_Beneflex por desempeño_SCTA</v>
      </c>
    </row>
    <row r="76" spans="1:11" x14ac:dyDescent="0.25">
      <c r="A76" s="4" t="s">
        <v>396</v>
      </c>
      <c r="B76" s="54" t="s">
        <v>483</v>
      </c>
      <c r="C76" s="19" t="s">
        <v>105</v>
      </c>
      <c r="D76" s="19" t="s">
        <v>122</v>
      </c>
      <c r="E76" s="19" t="s">
        <v>123</v>
      </c>
      <c r="F76" s="46" t="str">
        <f t="shared" si="12"/>
        <v>TyE_Flexibility_Ben</v>
      </c>
      <c r="G76" s="42" t="str">
        <f t="shared" si="9"/>
        <v>TyE_Flexibility_Ben_Empoderamiento</v>
      </c>
      <c r="H76" s="4" t="s">
        <v>109</v>
      </c>
      <c r="I76" s="4" t="s">
        <v>110</v>
      </c>
      <c r="J76" s="4" t="str">
        <f t="shared" si="10"/>
        <v>TyE_Flexibility_Ben_Empoderamiento_CCTA</v>
      </c>
      <c r="K76" s="4" t="str">
        <f t="shared" si="11"/>
        <v>TyE_Flexibility_Ben_Empoderamiento_SCTA</v>
      </c>
    </row>
    <row r="77" spans="1:11" x14ac:dyDescent="0.25">
      <c r="A77" s="42" t="s">
        <v>548</v>
      </c>
      <c r="B77" s="54" t="s">
        <v>483</v>
      </c>
      <c r="C77" s="19" t="s">
        <v>105</v>
      </c>
      <c r="D77" s="19" t="s">
        <v>122</v>
      </c>
      <c r="E77" s="19" t="s">
        <v>123</v>
      </c>
      <c r="F77" s="46" t="str">
        <f t="shared" si="12"/>
        <v>TyE_Flexibility_Ben</v>
      </c>
      <c r="G77" s="42" t="str">
        <f t="shared" si="9"/>
        <v>TyE_Flexibility_Ben_Mi caja de ahorro</v>
      </c>
      <c r="H77" s="4" t="s">
        <v>109</v>
      </c>
      <c r="I77" s="4" t="s">
        <v>110</v>
      </c>
      <c r="J77" s="4" t="str">
        <f t="shared" si="10"/>
        <v>TyE_Flexibility_Ben_Mi caja de ahorro_CCTA</v>
      </c>
      <c r="K77" s="4" t="str">
        <f t="shared" si="11"/>
        <v>TyE_Flexibility_Ben_Mi caja de ahorro_SCTA</v>
      </c>
    </row>
    <row r="78" spans="1:11" x14ac:dyDescent="0.25">
      <c r="A78" s="4" t="s">
        <v>392</v>
      </c>
      <c r="B78" s="54" t="s">
        <v>483</v>
      </c>
      <c r="C78" s="19" t="s">
        <v>105</v>
      </c>
      <c r="D78" s="19" t="s">
        <v>122</v>
      </c>
      <c r="E78" s="19" t="s">
        <v>123</v>
      </c>
      <c r="F78" s="46" t="str">
        <f t="shared" si="12"/>
        <v>TyE_Flexibility_Ben</v>
      </c>
      <c r="G78" s="42" t="str">
        <f t="shared" si="9"/>
        <v>TyE_Flexibility_Ben_Mis convenios</v>
      </c>
      <c r="H78" s="4" t="s">
        <v>109</v>
      </c>
      <c r="I78" s="4" t="s">
        <v>110</v>
      </c>
      <c r="J78" s="4" t="str">
        <f t="shared" si="10"/>
        <v>TyE_Flexibility_Ben_Mis convenios_CCTA</v>
      </c>
      <c r="K78" s="4" t="str">
        <f t="shared" si="11"/>
        <v>TyE_Flexibility_Ben_Mis convenios_SCTA</v>
      </c>
    </row>
    <row r="79" spans="1:11" x14ac:dyDescent="0.25">
      <c r="A79" s="4" t="s">
        <v>126</v>
      </c>
      <c r="B79" s="54" t="s">
        <v>483</v>
      </c>
      <c r="C79" s="19" t="s">
        <v>105</v>
      </c>
      <c r="D79" s="19" t="s">
        <v>122</v>
      </c>
      <c r="E79" s="19" t="s">
        <v>123</v>
      </c>
      <c r="F79" s="46" t="str">
        <f t="shared" si="12"/>
        <v>TyE_Flexibility_Ben</v>
      </c>
      <c r="G79" s="42" t="str">
        <f t="shared" si="9"/>
        <v>TyE_Flexibility_Ben_Prestamo Tec</v>
      </c>
      <c r="H79" s="4" t="s">
        <v>109</v>
      </c>
      <c r="I79" s="4" t="s">
        <v>110</v>
      </c>
      <c r="J79" s="4" t="str">
        <f t="shared" si="10"/>
        <v>TyE_Flexibility_Ben_Prestamo Tec_CCTA</v>
      </c>
      <c r="K79" s="4" t="str">
        <f t="shared" si="11"/>
        <v>TyE_Flexibility_Ben_Prestamo Tec_SCTA</v>
      </c>
    </row>
    <row r="80" spans="1:11" x14ac:dyDescent="0.25">
      <c r="A80" s="4" t="s">
        <v>124</v>
      </c>
      <c r="B80" s="54" t="s">
        <v>483</v>
      </c>
      <c r="C80" s="19" t="s">
        <v>105</v>
      </c>
      <c r="D80" s="19" t="s">
        <v>122</v>
      </c>
      <c r="E80" s="19" t="s">
        <v>123</v>
      </c>
      <c r="F80" s="46" t="str">
        <f t="shared" si="12"/>
        <v>TyE_Flexibility_Ben</v>
      </c>
      <c r="G80" s="42" t="str">
        <f t="shared" si="9"/>
        <v>TyE_Flexibility_Ben_Seguros voluntarios</v>
      </c>
      <c r="H80" s="4" t="s">
        <v>109</v>
      </c>
      <c r="I80" s="4" t="s">
        <v>110</v>
      </c>
      <c r="J80" s="4" t="str">
        <f t="shared" si="10"/>
        <v>TyE_Flexibility_Ben_Seguros voluntarios_CCTA</v>
      </c>
      <c r="K80" s="4" t="str">
        <f t="shared" si="11"/>
        <v>TyE_Flexibility_Ben_Seguros voluntarios_SCTA</v>
      </c>
    </row>
    <row r="81" spans="1:11" x14ac:dyDescent="0.25">
      <c r="A81" s="4" t="s">
        <v>660</v>
      </c>
      <c r="B81" s="54" t="s">
        <v>483</v>
      </c>
      <c r="C81" s="19" t="s">
        <v>105</v>
      </c>
      <c r="D81" s="19" t="s">
        <v>122</v>
      </c>
      <c r="E81" s="19" t="s">
        <v>123</v>
      </c>
      <c r="F81" s="46" t="str">
        <f t="shared" si="12"/>
        <v>TyE_Flexibility_Ben</v>
      </c>
      <c r="G81" s="42" t="str">
        <f t="shared" si="9"/>
        <v>TyE_Flexibility_Ben_Vehiculos</v>
      </c>
      <c r="H81" s="4" t="s">
        <v>109</v>
      </c>
      <c r="I81" s="4" t="s">
        <v>110</v>
      </c>
      <c r="J81" s="4" t="str">
        <f t="shared" si="10"/>
        <v>TyE_Flexibility_Ben_Vehiculos_CCTA</v>
      </c>
      <c r="K81" s="4" t="str">
        <f t="shared" si="11"/>
        <v>TyE_Flexibility_Ben_Vehiculos_SCTA</v>
      </c>
    </row>
    <row r="82" spans="1:11" x14ac:dyDescent="0.25">
      <c r="A82" s="4" t="s">
        <v>129</v>
      </c>
      <c r="B82" s="54" t="s">
        <v>483</v>
      </c>
      <c r="C82" s="19" t="s">
        <v>105</v>
      </c>
      <c r="D82" s="19" t="s">
        <v>122</v>
      </c>
      <c r="E82" s="19" t="s">
        <v>127</v>
      </c>
      <c r="F82" s="46" t="str">
        <f t="shared" si="12"/>
        <v>TyE_Flexibility_Comp</v>
      </c>
      <c r="G82" s="42" t="str">
        <f t="shared" si="9"/>
        <v>TyE_Flexibility_Comp_Apoyo Home Office 2021</v>
      </c>
      <c r="H82" s="4" t="s">
        <v>109</v>
      </c>
      <c r="I82" s="4" t="s">
        <v>110</v>
      </c>
      <c r="J82" s="4" t="str">
        <f t="shared" si="10"/>
        <v>TyE_Flexibility_Comp_Apoyo Home Office 2021_CCTA</v>
      </c>
      <c r="K82" s="4" t="str">
        <f t="shared" si="11"/>
        <v>TyE_Flexibility_Comp_Apoyo Home Office 2021_SCTA</v>
      </c>
    </row>
    <row r="83" spans="1:11" x14ac:dyDescent="0.25">
      <c r="A83" s="4" t="s">
        <v>131</v>
      </c>
      <c r="B83" s="54" t="s">
        <v>483</v>
      </c>
      <c r="C83" s="19" t="s">
        <v>105</v>
      </c>
      <c r="D83" s="19" t="s">
        <v>122</v>
      </c>
      <c r="E83" s="19" t="s">
        <v>127</v>
      </c>
      <c r="F83" s="46" t="str">
        <f t="shared" si="12"/>
        <v>TyE_Flexibility_Comp</v>
      </c>
      <c r="G83" s="42" t="str">
        <f t="shared" si="9"/>
        <v>TyE_Flexibility_Comp_Buenas noticias</v>
      </c>
      <c r="H83" s="4" t="s">
        <v>109</v>
      </c>
      <c r="I83" s="4" t="s">
        <v>110</v>
      </c>
      <c r="J83" s="4" t="str">
        <f t="shared" si="10"/>
        <v>TyE_Flexibility_Comp_Buenas noticias_CCTA</v>
      </c>
      <c r="K83" s="4" t="str">
        <f t="shared" si="11"/>
        <v>TyE_Flexibility_Comp_Buenas noticias_SCTA</v>
      </c>
    </row>
    <row r="84" spans="1:11" x14ac:dyDescent="0.25">
      <c r="A84" s="4" t="s">
        <v>134</v>
      </c>
      <c r="B84" s="54" t="s">
        <v>483</v>
      </c>
      <c r="C84" s="19" t="s">
        <v>105</v>
      </c>
      <c r="D84" s="19" t="s">
        <v>122</v>
      </c>
      <c r="E84" s="19" t="s">
        <v>127</v>
      </c>
      <c r="F84" s="46" t="str">
        <f t="shared" si="12"/>
        <v>TyE_Flexibility_Comp</v>
      </c>
      <c r="G84" s="42" t="str">
        <f t="shared" si="9"/>
        <v>TyE_Flexibility_Comp_CFDI</v>
      </c>
      <c r="H84" s="4" t="s">
        <v>109</v>
      </c>
      <c r="I84" s="4" t="s">
        <v>110</v>
      </c>
      <c r="J84" s="4" t="str">
        <f t="shared" si="10"/>
        <v>TyE_Flexibility_Comp_CFDI_CCTA</v>
      </c>
      <c r="K84" s="4" t="str">
        <f t="shared" si="11"/>
        <v>TyE_Flexibility_Comp_CFDI_SCTA</v>
      </c>
    </row>
    <row r="85" spans="1:11" x14ac:dyDescent="0.25">
      <c r="A85" s="4" t="s">
        <v>541</v>
      </c>
      <c r="B85" s="54" t="s">
        <v>483</v>
      </c>
      <c r="C85" s="19" t="s">
        <v>105</v>
      </c>
      <c r="D85" s="19" t="s">
        <v>122</v>
      </c>
      <c r="E85" s="19" t="s">
        <v>127</v>
      </c>
      <c r="F85" s="46" t="str">
        <f t="shared" si="12"/>
        <v>TyE_Flexibility_Comp</v>
      </c>
      <c r="G85" s="42" t="str">
        <f t="shared" si="9"/>
        <v>TyE_Flexibility_Comp_Declaracion Anual</v>
      </c>
      <c r="H85" s="4" t="s">
        <v>109</v>
      </c>
      <c r="I85" s="4" t="s">
        <v>110</v>
      </c>
      <c r="J85" s="4" t="str">
        <f t="shared" si="10"/>
        <v>TyE_Flexibility_Comp_Declaracion Anual_CCTA</v>
      </c>
      <c r="K85" s="4" t="str">
        <f t="shared" si="11"/>
        <v>TyE_Flexibility_Comp_Declaracion Anual_SCTA</v>
      </c>
    </row>
    <row r="86" spans="1:11" x14ac:dyDescent="0.25">
      <c r="A86" s="4" t="s">
        <v>661</v>
      </c>
      <c r="B86" s="54" t="s">
        <v>483</v>
      </c>
      <c r="C86" s="19" t="s">
        <v>105</v>
      </c>
      <c r="D86" s="19" t="s">
        <v>122</v>
      </c>
      <c r="E86" s="19" t="s">
        <v>127</v>
      </c>
      <c r="F86" s="46" t="str">
        <f t="shared" si="12"/>
        <v>TyE_Flexibility_Comp</v>
      </c>
      <c r="G86" s="42" t="str">
        <f t="shared" si="9"/>
        <v>TyE_Flexibility_Comp_Incremento anual</v>
      </c>
      <c r="H86" s="4" t="s">
        <v>109</v>
      </c>
      <c r="I86" s="4" t="s">
        <v>110</v>
      </c>
      <c r="J86" s="4" t="str">
        <f t="shared" si="10"/>
        <v>TyE_Flexibility_Comp_Incremento anual_CCTA</v>
      </c>
      <c r="K86" s="4" t="str">
        <f t="shared" si="11"/>
        <v>TyE_Flexibility_Comp_Incremento anual_SCTA</v>
      </c>
    </row>
    <row r="87" spans="1:11" x14ac:dyDescent="0.25">
      <c r="A87" s="42" t="s">
        <v>92</v>
      </c>
      <c r="B87" s="54" t="s">
        <v>483</v>
      </c>
      <c r="C87" s="46" t="s">
        <v>105</v>
      </c>
      <c r="D87" s="46" t="s">
        <v>122</v>
      </c>
      <c r="E87" s="46" t="s">
        <v>127</v>
      </c>
      <c r="F87" s="46" t="str">
        <f t="shared" si="12"/>
        <v>TyE_Flexibility_Comp</v>
      </c>
      <c r="G87" s="42" t="str">
        <f t="shared" si="9"/>
        <v>TyE_Flexibility_Comp_Infonavit</v>
      </c>
      <c r="H87" s="4" t="s">
        <v>109</v>
      </c>
      <c r="I87" s="4" t="s">
        <v>110</v>
      </c>
      <c r="J87" s="4" t="str">
        <f t="shared" si="10"/>
        <v>TyE_Flexibility_Comp_Infonavit_CCTA</v>
      </c>
      <c r="K87" s="4" t="str">
        <f t="shared" si="11"/>
        <v>TyE_Flexibility_Comp_Infonavit_SCTA</v>
      </c>
    </row>
    <row r="88" spans="1:11" x14ac:dyDescent="0.25">
      <c r="A88" s="4" t="s">
        <v>609</v>
      </c>
      <c r="B88" s="54" t="s">
        <v>483</v>
      </c>
      <c r="C88" s="19" t="s">
        <v>105</v>
      </c>
      <c r="D88" s="19" t="s">
        <v>122</v>
      </c>
      <c r="E88" s="19" t="s">
        <v>127</v>
      </c>
      <c r="F88" s="46" t="str">
        <f t="shared" si="12"/>
        <v>TyE_Flexibility_Comp</v>
      </c>
      <c r="G88" s="42" t="str">
        <f t="shared" si="9"/>
        <v>TyE_Flexibility_Comp_Mi Apoyo comida</v>
      </c>
      <c r="H88" s="4" t="s">
        <v>109</v>
      </c>
      <c r="I88" s="4" t="s">
        <v>110</v>
      </c>
      <c r="J88" s="4" t="str">
        <f t="shared" si="10"/>
        <v>TyE_Flexibility_Comp_Mi Apoyo comida_CCTA</v>
      </c>
      <c r="K88" s="4" t="str">
        <f t="shared" si="11"/>
        <v>TyE_Flexibility_Comp_Mi Apoyo comida_SCTA</v>
      </c>
    </row>
    <row r="89" spans="1:11" x14ac:dyDescent="0.25">
      <c r="A89" s="42" t="s">
        <v>88</v>
      </c>
      <c r="B89" s="54" t="s">
        <v>483</v>
      </c>
      <c r="C89" s="46" t="s">
        <v>105</v>
      </c>
      <c r="D89" s="46" t="s">
        <v>122</v>
      </c>
      <c r="E89" s="46" t="s">
        <v>127</v>
      </c>
      <c r="F89" s="46" t="str">
        <f t="shared" si="12"/>
        <v>TyE_Flexibility_Comp</v>
      </c>
      <c r="G89" s="42" t="str">
        <f t="shared" si="9"/>
        <v>TyE_Flexibility_Comp_Mi plan de retiro</v>
      </c>
      <c r="H89" s="4" t="s">
        <v>109</v>
      </c>
      <c r="I89" s="4" t="s">
        <v>110</v>
      </c>
      <c r="J89" s="4" t="str">
        <f t="shared" si="10"/>
        <v>TyE_Flexibility_Comp_Mi plan de retiro_CCTA</v>
      </c>
      <c r="K89" s="4" t="str">
        <f t="shared" si="11"/>
        <v>TyE_Flexibility_Comp_Mi plan de retiro_SCTA</v>
      </c>
    </row>
    <row r="90" spans="1:11" x14ac:dyDescent="0.25">
      <c r="A90" s="4" t="s">
        <v>128</v>
      </c>
      <c r="B90" s="54" t="s">
        <v>483</v>
      </c>
      <c r="C90" s="19" t="s">
        <v>105</v>
      </c>
      <c r="D90" s="19" t="s">
        <v>122</v>
      </c>
      <c r="E90" s="19" t="s">
        <v>127</v>
      </c>
      <c r="F90" s="46" t="str">
        <f t="shared" si="12"/>
        <v>TyE_Flexibility_Comp</v>
      </c>
      <c r="G90" s="42" t="str">
        <f t="shared" si="9"/>
        <v>TyE_Flexibility_Comp_SURA</v>
      </c>
      <c r="H90" s="4" t="s">
        <v>109</v>
      </c>
      <c r="I90" s="4" t="s">
        <v>110</v>
      </c>
      <c r="J90" s="4" t="str">
        <f t="shared" si="10"/>
        <v>TyE_Flexibility_Comp_SURA_CCTA</v>
      </c>
      <c r="K90" s="4" t="str">
        <f t="shared" si="11"/>
        <v>TyE_Flexibility_Comp_SURA_SCTA</v>
      </c>
    </row>
    <row r="91" spans="1:11" x14ac:dyDescent="0.25">
      <c r="A91" s="4" t="s">
        <v>132</v>
      </c>
      <c r="B91" s="54" t="s">
        <v>483</v>
      </c>
      <c r="C91" s="19" t="s">
        <v>105</v>
      </c>
      <c r="D91" s="19" t="s">
        <v>122</v>
      </c>
      <c r="E91" s="19" t="s">
        <v>127</v>
      </c>
      <c r="F91" s="46" t="str">
        <f t="shared" si="12"/>
        <v>TyE_Flexibility_Comp</v>
      </c>
      <c r="G91" s="42" t="str">
        <f t="shared" si="9"/>
        <v>TyE_Flexibility_Comp_Vacaciones</v>
      </c>
      <c r="H91" s="4" t="s">
        <v>109</v>
      </c>
      <c r="I91" s="4" t="s">
        <v>110</v>
      </c>
      <c r="J91" s="4" t="str">
        <f t="shared" si="10"/>
        <v>TyE_Flexibility_Comp_Vacaciones_CCTA</v>
      </c>
      <c r="K91" s="4" t="str">
        <f t="shared" si="11"/>
        <v>TyE_Flexibility_Comp_Vacaciones_SCTA</v>
      </c>
    </row>
    <row r="92" spans="1:11" x14ac:dyDescent="0.25">
      <c r="A92" s="4" t="s">
        <v>657</v>
      </c>
      <c r="B92" s="54" t="s">
        <v>483</v>
      </c>
      <c r="C92" s="19" t="s">
        <v>105</v>
      </c>
      <c r="D92" s="19" t="s">
        <v>122</v>
      </c>
      <c r="E92" s="19" t="s">
        <v>127</v>
      </c>
      <c r="F92" s="46" t="str">
        <f t="shared" si="12"/>
        <v>TyE_Flexibility_Comp</v>
      </c>
      <c r="G92" s="42" t="str">
        <f t="shared" si="9"/>
        <v>TyE_Flexibility_Comp_Vales</v>
      </c>
      <c r="H92" s="4" t="s">
        <v>109</v>
      </c>
      <c r="I92" s="4" t="s">
        <v>110</v>
      </c>
      <c r="J92" s="4" t="str">
        <f t="shared" si="10"/>
        <v>TyE_Flexibility_Comp_Vales_CCTA</v>
      </c>
      <c r="K92" s="4" t="str">
        <f t="shared" si="11"/>
        <v>TyE_Flexibility_Comp_Vales_SCTA</v>
      </c>
    </row>
    <row r="93" spans="1:11" x14ac:dyDescent="0.25">
      <c r="A93" s="42" t="s">
        <v>137</v>
      </c>
      <c r="B93" s="54" t="s">
        <v>483</v>
      </c>
      <c r="C93" s="19" t="s">
        <v>105</v>
      </c>
      <c r="D93" s="19" t="s">
        <v>122</v>
      </c>
      <c r="E93" s="19" t="s">
        <v>135</v>
      </c>
      <c r="F93" s="46" t="str">
        <f t="shared" si="12"/>
        <v>TyE_Flexibility_COVID</v>
      </c>
      <c r="G93" s="42" t="str">
        <f t="shared" si="9"/>
        <v>TyE_Flexibility_COVID_Acciones 4ta ola</v>
      </c>
      <c r="H93" s="4" t="s">
        <v>109</v>
      </c>
      <c r="I93" s="4" t="s">
        <v>110</v>
      </c>
      <c r="J93" s="4" t="str">
        <f t="shared" si="10"/>
        <v>TyE_Flexibility_COVID_Acciones 4ta ola_CCTA</v>
      </c>
      <c r="K93" s="4" t="str">
        <f t="shared" si="11"/>
        <v>TyE_Flexibility_COVID_Acciones 4ta ola_SCTA</v>
      </c>
    </row>
    <row r="94" spans="1:11" x14ac:dyDescent="0.25">
      <c r="A94" s="42" t="s">
        <v>136</v>
      </c>
      <c r="B94" s="54" t="s">
        <v>483</v>
      </c>
      <c r="C94" s="19" t="s">
        <v>105</v>
      </c>
      <c r="D94" s="19" t="s">
        <v>122</v>
      </c>
      <c r="E94" s="19" t="s">
        <v>135</v>
      </c>
      <c r="F94" s="46" t="str">
        <f t="shared" si="12"/>
        <v>TyE_Flexibility_COVID</v>
      </c>
      <c r="G94" s="42" t="str">
        <f t="shared" si="9"/>
        <v>TyE_Flexibility_COVID_Coronavirus</v>
      </c>
      <c r="H94" s="4" t="s">
        <v>109</v>
      </c>
      <c r="I94" s="4" t="s">
        <v>110</v>
      </c>
      <c r="J94" s="4" t="str">
        <f t="shared" si="10"/>
        <v>TyE_Flexibility_COVID_Coronavirus_CCTA</v>
      </c>
      <c r="K94" s="4" t="str">
        <f t="shared" si="11"/>
        <v>TyE_Flexibility_COVID_Coronavirus_SCTA</v>
      </c>
    </row>
    <row r="95" spans="1:11" x14ac:dyDescent="0.25">
      <c r="A95" s="42" t="s">
        <v>139</v>
      </c>
      <c r="B95" s="54" t="s">
        <v>483</v>
      </c>
      <c r="C95" s="19" t="s">
        <v>105</v>
      </c>
      <c r="D95" s="19" t="s">
        <v>122</v>
      </c>
      <c r="E95" s="19" t="s">
        <v>138</v>
      </c>
      <c r="F95" s="46" t="str">
        <f t="shared" si="12"/>
        <v>TyE_Flexibility_Trabajo Flexible</v>
      </c>
      <c r="G95" s="42" t="str">
        <f t="shared" si="9"/>
        <v>TyE_Flexibility_Trabajo Flexible_Espacios Flexibles</v>
      </c>
      <c r="H95" s="4" t="s">
        <v>109</v>
      </c>
      <c r="I95" s="4" t="s">
        <v>110</v>
      </c>
      <c r="J95" s="4" t="str">
        <f t="shared" si="10"/>
        <v>TyE_Flexibility_Trabajo Flexible_Espacios Flexibles_CCTA</v>
      </c>
      <c r="K95" s="4" t="str">
        <f t="shared" si="11"/>
        <v>TyE_Flexibility_Trabajo Flexible_Espacios Flexibles_SCTA</v>
      </c>
    </row>
    <row r="96" spans="1:11" x14ac:dyDescent="0.25">
      <c r="A96" s="42" t="s">
        <v>225</v>
      </c>
      <c r="B96" s="54" t="s">
        <v>483</v>
      </c>
      <c r="C96" s="46" t="s">
        <v>105</v>
      </c>
      <c r="D96" s="46" t="s">
        <v>122</v>
      </c>
      <c r="E96" s="46" t="s">
        <v>138</v>
      </c>
      <c r="F96" s="46" t="str">
        <f t="shared" si="12"/>
        <v>TyE_Flexibility_Trabajo Flexible</v>
      </c>
      <c r="G96" s="42" t="str">
        <f t="shared" si="9"/>
        <v>TyE_Flexibility_Trabajo Flexible_Mis viajes</v>
      </c>
      <c r="H96" s="4" t="s">
        <v>109</v>
      </c>
      <c r="I96" s="4" t="s">
        <v>110</v>
      </c>
      <c r="J96" s="4" t="str">
        <f t="shared" si="10"/>
        <v>TyE_Flexibility_Trabajo Flexible_Mis viajes_CCTA</v>
      </c>
      <c r="K96" s="4" t="str">
        <f t="shared" si="11"/>
        <v>TyE_Flexibility_Trabajo Flexible_Mis viajes_SCTA</v>
      </c>
    </row>
    <row r="97" spans="1:11" x14ac:dyDescent="0.25">
      <c r="A97" s="4" t="s">
        <v>378</v>
      </c>
      <c r="B97" s="56" t="s">
        <v>211</v>
      </c>
      <c r="C97" s="19" t="s">
        <v>105</v>
      </c>
      <c r="E97" s="19" t="s">
        <v>211</v>
      </c>
      <c r="F97" s="46" t="str">
        <f t="shared" si="12"/>
        <v>TyE_Otros</v>
      </c>
      <c r="G97" s="42" t="str">
        <f t="shared" ref="G97:G128" si="13">IF(F97="TyE_Academia",C97&amp;"_"&amp;D97&amp;"_"&amp;A97,F97&amp;"_"&amp;A97)</f>
        <v>TyE_Otros_Protocolo de Acceso</v>
      </c>
      <c r="H97" s="4" t="s">
        <v>109</v>
      </c>
      <c r="I97" s="4" t="s">
        <v>110</v>
      </c>
      <c r="J97" s="4" t="str">
        <f t="shared" ref="J97:J128" si="14">G97&amp;"_"&amp;H97</f>
        <v>TyE_Otros_Protocolo de Acceso_CCTA</v>
      </c>
      <c r="K97" s="4" t="str">
        <f t="shared" ref="K97:K128" si="15">G97&amp;"_"&amp;I97</f>
        <v>TyE_Otros_Protocolo de Acceso_SCTA</v>
      </c>
    </row>
    <row r="98" spans="1:11" x14ac:dyDescent="0.25">
      <c r="A98" s="4" t="s">
        <v>629</v>
      </c>
      <c r="B98" s="56" t="s">
        <v>211</v>
      </c>
      <c r="C98" s="19" t="s">
        <v>105</v>
      </c>
      <c r="E98" s="19" t="s">
        <v>211</v>
      </c>
      <c r="F98" s="46" t="str">
        <f t="shared" si="12"/>
        <v>TyE_Otros</v>
      </c>
      <c r="G98" s="42" t="str">
        <f t="shared" si="13"/>
        <v>TyE_Otros_SACSCOC</v>
      </c>
      <c r="H98" s="4" t="s">
        <v>109</v>
      </c>
      <c r="I98" s="4" t="s">
        <v>110</v>
      </c>
      <c r="J98" s="4" t="str">
        <f t="shared" si="14"/>
        <v>TyE_Otros_SACSCOC_CCTA</v>
      </c>
      <c r="K98" s="4" t="str">
        <f t="shared" si="15"/>
        <v>TyE_Otros_SACSCOC_SCTA</v>
      </c>
    </row>
    <row r="99" spans="1:11" x14ac:dyDescent="0.25">
      <c r="A99" s="4" t="s">
        <v>649</v>
      </c>
      <c r="B99" s="56" t="s">
        <v>211</v>
      </c>
      <c r="C99" s="19" t="s">
        <v>105</v>
      </c>
      <c r="E99" s="19" t="s">
        <v>211</v>
      </c>
      <c r="F99" s="46" t="str">
        <f t="shared" si="12"/>
        <v>TyE_Otros</v>
      </c>
      <c r="G99" s="42" t="str">
        <f t="shared" si="13"/>
        <v>TyE_Otros_Tec On Demand</v>
      </c>
      <c r="H99" s="4" t="s">
        <v>109</v>
      </c>
      <c r="I99" s="4" t="s">
        <v>110</v>
      </c>
      <c r="J99" s="4" t="str">
        <f t="shared" si="14"/>
        <v>TyE_Otros_Tec On Demand_CCTA</v>
      </c>
      <c r="K99" s="4" t="str">
        <f t="shared" si="15"/>
        <v>TyE_Otros_Tec On Demand_SCTA</v>
      </c>
    </row>
    <row r="100" spans="1:11" x14ac:dyDescent="0.25">
      <c r="A100" s="4" t="s">
        <v>81</v>
      </c>
      <c r="B100" s="56" t="s">
        <v>482</v>
      </c>
      <c r="C100" s="19" t="s">
        <v>105</v>
      </c>
      <c r="D100" s="19" t="s">
        <v>106</v>
      </c>
      <c r="E100" s="19" t="s">
        <v>118</v>
      </c>
      <c r="F100" s="46" t="str">
        <f t="shared" si="12"/>
        <v>TyE_PowerUp_Bienestar</v>
      </c>
      <c r="G100" s="42" t="str">
        <f t="shared" si="13"/>
        <v>TyE_PowerUp_Bienestar_Cáncer de mama</v>
      </c>
      <c r="H100" s="4" t="s">
        <v>109</v>
      </c>
      <c r="I100" s="4" t="s">
        <v>110</v>
      </c>
      <c r="J100" s="4" t="str">
        <f t="shared" si="14"/>
        <v>TyE_PowerUp_Bienestar_Cáncer de mama_CCTA</v>
      </c>
      <c r="K100" s="4" t="str">
        <f t="shared" si="15"/>
        <v>TyE_PowerUp_Bienestar_Cáncer de mama_SCTA</v>
      </c>
    </row>
    <row r="101" spans="1:11" x14ac:dyDescent="0.25">
      <c r="A101" s="4" t="s">
        <v>121</v>
      </c>
      <c r="B101" s="56" t="s">
        <v>482</v>
      </c>
      <c r="C101" s="19" t="s">
        <v>105</v>
      </c>
      <c r="D101" s="19" t="s">
        <v>106</v>
      </c>
      <c r="E101" s="19" t="s">
        <v>118</v>
      </c>
      <c r="F101" s="46" t="str">
        <f t="shared" ref="F101:F119" si="16">IF(D101="",C101&amp;"_"&amp;E101,IF(D101="Aca",C101&amp;"_"&amp;E101,C101&amp;"_"&amp;D101&amp;"_"&amp;E101))</f>
        <v>TyE_PowerUp_Bienestar</v>
      </c>
      <c r="G101" s="42" t="str">
        <f t="shared" si="13"/>
        <v>TyE_PowerUp_Bienestar_Cuida tu mente</v>
      </c>
      <c r="H101" s="4" t="s">
        <v>109</v>
      </c>
      <c r="I101" s="4" t="s">
        <v>110</v>
      </c>
      <c r="J101" s="4" t="str">
        <f t="shared" si="14"/>
        <v>TyE_PowerUp_Bienestar_Cuida tu mente_CCTA</v>
      </c>
      <c r="K101" s="4" t="str">
        <f t="shared" si="15"/>
        <v>TyE_PowerUp_Bienestar_Cuida tu mente_SCTA</v>
      </c>
    </row>
    <row r="102" spans="1:11" x14ac:dyDescent="0.25">
      <c r="A102" s="4" t="s">
        <v>546</v>
      </c>
      <c r="B102" s="56" t="s">
        <v>482</v>
      </c>
      <c r="C102" s="19" t="s">
        <v>105</v>
      </c>
      <c r="D102" s="19" t="s">
        <v>106</v>
      </c>
      <c r="E102" s="19" t="s">
        <v>118</v>
      </c>
      <c r="F102" s="46" t="str">
        <f t="shared" si="16"/>
        <v>TyE_PowerUp_Bienestar</v>
      </c>
      <c r="G102" s="42" t="str">
        <f t="shared" si="13"/>
        <v>TyE_PowerUp_Bienestar_Diabetes</v>
      </c>
      <c r="H102" s="4" t="s">
        <v>109</v>
      </c>
      <c r="I102" s="4" t="s">
        <v>110</v>
      </c>
      <c r="J102" s="4" t="str">
        <f t="shared" si="14"/>
        <v>TyE_PowerUp_Bienestar_Diabetes_CCTA</v>
      </c>
      <c r="K102" s="4" t="str">
        <f t="shared" si="15"/>
        <v>TyE_PowerUp_Bienestar_Diabetes_SCTA</v>
      </c>
    </row>
    <row r="103" spans="1:11" x14ac:dyDescent="0.25">
      <c r="A103" s="4" t="s">
        <v>662</v>
      </c>
      <c r="B103" s="56" t="s">
        <v>482</v>
      </c>
      <c r="C103" s="19" t="s">
        <v>105</v>
      </c>
      <c r="D103" s="19" t="s">
        <v>106</v>
      </c>
      <c r="E103" s="19" t="s">
        <v>118</v>
      </c>
      <c r="F103" s="46" t="str">
        <f t="shared" si="16"/>
        <v>TyE_PowerUp_Bienestar</v>
      </c>
      <c r="G103" s="42" t="str">
        <f t="shared" si="13"/>
        <v>TyE_PowerUp_Bienestar_Maternidad</v>
      </c>
      <c r="H103" s="4" t="s">
        <v>109</v>
      </c>
      <c r="I103" s="4" t="s">
        <v>110</v>
      </c>
      <c r="J103" s="4" t="str">
        <f t="shared" si="14"/>
        <v>TyE_PowerUp_Bienestar_Maternidad_CCTA</v>
      </c>
      <c r="K103" s="4" t="str">
        <f t="shared" si="15"/>
        <v>TyE_PowerUp_Bienestar_Maternidad_SCTA</v>
      </c>
    </row>
    <row r="104" spans="1:11" x14ac:dyDescent="0.25">
      <c r="A104" s="4" t="s">
        <v>397</v>
      </c>
      <c r="B104" s="56" t="s">
        <v>482</v>
      </c>
      <c r="C104" s="19" t="s">
        <v>105</v>
      </c>
      <c r="D104" s="19" t="s">
        <v>106</v>
      </c>
      <c r="E104" s="19" t="s">
        <v>118</v>
      </c>
      <c r="F104" s="46" t="str">
        <f t="shared" si="16"/>
        <v>TyE_PowerUp_Bienestar</v>
      </c>
      <c r="G104" s="42" t="str">
        <f t="shared" si="13"/>
        <v>TyE_PowerUp_Bienestar_Semana del bienestar financiero</v>
      </c>
      <c r="H104" s="4" t="s">
        <v>109</v>
      </c>
      <c r="I104" s="4" t="s">
        <v>110</v>
      </c>
      <c r="J104" s="4" t="str">
        <f t="shared" si="14"/>
        <v>TyE_PowerUp_Bienestar_Semana del bienestar financiero_CCTA</v>
      </c>
      <c r="K104" s="4" t="str">
        <f t="shared" si="15"/>
        <v>TyE_PowerUp_Bienestar_Semana del bienestar financiero_SCTA</v>
      </c>
    </row>
    <row r="105" spans="1:11" x14ac:dyDescent="0.25">
      <c r="A105" s="42" t="s">
        <v>119</v>
      </c>
      <c r="B105" s="56" t="s">
        <v>482</v>
      </c>
      <c r="C105" s="19" t="s">
        <v>105</v>
      </c>
      <c r="D105" s="19" t="s">
        <v>106</v>
      </c>
      <c r="E105" s="19" t="s">
        <v>118</v>
      </c>
      <c r="F105" s="46" t="str">
        <f t="shared" si="16"/>
        <v>TyE_PowerUp_Bienestar</v>
      </c>
      <c r="G105" s="42" t="str">
        <f t="shared" si="13"/>
        <v>TyE_PowerUp_Bienestar_Semana Tqueremos</v>
      </c>
      <c r="H105" s="4" t="s">
        <v>109</v>
      </c>
      <c r="I105" s="4" t="s">
        <v>110</v>
      </c>
      <c r="J105" s="4" t="str">
        <f t="shared" si="14"/>
        <v>TyE_PowerUp_Bienestar_Semana Tqueremos_CCTA</v>
      </c>
      <c r="K105" s="4" t="str">
        <f t="shared" si="15"/>
        <v>TyE_PowerUp_Bienestar_Semana Tqueremos_SCTA</v>
      </c>
    </row>
    <row r="106" spans="1:11" s="35" customFormat="1" x14ac:dyDescent="0.25">
      <c r="A106" s="4" t="s">
        <v>390</v>
      </c>
      <c r="B106" s="56" t="s">
        <v>482</v>
      </c>
      <c r="C106" s="19" t="s">
        <v>105</v>
      </c>
      <c r="D106" s="19" t="s">
        <v>106</v>
      </c>
      <c r="E106" s="19" t="s">
        <v>118</v>
      </c>
      <c r="F106" s="46" t="str">
        <f t="shared" si="16"/>
        <v>TyE_PowerUp_Bienestar</v>
      </c>
      <c r="G106" s="42" t="str">
        <f t="shared" si="13"/>
        <v>TyE_PowerUp_Bienestar_Testamento</v>
      </c>
      <c r="H106" s="4" t="s">
        <v>109</v>
      </c>
      <c r="I106" s="4" t="s">
        <v>110</v>
      </c>
      <c r="J106" s="4" t="str">
        <f t="shared" si="14"/>
        <v>TyE_PowerUp_Bienestar_Testamento_CCTA</v>
      </c>
      <c r="K106" s="4" t="str">
        <f t="shared" si="15"/>
        <v>TyE_PowerUp_Bienestar_Testamento_SCTA</v>
      </c>
    </row>
    <row r="107" spans="1:11" x14ac:dyDescent="0.25">
      <c r="A107" s="4" t="s">
        <v>120</v>
      </c>
      <c r="B107" s="56" t="s">
        <v>482</v>
      </c>
      <c r="C107" s="19" t="s">
        <v>105</v>
      </c>
      <c r="D107" s="19" t="s">
        <v>106</v>
      </c>
      <c r="E107" s="19" t="s">
        <v>118</v>
      </c>
      <c r="F107" s="46" t="str">
        <f t="shared" si="16"/>
        <v>TyE_PowerUp_Bienestar</v>
      </c>
      <c r="G107" s="42" t="str">
        <f t="shared" si="13"/>
        <v>TyE_PowerUp_Bienestar_Unidos contigo</v>
      </c>
      <c r="H107" s="4" t="s">
        <v>109</v>
      </c>
      <c r="I107" s="4" t="s">
        <v>110</v>
      </c>
      <c r="J107" s="4" t="str">
        <f t="shared" si="14"/>
        <v>TyE_PowerUp_Bienestar_Unidos contigo_CCTA</v>
      </c>
      <c r="K107" s="4" t="str">
        <f t="shared" si="15"/>
        <v>TyE_PowerUp_Bienestar_Unidos contigo_SCTA</v>
      </c>
    </row>
    <row r="108" spans="1:11" x14ac:dyDescent="0.25">
      <c r="A108" s="4" t="s">
        <v>76</v>
      </c>
      <c r="B108" s="56" t="s">
        <v>482</v>
      </c>
      <c r="C108" s="19" t="s">
        <v>105</v>
      </c>
      <c r="D108" s="19" t="s">
        <v>106</v>
      </c>
      <c r="E108" s="19" t="s">
        <v>118</v>
      </c>
      <c r="F108" s="46" t="str">
        <f t="shared" si="16"/>
        <v>TyE_PowerUp_Bienestar</v>
      </c>
      <c r="G108" s="42" t="str">
        <f t="shared" si="13"/>
        <v>TyE_PowerUp_Bienestar_Wellbeing</v>
      </c>
      <c r="H108" s="4" t="s">
        <v>109</v>
      </c>
      <c r="I108" s="4" t="s">
        <v>110</v>
      </c>
      <c r="J108" s="4" t="str">
        <f t="shared" si="14"/>
        <v>TyE_PowerUp_Bienestar_Wellbeing_CCTA</v>
      </c>
      <c r="K108" s="4" t="str">
        <f t="shared" si="15"/>
        <v>TyE_PowerUp_Bienestar_Wellbeing_SCTA</v>
      </c>
    </row>
    <row r="109" spans="1:11" x14ac:dyDescent="0.25">
      <c r="A109" s="48" t="s">
        <v>116</v>
      </c>
      <c r="B109" s="56" t="s">
        <v>482</v>
      </c>
      <c r="C109" s="19" t="s">
        <v>105</v>
      </c>
      <c r="D109" s="19" t="s">
        <v>106</v>
      </c>
      <c r="E109" s="19" t="s">
        <v>114</v>
      </c>
      <c r="F109" s="46" t="str">
        <f t="shared" si="16"/>
        <v>TyE_PowerUp_Desarrollo</v>
      </c>
      <c r="G109" s="42" t="str">
        <f t="shared" si="13"/>
        <v>TyE_PowerUp_Desarrollo_English@Tec</v>
      </c>
      <c r="H109" s="4" t="s">
        <v>109</v>
      </c>
      <c r="I109" s="4" t="s">
        <v>110</v>
      </c>
      <c r="J109" s="4" t="str">
        <f t="shared" si="14"/>
        <v>TyE_PowerUp_Desarrollo_English@Tec_CCTA</v>
      </c>
      <c r="K109" s="4" t="str">
        <f t="shared" si="15"/>
        <v>TyE_PowerUp_Desarrollo_English@Tec_SCTA</v>
      </c>
    </row>
    <row r="110" spans="1:11" x14ac:dyDescent="0.25">
      <c r="A110" s="4" t="s">
        <v>115</v>
      </c>
      <c r="B110" s="56" t="s">
        <v>482</v>
      </c>
      <c r="C110" s="19" t="s">
        <v>105</v>
      </c>
      <c r="D110" s="19" t="s">
        <v>106</v>
      </c>
      <c r="E110" s="19" t="s">
        <v>114</v>
      </c>
      <c r="F110" s="46" t="str">
        <f t="shared" si="16"/>
        <v>TyE_PowerUp_Desarrollo</v>
      </c>
      <c r="G110" s="42" t="str">
        <f t="shared" si="13"/>
        <v>TyE_PowerUp_Desarrollo_Learning Hub</v>
      </c>
      <c r="H110" s="4" t="s">
        <v>109</v>
      </c>
      <c r="I110" s="4" t="s">
        <v>110</v>
      </c>
      <c r="J110" s="4" t="str">
        <f t="shared" si="14"/>
        <v>TyE_PowerUp_Desarrollo_Learning Hub_CCTA</v>
      </c>
      <c r="K110" s="4" t="str">
        <f t="shared" si="15"/>
        <v>TyE_PowerUp_Desarrollo_Learning Hub_SCTA</v>
      </c>
    </row>
    <row r="111" spans="1:11" x14ac:dyDescent="0.25">
      <c r="A111" s="4" t="s">
        <v>663</v>
      </c>
      <c r="B111" s="56" t="s">
        <v>482</v>
      </c>
      <c r="C111" s="19" t="s">
        <v>105</v>
      </c>
      <c r="D111" s="19" t="s">
        <v>106</v>
      </c>
      <c r="E111" s="19" t="s">
        <v>114</v>
      </c>
      <c r="F111" s="46" t="str">
        <f t="shared" si="16"/>
        <v>TyE_PowerUp_Desarrollo</v>
      </c>
      <c r="G111" s="42" t="str">
        <f t="shared" si="13"/>
        <v>TyE_PowerUp_Desarrollo_On Campus Interns</v>
      </c>
      <c r="H111" s="4" t="s">
        <v>109</v>
      </c>
      <c r="I111" s="4" t="s">
        <v>110</v>
      </c>
      <c r="J111" s="4" t="str">
        <f t="shared" si="14"/>
        <v>TyE_PowerUp_Desarrollo_On Campus Interns_CCTA</v>
      </c>
      <c r="K111" s="4" t="str">
        <f t="shared" si="15"/>
        <v>TyE_PowerUp_Desarrollo_On Campus Interns_SCTA</v>
      </c>
    </row>
    <row r="112" spans="1:11" x14ac:dyDescent="0.25">
      <c r="A112" s="4" t="s">
        <v>117</v>
      </c>
      <c r="B112" s="56" t="s">
        <v>482</v>
      </c>
      <c r="C112" s="19" t="s">
        <v>105</v>
      </c>
      <c r="D112" s="19" t="s">
        <v>106</v>
      </c>
      <c r="E112" s="19" t="s">
        <v>114</v>
      </c>
      <c r="F112" s="46" t="str">
        <f t="shared" si="16"/>
        <v>TyE_PowerUp_Desarrollo</v>
      </c>
      <c r="G112" s="42" t="str">
        <f t="shared" si="13"/>
        <v>TyE_PowerUp_Desarrollo_TechSavvy</v>
      </c>
      <c r="H112" s="4" t="s">
        <v>109</v>
      </c>
      <c r="I112" s="4" t="s">
        <v>110</v>
      </c>
      <c r="J112" s="4" t="str">
        <f t="shared" si="14"/>
        <v>TyE_PowerUp_Desarrollo_TechSavvy_CCTA</v>
      </c>
      <c r="K112" s="4" t="str">
        <f t="shared" si="15"/>
        <v>TyE_PowerUp_Desarrollo_TechSavvy_SCTA</v>
      </c>
    </row>
    <row r="113" spans="1:11" x14ac:dyDescent="0.25">
      <c r="A113" s="4" t="s">
        <v>227</v>
      </c>
      <c r="B113" s="56" t="s">
        <v>482</v>
      </c>
      <c r="C113" s="19" t="s">
        <v>105</v>
      </c>
      <c r="D113" s="19" t="s">
        <v>106</v>
      </c>
      <c r="E113" s="19" t="s">
        <v>107</v>
      </c>
      <c r="F113" s="46" t="str">
        <f t="shared" si="16"/>
        <v>TyE_PowerUp_Talento</v>
      </c>
      <c r="G113" s="42" t="str">
        <f t="shared" si="13"/>
        <v>TyE_PowerUp_Talento_Mi Plan de Desarrollo</v>
      </c>
      <c r="H113" s="4" t="s">
        <v>109</v>
      </c>
      <c r="I113" s="4" t="s">
        <v>110</v>
      </c>
      <c r="J113" s="4" t="str">
        <f t="shared" si="14"/>
        <v>TyE_PowerUp_Talento_Mi Plan de Desarrollo_CCTA</v>
      </c>
      <c r="K113" s="4" t="str">
        <f t="shared" si="15"/>
        <v>TyE_PowerUp_Talento_Mi Plan de Desarrollo_SCTA</v>
      </c>
    </row>
    <row r="114" spans="1:11" x14ac:dyDescent="0.25">
      <c r="A114" s="4" t="s">
        <v>388</v>
      </c>
      <c r="B114" s="56" t="s">
        <v>482</v>
      </c>
      <c r="C114" s="19" t="s">
        <v>105</v>
      </c>
      <c r="D114" s="19" t="s">
        <v>106</v>
      </c>
      <c r="E114" s="19" t="s">
        <v>107</v>
      </c>
      <c r="F114" s="46" t="str">
        <f t="shared" si="16"/>
        <v>TyE_PowerUp_Talento</v>
      </c>
      <c r="G114" s="42" t="str">
        <f t="shared" si="13"/>
        <v>TyE_PowerUp_Talento_Mis compromisos</v>
      </c>
      <c r="H114" s="4" t="s">
        <v>109</v>
      </c>
      <c r="I114" s="4" t="s">
        <v>110</v>
      </c>
      <c r="J114" s="4" t="str">
        <f t="shared" si="14"/>
        <v>TyE_PowerUp_Talento_Mis compromisos_CCTA</v>
      </c>
      <c r="K114" s="4" t="str">
        <f t="shared" si="15"/>
        <v>TyE_PowerUp_Talento_Mis compromisos_SCTA</v>
      </c>
    </row>
    <row r="115" spans="1:11" x14ac:dyDescent="0.25">
      <c r="A115" s="4" t="s">
        <v>108</v>
      </c>
      <c r="B115" s="56" t="s">
        <v>482</v>
      </c>
      <c r="C115" s="19" t="s">
        <v>105</v>
      </c>
      <c r="D115" s="19" t="s">
        <v>106</v>
      </c>
      <c r="E115" s="19" t="s">
        <v>107</v>
      </c>
      <c r="F115" s="46" t="str">
        <f t="shared" si="16"/>
        <v>TyE_PowerUp_Talento</v>
      </c>
      <c r="G115" s="42" t="str">
        <f t="shared" si="13"/>
        <v>TyE_PowerUp_Talento_Momentos para conversar</v>
      </c>
      <c r="H115" s="4" t="s">
        <v>109</v>
      </c>
      <c r="I115" s="4" t="s">
        <v>110</v>
      </c>
      <c r="J115" s="4" t="str">
        <f t="shared" si="14"/>
        <v>TyE_PowerUp_Talento_Momentos para conversar_CCTA</v>
      </c>
      <c r="K115" s="4" t="str">
        <f t="shared" si="15"/>
        <v>TyE_PowerUp_Talento_Momentos para conversar_SCTA</v>
      </c>
    </row>
    <row r="116" spans="1:11" x14ac:dyDescent="0.25">
      <c r="A116" s="4" t="s">
        <v>112</v>
      </c>
      <c r="B116" s="56" t="s">
        <v>482</v>
      </c>
      <c r="C116" s="19" t="s">
        <v>105</v>
      </c>
      <c r="D116" s="19" t="s">
        <v>106</v>
      </c>
      <c r="E116" s="19" t="s">
        <v>107</v>
      </c>
      <c r="F116" s="46" t="str">
        <f t="shared" si="16"/>
        <v>TyE_PowerUp_Talento</v>
      </c>
      <c r="G116" s="42" t="str">
        <f t="shared" si="13"/>
        <v>TyE_PowerUp_Talento_Plan de Mejora</v>
      </c>
      <c r="H116" s="4" t="s">
        <v>109</v>
      </c>
      <c r="I116" s="4" t="s">
        <v>110</v>
      </c>
      <c r="J116" s="4" t="str">
        <f t="shared" si="14"/>
        <v>TyE_PowerUp_Talento_Plan de Mejora_CCTA</v>
      </c>
      <c r="K116" s="4" t="str">
        <f t="shared" si="15"/>
        <v>TyE_PowerUp_Talento_Plan de Mejora_SCTA</v>
      </c>
    </row>
    <row r="117" spans="1:11" x14ac:dyDescent="0.25">
      <c r="A117" s="4" t="s">
        <v>111</v>
      </c>
      <c r="B117" s="56" t="s">
        <v>482</v>
      </c>
      <c r="C117" s="19" t="s">
        <v>105</v>
      </c>
      <c r="D117" s="19" t="s">
        <v>106</v>
      </c>
      <c r="E117" s="19" t="s">
        <v>107</v>
      </c>
      <c r="F117" s="46" t="str">
        <f t="shared" si="16"/>
        <v>TyE_PowerUp_Talento</v>
      </c>
      <c r="G117" s="42" t="str">
        <f t="shared" si="13"/>
        <v>TyE_PowerUp_Talento_Reflexión Final</v>
      </c>
      <c r="H117" s="4" t="s">
        <v>109</v>
      </c>
      <c r="I117" s="4" t="s">
        <v>110</v>
      </c>
      <c r="J117" s="4" t="str">
        <f t="shared" si="14"/>
        <v>TyE_PowerUp_Talento_Reflexión Final_CCTA</v>
      </c>
      <c r="K117" s="4" t="str">
        <f t="shared" si="15"/>
        <v>TyE_PowerUp_Talento_Reflexión Final_SCTA</v>
      </c>
    </row>
    <row r="118" spans="1:11" x14ac:dyDescent="0.25">
      <c r="A118" s="4" t="s">
        <v>113</v>
      </c>
      <c r="B118" s="56" t="s">
        <v>482</v>
      </c>
      <c r="C118" s="19" t="s">
        <v>105</v>
      </c>
      <c r="D118" s="19" t="s">
        <v>106</v>
      </c>
      <c r="E118" s="19" t="s">
        <v>107</v>
      </c>
      <c r="F118" s="46" t="str">
        <f t="shared" si="16"/>
        <v>TyE_PowerUp_Talento</v>
      </c>
      <c r="G118" s="42" t="str">
        <f t="shared" si="13"/>
        <v>TyE_PowerUp_Talento_Retroalimentación Continua</v>
      </c>
      <c r="H118" s="4" t="s">
        <v>109</v>
      </c>
      <c r="I118" s="4" t="s">
        <v>110</v>
      </c>
      <c r="J118" s="4" t="str">
        <f t="shared" si="14"/>
        <v>TyE_PowerUp_Talento_Retroalimentación Continua_CCTA</v>
      </c>
      <c r="K118" s="4" t="str">
        <f t="shared" si="15"/>
        <v>TyE_PowerUp_Talento_Retroalimentación Continua_SCTA</v>
      </c>
    </row>
    <row r="119" spans="1:11" x14ac:dyDescent="0.25">
      <c r="A119" s="4" t="s">
        <v>600</v>
      </c>
      <c r="B119" s="56" t="s">
        <v>211</v>
      </c>
      <c r="C119" s="19" t="s">
        <v>105</v>
      </c>
      <c r="E119" s="19" t="s">
        <v>214</v>
      </c>
      <c r="F119" s="46" t="str">
        <f t="shared" si="16"/>
        <v>TyE_Presidencia</v>
      </c>
      <c r="G119" s="42" t="str">
        <f t="shared" si="13"/>
        <v>TyE_Presidencia_Charlas de Pasillo con David Garza</v>
      </c>
      <c r="H119" s="4" t="s">
        <v>109</v>
      </c>
      <c r="I119" s="4" t="s">
        <v>110</v>
      </c>
      <c r="J119" s="4" t="str">
        <f t="shared" si="14"/>
        <v>TyE_Presidencia_Charlas de Pasillo con David Garza_CCTA</v>
      </c>
      <c r="K119" s="4" t="str">
        <f t="shared" si="15"/>
        <v>TyE_Presidencia_Charlas de Pasillo con David Garza_SCTA</v>
      </c>
    </row>
    <row r="120" spans="1:11" x14ac:dyDescent="0.25">
      <c r="A120" s="4" t="s">
        <v>665</v>
      </c>
      <c r="B120" s="56" t="s">
        <v>211</v>
      </c>
      <c r="C120" s="19" t="s">
        <v>105</v>
      </c>
      <c r="E120" s="19" t="s">
        <v>214</v>
      </c>
      <c r="F120" s="19" t="s">
        <v>655</v>
      </c>
      <c r="G120" s="42" t="str">
        <f t="shared" si="13"/>
        <v>TyE_Presidencia_DAVOS</v>
      </c>
      <c r="H120" s="4" t="s">
        <v>109</v>
      </c>
      <c r="I120" s="4" t="s">
        <v>110</v>
      </c>
      <c r="J120" s="4" t="str">
        <f t="shared" si="14"/>
        <v>TyE_Presidencia_DAVOS_CCTA</v>
      </c>
      <c r="K120" s="4" t="str">
        <f t="shared" si="15"/>
        <v>TyE_Presidencia_DAVOS_SCTA</v>
      </c>
    </row>
    <row r="121" spans="1:11" x14ac:dyDescent="0.25">
      <c r="A121" s="4" t="s">
        <v>644</v>
      </c>
      <c r="B121" s="56" t="s">
        <v>211</v>
      </c>
      <c r="C121" s="19" t="s">
        <v>105</v>
      </c>
      <c r="E121" s="19" t="s">
        <v>214</v>
      </c>
      <c r="F121" s="46" t="str">
        <f>IF(D121="",C121&amp;"_"&amp;E121,IF(D121="Aca",C121&amp;"_"&amp;E121,C121&amp;"_"&amp;D121&amp;"_"&amp;E121))</f>
        <v>TyE_Presidencia</v>
      </c>
      <c r="G121" s="42" t="str">
        <f t="shared" si="13"/>
        <v>TyE_Presidencia_Expedition</v>
      </c>
      <c r="H121" s="4" t="s">
        <v>109</v>
      </c>
      <c r="I121" s="4" t="s">
        <v>110</v>
      </c>
      <c r="J121" s="4" t="str">
        <f t="shared" si="14"/>
        <v>TyE_Presidencia_Expedition_CCTA</v>
      </c>
      <c r="K121" s="4" t="str">
        <f t="shared" si="15"/>
        <v>TyE_Presidencia_Expedition_SCTA</v>
      </c>
    </row>
    <row r="122" spans="1:11" x14ac:dyDescent="0.25">
      <c r="A122" s="4" t="s">
        <v>628</v>
      </c>
      <c r="B122" s="56" t="s">
        <v>211</v>
      </c>
      <c r="C122" s="19" t="s">
        <v>105</v>
      </c>
      <c r="E122" s="19" t="s">
        <v>214</v>
      </c>
      <c r="F122" s="46" t="str">
        <f>IF(D122="",C122&amp;"_"&amp;E122,IF(D122="Aca",C122&amp;"_"&amp;E122,C122&amp;"_"&amp;D122&amp;"_"&amp;E122))</f>
        <v>TyE_Presidencia</v>
      </c>
      <c r="G122" s="42" t="str">
        <f t="shared" si="13"/>
        <v>TyE_Presidencia_Graduacion TEC</v>
      </c>
      <c r="H122" s="4" t="s">
        <v>109</v>
      </c>
      <c r="I122" s="4" t="s">
        <v>110</v>
      </c>
      <c r="J122" s="4" t="str">
        <f t="shared" si="14"/>
        <v>TyE_Presidencia_Graduacion TEC_CCTA</v>
      </c>
      <c r="K122" s="4" t="str">
        <f t="shared" si="15"/>
        <v>TyE_Presidencia_Graduacion TEC_SCTA</v>
      </c>
    </row>
    <row r="123" spans="1:11" x14ac:dyDescent="0.25">
      <c r="A123" s="4" t="s">
        <v>602</v>
      </c>
      <c r="B123" s="56" t="s">
        <v>211</v>
      </c>
      <c r="C123" s="19" t="s">
        <v>105</v>
      </c>
      <c r="E123" s="19" t="s">
        <v>214</v>
      </c>
      <c r="F123" s="46" t="str">
        <f>IF(D123="",C123&amp;"_"&amp;E123,IF(D123="Aca",C123&amp;"_"&amp;E123,C123&amp;"_"&amp;D123&amp;"_"&amp;E123))</f>
        <v>TyE_Presidencia</v>
      </c>
      <c r="G123" s="42" t="str">
        <f t="shared" si="13"/>
        <v>TyE_Presidencia_Informe Anual</v>
      </c>
      <c r="H123" s="4" t="s">
        <v>109</v>
      </c>
      <c r="I123" s="4" t="s">
        <v>110</v>
      </c>
      <c r="J123" s="4" t="str">
        <f t="shared" si="14"/>
        <v>TyE_Presidencia_Informe Anual_CCTA</v>
      </c>
      <c r="K123" s="4" t="str">
        <f t="shared" si="15"/>
        <v>TyE_Presidencia_Informe Anual_SCTA</v>
      </c>
    </row>
    <row r="124" spans="1:11" x14ac:dyDescent="0.25">
      <c r="A124" s="4" t="s">
        <v>666</v>
      </c>
      <c r="B124" s="56" t="s">
        <v>211</v>
      </c>
      <c r="C124" s="19" t="s">
        <v>105</v>
      </c>
      <c r="E124" s="19" t="s">
        <v>214</v>
      </c>
      <c r="F124" s="19" t="s">
        <v>655</v>
      </c>
      <c r="G124" s="42" t="str">
        <f t="shared" si="13"/>
        <v>TyE_Presidencia_Inicio de ciclo</v>
      </c>
      <c r="H124" s="4" t="s">
        <v>109</v>
      </c>
      <c r="I124" s="4" t="s">
        <v>110</v>
      </c>
      <c r="J124" s="4" t="str">
        <f t="shared" si="14"/>
        <v>TyE_Presidencia_Inicio de ciclo_CCTA</v>
      </c>
      <c r="K124" s="4" t="str">
        <f t="shared" si="15"/>
        <v>TyE_Presidencia_Inicio de ciclo_SCTA</v>
      </c>
    </row>
    <row r="125" spans="1:11" x14ac:dyDescent="0.25">
      <c r="A125" s="42" t="s">
        <v>215</v>
      </c>
      <c r="B125" s="56" t="s">
        <v>211</v>
      </c>
      <c r="C125" s="19" t="s">
        <v>105</v>
      </c>
      <c r="E125" s="19" t="s">
        <v>214</v>
      </c>
      <c r="F125" s="46" t="str">
        <f t="shared" ref="F125:F165" si="17">IF(D125="",C125&amp;"_"&amp;E125,IF(D125="Aca",C125&amp;"_"&amp;E125,C125&amp;"_"&amp;D125&amp;"_"&amp;E125))</f>
        <v>TyE_Presidencia</v>
      </c>
      <c r="G125" s="42" t="str">
        <f t="shared" si="13"/>
        <v>TyE_Presidencia_QS</v>
      </c>
      <c r="H125" s="4" t="s">
        <v>109</v>
      </c>
      <c r="I125" s="4" t="s">
        <v>110</v>
      </c>
      <c r="J125" s="4" t="str">
        <f t="shared" si="14"/>
        <v>TyE_Presidencia_QS_CCTA</v>
      </c>
      <c r="K125" s="4" t="str">
        <f t="shared" si="15"/>
        <v>TyE_Presidencia_QS_SCTA</v>
      </c>
    </row>
    <row r="126" spans="1:11" x14ac:dyDescent="0.25">
      <c r="A126" s="4" t="s">
        <v>389</v>
      </c>
      <c r="B126" s="54" t="s">
        <v>485</v>
      </c>
      <c r="C126" s="19" t="s">
        <v>105</v>
      </c>
      <c r="E126" s="19" t="s">
        <v>188</v>
      </c>
      <c r="F126" s="46" t="str">
        <f t="shared" si="17"/>
        <v>TyE_SorteosTec</v>
      </c>
      <c r="G126" s="42" t="str">
        <f t="shared" si="13"/>
        <v>TyE_SorteosTec_Aniversario ST</v>
      </c>
      <c r="H126" s="4" t="s">
        <v>109</v>
      </c>
      <c r="I126" s="4" t="s">
        <v>110</v>
      </c>
      <c r="J126" s="4" t="str">
        <f t="shared" si="14"/>
        <v>TyE_SorteosTec_Aniversario ST_CCTA</v>
      </c>
      <c r="K126" s="4" t="str">
        <f t="shared" si="15"/>
        <v>TyE_SorteosTec_Aniversario ST_SCTA</v>
      </c>
    </row>
    <row r="127" spans="1:11" x14ac:dyDescent="0.25">
      <c r="A127" s="4" t="s">
        <v>189</v>
      </c>
      <c r="B127" s="54" t="s">
        <v>485</v>
      </c>
      <c r="C127" s="19" t="s">
        <v>105</v>
      </c>
      <c r="E127" s="19" t="s">
        <v>188</v>
      </c>
      <c r="F127" s="46" t="str">
        <f t="shared" si="17"/>
        <v>TyE_SorteosTec</v>
      </c>
      <c r="G127" s="42" t="str">
        <f t="shared" si="13"/>
        <v>TyE_SorteosTec_Casa sorteos</v>
      </c>
      <c r="H127" s="4" t="s">
        <v>109</v>
      </c>
      <c r="I127" s="4" t="s">
        <v>110</v>
      </c>
      <c r="J127" s="4" t="str">
        <f t="shared" si="14"/>
        <v>TyE_SorteosTec_Casa sorteos_CCTA</v>
      </c>
      <c r="K127" s="4" t="str">
        <f t="shared" si="15"/>
        <v>TyE_SorteosTec_Casa sorteos_SCTA</v>
      </c>
    </row>
    <row r="128" spans="1:11" x14ac:dyDescent="0.25">
      <c r="A128" s="4" t="s">
        <v>664</v>
      </c>
      <c r="B128" s="54" t="s">
        <v>485</v>
      </c>
      <c r="C128" s="19" t="s">
        <v>105</v>
      </c>
      <c r="E128" s="19" t="s">
        <v>188</v>
      </c>
      <c r="F128" s="46" t="str">
        <f t="shared" si="17"/>
        <v>TyE_SorteosTec</v>
      </c>
      <c r="G128" s="4" t="str">
        <f t="shared" si="13"/>
        <v>TyE_SorteosTec_Promoción ST</v>
      </c>
      <c r="H128" s="4" t="s">
        <v>109</v>
      </c>
      <c r="I128" s="4" t="s">
        <v>110</v>
      </c>
      <c r="J128" s="4" t="str">
        <f t="shared" si="14"/>
        <v>TyE_SorteosTec_Promoción ST_CCTA</v>
      </c>
      <c r="K128" s="4" t="str">
        <f t="shared" si="15"/>
        <v>TyE_SorteosTec_Promoción ST_SCTA</v>
      </c>
    </row>
    <row r="129" spans="1:11" x14ac:dyDescent="0.25">
      <c r="A129" s="4" t="s">
        <v>632</v>
      </c>
      <c r="B129" s="54" t="s">
        <v>485</v>
      </c>
      <c r="C129" s="19" t="s">
        <v>105</v>
      </c>
      <c r="E129" s="19" t="s">
        <v>190</v>
      </c>
      <c r="F129" s="46" t="str">
        <f t="shared" si="17"/>
        <v>TyE_Tecmi</v>
      </c>
      <c r="G129" s="42" t="str">
        <f t="shared" ref="G129:G160" si="18">IF(F129="TyE_Academia",C129&amp;"_"&amp;D129&amp;"_"&amp;A129,F129&amp;"_"&amp;A129)</f>
        <v>TyE_Tecmi_Organizaciones Positivas</v>
      </c>
      <c r="H129" s="4" t="s">
        <v>109</v>
      </c>
      <c r="I129" s="4" t="s">
        <v>110</v>
      </c>
      <c r="J129" s="4" t="str">
        <f t="shared" ref="J129:J165" si="19">G129&amp;"_"&amp;H129</f>
        <v>TyE_Tecmi_Organizaciones Positivas_CCTA</v>
      </c>
      <c r="K129" s="4" t="str">
        <f t="shared" ref="K129:K165" si="20">G129&amp;"_"&amp;I129</f>
        <v>TyE_Tecmi_Organizaciones Positivas_SCTA</v>
      </c>
    </row>
    <row r="130" spans="1:11" x14ac:dyDescent="0.25">
      <c r="A130" s="4" t="s">
        <v>193</v>
      </c>
      <c r="B130" s="54" t="s">
        <v>485</v>
      </c>
      <c r="C130" s="19" t="s">
        <v>105</v>
      </c>
      <c r="E130" s="19" t="s">
        <v>190</v>
      </c>
      <c r="F130" s="46" t="str">
        <f t="shared" si="17"/>
        <v>TyE_Tecmi</v>
      </c>
      <c r="G130" s="42" t="str">
        <f t="shared" si="18"/>
        <v>TyE_Tecmi_Semana de la Felicidad</v>
      </c>
      <c r="H130" s="4" t="s">
        <v>109</v>
      </c>
      <c r="I130" s="4" t="s">
        <v>110</v>
      </c>
      <c r="J130" s="4" t="str">
        <f t="shared" si="19"/>
        <v>TyE_Tecmi_Semana de la Felicidad_CCTA</v>
      </c>
      <c r="K130" s="4" t="str">
        <f t="shared" si="20"/>
        <v>TyE_Tecmi_Semana de la Felicidad_SCTA</v>
      </c>
    </row>
    <row r="131" spans="1:11" x14ac:dyDescent="0.25">
      <c r="A131" s="4" t="s">
        <v>191</v>
      </c>
      <c r="B131" s="54" t="s">
        <v>485</v>
      </c>
      <c r="C131" s="19" t="s">
        <v>105</v>
      </c>
      <c r="E131" s="19" t="s">
        <v>190</v>
      </c>
      <c r="F131" s="46" t="str">
        <f t="shared" si="17"/>
        <v>TyE_Tecmi</v>
      </c>
      <c r="G131" s="42" t="str">
        <f t="shared" si="18"/>
        <v>TyE_Tecmi_Sorteo con Propósito</v>
      </c>
      <c r="H131" s="4" t="s">
        <v>109</v>
      </c>
      <c r="I131" s="4" t="s">
        <v>110</v>
      </c>
      <c r="J131" s="4" t="str">
        <f t="shared" si="19"/>
        <v>TyE_Tecmi_Sorteo con Propósito_CCTA</v>
      </c>
      <c r="K131" s="4" t="str">
        <f t="shared" si="20"/>
        <v>TyE_Tecmi_Sorteo con Propósito_SCTA</v>
      </c>
    </row>
    <row r="132" spans="1:11" x14ac:dyDescent="0.25">
      <c r="A132" s="4" t="s">
        <v>544</v>
      </c>
      <c r="B132" s="54" t="s">
        <v>485</v>
      </c>
      <c r="C132" s="19" t="s">
        <v>105</v>
      </c>
      <c r="E132" s="19" t="s">
        <v>190</v>
      </c>
      <c r="F132" s="46" t="str">
        <f t="shared" si="17"/>
        <v>TyE_Tecmi</v>
      </c>
      <c r="G132" s="42" t="str">
        <f t="shared" si="18"/>
        <v>TyE_Tecmi_Sorteo Líder a Líder</v>
      </c>
      <c r="H132" s="4" t="s">
        <v>109</v>
      </c>
      <c r="I132" s="4" t="s">
        <v>110</v>
      </c>
      <c r="J132" s="4" t="str">
        <f t="shared" si="19"/>
        <v>TyE_Tecmi_Sorteo Líder a Líder_CCTA</v>
      </c>
      <c r="K132" s="4" t="str">
        <f t="shared" si="20"/>
        <v>TyE_Tecmi_Sorteo Líder a Líder_SCTA</v>
      </c>
    </row>
    <row r="133" spans="1:11" x14ac:dyDescent="0.25">
      <c r="A133" s="4" t="s">
        <v>192</v>
      </c>
      <c r="B133" s="54" t="s">
        <v>485</v>
      </c>
      <c r="C133" s="19" t="s">
        <v>105</v>
      </c>
      <c r="E133" s="19" t="s">
        <v>190</v>
      </c>
      <c r="F133" s="46" t="str">
        <f t="shared" si="17"/>
        <v>TyE_Tecmi</v>
      </c>
      <c r="G133" s="42" t="str">
        <f t="shared" si="18"/>
        <v>TyE_Tecmi_Wellbeing 360</v>
      </c>
      <c r="H133" s="4" t="s">
        <v>109</v>
      </c>
      <c r="I133" s="4" t="s">
        <v>110</v>
      </c>
      <c r="J133" s="4" t="str">
        <f t="shared" si="19"/>
        <v>TyE_Tecmi_Wellbeing 360_CCTA</v>
      </c>
      <c r="K133" s="4" t="str">
        <f t="shared" si="20"/>
        <v>TyE_Tecmi_Wellbeing 360_SCTA</v>
      </c>
    </row>
    <row r="134" spans="1:11" x14ac:dyDescent="0.25">
      <c r="A134" s="4" t="s">
        <v>195</v>
      </c>
      <c r="B134" s="54" t="s">
        <v>485</v>
      </c>
      <c r="C134" s="19" t="s">
        <v>105</v>
      </c>
      <c r="E134" s="19" t="s">
        <v>194</v>
      </c>
      <c r="F134" s="46" t="str">
        <f t="shared" si="17"/>
        <v>TyE_TecSalud</v>
      </c>
      <c r="G134" s="42" t="str">
        <f t="shared" si="18"/>
        <v>TyE_TecSalud_COVID al día</v>
      </c>
      <c r="H134" s="4" t="s">
        <v>109</v>
      </c>
      <c r="I134" s="4" t="s">
        <v>110</v>
      </c>
      <c r="J134" s="4" t="str">
        <f t="shared" si="19"/>
        <v>TyE_TecSalud_COVID al día_CCTA</v>
      </c>
      <c r="K134" s="4" t="str">
        <f t="shared" si="20"/>
        <v>TyE_TecSalud_COVID al día_SCTA</v>
      </c>
    </row>
    <row r="135" spans="1:11" x14ac:dyDescent="0.25">
      <c r="A135" s="4" t="s">
        <v>213</v>
      </c>
      <c r="B135" s="56" t="s">
        <v>211</v>
      </c>
      <c r="C135" s="19" t="s">
        <v>105</v>
      </c>
      <c r="E135" s="19" t="s">
        <v>212</v>
      </c>
      <c r="F135" s="46" t="str">
        <f t="shared" si="17"/>
        <v>TyE_Top200</v>
      </c>
      <c r="G135" s="42" t="str">
        <f t="shared" si="18"/>
        <v>TyE_Top200_Conectar</v>
      </c>
      <c r="H135" s="4" t="s">
        <v>109</v>
      </c>
      <c r="I135" s="4" t="s">
        <v>110</v>
      </c>
      <c r="J135" s="4" t="str">
        <f t="shared" si="19"/>
        <v>TyE_Top200_Conectar_CCTA</v>
      </c>
      <c r="K135" s="4" t="str">
        <f t="shared" si="20"/>
        <v>TyE_Top200_Conectar_SCTA</v>
      </c>
    </row>
    <row r="136" spans="1:11" x14ac:dyDescent="0.25">
      <c r="A136" s="42" t="s">
        <v>80</v>
      </c>
      <c r="B136" s="56" t="s">
        <v>211</v>
      </c>
      <c r="C136" s="19" t="s">
        <v>105</v>
      </c>
      <c r="E136" s="19" t="s">
        <v>219</v>
      </c>
      <c r="F136" s="46" t="str">
        <f t="shared" si="17"/>
        <v>TyE_TyEAvisos</v>
      </c>
      <c r="G136" s="42" t="str">
        <f t="shared" si="18"/>
        <v>TyE_TyEAvisos_Mi ECO</v>
      </c>
      <c r="H136" s="4" t="s">
        <v>109</v>
      </c>
      <c r="I136" s="4" t="s">
        <v>110</v>
      </c>
      <c r="J136" s="4" t="str">
        <f t="shared" si="19"/>
        <v>TyE_TyEAvisos_Mi ECO_CCTA</v>
      </c>
      <c r="K136" s="4" t="str">
        <f t="shared" si="20"/>
        <v>TyE_TyEAvisos_Mi ECO_SCTA</v>
      </c>
    </row>
    <row r="137" spans="1:11" x14ac:dyDescent="0.25">
      <c r="A137" s="42" t="s">
        <v>220</v>
      </c>
      <c r="B137" s="56" t="s">
        <v>211</v>
      </c>
      <c r="C137" s="19" t="s">
        <v>105</v>
      </c>
      <c r="E137" s="19" t="s">
        <v>219</v>
      </c>
      <c r="F137" s="46" t="str">
        <f t="shared" si="17"/>
        <v>TyE_TyEAvisos</v>
      </c>
      <c r="G137" s="42" t="str">
        <f t="shared" si="18"/>
        <v>TyE_TyEAvisos_Sesión de talento</v>
      </c>
      <c r="H137" s="4" t="s">
        <v>109</v>
      </c>
      <c r="I137" s="4" t="s">
        <v>110</v>
      </c>
      <c r="J137" s="4" t="str">
        <f t="shared" si="19"/>
        <v>TyE_TyEAvisos_Sesión de talento_CCTA</v>
      </c>
      <c r="K137" s="4" t="str">
        <f t="shared" si="20"/>
        <v>TyE_TyEAvisos_Sesión de talento_SCTA</v>
      </c>
    </row>
    <row r="138" spans="1:11" x14ac:dyDescent="0.25">
      <c r="A138" s="4" t="s">
        <v>646</v>
      </c>
      <c r="B138" s="54" t="s">
        <v>485</v>
      </c>
      <c r="C138" s="19" t="s">
        <v>105</v>
      </c>
      <c r="E138" s="19" t="s">
        <v>169</v>
      </c>
      <c r="F138" s="46" t="str">
        <f t="shared" si="17"/>
        <v>TyE_VIISS</v>
      </c>
      <c r="G138" s="42" t="str">
        <f t="shared" si="18"/>
        <v>TyE_VIISS_CNDH</v>
      </c>
      <c r="H138" s="4" t="s">
        <v>109</v>
      </c>
      <c r="I138" s="4" t="s">
        <v>110</v>
      </c>
      <c r="J138" s="4" t="str">
        <f t="shared" si="19"/>
        <v>TyE_VIISS_CNDH_CCTA</v>
      </c>
      <c r="K138" s="4" t="str">
        <f t="shared" si="20"/>
        <v>TyE_VIISS_CNDH_SCTA</v>
      </c>
    </row>
    <row r="139" spans="1:11" x14ac:dyDescent="0.25">
      <c r="A139" s="4" t="s">
        <v>606</v>
      </c>
      <c r="B139" s="54" t="s">
        <v>485</v>
      </c>
      <c r="C139" s="19" t="s">
        <v>105</v>
      </c>
      <c r="E139" s="19" t="s">
        <v>169</v>
      </c>
      <c r="F139" s="46" t="str">
        <f t="shared" si="17"/>
        <v>TyE_VIISS</v>
      </c>
      <c r="G139" s="42" t="str">
        <f t="shared" si="18"/>
        <v>TyE_VIISS_Conferencias</v>
      </c>
      <c r="H139" s="4" t="s">
        <v>109</v>
      </c>
      <c r="I139" s="4" t="s">
        <v>110</v>
      </c>
      <c r="J139" s="4" t="str">
        <f t="shared" si="19"/>
        <v>TyE_VIISS_Conferencias_CCTA</v>
      </c>
      <c r="K139" s="4" t="str">
        <f t="shared" si="20"/>
        <v>TyE_VIISS_Conferencias_SCTA</v>
      </c>
    </row>
    <row r="140" spans="1:11" x14ac:dyDescent="0.25">
      <c r="A140" s="4" t="s">
        <v>399</v>
      </c>
      <c r="B140" s="54" t="s">
        <v>485</v>
      </c>
      <c r="C140" s="19" t="s">
        <v>105</v>
      </c>
      <c r="D140" s="53"/>
      <c r="E140" s="19" t="s">
        <v>169</v>
      </c>
      <c r="F140" s="46" t="str">
        <f t="shared" si="17"/>
        <v>TyE_VIISS</v>
      </c>
      <c r="G140" s="42" t="str">
        <f t="shared" si="18"/>
        <v>TyE_VIISS_Día Internacional de la Mujer</v>
      </c>
      <c r="H140" s="4" t="s">
        <v>109</v>
      </c>
      <c r="I140" s="4" t="s">
        <v>110</v>
      </c>
      <c r="J140" s="4" t="str">
        <f t="shared" si="19"/>
        <v>TyE_VIISS_Día Internacional de la Mujer_CCTA</v>
      </c>
      <c r="K140" s="4" t="str">
        <f t="shared" si="20"/>
        <v>TyE_VIISS_Día Internacional de la Mujer_SCTA</v>
      </c>
    </row>
    <row r="141" spans="1:11" x14ac:dyDescent="0.25">
      <c r="A141" s="4" t="s">
        <v>177</v>
      </c>
      <c r="B141" s="54" t="s">
        <v>485</v>
      </c>
      <c r="C141" s="19" t="s">
        <v>105</v>
      </c>
      <c r="D141" s="53"/>
      <c r="E141" s="19" t="s">
        <v>169</v>
      </c>
      <c r="F141" s="46" t="str">
        <f t="shared" si="17"/>
        <v>TyE_VIISS</v>
      </c>
      <c r="G141" s="42" t="str">
        <f t="shared" si="18"/>
        <v>TyE_VIISS_ETHOS</v>
      </c>
      <c r="H141" s="4" t="s">
        <v>109</v>
      </c>
      <c r="I141" s="4" t="s">
        <v>110</v>
      </c>
      <c r="J141" s="4" t="str">
        <f t="shared" si="19"/>
        <v>TyE_VIISS_ETHOS_CCTA</v>
      </c>
      <c r="K141" s="4" t="str">
        <f t="shared" si="20"/>
        <v>TyE_VIISS_ETHOS_SCTA</v>
      </c>
    </row>
    <row r="142" spans="1:11" x14ac:dyDescent="0.25">
      <c r="A142" s="4" t="s">
        <v>171</v>
      </c>
      <c r="B142" s="54" t="s">
        <v>485</v>
      </c>
      <c r="C142" s="19" t="s">
        <v>105</v>
      </c>
      <c r="D142" s="53"/>
      <c r="E142" s="19" t="s">
        <v>169</v>
      </c>
      <c r="F142" s="46" t="str">
        <f t="shared" si="17"/>
        <v>TyE_VIISS</v>
      </c>
      <c r="G142" s="42" t="str">
        <f t="shared" si="18"/>
        <v>TyE_VIISS_Foro Dialogos Abiertos</v>
      </c>
      <c r="H142" s="4" t="s">
        <v>109</v>
      </c>
      <c r="I142" s="4" t="s">
        <v>110</v>
      </c>
      <c r="J142" s="4" t="str">
        <f t="shared" si="19"/>
        <v>TyE_VIISS_Foro Dialogos Abiertos_CCTA</v>
      </c>
      <c r="K142" s="4" t="str">
        <f t="shared" si="20"/>
        <v>TyE_VIISS_Foro Dialogos Abiertos_SCTA</v>
      </c>
    </row>
    <row r="143" spans="1:11" x14ac:dyDescent="0.25">
      <c r="A143" s="4" t="s">
        <v>172</v>
      </c>
      <c r="B143" s="54" t="s">
        <v>485</v>
      </c>
      <c r="C143" s="19" t="s">
        <v>105</v>
      </c>
      <c r="D143" s="53"/>
      <c r="E143" s="19" t="s">
        <v>169</v>
      </c>
      <c r="F143" s="46" t="str">
        <f t="shared" si="17"/>
        <v>TyE_VIISS</v>
      </c>
      <c r="G143" s="42" t="str">
        <f t="shared" si="18"/>
        <v>TyE_VIISS_Impulsa</v>
      </c>
      <c r="H143" s="4" t="s">
        <v>109</v>
      </c>
      <c r="I143" s="4" t="s">
        <v>110</v>
      </c>
      <c r="J143" s="4" t="str">
        <f t="shared" si="19"/>
        <v>TyE_VIISS_Impulsa_CCTA</v>
      </c>
      <c r="K143" s="4" t="str">
        <f t="shared" si="20"/>
        <v>TyE_VIISS_Impulsa_SCTA</v>
      </c>
    </row>
    <row r="144" spans="1:11" x14ac:dyDescent="0.25">
      <c r="A144" s="4" t="s">
        <v>176</v>
      </c>
      <c r="B144" s="54" t="s">
        <v>485</v>
      </c>
      <c r="C144" s="19" t="s">
        <v>105</v>
      </c>
      <c r="D144" s="53"/>
      <c r="E144" s="19" t="s">
        <v>169</v>
      </c>
      <c r="F144" s="46" t="str">
        <f t="shared" si="17"/>
        <v>TyE_VIISS</v>
      </c>
      <c r="G144" s="42" t="str">
        <f t="shared" si="18"/>
        <v>TyE_VIISS_Inclusión e Integridad</v>
      </c>
      <c r="H144" s="4" t="s">
        <v>109</v>
      </c>
      <c r="I144" s="4" t="s">
        <v>110</v>
      </c>
      <c r="J144" s="4" t="str">
        <f t="shared" si="19"/>
        <v>TyE_VIISS_Inclusión e Integridad_CCTA</v>
      </c>
      <c r="K144" s="4" t="str">
        <f t="shared" si="20"/>
        <v>TyE_VIISS_Inclusión e Integridad_SCTA</v>
      </c>
    </row>
    <row r="145" spans="1:11" x14ac:dyDescent="0.25">
      <c r="A145" s="4" t="s">
        <v>384</v>
      </c>
      <c r="B145" s="54" t="s">
        <v>485</v>
      </c>
      <c r="C145" s="19" t="s">
        <v>105</v>
      </c>
      <c r="E145" s="19" t="s">
        <v>169</v>
      </c>
      <c r="F145" s="46" t="str">
        <f t="shared" si="17"/>
        <v>TyE_VIISS</v>
      </c>
      <c r="G145" s="42" t="str">
        <f t="shared" si="18"/>
        <v>TyE_VIISS_Iniciativas Sociales</v>
      </c>
      <c r="H145" s="4" t="s">
        <v>109</v>
      </c>
      <c r="I145" s="4" t="s">
        <v>110</v>
      </c>
      <c r="J145" s="4" t="str">
        <f t="shared" si="19"/>
        <v>TyE_VIISS_Iniciativas Sociales_CCTA</v>
      </c>
      <c r="K145" s="4" t="str">
        <f t="shared" si="20"/>
        <v>TyE_VIISS_Iniciativas Sociales_SCTA</v>
      </c>
    </row>
    <row r="146" spans="1:11" x14ac:dyDescent="0.25">
      <c r="A146" s="4" t="s">
        <v>175</v>
      </c>
      <c r="B146" s="54" t="s">
        <v>485</v>
      </c>
      <c r="C146" s="19" t="s">
        <v>105</v>
      </c>
      <c r="D146" s="53"/>
      <c r="E146" s="19" t="s">
        <v>169</v>
      </c>
      <c r="F146" s="46" t="str">
        <f t="shared" si="17"/>
        <v>TyE_VIISS</v>
      </c>
      <c r="G146" s="42" t="str">
        <f t="shared" si="18"/>
        <v>TyE_VIISS_Líderes del Mañana</v>
      </c>
      <c r="H146" s="4" t="s">
        <v>109</v>
      </c>
      <c r="I146" s="4" t="s">
        <v>110</v>
      </c>
      <c r="J146" s="4" t="str">
        <f t="shared" si="19"/>
        <v>TyE_VIISS_Líderes del Mañana_CCTA</v>
      </c>
      <c r="K146" s="4" t="str">
        <f t="shared" si="20"/>
        <v>TyE_VIISS_Líderes del Mañana_SCTA</v>
      </c>
    </row>
    <row r="147" spans="1:11" x14ac:dyDescent="0.25">
      <c r="A147" s="4" t="s">
        <v>547</v>
      </c>
      <c r="B147" s="54" t="s">
        <v>485</v>
      </c>
      <c r="C147" s="19" t="s">
        <v>105</v>
      </c>
      <c r="E147" s="19" t="s">
        <v>169</v>
      </c>
      <c r="F147" s="46" t="str">
        <f t="shared" si="17"/>
        <v>TyE_VIISS</v>
      </c>
      <c r="G147" s="42" t="str">
        <f t="shared" si="18"/>
        <v>TyE_VIISS_Mujer Tec</v>
      </c>
      <c r="H147" s="4" t="s">
        <v>109</v>
      </c>
      <c r="I147" s="4" t="s">
        <v>110</v>
      </c>
      <c r="J147" s="4" t="str">
        <f t="shared" si="19"/>
        <v>TyE_VIISS_Mujer Tec_CCTA</v>
      </c>
      <c r="K147" s="4" t="str">
        <f t="shared" si="20"/>
        <v>TyE_VIISS_Mujer Tec_SCTA</v>
      </c>
    </row>
    <row r="148" spans="1:11" x14ac:dyDescent="0.25">
      <c r="A148" s="4" t="s">
        <v>391</v>
      </c>
      <c r="B148" s="54" t="s">
        <v>485</v>
      </c>
      <c r="C148" s="19" t="s">
        <v>105</v>
      </c>
      <c r="D148" s="53"/>
      <c r="E148" s="19" t="s">
        <v>169</v>
      </c>
      <c r="F148" s="46" t="str">
        <f t="shared" si="17"/>
        <v>TyE_VIISS</v>
      </c>
      <c r="G148" s="42" t="str">
        <f t="shared" si="18"/>
        <v>TyE_VIISS_Premio Eugenio Garza Sada</v>
      </c>
      <c r="H148" s="4" t="s">
        <v>109</v>
      </c>
      <c r="I148" s="4" t="s">
        <v>110</v>
      </c>
      <c r="J148" s="4" t="str">
        <f t="shared" si="19"/>
        <v>TyE_VIISS_Premio Eugenio Garza Sada_CCTA</v>
      </c>
      <c r="K148" s="4" t="str">
        <f t="shared" si="20"/>
        <v>TyE_VIISS_Premio Eugenio Garza Sada_SCTA</v>
      </c>
    </row>
    <row r="149" spans="1:11" x14ac:dyDescent="0.25">
      <c r="A149" s="4" t="s">
        <v>173</v>
      </c>
      <c r="B149" s="54" t="s">
        <v>485</v>
      </c>
      <c r="C149" s="19" t="s">
        <v>105</v>
      </c>
      <c r="D149" s="53"/>
      <c r="E149" s="19" t="s">
        <v>169</v>
      </c>
      <c r="F149" s="46" t="str">
        <f t="shared" si="17"/>
        <v>TyE_VIISS</v>
      </c>
      <c r="G149" s="42" t="str">
        <f t="shared" si="18"/>
        <v>TyE_VIISS_Premio Mujer Tec</v>
      </c>
      <c r="H149" s="4" t="s">
        <v>109</v>
      </c>
      <c r="I149" s="4" t="s">
        <v>110</v>
      </c>
      <c r="J149" s="4" t="str">
        <f t="shared" si="19"/>
        <v>TyE_VIISS_Premio Mujer Tec_CCTA</v>
      </c>
      <c r="K149" s="4" t="str">
        <f t="shared" si="20"/>
        <v>TyE_VIISS_Premio Mujer Tec_SCTA</v>
      </c>
    </row>
    <row r="150" spans="1:11" x14ac:dyDescent="0.25">
      <c r="A150" s="4" t="s">
        <v>402</v>
      </c>
      <c r="B150" s="54" t="s">
        <v>485</v>
      </c>
      <c r="C150" s="19" t="s">
        <v>105</v>
      </c>
      <c r="E150" s="19" t="s">
        <v>169</v>
      </c>
      <c r="F150" s="46" t="str">
        <f t="shared" si="17"/>
        <v>TyE_VIISS</v>
      </c>
      <c r="G150" s="42" t="str">
        <f t="shared" si="18"/>
        <v>TyE_VIISS_Ruta Azul</v>
      </c>
      <c r="H150" s="4" t="s">
        <v>109</v>
      </c>
      <c r="I150" s="4" t="s">
        <v>110</v>
      </c>
      <c r="J150" s="4" t="str">
        <f t="shared" si="19"/>
        <v>TyE_VIISS_Ruta Azul_CCTA</v>
      </c>
      <c r="K150" s="4" t="str">
        <f t="shared" si="20"/>
        <v>TyE_VIISS_Ruta Azul_SCTA</v>
      </c>
    </row>
    <row r="151" spans="1:11" x14ac:dyDescent="0.25">
      <c r="A151" s="4" t="s">
        <v>398</v>
      </c>
      <c r="B151" s="54" t="s">
        <v>485</v>
      </c>
      <c r="C151" s="19" t="s">
        <v>105</v>
      </c>
      <c r="E151" s="19" t="s">
        <v>169</v>
      </c>
      <c r="F151" s="46" t="str">
        <f t="shared" si="17"/>
        <v>TyE_VIISS</v>
      </c>
      <c r="G151" s="42" t="str">
        <f t="shared" si="18"/>
        <v>TyE_VIISS_Sostenibilidad</v>
      </c>
      <c r="H151" s="4" t="s">
        <v>109</v>
      </c>
      <c r="I151" s="4" t="s">
        <v>110</v>
      </c>
      <c r="J151" s="4" t="str">
        <f t="shared" si="19"/>
        <v>TyE_VIISS_Sostenibilidad_CCTA</v>
      </c>
      <c r="K151" s="4" t="str">
        <f t="shared" si="20"/>
        <v>TyE_VIISS_Sostenibilidad_SCTA</v>
      </c>
    </row>
    <row r="152" spans="1:11" x14ac:dyDescent="0.25">
      <c r="A152" s="4" t="s">
        <v>178</v>
      </c>
      <c r="B152" s="54" t="s">
        <v>485</v>
      </c>
      <c r="C152" s="19" t="s">
        <v>105</v>
      </c>
      <c r="E152" s="19" t="s">
        <v>169</v>
      </c>
      <c r="F152" s="46" t="str">
        <f t="shared" si="17"/>
        <v>TyE_VIISS</v>
      </c>
      <c r="G152" s="42" t="str">
        <f t="shared" si="18"/>
        <v>TyE_VIISS_TecSeguro</v>
      </c>
      <c r="H152" s="4" t="s">
        <v>109</v>
      </c>
      <c r="I152" s="4" t="s">
        <v>110</v>
      </c>
      <c r="J152" s="4" t="str">
        <f t="shared" si="19"/>
        <v>TyE_VIISS_TecSeguro_CCTA</v>
      </c>
      <c r="K152" s="4" t="str">
        <f t="shared" si="20"/>
        <v>TyE_VIISS_TecSeguro_SCTA</v>
      </c>
    </row>
    <row r="153" spans="1:11" x14ac:dyDescent="0.25">
      <c r="A153" s="4" t="s">
        <v>174</v>
      </c>
      <c r="B153" s="54" t="s">
        <v>485</v>
      </c>
      <c r="C153" s="19" t="s">
        <v>105</v>
      </c>
      <c r="D153" s="53"/>
      <c r="E153" s="19" t="s">
        <v>169</v>
      </c>
      <c r="F153" s="46" t="str">
        <f t="shared" si="17"/>
        <v>TyE_VIISS</v>
      </c>
      <c r="G153" s="42" t="str">
        <f t="shared" si="18"/>
        <v>TyE_VIISS_Valores y Cultura</v>
      </c>
      <c r="H153" s="4" t="s">
        <v>109</v>
      </c>
      <c r="I153" s="4" t="s">
        <v>110</v>
      </c>
      <c r="J153" s="4" t="str">
        <f t="shared" si="19"/>
        <v>TyE_VIISS_Valores y Cultura_CCTA</v>
      </c>
      <c r="K153" s="4" t="str">
        <f t="shared" si="20"/>
        <v>TyE_VIISS_Valores y Cultura_SCTA</v>
      </c>
    </row>
    <row r="154" spans="1:11" x14ac:dyDescent="0.25">
      <c r="A154" s="4" t="s">
        <v>221</v>
      </c>
      <c r="B154" s="54" t="s">
        <v>485</v>
      </c>
      <c r="C154" s="19" t="s">
        <v>105</v>
      </c>
      <c r="D154" s="53"/>
      <c r="E154" s="19" t="s">
        <v>169</v>
      </c>
      <c r="F154" s="46" t="str">
        <f t="shared" si="17"/>
        <v>TyE_VIISS</v>
      </c>
      <c r="G154" s="42" t="str">
        <f t="shared" si="18"/>
        <v>TyE_VIISS_Voluntariado Tec</v>
      </c>
      <c r="H154" s="4" t="s">
        <v>109</v>
      </c>
      <c r="I154" s="4" t="s">
        <v>110</v>
      </c>
      <c r="J154" s="4" t="str">
        <f t="shared" si="19"/>
        <v>TyE_VIISS_Voluntariado Tec_CCTA</v>
      </c>
      <c r="K154" s="4" t="str">
        <f t="shared" si="20"/>
        <v>TyE_VIISS_Voluntariado Tec_SCTA</v>
      </c>
    </row>
    <row r="155" spans="1:11" x14ac:dyDescent="0.25">
      <c r="A155" s="4" t="s">
        <v>184</v>
      </c>
      <c r="B155" s="54" t="s">
        <v>485</v>
      </c>
      <c r="C155" s="19" t="s">
        <v>105</v>
      </c>
      <c r="E155" s="19" t="s">
        <v>181</v>
      </c>
      <c r="F155" s="46" t="str">
        <f t="shared" si="17"/>
        <v>TyE_VPD</v>
      </c>
      <c r="G155" s="42" t="str">
        <f t="shared" si="18"/>
        <v>TyE_VPD_Exatec</v>
      </c>
      <c r="H155" s="4" t="s">
        <v>109</v>
      </c>
      <c r="I155" s="4" t="s">
        <v>110</v>
      </c>
      <c r="J155" s="4" t="str">
        <f t="shared" si="19"/>
        <v>TyE_VPD_Exatec_CCTA</v>
      </c>
      <c r="K155" s="4" t="str">
        <f t="shared" si="20"/>
        <v>TyE_VPD_Exatec_SCTA</v>
      </c>
    </row>
    <row r="156" spans="1:11" x14ac:dyDescent="0.25">
      <c r="A156" s="4" t="s">
        <v>183</v>
      </c>
      <c r="B156" s="54" t="s">
        <v>485</v>
      </c>
      <c r="C156" s="19" t="s">
        <v>105</v>
      </c>
      <c r="D156" s="53"/>
      <c r="E156" s="19" t="s">
        <v>181</v>
      </c>
      <c r="F156" s="46" t="str">
        <f t="shared" si="17"/>
        <v>TyE_VPD</v>
      </c>
      <c r="G156" s="42" t="str">
        <f t="shared" si="18"/>
        <v>TyE_VPD_Filantropia</v>
      </c>
      <c r="H156" s="4" t="s">
        <v>109</v>
      </c>
      <c r="I156" s="4" t="s">
        <v>110</v>
      </c>
      <c r="J156" s="4" t="str">
        <f t="shared" si="19"/>
        <v>TyE_VPD_Filantropia_CCTA</v>
      </c>
      <c r="K156" s="4" t="str">
        <f t="shared" si="20"/>
        <v>TyE_VPD_Filantropia_SCTA</v>
      </c>
    </row>
    <row r="157" spans="1:11" x14ac:dyDescent="0.25">
      <c r="A157" s="4" t="s">
        <v>182</v>
      </c>
      <c r="B157" s="54" t="s">
        <v>485</v>
      </c>
      <c r="C157" s="19" t="s">
        <v>105</v>
      </c>
      <c r="D157" s="53"/>
      <c r="E157" s="19" t="s">
        <v>181</v>
      </c>
      <c r="F157" s="46" t="str">
        <f t="shared" si="17"/>
        <v>TyE_VPD</v>
      </c>
      <c r="G157" s="42" t="str">
        <f t="shared" si="18"/>
        <v>TyE_VPD_Súmate</v>
      </c>
      <c r="H157" s="4" t="s">
        <v>109</v>
      </c>
      <c r="I157" s="4" t="s">
        <v>110</v>
      </c>
      <c r="J157" s="4" t="str">
        <f t="shared" si="19"/>
        <v>TyE_VPD_Súmate_CCTA</v>
      </c>
      <c r="K157" s="4" t="str">
        <f t="shared" si="20"/>
        <v>TyE_VPD_Súmate_SCTA</v>
      </c>
    </row>
    <row r="158" spans="1:11" x14ac:dyDescent="0.25">
      <c r="A158" s="4" t="s">
        <v>393</v>
      </c>
      <c r="B158" s="54" t="s">
        <v>485</v>
      </c>
      <c r="C158" s="19" t="s">
        <v>105</v>
      </c>
      <c r="E158" s="19" t="s">
        <v>607</v>
      </c>
      <c r="F158" s="46" t="str">
        <f t="shared" si="17"/>
        <v>TyE_VPF</v>
      </c>
      <c r="G158" s="42" t="str">
        <f t="shared" si="18"/>
        <v>TyE_VPF_Market Tec</v>
      </c>
      <c r="H158" s="4" t="s">
        <v>109</v>
      </c>
      <c r="I158" s="4" t="s">
        <v>110</v>
      </c>
      <c r="J158" s="4" t="str">
        <f t="shared" si="19"/>
        <v>TyE_VPF_Market Tec_CCTA</v>
      </c>
      <c r="K158" s="4" t="str">
        <f t="shared" si="20"/>
        <v>TyE_VPF_Market Tec_SCTA</v>
      </c>
    </row>
    <row r="159" spans="1:11" x14ac:dyDescent="0.25">
      <c r="A159" s="4" t="s">
        <v>180</v>
      </c>
      <c r="B159" s="54" t="s">
        <v>485</v>
      </c>
      <c r="C159" s="19" t="s">
        <v>105</v>
      </c>
      <c r="D159" s="53"/>
      <c r="E159" s="19" t="s">
        <v>179</v>
      </c>
      <c r="F159" s="46" t="str">
        <f t="shared" si="17"/>
        <v>TyE_VPICC</v>
      </c>
      <c r="G159" s="42" t="str">
        <f t="shared" si="18"/>
        <v>TyE_VPICC_Compromiso con la integridad</v>
      </c>
      <c r="H159" s="4" t="s">
        <v>109</v>
      </c>
      <c r="I159" s="4" t="s">
        <v>110</v>
      </c>
      <c r="J159" s="4" t="str">
        <f t="shared" si="19"/>
        <v>TyE_VPICC_Compromiso con la integridad_CCTA</v>
      </c>
      <c r="K159" s="4" t="str">
        <f t="shared" si="20"/>
        <v>TyE_VPICC_Compromiso con la integridad_SCTA</v>
      </c>
    </row>
    <row r="160" spans="1:11" x14ac:dyDescent="0.25">
      <c r="A160" s="4" t="s">
        <v>543</v>
      </c>
      <c r="B160" s="54" t="s">
        <v>485</v>
      </c>
      <c r="C160" s="19" t="s">
        <v>105</v>
      </c>
      <c r="E160" s="19" t="s">
        <v>185</v>
      </c>
      <c r="F160" s="46" t="str">
        <f t="shared" si="17"/>
        <v>TyE_VPO</v>
      </c>
      <c r="G160" s="42" t="str">
        <f t="shared" si="18"/>
        <v>TyE_VPO_Borregos</v>
      </c>
      <c r="H160" s="4" t="s">
        <v>109</v>
      </c>
      <c r="I160" s="4" t="s">
        <v>110</v>
      </c>
      <c r="J160" s="4" t="str">
        <f t="shared" si="19"/>
        <v>TyE_VPO_Borregos_CCTA</v>
      </c>
      <c r="K160" s="4" t="str">
        <f t="shared" si="20"/>
        <v>TyE_VPO_Borregos_SCTA</v>
      </c>
    </row>
    <row r="161" spans="1:11" x14ac:dyDescent="0.25">
      <c r="A161" s="4" t="s">
        <v>78</v>
      </c>
      <c r="B161" s="54" t="s">
        <v>485</v>
      </c>
      <c r="C161" s="19" t="s">
        <v>105</v>
      </c>
      <c r="E161" s="19" t="s">
        <v>185</v>
      </c>
      <c r="F161" s="46" t="str">
        <f t="shared" si="17"/>
        <v>TyE_VPO</v>
      </c>
      <c r="G161" s="42" t="str">
        <f t="shared" ref="G161:G165" si="21">IF(F161="TyE_Academia",C161&amp;"_"&amp;D161&amp;"_"&amp;A161,F161&amp;"_"&amp;A161)</f>
        <v>TyE_VPO_FBA</v>
      </c>
      <c r="H161" s="4" t="s">
        <v>109</v>
      </c>
      <c r="I161" s="4" t="s">
        <v>110</v>
      </c>
      <c r="J161" s="4" t="str">
        <f t="shared" si="19"/>
        <v>TyE_VPO_FBA_CCTA</v>
      </c>
      <c r="K161" s="4" t="str">
        <f t="shared" si="20"/>
        <v>TyE_VPO_FBA_SCTA</v>
      </c>
    </row>
    <row r="162" spans="1:11" x14ac:dyDescent="0.25">
      <c r="A162" s="4" t="s">
        <v>222</v>
      </c>
      <c r="B162" s="54" t="s">
        <v>485</v>
      </c>
      <c r="C162" s="19" t="s">
        <v>105</v>
      </c>
      <c r="E162" s="19" t="s">
        <v>185</v>
      </c>
      <c r="F162" s="46" t="str">
        <f t="shared" si="17"/>
        <v>TyE_VPO</v>
      </c>
      <c r="G162" s="42" t="str">
        <f t="shared" si="21"/>
        <v>TyE_VPO_ProTect</v>
      </c>
      <c r="H162" s="4" t="s">
        <v>109</v>
      </c>
      <c r="I162" s="4" t="s">
        <v>110</v>
      </c>
      <c r="J162" s="4" t="str">
        <f t="shared" si="19"/>
        <v>TyE_VPO_ProTect_CCTA</v>
      </c>
      <c r="K162" s="4" t="str">
        <f t="shared" si="20"/>
        <v>TyE_VPO_ProTect_SCTA</v>
      </c>
    </row>
    <row r="163" spans="1:11" x14ac:dyDescent="0.25">
      <c r="A163" s="4" t="s">
        <v>186</v>
      </c>
      <c r="B163" s="54" t="s">
        <v>485</v>
      </c>
      <c r="C163" s="19" t="s">
        <v>105</v>
      </c>
      <c r="E163" s="19" t="s">
        <v>185</v>
      </c>
      <c r="F163" s="46" t="str">
        <f t="shared" si="17"/>
        <v>TyE_VPO</v>
      </c>
      <c r="G163" s="42" t="str">
        <f t="shared" si="21"/>
        <v>TyE_VPO_TecFood</v>
      </c>
      <c r="H163" s="4" t="s">
        <v>109</v>
      </c>
      <c r="I163" s="4" t="s">
        <v>110</v>
      </c>
      <c r="J163" s="4" t="str">
        <f t="shared" si="19"/>
        <v>TyE_VPO_TecFood_CCTA</v>
      </c>
      <c r="K163" s="4" t="str">
        <f t="shared" si="20"/>
        <v>TyE_VPO_TecFood_SCTA</v>
      </c>
    </row>
    <row r="164" spans="1:11" x14ac:dyDescent="0.25">
      <c r="A164" s="4" t="s">
        <v>376</v>
      </c>
      <c r="B164" s="54" t="s">
        <v>485</v>
      </c>
      <c r="C164" s="19" t="s">
        <v>105</v>
      </c>
      <c r="E164" s="19" t="s">
        <v>185</v>
      </c>
      <c r="F164" s="46" t="str">
        <f t="shared" si="17"/>
        <v>TyE_VPO</v>
      </c>
      <c r="G164" s="42" t="str">
        <f t="shared" si="21"/>
        <v>TyE_VPO_TecReview</v>
      </c>
      <c r="H164" s="4" t="s">
        <v>109</v>
      </c>
      <c r="I164" s="4" t="s">
        <v>110</v>
      </c>
      <c r="J164" s="4" t="str">
        <f t="shared" si="19"/>
        <v>TyE_VPO_TecReview_CCTA</v>
      </c>
      <c r="K164" s="4" t="str">
        <f t="shared" si="20"/>
        <v>TyE_VPO_TecReview_SCTA</v>
      </c>
    </row>
    <row r="165" spans="1:11" x14ac:dyDescent="0.25">
      <c r="A165" s="4" t="s">
        <v>187</v>
      </c>
      <c r="B165" s="54" t="s">
        <v>485</v>
      </c>
      <c r="C165" s="19" t="s">
        <v>105</v>
      </c>
      <c r="E165" s="19" t="s">
        <v>185</v>
      </c>
      <c r="F165" s="46" t="str">
        <f t="shared" si="17"/>
        <v>TyE_VPO</v>
      </c>
      <c r="G165" s="42" t="str">
        <f t="shared" si="21"/>
        <v>TyE_VPO_TecStore</v>
      </c>
      <c r="H165" s="4" t="s">
        <v>109</v>
      </c>
      <c r="I165" s="4" t="s">
        <v>110</v>
      </c>
      <c r="J165" s="4" t="str">
        <f t="shared" si="19"/>
        <v>TyE_VPO_TecStore_CCTA</v>
      </c>
      <c r="K165" s="4" t="str">
        <f t="shared" si="20"/>
        <v>TyE_VPO_TecStore_SCTA</v>
      </c>
    </row>
  </sheetData>
  <autoFilter ref="A1:K164" xr:uid="{FF781613-04D9-4F7E-9993-958402A831E3}">
    <sortState xmlns:xlrd2="http://schemas.microsoft.com/office/spreadsheetml/2017/richdata2" ref="A2:K165">
      <sortCondition ref="F1:F164"/>
    </sortState>
  </autoFilter>
  <hyperlinks>
    <hyperlink ref="A109" r:id="rId1" xr:uid="{65CED906-A61F-428D-B480-0E2C2A2A101B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479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446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435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597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597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598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599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601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604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610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611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484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484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484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484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484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596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608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542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603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548</v>
      </c>
      <c r="B52" s="11" t="s">
        <v>483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483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483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540</v>
      </c>
      <c r="B55" s="11" t="s">
        <v>483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483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483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483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483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483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483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609</v>
      </c>
      <c r="B62" s="11" t="s">
        <v>483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483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483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483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483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483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541</v>
      </c>
      <c r="B68" s="11" t="s">
        <v>483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483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483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483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483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483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483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482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482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482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482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482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482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482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482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482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482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482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482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482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482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482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482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480</v>
      </c>
      <c r="C95" t="s">
        <v>105</v>
      </c>
      <c r="D95" s="15"/>
      <c r="E95" t="s">
        <v>478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480</v>
      </c>
      <c r="C96" t="s">
        <v>105</v>
      </c>
      <c r="E96" t="s">
        <v>478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480</v>
      </c>
      <c r="C97" t="s">
        <v>105</v>
      </c>
      <c r="E97" t="s">
        <v>478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480</v>
      </c>
      <c r="C98" t="s">
        <v>105</v>
      </c>
      <c r="E98" t="s">
        <v>478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480</v>
      </c>
      <c r="C99" t="s">
        <v>105</v>
      </c>
      <c r="E99" t="s">
        <v>478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480</v>
      </c>
      <c r="C100" t="s">
        <v>105</v>
      </c>
      <c r="E100" t="s">
        <v>478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480</v>
      </c>
      <c r="C101" t="s">
        <v>105</v>
      </c>
      <c r="E101" t="s">
        <v>478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481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481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481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481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606</v>
      </c>
      <c r="B106" s="14" t="s">
        <v>481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600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602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485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485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485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544</v>
      </c>
      <c r="B113" s="11" t="s">
        <v>485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485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485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485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485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485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485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485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485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485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485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485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485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485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485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485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485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485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606</v>
      </c>
      <c r="B134" s="11" t="s">
        <v>485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485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485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485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485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485</v>
      </c>
      <c r="C139" t="s">
        <v>105</v>
      </c>
      <c r="E139" t="s">
        <v>607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485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485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543</v>
      </c>
      <c r="B142" s="11" t="s">
        <v>485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485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485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485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3.42578125" style="19" customWidth="1"/>
    <col min="8" max="16384" width="11.42578125" style="4"/>
  </cols>
  <sheetData>
    <row r="1" spans="1:7" s="22" customFormat="1" ht="49.5" customHeight="1" x14ac:dyDescent="0.25">
      <c r="A1" s="21" t="s">
        <v>654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 2022</v>
      </c>
      <c r="B2" s="4" t="str">
        <f>MID(A2,1,FIND("_",A2,1)-1)</f>
        <v>BeneFlex</v>
      </c>
      <c r="C2" s="32" t="str">
        <f>MID(A2,FIND("_",A2,1)+1,LEN(A2))</f>
        <v>noviembre 2022</v>
      </c>
      <c r="D2" t="str">
        <f>VLOOKUP(B2,AnálisisMITEC!$A$2:$B$227,2,FALSE)</f>
        <v>No encontrado</v>
      </c>
      <c r="E2" s="19" t="str">
        <f>IF(IFERROR(VLOOKUP(B2,'Campañas y correos'!$A$2:$K$135,3,FALSE),"-")=0,"-",IFERROR(VLOOKUP(B2,'Campañas y correos'!$A$2:$K$135,3,FALSE),"-"))</f>
        <v>-</v>
      </c>
      <c r="F2" s="19" t="str">
        <f>IF(IFERROR(VLOOKUP(B2,'Campañas y correos'!$A$2:$K$135,4,FALSE),"-")=0,"-",IFERROR(VLOOKUP(B2,'Campañas y correos'!$A$2:$K$135,4,FALSE),"-"))</f>
        <v>-</v>
      </c>
      <c r="G2" s="19" t="str">
        <f>IF(IFERROR(VLOOKUP(B2,'Campañas y correos'!$A$2:$K$135,5,FALSE),"-")=0,"-",IFERROR(VLOOKUP(B2,'Campañas y correos'!$A$2:$K$135,5,FALSE),"-"))</f>
        <v>-</v>
      </c>
    </row>
    <row r="3" spans="1:7" x14ac:dyDescent="0.25">
      <c r="A3" s="4" t="str">
        <v>Mundial de Qatar_noviembre 2022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 2022</v>
      </c>
      <c r="D3" t="str">
        <f>VLOOKUP(B3,AnálisisMITEC!$A$2:$B$227,2,FALSE)</f>
        <v>Encontrado</v>
      </c>
      <c r="E3" s="19" t="str">
        <f>IF(IFERROR(VLOOKUP(B3,'Campañas y correos'!$A$2:$K$135,3,FALSE),"-")=0,"-",IFERROR(VLOOKUP(B3,'Campañas y correos'!$A$2:$K$135,3,FALSE),"-"))</f>
        <v>TyE</v>
      </c>
      <c r="F3" s="19" t="str">
        <f>IF(IFERROR(VLOOKUP(B3,'Campañas y correos'!$A$2:$K$135,4,FALSE),"-")=0,"-",IFERROR(VLOOKUP(B3,'Campañas y correos'!$A$2:$K$135,4,FALSE),"-"))</f>
        <v>-</v>
      </c>
      <c r="G3" s="19" t="str">
        <f>IF(IFERROR(VLOOKUP(B3,'Campañas y correos'!$A$2:$K$135,5,FALSE),"-")=0,"-",IFERROR(VLOOKUP(B3,'Campañas y correos'!$A$2:$K$135,5,FALSE),"-"))</f>
        <v>Eventos Institucionales</v>
      </c>
    </row>
    <row r="4" spans="1:7" x14ac:dyDescent="0.25">
      <c r="A4" s="4" t="str">
        <v>Voluntariado Tec_noviembre 2022</v>
      </c>
      <c r="B4" s="4" t="str">
        <f t="shared" si="0"/>
        <v>Voluntariado Tec</v>
      </c>
      <c r="C4" s="32" t="str">
        <f t="shared" si="1"/>
        <v>noviembre 2022</v>
      </c>
      <c r="D4" t="str">
        <f>VLOOKUP(B4,AnálisisMITEC!$A$2:$B$227,2,FALSE)</f>
        <v>Encontrado</v>
      </c>
      <c r="E4" s="19" t="str">
        <f>IF(IFERROR(VLOOKUP(B4,'Campañas y correos'!$A$2:$K$135,3,FALSE),"-")=0,"-",IFERROR(VLOOKUP(B4,'Campañas y correos'!$A$2:$K$135,3,FALSE),"-"))</f>
        <v>-</v>
      </c>
      <c r="F4" s="19" t="str">
        <f>IF(IFERROR(VLOOKUP(B4,'Campañas y correos'!$A$2:$K$135,4,FALSE),"-")=0,"-",IFERROR(VLOOKUP(B4,'Campañas y correos'!$A$2:$K$135,4,FALSE),"-"))</f>
        <v>-</v>
      </c>
      <c r="G4" s="19" t="str">
        <f>IF(IFERROR(VLOOKUP(B4,'Campañas y correos'!$A$2:$K$135,5,FALSE),"-")=0,"-",IFERROR(VLOOKUP(B4,'Campañas y correos'!$A$2:$K$135,5,FALSE),"-"))</f>
        <v>-</v>
      </c>
    </row>
    <row r="5" spans="1:7" x14ac:dyDescent="0.25">
      <c r="A5" s="4" t="str">
        <v>English@Tec_noviembre 2022</v>
      </c>
      <c r="B5" s="4" t="str">
        <f t="shared" si="0"/>
        <v>English@Tec</v>
      </c>
      <c r="C5" s="32" t="str">
        <f t="shared" si="1"/>
        <v>noviembre 2022</v>
      </c>
      <c r="D5" t="str">
        <f>VLOOKUP(B5,AnálisisMITEC!$A$2:$B$227,2,FALSE)</f>
        <v>Encontrado</v>
      </c>
      <c r="E5" s="19" t="str">
        <f>IF(IFERROR(VLOOKUP(B5,'Campañas y correos'!$A$2:$K$135,3,FALSE),"-")=0,"-",IFERROR(VLOOKUP(B5,'Campañas y correos'!$A$2:$K$135,3,FALSE),"-"))</f>
        <v>TyE</v>
      </c>
      <c r="F5" s="19" t="str">
        <f>IF(IFERROR(VLOOKUP(B5,'Campañas y correos'!$A$2:$K$135,4,FALSE),"-")=0,"-",IFERROR(VLOOKUP(B5,'Campañas y correos'!$A$2:$K$135,4,FALSE),"-"))</f>
        <v>PowerUp</v>
      </c>
      <c r="G5" s="19" t="str">
        <f>IF(IFERROR(VLOOKUP(B5,'Campañas y correos'!$A$2:$K$135,5,FALSE),"-")=0,"-",IFERROR(VLOOKUP(B5,'Campañas y correos'!$A$2:$K$135,5,FALSE),"-"))</f>
        <v>Desarrollo</v>
      </c>
    </row>
    <row r="6" spans="1:7" x14ac:dyDescent="0.25">
      <c r="A6" s="4" t="str">
        <v>Mujer Tec_noviembre 2022</v>
      </c>
      <c r="B6" s="4" t="str">
        <f t="shared" si="0"/>
        <v>Mujer Tec</v>
      </c>
      <c r="C6" s="32" t="str">
        <f t="shared" si="1"/>
        <v>noviembre 2022</v>
      </c>
      <c r="D6" t="str">
        <f>VLOOKUP(B6,AnálisisMITEC!$A$2:$B$227,2,FALSE)</f>
        <v>Encontrado</v>
      </c>
      <c r="E6" s="19" t="str">
        <f>IF(IFERROR(VLOOKUP(B6,'Campañas y correos'!$A$2:$K$135,3,FALSE),"-")=0,"-",IFERROR(VLOOKUP(B6,'Campañas y correos'!$A$2:$K$135,3,FALSE),"-"))</f>
        <v>-</v>
      </c>
      <c r="F6" s="19" t="str">
        <f>IF(IFERROR(VLOOKUP(B6,'Campañas y correos'!$A$2:$K$135,4,FALSE),"-")=0,"-",IFERROR(VLOOKUP(B6,'Campañas y correos'!$A$2:$K$135,4,FALSE),"-"))</f>
        <v>-</v>
      </c>
      <c r="G6" s="19" t="str">
        <f>IF(IFERROR(VLOOKUP(B6,'Campañas y correos'!$A$2:$K$135,5,FALSE),"-")=0,"-",IFERROR(VLOOKUP(B6,'Campañas y correos'!$A$2:$K$135,5,FALSE),"-"))</f>
        <v>-</v>
      </c>
    </row>
    <row r="7" spans="1:7" x14ac:dyDescent="0.25">
      <c r="A7" s="4" t="str">
        <v>Ciberseguridad_noviembre 2022</v>
      </c>
      <c r="B7" s="4" t="str">
        <f t="shared" si="0"/>
        <v>Ciberseguridad</v>
      </c>
      <c r="C7" s="32" t="str">
        <f t="shared" si="1"/>
        <v>noviembre 2022</v>
      </c>
      <c r="D7" t="str">
        <f>VLOOKUP(B7,AnálisisMITEC!$A$2:$B$227,2,FALSE)</f>
        <v>Encontrado</v>
      </c>
      <c r="E7" s="19" t="str">
        <f>IF(IFERROR(VLOOKUP(B7,'Campañas y correos'!$A$2:$K$135,3,FALSE),"-")=0,"-",IFERROR(VLOOKUP(B7,'Campañas y correos'!$A$2:$K$135,3,FALSE),"-"))</f>
        <v>TyE</v>
      </c>
      <c r="F7" s="19" t="str">
        <f>IF(IFERROR(VLOOKUP(B7,'Campañas y correos'!$A$2:$K$135,4,FALSE),"-")=0,"-",IFERROR(VLOOKUP(B7,'Campañas y correos'!$A$2:$K$135,4,FALSE),"-"))</f>
        <v>Enablers</v>
      </c>
      <c r="G7" s="19" t="str">
        <f>IF(IFERROR(VLOOKUP(B7,'Campañas y correos'!$A$2:$K$135,5,FALSE),"-")=0,"-",IFERROR(VLOOKUP(B7,'Campañas y correos'!$A$2:$K$135,5,FALSE),"-"))</f>
        <v>HTI</v>
      </c>
    </row>
    <row r="8" spans="1:7" x14ac:dyDescent="0.25">
      <c r="A8" s="4" t="str">
        <v>MiTEC_noviembre 2022</v>
      </c>
      <c r="B8" s="4" t="str">
        <f t="shared" si="0"/>
        <v>MiTEC</v>
      </c>
      <c r="C8" s="32" t="str">
        <f t="shared" si="1"/>
        <v>noviembre 2022</v>
      </c>
      <c r="D8" t="str">
        <f>VLOOKUP(B8,AnálisisMITEC!$A$2:$B$227,2,FALSE)</f>
        <v>Encontrado</v>
      </c>
      <c r="E8" s="19" t="str">
        <f>IF(IFERROR(VLOOKUP(B8,'Campañas y correos'!$A$2:$K$135,3,FALSE),"-")=0,"-",IFERROR(VLOOKUP(B8,'Campañas y correos'!$A$2:$K$135,3,FALSE),"-"))</f>
        <v>TyE</v>
      </c>
      <c r="F8" s="19" t="str">
        <f>IF(IFERROR(VLOOKUP(B8,'Campañas y correos'!$A$2:$K$135,4,FALSE),"-")=0,"-",IFERROR(VLOOKUP(B8,'Campañas y correos'!$A$2:$K$135,4,FALSE),"-"))</f>
        <v>Enablers</v>
      </c>
      <c r="G8" s="19" t="str">
        <f>IF(IFERROR(VLOOKUP(B8,'Campañas y correos'!$A$2:$K$135,5,FALSE),"-")=0,"-",IFERROR(VLOOKUP(B8,'Campañas y correos'!$A$2:$K$135,5,FALSE),"-"))</f>
        <v>HTI</v>
      </c>
    </row>
    <row r="9" spans="1:7" x14ac:dyDescent="0.25">
      <c r="A9" s="4" t="str">
        <v>TECBot_noviembre 2022</v>
      </c>
      <c r="B9" s="4" t="str">
        <f t="shared" si="0"/>
        <v>TECBot</v>
      </c>
      <c r="C9" s="32" t="str">
        <f t="shared" si="1"/>
        <v>noviembre 2022</v>
      </c>
      <c r="D9" t="str">
        <f>VLOOKUP(B9,AnálisisMITEC!$A$2:$B$227,2,FALSE)</f>
        <v>Encontrado</v>
      </c>
      <c r="E9" s="19" t="str">
        <f>IF(IFERROR(VLOOKUP(B9,'Campañas y correos'!$A$2:$K$135,3,FALSE),"-")=0,"-",IFERROR(VLOOKUP(B9,'Campañas y correos'!$A$2:$K$135,3,FALSE),"-"))</f>
        <v>TyE</v>
      </c>
      <c r="F9" s="19" t="str">
        <f>IF(IFERROR(VLOOKUP(B9,'Campañas y correos'!$A$2:$K$135,4,FALSE),"-")=0,"-",IFERROR(VLOOKUP(B9,'Campañas y correos'!$A$2:$K$135,4,FALSE),"-"))</f>
        <v>Collaboration</v>
      </c>
      <c r="G9" s="19" t="str">
        <f>IF(IFERROR(VLOOKUP(B9,'Campañas y correos'!$A$2:$K$135,5,FALSE),"-")=0,"-",IFERROR(VLOOKUP(B9,'Campañas y correos'!$A$2:$K$135,5,FALSE),"-"))</f>
        <v>TecS</v>
      </c>
    </row>
    <row r="10" spans="1:7" x14ac:dyDescent="0.25">
      <c r="A10" s="4" t="str">
        <v>TecSeguro_noviembre 2022</v>
      </c>
      <c r="B10" s="4" t="str">
        <f t="shared" si="0"/>
        <v>TecSeguro</v>
      </c>
      <c r="C10" s="32" t="str">
        <f t="shared" si="1"/>
        <v>noviembre 2022</v>
      </c>
      <c r="D10" t="str">
        <f>VLOOKUP(B10,AnálisisMITEC!$A$2:$B$227,2,FALSE)</f>
        <v>Encontrado</v>
      </c>
      <c r="E10" s="19" t="str">
        <f>IF(IFERROR(VLOOKUP(B10,'Campañas y correos'!$A$2:$K$135,3,FALSE),"-")=0,"-",IFERROR(VLOOKUP(B10,'Campañas y correos'!$A$2:$K$135,3,FALSE),"-"))</f>
        <v>-</v>
      </c>
      <c r="F10" s="19" t="str">
        <f>IF(IFERROR(VLOOKUP(B10,'Campañas y correos'!$A$2:$K$135,4,FALSE),"-")=0,"-",IFERROR(VLOOKUP(B10,'Campañas y correos'!$A$2:$K$135,4,FALSE),"-"))</f>
        <v>-</v>
      </c>
      <c r="G10" s="19" t="str">
        <f>IF(IFERROR(VLOOKUP(B10,'Campañas y correos'!$A$2:$K$135,5,FALSE),"-")=0,"-",IFERROR(VLOOKUP(B10,'Campañas y correos'!$A$2:$K$135,5,FALSE),"-"))</f>
        <v>-</v>
      </c>
    </row>
    <row r="11" spans="1:7" x14ac:dyDescent="0.25">
      <c r="A11" s="4" t="str">
        <v>Mis viajes_noviembre 2022</v>
      </c>
      <c r="B11" s="4" t="str">
        <f t="shared" si="0"/>
        <v>Mis viajes</v>
      </c>
      <c r="C11" s="32" t="str">
        <f t="shared" si="1"/>
        <v>noviembre 2022</v>
      </c>
      <c r="D11" t="str">
        <f>VLOOKUP(B11,AnálisisMITEC!$A$2:$B$227,2,FALSE)</f>
        <v>Encontrado</v>
      </c>
      <c r="E11" s="19" t="str">
        <f>IF(IFERROR(VLOOKUP(B11,'Campañas y correos'!$A$2:$K$135,3,FALSE),"-")=0,"-",IFERROR(VLOOKUP(B11,'Campañas y correos'!$A$2:$K$135,3,FALSE),"-"))</f>
        <v>TyE</v>
      </c>
      <c r="F11" s="19" t="str">
        <f>IF(IFERROR(VLOOKUP(B11,'Campañas y correos'!$A$2:$K$135,4,FALSE),"-")=0,"-",IFERROR(VLOOKUP(B11,'Campañas y correos'!$A$2:$K$135,4,FALSE),"-"))</f>
        <v>Flexibility</v>
      </c>
      <c r="G11" s="19" t="str">
        <f>IF(IFERROR(VLOOKUP(B11,'Campañas y correos'!$A$2:$K$135,5,FALSE),"-")=0,"-",IFERROR(VLOOKUP(B11,'Campañas y correos'!$A$2:$K$135,5,FALSE),"-"))</f>
        <v>Trabajo Flexible</v>
      </c>
    </row>
    <row r="12" spans="1:7" x14ac:dyDescent="0.25">
      <c r="A12" s="4" t="str">
        <v>Patrimonio cultural_noviembre 2022</v>
      </c>
      <c r="B12" s="4" t="str">
        <f t="shared" si="0"/>
        <v>Patrimonio cultural</v>
      </c>
      <c r="C12" s="32" t="str">
        <f t="shared" si="1"/>
        <v>noviembre 2022</v>
      </c>
      <c r="D12" t="str">
        <f>VLOOKUP(B12,AnálisisMITEC!$A$2:$B$227,2,FALSE)</f>
        <v>Encontrado</v>
      </c>
      <c r="E12" s="19" t="str">
        <f>IF(IFERROR(VLOOKUP(B12,'Campañas y correos'!$A$2:$K$135,3,FALSE),"-")=0,"-",IFERROR(VLOOKUP(B12,'Campañas y correos'!$A$2:$K$135,3,FALSE),"-"))</f>
        <v>TyE</v>
      </c>
      <c r="F12" s="19" t="str">
        <f>IF(IFERROR(VLOOKUP(B12,'Campañas y correos'!$A$2:$K$135,4,FALSE),"-")=0,"-",IFERROR(VLOOKUP(B12,'Campañas y correos'!$A$2:$K$135,4,FALSE),"-"))</f>
        <v>Aca</v>
      </c>
      <c r="G12" s="19" t="str">
        <f>IF(IFERROR(VLOOKUP(B12,'Campañas y correos'!$A$2:$K$135,5,FALSE),"-")=0,"-",IFERROR(VLOOKUP(B12,'Campañas y correos'!$A$2:$K$135,5,FALSE),"-"))</f>
        <v>Academia</v>
      </c>
    </row>
    <row r="13" spans="1:7" x14ac:dyDescent="0.25">
      <c r="A13" s="4" t="str">
        <v>Market Tec_noviembre 2022</v>
      </c>
      <c r="B13" s="4" t="str">
        <f t="shared" si="0"/>
        <v>Market Tec</v>
      </c>
      <c r="C13" s="32" t="str">
        <f t="shared" si="1"/>
        <v>noviembre 2022</v>
      </c>
      <c r="D13" t="str">
        <f>VLOOKUP(B13,AnálisisMITEC!$A$2:$B$227,2,FALSE)</f>
        <v>Encontrado</v>
      </c>
      <c r="E13" s="19" t="str">
        <f>IF(IFERROR(VLOOKUP(B13,'Campañas y correos'!$A$2:$K$135,3,FALSE),"-")=0,"-",IFERROR(VLOOKUP(B13,'Campañas y correos'!$A$2:$K$135,3,FALSE),"-"))</f>
        <v>-</v>
      </c>
      <c r="F13" s="19" t="str">
        <f>IF(IFERROR(VLOOKUP(B13,'Campañas y correos'!$A$2:$K$135,4,FALSE),"-")=0,"-",IFERROR(VLOOKUP(B13,'Campañas y correos'!$A$2:$K$135,4,FALSE),"-"))</f>
        <v>-</v>
      </c>
      <c r="G13" s="19" t="str">
        <f>IF(IFERROR(VLOOKUP(B13,'Campañas y correos'!$A$2:$K$135,5,FALSE),"-")=0,"-",IFERROR(VLOOKUP(B13,'Campañas y correos'!$A$2:$K$135,5,FALSE),"-"))</f>
        <v>-</v>
      </c>
    </row>
    <row r="14" spans="1:7" x14ac:dyDescent="0.25">
      <c r="A14" s="4" t="str">
        <v>Diabetes_noviembre 2022</v>
      </c>
      <c r="B14" s="4" t="str">
        <f t="shared" si="0"/>
        <v>Diabetes</v>
      </c>
      <c r="C14" s="32" t="str">
        <f t="shared" si="1"/>
        <v>noviembre 2022</v>
      </c>
      <c r="D14" t="str">
        <f>VLOOKUP(B14,AnálisisMITEC!$A$2:$B$227,2,FALSE)</f>
        <v>Encontrado</v>
      </c>
      <c r="E14" s="19" t="str">
        <f>IF(IFERROR(VLOOKUP(B14,'Campañas y correos'!$A$2:$K$135,3,FALSE),"-")=0,"-",IFERROR(VLOOKUP(B14,'Campañas y correos'!$A$2:$K$135,3,FALSE),"-"))</f>
        <v>TyE</v>
      </c>
      <c r="F14" s="19" t="str">
        <f>IF(IFERROR(VLOOKUP(B14,'Campañas y correos'!$A$2:$K$135,4,FALSE),"-")=0,"-",IFERROR(VLOOKUP(B14,'Campañas y correos'!$A$2:$K$135,4,FALSE),"-"))</f>
        <v>PowerUp</v>
      </c>
      <c r="G14" s="19" t="str">
        <f>IF(IFERROR(VLOOKUP(B14,'Campañas y correos'!$A$2:$K$135,5,FALSE),"-")=0,"-",IFERROR(VLOOKUP(B14,'Campañas y correos'!$A$2:$K$135,5,FALSE),"-"))</f>
        <v>Bienestar</v>
      </c>
    </row>
    <row r="15" spans="1:7" x14ac:dyDescent="0.25">
      <c r="A15" s="4" t="str">
        <v>Ruta Azul_noviembre 2022</v>
      </c>
      <c r="B15" s="4" t="str">
        <f t="shared" si="0"/>
        <v>Ruta Azul</v>
      </c>
      <c r="C15" s="32" t="str">
        <f t="shared" si="1"/>
        <v>noviembre 2022</v>
      </c>
      <c r="D15" t="str">
        <f>VLOOKUP(B15,AnálisisMITEC!$A$2:$B$227,2,FALSE)</f>
        <v>Encontrado</v>
      </c>
      <c r="E15" s="19" t="str">
        <f>IF(IFERROR(VLOOKUP(B15,'Campañas y correos'!$A$2:$K$135,3,FALSE),"-")=0,"-",IFERROR(VLOOKUP(B15,'Campañas y correos'!$A$2:$K$135,3,FALSE),"-"))</f>
        <v>-</v>
      </c>
      <c r="F15" s="19" t="str">
        <f>IF(IFERROR(VLOOKUP(B15,'Campañas y correos'!$A$2:$K$135,4,FALSE),"-")=0,"-",IFERROR(VLOOKUP(B15,'Campañas y correos'!$A$2:$K$135,4,FALSE),"-"))</f>
        <v>-</v>
      </c>
      <c r="G15" s="19" t="str">
        <f>IF(IFERROR(VLOOKUP(B15,'Campañas y correos'!$A$2:$K$135,5,FALSE),"-")=0,"-",IFERROR(VLOOKUP(B15,'Campañas y correos'!$A$2:$K$135,5,FALSE),"-"))</f>
        <v>-</v>
      </c>
    </row>
    <row r="16" spans="1:7" x14ac:dyDescent="0.25">
      <c r="A16" s="4" t="str">
        <v>INCmty_noviembre 2022</v>
      </c>
      <c r="B16" s="4" t="str">
        <f t="shared" si="0"/>
        <v>INCmty</v>
      </c>
      <c r="C16" s="32" t="str">
        <f t="shared" si="1"/>
        <v>noviembre 2022</v>
      </c>
      <c r="D16" t="str">
        <f>VLOOKUP(B16,AnálisisMITEC!$A$2:$B$227,2,FALSE)</f>
        <v>Encontrado</v>
      </c>
      <c r="E16" s="19" t="str">
        <f>IF(IFERROR(VLOOKUP(B16,'Campañas y correos'!$A$2:$K$135,3,FALSE),"-")=0,"-",IFERROR(VLOOKUP(B16,'Campañas y correos'!$A$2:$K$135,3,FALSE),"-"))</f>
        <v>TyE</v>
      </c>
      <c r="F16" s="19" t="str">
        <f>IF(IFERROR(VLOOKUP(B16,'Campañas y correos'!$A$2:$K$135,4,FALSE),"-")=0,"-",IFERROR(VLOOKUP(B16,'Campañas y correos'!$A$2:$K$135,4,FALSE),"-"))</f>
        <v>Aca</v>
      </c>
      <c r="G16" s="19" t="str">
        <f>IF(IFERROR(VLOOKUP(B16,'Campañas y correos'!$A$2:$K$135,5,FALSE),"-")=0,"-",IFERROR(VLOOKUP(B16,'Campañas y correos'!$A$2:$K$135,5,FALSE),"-"))</f>
        <v>Academia</v>
      </c>
    </row>
    <row r="17" spans="1:7" x14ac:dyDescent="0.25">
      <c r="A17" s="4" t="str">
        <v>Declaracion Anual_noviembre 2022</v>
      </c>
      <c r="B17" s="4" t="str">
        <f t="shared" si="0"/>
        <v>Declaracion Anual</v>
      </c>
      <c r="C17" s="32" t="str">
        <f t="shared" si="1"/>
        <v>noviembre 2022</v>
      </c>
      <c r="D17" t="str">
        <f>VLOOKUP(B17,AnálisisMITEC!$A$2:$B$227,2,FALSE)</f>
        <v>Encontrado</v>
      </c>
      <c r="E17" s="19" t="str">
        <f>IF(IFERROR(VLOOKUP(B17,'Campañas y correos'!$A$2:$K$135,3,FALSE),"-")=0,"-",IFERROR(VLOOKUP(B17,'Campañas y correos'!$A$2:$K$135,3,FALSE),"-"))</f>
        <v>TyE</v>
      </c>
      <c r="F17" s="19" t="str">
        <f>IF(IFERROR(VLOOKUP(B17,'Campañas y correos'!$A$2:$K$135,4,FALSE),"-")=0,"-",IFERROR(VLOOKUP(B17,'Campañas y correos'!$A$2:$K$135,4,FALSE),"-"))</f>
        <v>Flexibility</v>
      </c>
      <c r="G17" s="19" t="str">
        <f>IF(IFERROR(VLOOKUP(B17,'Campañas y correos'!$A$2:$K$135,5,FALSE),"-")=0,"-",IFERROR(VLOOKUP(B17,'Campañas y correos'!$A$2:$K$135,5,FALSE),"-"))</f>
        <v>Comp</v>
      </c>
    </row>
    <row r="18" spans="1:7" x14ac:dyDescent="0.25">
      <c r="A18" s="4" t="str">
        <v>Mi caja de ahorro_noviembre 2022</v>
      </c>
      <c r="B18" s="4" t="str">
        <f t="shared" si="0"/>
        <v>Mi caja de ahorro</v>
      </c>
      <c r="C18" s="32" t="str">
        <f t="shared" si="1"/>
        <v>noviembre 2022</v>
      </c>
      <c r="D18" t="str">
        <f>VLOOKUP(B18,AnálisisMITEC!$A$2:$B$227,2,FALSE)</f>
        <v>Encontrado</v>
      </c>
      <c r="E18" s="19" t="str">
        <f>IF(IFERROR(VLOOKUP(B18,'Campañas y correos'!$A$2:$K$135,3,FALSE),"-")=0,"-",IFERROR(VLOOKUP(B18,'Campañas y correos'!$A$2:$K$135,3,FALSE),"-"))</f>
        <v>TyE</v>
      </c>
      <c r="F18" s="19" t="str">
        <f>IF(IFERROR(VLOOKUP(B18,'Campañas y correos'!$A$2:$K$135,4,FALSE),"-")=0,"-",IFERROR(VLOOKUP(B18,'Campañas y correos'!$A$2:$K$135,4,FALSE),"-"))</f>
        <v>Flexibility</v>
      </c>
      <c r="G18" s="19" t="str">
        <f>IF(IFERROR(VLOOKUP(B18,'Campañas y correos'!$A$2:$K$135,5,FALSE),"-")=0,"-",IFERROR(VLOOKUP(B18,'Campañas y correos'!$A$2:$K$135,5,FALSE),"-"))</f>
        <v>Ben</v>
      </c>
    </row>
    <row r="19" spans="1:7" x14ac:dyDescent="0.25">
      <c r="A19" s="4" t="str">
        <v>Mi plan de retiro_noviembre 2022</v>
      </c>
      <c r="B19" s="4" t="str">
        <f t="shared" si="0"/>
        <v>Mi plan de retiro</v>
      </c>
      <c r="C19" s="32" t="str">
        <f t="shared" si="1"/>
        <v>noviembre 2022</v>
      </c>
      <c r="D19" t="str">
        <f>VLOOKUP(B19,AnálisisMITEC!$A$2:$B$227,2,FALSE)</f>
        <v>Encontrado</v>
      </c>
      <c r="E19" s="19" t="str">
        <f>IF(IFERROR(VLOOKUP(B19,'Campañas y correos'!$A$2:$K$135,3,FALSE),"-")=0,"-",IFERROR(VLOOKUP(B19,'Campañas y correos'!$A$2:$K$135,3,FALSE),"-"))</f>
        <v>TyE</v>
      </c>
      <c r="F19" s="19" t="str">
        <f>IF(IFERROR(VLOOKUP(B19,'Campañas y correos'!$A$2:$K$135,4,FALSE),"-")=0,"-",IFERROR(VLOOKUP(B19,'Campañas y correos'!$A$2:$K$135,4,FALSE),"-"))</f>
        <v>Flexibility</v>
      </c>
      <c r="G19" s="19" t="str">
        <f>IF(IFERROR(VLOOKUP(B19,'Campañas y correos'!$A$2:$K$135,5,FALSE),"-")=0,"-",IFERROR(VLOOKUP(B19,'Campañas y correos'!$A$2:$K$135,5,FALSE),"-"))</f>
        <v>Comp</v>
      </c>
    </row>
    <row r="20" spans="1:7" x14ac:dyDescent="0.25">
      <c r="A20" s="4" t="str">
        <v>Expedition_noviembre 2022</v>
      </c>
      <c r="B20" s="4" t="str">
        <f t="shared" si="0"/>
        <v>Expedition</v>
      </c>
      <c r="C20" s="32" t="str">
        <f t="shared" si="1"/>
        <v>noviembre 2022</v>
      </c>
      <c r="D20" t="str">
        <f>VLOOKUP(B20,AnálisisMITEC!$A$2:$B$227,2,FALSE)</f>
        <v>Encontrado</v>
      </c>
      <c r="E20" s="19" t="str">
        <f>IF(IFERROR(VLOOKUP(B20,'Campañas y correos'!$A$2:$K$135,3,FALSE),"-")=0,"-",IFERROR(VLOOKUP(B20,'Campañas y correos'!$A$2:$K$135,3,FALSE),"-"))</f>
        <v>TyE</v>
      </c>
      <c r="F20" s="19" t="str">
        <f>IF(IFERROR(VLOOKUP(B20,'Campañas y correos'!$A$2:$K$135,4,FALSE),"-")=0,"-",IFERROR(VLOOKUP(B20,'Campañas y correos'!$A$2:$K$135,4,FALSE),"-"))</f>
        <v>-</v>
      </c>
      <c r="G20" s="19" t="str">
        <f>IF(IFERROR(VLOOKUP(B20,'Campañas y correos'!$A$2:$K$135,5,FALSE),"-")=0,"-",IFERROR(VLOOKUP(B20,'Campañas y correos'!$A$2:$K$135,5,FALSE),"-"))</f>
        <v>Presidencia</v>
      </c>
    </row>
    <row r="21" spans="1:7" x14ac:dyDescent="0.25">
      <c r="A21" s="4" t="str">
        <v>TecFood_noviembre 2022</v>
      </c>
      <c r="B21" s="4" t="str">
        <f t="shared" si="0"/>
        <v>TecFood</v>
      </c>
      <c r="C21" s="32" t="str">
        <f t="shared" si="1"/>
        <v>noviembre 2022</v>
      </c>
      <c r="D21" t="str">
        <f>VLOOKUP(B21,AnálisisMITEC!$A$2:$B$227,2,FALSE)</f>
        <v>Encontrado</v>
      </c>
      <c r="E21" s="19" t="str">
        <f>IF(IFERROR(VLOOKUP(B21,'Campañas y correos'!$A$2:$K$135,3,FALSE),"-")=0,"-",IFERROR(VLOOKUP(B21,'Campañas y correos'!$A$2:$K$135,3,FALSE),"-"))</f>
        <v>-</v>
      </c>
      <c r="F21" s="19" t="str">
        <f>IF(IFERROR(VLOOKUP(B21,'Campañas y correos'!$A$2:$K$135,4,FALSE),"-")=0,"-",IFERROR(VLOOKUP(B21,'Campañas y correos'!$A$2:$K$135,4,FALSE),"-"))</f>
        <v>-</v>
      </c>
      <c r="G21" s="19" t="str">
        <f>IF(IFERROR(VLOOKUP(B21,'Campañas y correos'!$A$2:$K$135,5,FALSE),"-")=0,"-",IFERROR(VLOOKUP(B21,'Campañas y correos'!$A$2:$K$135,5,FALSE),"-"))</f>
        <v>-</v>
      </c>
    </row>
    <row r="22" spans="1:7" x14ac:dyDescent="0.25">
      <c r="A22" s="4" t="str">
        <v>Mi Plan de Desarrollo_noviembre 2022</v>
      </c>
      <c r="B22" s="4" t="str">
        <f t="shared" si="0"/>
        <v>Mi Plan de Desarrollo</v>
      </c>
      <c r="C22" s="32" t="str">
        <f t="shared" si="1"/>
        <v>noviembre 2022</v>
      </c>
      <c r="D22" t="str">
        <f>VLOOKUP(B22,AnálisisMITEC!$A$2:$B$227,2,FALSE)</f>
        <v>Encontrado</v>
      </c>
      <c r="E22" s="19" t="str">
        <f>IF(IFERROR(VLOOKUP(B22,'Campañas y correos'!$A$2:$K$135,3,FALSE),"-")=0,"-",IFERROR(VLOOKUP(B22,'Campañas y correos'!$A$2:$K$135,3,FALSE),"-"))</f>
        <v>TyE</v>
      </c>
      <c r="F22" s="19" t="str">
        <f>IF(IFERROR(VLOOKUP(B22,'Campañas y correos'!$A$2:$K$135,4,FALSE),"-")=0,"-",IFERROR(VLOOKUP(B22,'Campañas y correos'!$A$2:$K$135,4,FALSE),"-"))</f>
        <v>PowerUp</v>
      </c>
      <c r="G22" s="19" t="str">
        <f>IF(IFERROR(VLOOKUP(B22,'Campañas y correos'!$A$2:$K$135,5,FALSE),"-")=0,"-",IFERROR(VLOOKUP(B22,'Campañas y correos'!$A$2:$K$135,5,FALSE),"-"))</f>
        <v>Talento</v>
      </c>
    </row>
    <row r="23" spans="1:7" x14ac:dyDescent="0.25">
      <c r="A23" s="4" t="str">
        <v>TecSounds_noviembre 2022</v>
      </c>
      <c r="B23" s="4" t="str">
        <f t="shared" si="0"/>
        <v>TecSounds</v>
      </c>
      <c r="C23" s="32" t="str">
        <f t="shared" si="1"/>
        <v>noviembre 2022</v>
      </c>
      <c r="D23" t="str">
        <f>VLOOKUP(B23,AnálisisMITEC!$A$2:$B$227,2,FALSE)</f>
        <v>Encontrado</v>
      </c>
      <c r="E23" s="19" t="str">
        <f>IF(IFERROR(VLOOKUP(B23,'Campañas y correos'!$A$2:$K$135,3,FALSE),"-")=0,"-",IFERROR(VLOOKUP(B23,'Campañas y correos'!$A$2:$K$135,3,FALSE),"-"))</f>
        <v>TyE</v>
      </c>
      <c r="F23" s="19" t="str">
        <f>IF(IFERROR(VLOOKUP(B23,'Campañas y correos'!$A$2:$K$135,4,FALSE),"-")=0,"-",IFERROR(VLOOKUP(B23,'Campañas y correos'!$A$2:$K$135,4,FALSE),"-"))</f>
        <v>Aca</v>
      </c>
      <c r="G23" s="19" t="str">
        <f>IF(IFERROR(VLOOKUP(B23,'Campañas y correos'!$A$2:$K$135,5,FALSE),"-")=0,"-",IFERROR(VLOOKUP(B23,'Campañas y correos'!$A$2:$K$135,5,FALSE),"-"))</f>
        <v>Academia</v>
      </c>
    </row>
    <row r="24" spans="1:7" x14ac:dyDescent="0.25">
      <c r="A24" s="4" t="str">
        <v>Impulsa_noviembre 2022</v>
      </c>
      <c r="B24" s="4" t="str">
        <f t="shared" si="0"/>
        <v>Impulsa</v>
      </c>
      <c r="C24" s="32" t="str">
        <f t="shared" si="1"/>
        <v>noviembre 2022</v>
      </c>
      <c r="D24" t="str">
        <f>VLOOKUP(B24,AnálisisMITEC!$A$2:$B$227,2,FALSE)</f>
        <v>Encontrado</v>
      </c>
      <c r="E24" s="19" t="str">
        <f>IF(IFERROR(VLOOKUP(B24,'Campañas y correos'!$A$2:$K$135,3,FALSE),"-")=0,"-",IFERROR(VLOOKUP(B24,'Campañas y correos'!$A$2:$K$135,3,FALSE),"-"))</f>
        <v>-</v>
      </c>
      <c r="F24" s="19" t="str">
        <f>IF(IFERROR(VLOOKUP(B24,'Campañas y correos'!$A$2:$K$135,4,FALSE),"-")=0,"-",IFERROR(VLOOKUP(B24,'Campañas y correos'!$A$2:$K$135,4,FALSE),"-"))</f>
        <v>-</v>
      </c>
      <c r="G24" s="19" t="str">
        <f>IF(IFERROR(VLOOKUP(B24,'Campañas y correos'!$A$2:$K$135,5,FALSE),"-")=0,"-",IFERROR(VLOOKUP(B24,'Campañas y correos'!$A$2:$K$135,5,FALSE),"-"))</f>
        <v>-</v>
      </c>
    </row>
    <row r="25" spans="1:7" x14ac:dyDescent="0.25">
      <c r="A25" s="4" t="str">
        <v>Princeton_noviembre 2022</v>
      </c>
      <c r="B25" s="4" t="str">
        <f t="shared" si="0"/>
        <v>Princeton</v>
      </c>
      <c r="C25" s="32" t="str">
        <f t="shared" si="1"/>
        <v>noviembre 2022</v>
      </c>
      <c r="D25" t="str">
        <f>VLOOKUP(B25,AnálisisMITEC!$A$2:$B$227,2,FALSE)</f>
        <v>Encontrado</v>
      </c>
      <c r="E25" s="19" t="str">
        <f>IF(IFERROR(VLOOKUP(B25,'Campañas y correos'!$A$2:$K$135,3,FALSE),"-")=0,"-",IFERROR(VLOOKUP(B25,'Campañas y correos'!$A$2:$K$135,3,FALSE),"-"))</f>
        <v>TyE</v>
      </c>
      <c r="F25" s="19" t="str">
        <f>IF(IFERROR(VLOOKUP(B25,'Campañas y correos'!$A$2:$K$135,4,FALSE),"-")=0,"-",IFERROR(VLOOKUP(B25,'Campañas y correos'!$A$2:$K$135,4,FALSE),"-"))</f>
        <v>-</v>
      </c>
      <c r="G25" s="19" t="str">
        <f>IF(IFERROR(VLOOKUP(B25,'Campañas y correos'!$A$2:$K$135,5,FALSE),"-")=0,"-",IFERROR(VLOOKUP(B25,'Campañas y correos'!$A$2:$K$135,5,FALSE),"-"))</f>
        <v>EVP</v>
      </c>
    </row>
    <row r="26" spans="1:7" x14ac:dyDescent="0.25">
      <c r="A26" s="4" t="str">
        <v>Lealtad_noviembre 2022</v>
      </c>
      <c r="B26" s="4" t="str">
        <f t="shared" si="0"/>
        <v>Lealtad</v>
      </c>
      <c r="C26" s="32" t="str">
        <f t="shared" si="1"/>
        <v>noviembre 2022</v>
      </c>
      <c r="D26" t="str">
        <f>VLOOKUP(B26,AnálisisMITEC!$A$2:$B$227,2,FALSE)</f>
        <v>Encontrado</v>
      </c>
      <c r="E26" s="19" t="str">
        <f>IF(IFERROR(VLOOKUP(B26,'Campañas y correos'!$A$2:$K$135,3,FALSE),"-")=0,"-",IFERROR(VLOOKUP(B26,'Campañas y correos'!$A$2:$K$135,3,FALSE),"-"))</f>
        <v>TyE</v>
      </c>
      <c r="F26" s="19" t="str">
        <f>IF(IFERROR(VLOOKUP(B26,'Campañas y correos'!$A$2:$K$135,4,FALSE),"-")=0,"-",IFERROR(VLOOKUP(B26,'Campañas y correos'!$A$2:$K$135,4,FALSE),"-"))</f>
        <v>-</v>
      </c>
      <c r="G26" s="19" t="str">
        <f>IF(IFERROR(VLOOKUP(B26,'Campañas y correos'!$A$2:$K$135,5,FALSE),"-")=0,"-",IFERROR(VLOOKUP(B26,'Campañas y correos'!$A$2:$K$135,5,FALSE),"-"))</f>
        <v>Eventos Institucionales</v>
      </c>
    </row>
    <row r="27" spans="1:7" x14ac:dyDescent="0.25">
      <c r="A27" s="4" t="str">
        <v>Charlas de Pasillo con David Garza_noviembre 2022</v>
      </c>
      <c r="B27" s="4" t="str">
        <f t="shared" si="0"/>
        <v>Charlas de Pasillo con David Garza</v>
      </c>
      <c r="C27" s="32" t="str">
        <f t="shared" si="1"/>
        <v>noviembre 2022</v>
      </c>
      <c r="D27" t="str">
        <f>VLOOKUP(B27,AnálisisMITEC!$A$2:$B$227,2,FALSE)</f>
        <v>Encontrado</v>
      </c>
      <c r="E27" s="19" t="str">
        <f>IF(IFERROR(VLOOKUP(B27,'Campañas y correos'!$A$2:$K$135,3,FALSE),"-")=0,"-",IFERROR(VLOOKUP(B27,'Campañas y correos'!$A$2:$K$135,3,FALSE),"-"))</f>
        <v>TyE</v>
      </c>
      <c r="F27" s="19" t="str">
        <f>IF(IFERROR(VLOOKUP(B27,'Campañas y correos'!$A$2:$K$135,4,FALSE),"-")=0,"-",IFERROR(VLOOKUP(B27,'Campañas y correos'!$A$2:$K$135,4,FALSE),"-"))</f>
        <v>-</v>
      </c>
      <c r="G27" s="19" t="str">
        <f>IF(IFERROR(VLOOKUP(B27,'Campañas y correos'!$A$2:$K$135,5,FALSE),"-")=0,"-",IFERROR(VLOOKUP(B27,'Campañas y correos'!$A$2:$K$135,5,FALSE),"-"))</f>
        <v>Presidencia</v>
      </c>
    </row>
    <row r="28" spans="1:7" x14ac:dyDescent="0.25">
      <c r="A28" s="4" t="str">
        <v>CNDH_noviembre 2022</v>
      </c>
      <c r="B28" s="4" t="str">
        <f t="shared" si="0"/>
        <v>CNDH</v>
      </c>
      <c r="C28" s="32" t="str">
        <f t="shared" si="1"/>
        <v>noviembre 2022</v>
      </c>
      <c r="D28" t="str">
        <f>VLOOKUP(B28,AnálisisMITEC!$A$2:$B$227,2,FALSE)</f>
        <v>Encontrado</v>
      </c>
      <c r="E28" s="19" t="str">
        <f>IF(IFERROR(VLOOKUP(B28,'Campañas y correos'!$A$2:$K$135,3,FALSE),"-")=0,"-",IFERROR(VLOOKUP(B28,'Campañas y correos'!$A$2:$K$135,3,FALSE),"-"))</f>
        <v>-</v>
      </c>
      <c r="F28" s="19" t="str">
        <f>IF(IFERROR(VLOOKUP(B28,'Campañas y correos'!$A$2:$K$135,4,FALSE),"-")=0,"-",IFERROR(VLOOKUP(B28,'Campañas y correos'!$A$2:$K$135,4,FALSE),"-"))</f>
        <v>-</v>
      </c>
      <c r="G28" s="19" t="str">
        <f>IF(IFERROR(VLOOKUP(B28,'Campañas y correos'!$A$2:$K$135,5,FALSE),"-")=0,"-",IFERROR(VLOOKUP(B28,'Campañas y correos'!$A$2:$K$135,5,FALSE),"-"))</f>
        <v>-</v>
      </c>
    </row>
    <row r="29" spans="1:7" x14ac:dyDescent="0.25">
      <c r="A29" s="4" t="str">
        <v>Herramientas digitales_noviembre 2022</v>
      </c>
      <c r="B29" s="4" t="str">
        <f t="shared" si="0"/>
        <v>Herramientas digitales</v>
      </c>
      <c r="C29" s="32" t="str">
        <f t="shared" si="1"/>
        <v>noviembre 2022</v>
      </c>
      <c r="D29" t="str">
        <f>VLOOKUP(B29,AnálisisMITEC!$A$2:$B$227,2,FALSE)</f>
        <v>Encontrado</v>
      </c>
      <c r="E29" s="19" t="str">
        <f>IF(IFERROR(VLOOKUP(B29,'Campañas y correos'!$A$2:$K$135,3,FALSE),"-")=0,"-",IFERROR(VLOOKUP(B29,'Campañas y correos'!$A$2:$K$135,3,FALSE),"-"))</f>
        <v>TyE</v>
      </c>
      <c r="F29" s="19" t="str">
        <f>IF(IFERROR(VLOOKUP(B29,'Campañas y correos'!$A$2:$K$135,4,FALSE),"-")=0,"-",IFERROR(VLOOKUP(B29,'Campañas y correos'!$A$2:$K$135,4,FALSE),"-"))</f>
        <v>Enablers</v>
      </c>
      <c r="G29" s="19" t="str">
        <f>IF(IFERROR(VLOOKUP(B29,'Campañas y correos'!$A$2:$K$135,5,FALSE),"-")=0,"-",IFERROR(VLOOKUP(B29,'Campañas y correos'!$A$2:$K$135,5,FALSE),"-"))</f>
        <v>HTI</v>
      </c>
    </row>
    <row r="30" spans="1:7" x14ac:dyDescent="0.25">
      <c r="A30" s="4" t="str">
        <v>Mi ECO_octubre 2022</v>
      </c>
      <c r="B30" s="4" t="str">
        <f t="shared" si="0"/>
        <v>Mi ECO</v>
      </c>
      <c r="C30" s="32" t="str">
        <f t="shared" si="1"/>
        <v>octubre 2022</v>
      </c>
      <c r="D30" t="str">
        <f>VLOOKUP(B30,AnálisisMITEC!$A$2:$B$227,2,FALSE)</f>
        <v>Encontrado</v>
      </c>
      <c r="E30" s="19" t="str">
        <f>IF(IFERROR(VLOOKUP(B30,'Campañas y correos'!$A$2:$K$135,3,FALSE),"-")=0,"-",IFERROR(VLOOKUP(B30,'Campañas y correos'!$A$2:$K$135,3,FALSE),"-"))</f>
        <v>-</v>
      </c>
      <c r="F30" s="19" t="str">
        <f>IF(IFERROR(VLOOKUP(B30,'Campañas y correos'!$A$2:$K$135,4,FALSE),"-")=0,"-",IFERROR(VLOOKUP(B30,'Campañas y correos'!$A$2:$K$135,4,FALSE),"-"))</f>
        <v>-</v>
      </c>
      <c r="G30" s="19" t="str">
        <f>IF(IFERROR(VLOOKUP(B30,'Campañas y correos'!$A$2:$K$135,5,FALSE),"-")=0,"-",IFERROR(VLOOKUP(B30,'Campañas y correos'!$A$2:$K$135,5,FALSE),"-"))</f>
        <v>-</v>
      </c>
    </row>
    <row r="31" spans="1:7" x14ac:dyDescent="0.25">
      <c r="A31" s="4" t="str">
        <v>Ciberseguridad_octubre 2022</v>
      </c>
      <c r="B31" s="4" t="str">
        <f t="shared" si="0"/>
        <v>Ciberseguridad</v>
      </c>
      <c r="C31" s="32" t="str">
        <f t="shared" si="1"/>
        <v>octubre 2022</v>
      </c>
      <c r="D31" t="str">
        <f>VLOOKUP(B31,AnálisisMITEC!$A$2:$B$227,2,FALSE)</f>
        <v>Encontrado</v>
      </c>
      <c r="E31" s="19" t="str">
        <f>IF(IFERROR(VLOOKUP(B31,'Campañas y correos'!$A$2:$K$135,3,FALSE),"-")=0,"-",IFERROR(VLOOKUP(B31,'Campañas y correos'!$A$2:$K$135,3,FALSE),"-"))</f>
        <v>TyE</v>
      </c>
      <c r="F31" s="19" t="str">
        <f>IF(IFERROR(VLOOKUP(B31,'Campañas y correos'!$A$2:$K$135,4,FALSE),"-")=0,"-",IFERROR(VLOOKUP(B31,'Campañas y correos'!$A$2:$K$135,4,FALSE),"-"))</f>
        <v>Enablers</v>
      </c>
      <c r="G31" s="19" t="str">
        <f>IF(IFERROR(VLOOKUP(B31,'Campañas y correos'!$A$2:$K$135,5,FALSE),"-")=0,"-",IFERROR(VLOOKUP(B31,'Campañas y correos'!$A$2:$K$135,5,FALSE),"-"))</f>
        <v>HTI</v>
      </c>
    </row>
    <row r="32" spans="1:7" x14ac:dyDescent="0.25">
      <c r="A32" s="4" t="str">
        <v>Feria del libro_octubre 2022</v>
      </c>
      <c r="B32" s="4" t="str">
        <f t="shared" si="0"/>
        <v>Feria del libro</v>
      </c>
      <c r="C32" s="32" t="str">
        <f t="shared" si="1"/>
        <v>octubre 2022</v>
      </c>
      <c r="D32" t="str">
        <f>VLOOKUP(B32,AnálisisMITEC!$A$2:$B$227,2,FALSE)</f>
        <v>Encontrado</v>
      </c>
      <c r="E32" s="19" t="str">
        <f>IF(IFERROR(VLOOKUP(B32,'Campañas y correos'!$A$2:$K$135,3,FALSE),"-")=0,"-",IFERROR(VLOOKUP(B32,'Campañas y correos'!$A$2:$K$135,3,FALSE),"-"))</f>
        <v>TyE</v>
      </c>
      <c r="F32" s="19" t="str">
        <f>IF(IFERROR(VLOOKUP(B32,'Campañas y correos'!$A$2:$K$135,4,FALSE),"-")=0,"-",IFERROR(VLOOKUP(B32,'Campañas y correos'!$A$2:$K$135,4,FALSE),"-"))</f>
        <v>Aca</v>
      </c>
      <c r="G32" s="19" t="str">
        <f>IF(IFERROR(VLOOKUP(B32,'Campañas y correos'!$A$2:$K$135,5,FALSE),"-")=0,"-",IFERROR(VLOOKUP(B32,'Campañas y correos'!$A$2:$K$135,5,FALSE),"-"))</f>
        <v>Academia</v>
      </c>
    </row>
    <row r="33" spans="1:7" x14ac:dyDescent="0.25">
      <c r="A33" s="4" t="str">
        <v>Cáncer de mama_octubre 2022</v>
      </c>
      <c r="B33" s="4" t="str">
        <f t="shared" si="0"/>
        <v>Cáncer de mama</v>
      </c>
      <c r="C33" s="32" t="str">
        <f t="shared" si="1"/>
        <v>octubre 2022</v>
      </c>
      <c r="D33" t="str">
        <f>VLOOKUP(B33,AnálisisMITEC!$A$2:$B$227,2,FALSE)</f>
        <v>Encontrado</v>
      </c>
      <c r="E33" s="19" t="str">
        <f>IF(IFERROR(VLOOKUP(B33,'Campañas y correos'!$A$2:$K$135,3,FALSE),"-")=0,"-",IFERROR(VLOOKUP(B33,'Campañas y correos'!$A$2:$K$135,3,FALSE),"-"))</f>
        <v>TyE</v>
      </c>
      <c r="F33" s="19" t="str">
        <f>IF(IFERROR(VLOOKUP(B33,'Campañas y correos'!$A$2:$K$135,4,FALSE),"-")=0,"-",IFERROR(VLOOKUP(B33,'Campañas y correos'!$A$2:$K$135,4,FALSE),"-"))</f>
        <v>PowerUp</v>
      </c>
      <c r="G33" s="19" t="str">
        <f>IF(IFERROR(VLOOKUP(B33,'Campañas y correos'!$A$2:$K$135,5,FALSE),"-")=0,"-",IFERROR(VLOOKUP(B33,'Campañas y correos'!$A$2:$K$135,5,FALSE),"-"))</f>
        <v>Bienestar</v>
      </c>
    </row>
    <row r="34" spans="1:7" x14ac:dyDescent="0.25">
      <c r="A34" s="4" t="str">
        <v>Voluntariado Tec_octubre 2022</v>
      </c>
      <c r="B34" s="4" t="str">
        <f t="shared" si="0"/>
        <v>Voluntariado Tec</v>
      </c>
      <c r="C34" s="32" t="str">
        <f t="shared" si="1"/>
        <v>octubre 2022</v>
      </c>
      <c r="D34" t="str">
        <f>VLOOKUP(B34,AnálisisMITEC!$A$2:$B$227,2,FALSE)</f>
        <v>Encontrado</v>
      </c>
      <c r="E34" s="19" t="str">
        <f>IF(IFERROR(VLOOKUP(B34,'Campañas y correos'!$A$2:$K$135,3,FALSE),"-")=0,"-",IFERROR(VLOOKUP(B34,'Campañas y correos'!$A$2:$K$135,3,FALSE),"-"))</f>
        <v>-</v>
      </c>
      <c r="F34" s="19" t="str">
        <f>IF(IFERROR(VLOOKUP(B34,'Campañas y correos'!$A$2:$K$135,4,FALSE),"-")=0,"-",IFERROR(VLOOKUP(B34,'Campañas y correos'!$A$2:$K$135,4,FALSE),"-"))</f>
        <v>-</v>
      </c>
      <c r="G34" s="19" t="str">
        <f>IF(IFERROR(VLOOKUP(B34,'Campañas y correos'!$A$2:$K$135,5,FALSE),"-")=0,"-",IFERROR(VLOOKUP(B34,'Campañas y correos'!$A$2:$K$135,5,FALSE),"-"))</f>
        <v>-</v>
      </c>
    </row>
    <row r="35" spans="1:7" x14ac:dyDescent="0.25">
      <c r="A35" s="4" t="str">
        <v>BeneFlex_octubre 2022</v>
      </c>
      <c r="B35" s="4" t="str">
        <f t="shared" si="0"/>
        <v>BeneFlex</v>
      </c>
      <c r="C35" s="32" t="str">
        <f t="shared" si="1"/>
        <v>octubre 2022</v>
      </c>
      <c r="D35" t="str">
        <f>VLOOKUP(B35,AnálisisMITEC!$A$2:$B$227,2,FALSE)</f>
        <v>No encontrado</v>
      </c>
      <c r="E35" s="19" t="str">
        <f>IF(IFERROR(VLOOKUP(B35,'Campañas y correos'!$A$2:$K$135,3,FALSE),"-")=0,"-",IFERROR(VLOOKUP(B35,'Campañas y correos'!$A$2:$K$135,3,FALSE),"-"))</f>
        <v>-</v>
      </c>
      <c r="F35" s="19" t="str">
        <f>IF(IFERROR(VLOOKUP(B35,'Campañas y correos'!$A$2:$K$135,4,FALSE),"-")=0,"-",IFERROR(VLOOKUP(B35,'Campañas y correos'!$A$2:$K$135,4,FALSE),"-"))</f>
        <v>-</v>
      </c>
      <c r="G35" s="19" t="str">
        <f>IF(IFERROR(VLOOKUP(B35,'Campañas y correos'!$A$2:$K$135,5,FALSE),"-")=0,"-",IFERROR(VLOOKUP(B35,'Campañas y correos'!$A$2:$K$135,5,FALSE),"-"))</f>
        <v>-</v>
      </c>
    </row>
    <row r="36" spans="1:7" x14ac:dyDescent="0.25">
      <c r="A36" s="4" t="str">
        <v>Lealtad_octubre 2022</v>
      </c>
      <c r="B36" s="4" t="str">
        <f t="shared" si="0"/>
        <v>Lealtad</v>
      </c>
      <c r="C36" s="32" t="str">
        <f t="shared" si="1"/>
        <v>octubre 2022</v>
      </c>
      <c r="D36" t="str">
        <f>VLOOKUP(B36,AnálisisMITEC!$A$2:$B$227,2,FALSE)</f>
        <v>Encontrado</v>
      </c>
      <c r="E36" s="19" t="str">
        <f>IF(IFERROR(VLOOKUP(B36,'Campañas y correos'!$A$2:$K$135,3,FALSE),"-")=0,"-",IFERROR(VLOOKUP(B36,'Campañas y correos'!$A$2:$K$135,3,FALSE),"-"))</f>
        <v>TyE</v>
      </c>
      <c r="F36" s="19" t="str">
        <f>IF(IFERROR(VLOOKUP(B36,'Campañas y correos'!$A$2:$K$135,4,FALSE),"-")=0,"-",IFERROR(VLOOKUP(B36,'Campañas y correos'!$A$2:$K$135,4,FALSE),"-"))</f>
        <v>-</v>
      </c>
      <c r="G36" s="19" t="str">
        <f>IF(IFERROR(VLOOKUP(B36,'Campañas y correos'!$A$2:$K$135,5,FALSE),"-")=0,"-",IFERROR(VLOOKUP(B36,'Campañas y correos'!$A$2:$K$135,5,FALSE),"-"))</f>
        <v>Eventos Institucionales</v>
      </c>
    </row>
    <row r="37" spans="1:7" x14ac:dyDescent="0.25">
      <c r="A37" s="4" t="str">
        <v>TECBot_octubre 2022</v>
      </c>
      <c r="B37" s="4" t="str">
        <f t="shared" si="0"/>
        <v>TECBot</v>
      </c>
      <c r="C37" s="32" t="str">
        <f t="shared" si="1"/>
        <v>octubre 2022</v>
      </c>
      <c r="D37" t="str">
        <f>VLOOKUP(B37,AnálisisMITEC!$A$2:$B$227,2,FALSE)</f>
        <v>Encontrado</v>
      </c>
      <c r="E37" s="19" t="str">
        <f>IF(IFERROR(VLOOKUP(B37,'Campañas y correos'!$A$2:$K$135,3,FALSE),"-")=0,"-",IFERROR(VLOOKUP(B37,'Campañas y correos'!$A$2:$K$135,3,FALSE),"-"))</f>
        <v>TyE</v>
      </c>
      <c r="F37" s="19" t="str">
        <f>IF(IFERROR(VLOOKUP(B37,'Campañas y correos'!$A$2:$K$135,4,FALSE),"-")=0,"-",IFERROR(VLOOKUP(B37,'Campañas y correos'!$A$2:$K$135,4,FALSE),"-"))</f>
        <v>Collaboration</v>
      </c>
      <c r="G37" s="19" t="str">
        <f>IF(IFERROR(VLOOKUP(B37,'Campañas y correos'!$A$2:$K$135,5,FALSE),"-")=0,"-",IFERROR(VLOOKUP(B37,'Campañas y correos'!$A$2:$K$135,5,FALSE),"-"))</f>
        <v>TecS</v>
      </c>
    </row>
    <row r="38" spans="1:7" x14ac:dyDescent="0.25">
      <c r="A38" s="4" t="str">
        <v>Wellbeing_octubre 2022</v>
      </c>
      <c r="B38" s="4" t="str">
        <f t="shared" si="0"/>
        <v>Wellbeing</v>
      </c>
      <c r="C38" s="32" t="str">
        <f t="shared" si="1"/>
        <v>octubre 2022</v>
      </c>
      <c r="D38" t="str">
        <f>VLOOKUP(B38,AnálisisMITEC!$A$2:$B$227,2,FALSE)</f>
        <v>Encontrado</v>
      </c>
      <c r="E38" s="19" t="str">
        <f>IF(IFERROR(VLOOKUP(B38,'Campañas y correos'!$A$2:$K$135,3,FALSE),"-")=0,"-",IFERROR(VLOOKUP(B38,'Campañas y correos'!$A$2:$K$135,3,FALSE),"-"))</f>
        <v>TyE</v>
      </c>
      <c r="F38" s="19" t="str">
        <f>IF(IFERROR(VLOOKUP(B38,'Campañas y correos'!$A$2:$K$135,4,FALSE),"-")=0,"-",IFERROR(VLOOKUP(B38,'Campañas y correos'!$A$2:$K$135,4,FALSE),"-"))</f>
        <v>PowerUp</v>
      </c>
      <c r="G38" s="19" t="str">
        <f>IF(IFERROR(VLOOKUP(B38,'Campañas y correos'!$A$2:$K$135,5,FALSE),"-")=0,"-",IFERROR(VLOOKUP(B38,'Campañas y correos'!$A$2:$K$135,5,FALSE),"-"))</f>
        <v>Bienestar</v>
      </c>
    </row>
    <row r="39" spans="1:7" x14ac:dyDescent="0.25">
      <c r="A39" s="4" t="str">
        <v>INCmty_octubre 2022</v>
      </c>
      <c r="B39" s="4" t="str">
        <f t="shared" si="0"/>
        <v>INCmty</v>
      </c>
      <c r="C39" s="32" t="str">
        <f t="shared" si="1"/>
        <v>octubre 2022</v>
      </c>
      <c r="D39" t="str">
        <f>VLOOKUP(B39,AnálisisMITEC!$A$2:$B$227,2,FALSE)</f>
        <v>Encontrado</v>
      </c>
      <c r="E39" s="19" t="str">
        <f>IF(IFERROR(VLOOKUP(B39,'Campañas y correos'!$A$2:$K$135,3,FALSE),"-")=0,"-",IFERROR(VLOOKUP(B39,'Campañas y correos'!$A$2:$K$135,3,FALSE),"-"))</f>
        <v>TyE</v>
      </c>
      <c r="F39" s="19" t="str">
        <f>IF(IFERROR(VLOOKUP(B39,'Campañas y correos'!$A$2:$K$135,4,FALSE),"-")=0,"-",IFERROR(VLOOKUP(B39,'Campañas y correos'!$A$2:$K$135,4,FALSE),"-"))</f>
        <v>Aca</v>
      </c>
      <c r="G39" s="19" t="str">
        <f>IF(IFERROR(VLOOKUP(B39,'Campañas y correos'!$A$2:$K$135,5,FALSE),"-")=0,"-",IFERROR(VLOOKUP(B39,'Campañas y correos'!$A$2:$K$135,5,FALSE),"-"))</f>
        <v>Academia</v>
      </c>
    </row>
    <row r="40" spans="1:7" x14ac:dyDescent="0.25">
      <c r="A40" s="4" t="str">
        <v>Mi plan de retiro_octubre 2022</v>
      </c>
      <c r="B40" s="4" t="str">
        <f t="shared" si="0"/>
        <v>Mi plan de retiro</v>
      </c>
      <c r="C40" s="32" t="str">
        <f t="shared" si="1"/>
        <v>octubre 2022</v>
      </c>
      <c r="D40" t="str">
        <f>VLOOKUP(B40,AnálisisMITEC!$A$2:$B$227,2,FALSE)</f>
        <v>Encontrado</v>
      </c>
      <c r="E40" s="19" t="str">
        <f>IF(IFERROR(VLOOKUP(B40,'Campañas y correos'!$A$2:$K$135,3,FALSE),"-")=0,"-",IFERROR(VLOOKUP(B40,'Campañas y correos'!$A$2:$K$135,3,FALSE),"-"))</f>
        <v>TyE</v>
      </c>
      <c r="F40" s="19" t="str">
        <f>IF(IFERROR(VLOOKUP(B40,'Campañas y correos'!$A$2:$K$135,4,FALSE),"-")=0,"-",IFERROR(VLOOKUP(B40,'Campañas y correos'!$A$2:$K$135,4,FALSE),"-"))</f>
        <v>Flexibility</v>
      </c>
      <c r="G40" s="19" t="str">
        <f>IF(IFERROR(VLOOKUP(B40,'Campañas y correos'!$A$2:$K$135,5,FALSE),"-")=0,"-",IFERROR(VLOOKUP(B40,'Campañas y correos'!$A$2:$K$135,5,FALSE),"-"))</f>
        <v>Comp</v>
      </c>
    </row>
    <row r="41" spans="1:7" x14ac:dyDescent="0.25">
      <c r="A41" s="4" t="str">
        <v>MiTEC - Queremos escucharte_octubre 2022</v>
      </c>
      <c r="B41" s="4" t="str">
        <f t="shared" si="0"/>
        <v>MiTEC - Queremos escucharte</v>
      </c>
      <c r="C41" s="32" t="str">
        <f t="shared" si="1"/>
        <v>octubre 2022</v>
      </c>
      <c r="D41" t="str">
        <f>VLOOKUP(B41,AnálisisMITEC!$A$2:$B$227,2,FALSE)</f>
        <v>Encontrado</v>
      </c>
      <c r="E41" s="19" t="str">
        <f>IF(IFERROR(VLOOKUP(B41,'Campañas y correos'!$A$2:$K$135,3,FALSE),"-")=0,"-",IFERROR(VLOOKUP(B41,'Campañas y correos'!$A$2:$K$135,3,FALSE),"-"))</f>
        <v>TyE</v>
      </c>
      <c r="F41" s="19" t="str">
        <f>IF(IFERROR(VLOOKUP(B41,'Campañas y correos'!$A$2:$K$135,4,FALSE),"-")=0,"-",IFERROR(VLOOKUP(B41,'Campañas y correos'!$A$2:$K$135,4,FALSE),"-"))</f>
        <v>Enablers</v>
      </c>
      <c r="G41" s="19" t="str">
        <f>IF(IFERROR(VLOOKUP(B41,'Campañas y correos'!$A$2:$K$135,5,FALSE),"-")=0,"-",IFERROR(VLOOKUP(B41,'Campañas y correos'!$A$2:$K$135,5,FALSE),"-"))</f>
        <v>HTI</v>
      </c>
    </row>
    <row r="42" spans="1:7" x14ac:dyDescent="0.25">
      <c r="A42" s="4" t="str">
        <v>Ruta Azul_octubre 2022</v>
      </c>
      <c r="B42" s="4" t="str">
        <f t="shared" si="0"/>
        <v>Ruta Azul</v>
      </c>
      <c r="C42" s="32" t="str">
        <f t="shared" si="1"/>
        <v>octubre 2022</v>
      </c>
      <c r="D42" t="str">
        <f>VLOOKUP(B42,AnálisisMITEC!$A$2:$B$227,2,FALSE)</f>
        <v>Encontrado</v>
      </c>
      <c r="E42" s="19" t="str">
        <f>IF(IFERROR(VLOOKUP(B42,'Campañas y correos'!$A$2:$K$135,3,FALSE),"-")=0,"-",IFERROR(VLOOKUP(B42,'Campañas y correos'!$A$2:$K$135,3,FALSE),"-"))</f>
        <v>-</v>
      </c>
      <c r="F42" s="19" t="str">
        <f>IF(IFERROR(VLOOKUP(B42,'Campañas y correos'!$A$2:$K$135,4,FALSE),"-")=0,"-",IFERROR(VLOOKUP(B42,'Campañas y correos'!$A$2:$K$135,4,FALSE),"-"))</f>
        <v>-</v>
      </c>
      <c r="G42" s="19" t="str">
        <f>IF(IFERROR(VLOOKUP(B42,'Campañas y correos'!$A$2:$K$135,5,FALSE),"-")=0,"-",IFERROR(VLOOKUP(B42,'Campañas y correos'!$A$2:$K$135,5,FALSE),"-"))</f>
        <v>-</v>
      </c>
    </row>
    <row r="43" spans="1:7" x14ac:dyDescent="0.25">
      <c r="A43" s="4" t="str">
        <v>Infonavit_octubre 2022</v>
      </c>
      <c r="B43" s="4" t="str">
        <f t="shared" si="0"/>
        <v>Infonavit</v>
      </c>
      <c r="C43" s="32" t="str">
        <f t="shared" si="1"/>
        <v>octubre 2022</v>
      </c>
      <c r="D43" t="str">
        <f>VLOOKUP(B43,AnálisisMITEC!$A$2:$B$227,2,FALSE)</f>
        <v>Encontrado</v>
      </c>
      <c r="E43" s="19" t="str">
        <f>IF(IFERROR(VLOOKUP(B43,'Campañas y correos'!$A$2:$K$135,3,FALSE),"-")=0,"-",IFERROR(VLOOKUP(B43,'Campañas y correos'!$A$2:$K$135,3,FALSE),"-"))</f>
        <v>TyE</v>
      </c>
      <c r="F43" s="19" t="str">
        <f>IF(IFERROR(VLOOKUP(B43,'Campañas y correos'!$A$2:$K$135,4,FALSE),"-")=0,"-",IFERROR(VLOOKUP(B43,'Campañas y correos'!$A$2:$K$135,4,FALSE),"-"))</f>
        <v>Flexibility</v>
      </c>
      <c r="G43" s="19" t="str">
        <f>IF(IFERROR(VLOOKUP(B43,'Campañas y correos'!$A$2:$K$135,5,FALSE),"-")=0,"-",IFERROR(VLOOKUP(B43,'Campañas y correos'!$A$2:$K$135,5,FALSE),"-"))</f>
        <v>Comp</v>
      </c>
    </row>
    <row r="44" spans="1:7" x14ac:dyDescent="0.25">
      <c r="A44" s="4" t="str">
        <v>FBA_octubre 2022</v>
      </c>
      <c r="B44" s="4" t="str">
        <f t="shared" si="0"/>
        <v>FBA</v>
      </c>
      <c r="C44" s="32" t="str">
        <f t="shared" si="1"/>
        <v>octubre 2022</v>
      </c>
      <c r="D44" t="str">
        <f>VLOOKUP(B44,AnálisisMITEC!$A$2:$B$227,2,FALSE)</f>
        <v>Encontrado</v>
      </c>
      <c r="E44" s="19" t="str">
        <f>IF(IFERROR(VLOOKUP(B44,'Campañas y correos'!$A$2:$K$135,3,FALSE),"-")=0,"-",IFERROR(VLOOKUP(B44,'Campañas y correos'!$A$2:$K$135,3,FALSE),"-"))</f>
        <v>-</v>
      </c>
      <c r="F44" s="19" t="str">
        <f>IF(IFERROR(VLOOKUP(B44,'Campañas y correos'!$A$2:$K$135,4,FALSE),"-")=0,"-",IFERROR(VLOOKUP(B44,'Campañas y correos'!$A$2:$K$135,4,FALSE),"-"))</f>
        <v>-</v>
      </c>
      <c r="G44" s="19" t="str">
        <f>IF(IFERROR(VLOOKUP(B44,'Campañas y correos'!$A$2:$K$135,5,FALSE),"-")=0,"-",IFERROR(VLOOKUP(B44,'Campañas y correos'!$A$2:$K$135,5,FALSE),"-"))</f>
        <v>-</v>
      </c>
    </row>
    <row r="45" spans="1:7" x14ac:dyDescent="0.25">
      <c r="A45" s="4" t="str">
        <v>Foro agua_octubre 2022</v>
      </c>
      <c r="B45" s="4" t="str">
        <f t="shared" si="0"/>
        <v>Foro agua</v>
      </c>
      <c r="C45" s="32" t="str">
        <f t="shared" si="1"/>
        <v>octubre 2022</v>
      </c>
      <c r="D45" t="str">
        <f>VLOOKUP(B45,AnálisisMITEC!$A$2:$B$227,2,FALSE)</f>
        <v>Encontrado</v>
      </c>
      <c r="E45" s="19" t="str">
        <f>IF(IFERROR(VLOOKUP(B45,'Campañas y correos'!$A$2:$K$135,3,FALSE),"-")=0,"-",IFERROR(VLOOKUP(B45,'Campañas y correos'!$A$2:$K$135,3,FALSE),"-"))</f>
        <v>TyE</v>
      </c>
      <c r="F45" s="19" t="str">
        <f>IF(IFERROR(VLOOKUP(B45,'Campañas y correos'!$A$2:$K$135,4,FALSE),"-")=0,"-",IFERROR(VLOOKUP(B45,'Campañas y correos'!$A$2:$K$135,4,FALSE),"-"))</f>
        <v>Aca</v>
      </c>
      <c r="G45" s="19" t="str">
        <f>IF(IFERROR(VLOOKUP(B45,'Campañas y correos'!$A$2:$K$135,5,FALSE),"-")=0,"-",IFERROR(VLOOKUP(B45,'Campañas y correos'!$A$2:$K$135,5,FALSE),"-"))</f>
        <v>Academia</v>
      </c>
    </row>
    <row r="46" spans="1:7" x14ac:dyDescent="0.25">
      <c r="A46" s="4" t="str">
        <v>Evaluación de etapa_octubre 2022</v>
      </c>
      <c r="B46" s="4" t="str">
        <f t="shared" si="0"/>
        <v>Evaluación de etapa</v>
      </c>
      <c r="C46" s="32" t="str">
        <f t="shared" si="1"/>
        <v>octubre 2022</v>
      </c>
      <c r="D46" t="str">
        <f>VLOOKUP(B46,AnálisisMITEC!$A$2:$B$227,2,FALSE)</f>
        <v>Encontrado</v>
      </c>
      <c r="E46" s="19" t="str">
        <f>IF(IFERROR(VLOOKUP(B46,'Campañas y correos'!$A$2:$K$135,3,FALSE),"-")=0,"-",IFERROR(VLOOKUP(B46,'Campañas y correos'!$A$2:$K$135,3,FALSE),"-"))</f>
        <v>TyE</v>
      </c>
      <c r="F46" s="19" t="str">
        <f>IF(IFERROR(VLOOKUP(B46,'Campañas y correos'!$A$2:$K$135,4,FALSE),"-")=0,"-",IFERROR(VLOOKUP(B46,'Campañas y correos'!$A$2:$K$135,4,FALSE),"-"))</f>
        <v>Aca</v>
      </c>
      <c r="G46" s="19" t="str">
        <f>IF(IFERROR(VLOOKUP(B46,'Campañas y correos'!$A$2:$K$135,5,FALSE),"-")=0,"-",IFERROR(VLOOKUP(B46,'Campañas y correos'!$A$2:$K$135,5,FALSE),"-"))</f>
        <v>Academia</v>
      </c>
    </row>
    <row r="47" spans="1:7" x14ac:dyDescent="0.25">
      <c r="A47" s="4" t="str">
        <v>Mis viajes_octubre 2022</v>
      </c>
      <c r="B47" s="4" t="str">
        <f t="shared" si="0"/>
        <v>Mis viajes</v>
      </c>
      <c r="C47" s="32" t="str">
        <f t="shared" si="1"/>
        <v>octubre 2022</v>
      </c>
      <c r="D47" t="str">
        <f>VLOOKUP(B47,AnálisisMITEC!$A$2:$B$227,2,FALSE)</f>
        <v>Encontrado</v>
      </c>
      <c r="E47" s="19" t="str">
        <f>IF(IFERROR(VLOOKUP(B47,'Campañas y correos'!$A$2:$K$135,3,FALSE),"-")=0,"-",IFERROR(VLOOKUP(B47,'Campañas y correos'!$A$2:$K$135,3,FALSE),"-"))</f>
        <v>TyE</v>
      </c>
      <c r="F47" s="19" t="str">
        <f>IF(IFERROR(VLOOKUP(B47,'Campañas y correos'!$A$2:$K$135,4,FALSE),"-")=0,"-",IFERROR(VLOOKUP(B47,'Campañas y correos'!$A$2:$K$135,4,FALSE),"-"))</f>
        <v>Flexibility</v>
      </c>
      <c r="G47" s="19" t="str">
        <f>IF(IFERROR(VLOOKUP(B47,'Campañas y correos'!$A$2:$K$135,5,FALSE),"-")=0,"-",IFERROR(VLOOKUP(B47,'Campañas y correos'!$A$2:$K$135,5,FALSE),"-"))</f>
        <v>Trabajo Flexible</v>
      </c>
    </row>
    <row r="48" spans="1:7" x14ac:dyDescent="0.25">
      <c r="A48" s="4" t="str">
        <v>Mi Plan de Desarrollo_octubre 2022</v>
      </c>
      <c r="B48" s="4" t="str">
        <f t="shared" si="0"/>
        <v>Mi Plan de Desarrollo</v>
      </c>
      <c r="C48" s="32" t="str">
        <f t="shared" si="1"/>
        <v>octubre 2022</v>
      </c>
      <c r="D48" t="str">
        <f>VLOOKUP(B48,AnálisisMITEC!$A$2:$B$227,2,FALSE)</f>
        <v>Encontrado</v>
      </c>
      <c r="E48" s="19" t="str">
        <f>IF(IFERROR(VLOOKUP(B48,'Campañas y correos'!$A$2:$K$135,3,FALSE),"-")=0,"-",IFERROR(VLOOKUP(B48,'Campañas y correos'!$A$2:$K$135,3,FALSE),"-"))</f>
        <v>TyE</v>
      </c>
      <c r="F48" s="19" t="str">
        <f>IF(IFERROR(VLOOKUP(B48,'Campañas y correos'!$A$2:$K$135,4,FALSE),"-")=0,"-",IFERROR(VLOOKUP(B48,'Campañas y correos'!$A$2:$K$135,4,FALSE),"-"))</f>
        <v>PowerUp</v>
      </c>
      <c r="G48" s="19" t="str">
        <f>IF(IFERROR(VLOOKUP(B48,'Campañas y correos'!$A$2:$K$135,5,FALSE),"-")=0,"-",IFERROR(VLOOKUP(B48,'Campañas y correos'!$A$2:$K$135,5,FALSE),"-"))</f>
        <v>Talento</v>
      </c>
    </row>
    <row r="49" spans="1:7" x14ac:dyDescent="0.25">
      <c r="A49" s="4" t="str">
        <v>Futuro de las ciudades_octubre 2022</v>
      </c>
      <c r="B49" s="4" t="str">
        <f t="shared" si="0"/>
        <v>Futuro de las ciudades</v>
      </c>
      <c r="C49" s="32" t="str">
        <f t="shared" si="1"/>
        <v>octubre 2022</v>
      </c>
      <c r="D49" t="str">
        <f>VLOOKUP(B49,AnálisisMITEC!$A$2:$B$227,2,FALSE)</f>
        <v>Encontrado</v>
      </c>
      <c r="E49" s="19" t="str">
        <f>IF(IFERROR(VLOOKUP(B49,'Campañas y correos'!$A$2:$K$135,3,FALSE),"-")=0,"-",IFERROR(VLOOKUP(B49,'Campañas y correos'!$A$2:$K$135,3,FALSE),"-"))</f>
        <v>TyE</v>
      </c>
      <c r="F49" s="19" t="str">
        <f>IF(IFERROR(VLOOKUP(B49,'Campañas y correos'!$A$2:$K$135,4,FALSE),"-")=0,"-",IFERROR(VLOOKUP(B49,'Campañas y correos'!$A$2:$K$135,4,FALSE),"-"))</f>
        <v>Aca</v>
      </c>
      <c r="G49" s="19" t="str">
        <f>IF(IFERROR(VLOOKUP(B49,'Campañas y correos'!$A$2:$K$135,5,FALSE),"-")=0,"-",IFERROR(VLOOKUP(B49,'Campañas y correos'!$A$2:$K$135,5,FALSE),"-"))</f>
        <v>Academia</v>
      </c>
    </row>
    <row r="50" spans="1:7" x14ac:dyDescent="0.25">
      <c r="A50" s="4" t="str">
        <v>Número único_octubre 2022</v>
      </c>
      <c r="B50" s="4" t="str">
        <f t="shared" si="0"/>
        <v>Número único</v>
      </c>
      <c r="C50" s="32" t="str">
        <f t="shared" si="1"/>
        <v>octubre 2022</v>
      </c>
      <c r="D50" t="str">
        <f>VLOOKUP(B50,AnálisisMITEC!$A$2:$B$227,2,FALSE)</f>
        <v>Encontrado</v>
      </c>
      <c r="E50" s="19" t="str">
        <f>IF(IFERROR(VLOOKUP(B50,'Campañas y correos'!$A$2:$K$135,3,FALSE),"-")=0,"-",IFERROR(VLOOKUP(B50,'Campañas y correos'!$A$2:$K$135,3,FALSE),"-"))</f>
        <v>TyE</v>
      </c>
      <c r="F50" s="19" t="str">
        <f>IF(IFERROR(VLOOKUP(B50,'Campañas y correos'!$A$2:$K$135,4,FALSE),"-")=0,"-",IFERROR(VLOOKUP(B50,'Campañas y correos'!$A$2:$K$135,4,FALSE),"-"))</f>
        <v>Collaboration</v>
      </c>
      <c r="G50" s="19" t="str">
        <f>IF(IFERROR(VLOOKUP(B50,'Campañas y correos'!$A$2:$K$135,5,FALSE),"-")=0,"-",IFERROR(VLOOKUP(B50,'Campañas y correos'!$A$2:$K$135,5,FALSE),"-"))</f>
        <v>TecS</v>
      </c>
    </row>
    <row r="51" spans="1:7" x14ac:dyDescent="0.25">
      <c r="A51" s="4" t="str">
        <v>Mi ECO_septiembre 2022</v>
      </c>
      <c r="B51" s="4" t="str">
        <f t="shared" si="0"/>
        <v>Mi ECO</v>
      </c>
      <c r="C51" s="32" t="str">
        <f t="shared" si="1"/>
        <v>septiembre 2022</v>
      </c>
      <c r="D51" t="str">
        <f>VLOOKUP(B51,AnálisisMITEC!$A$2:$B$227,2,FALSE)</f>
        <v>Encontrado</v>
      </c>
      <c r="E51" s="19" t="str">
        <f>IF(IFERROR(VLOOKUP(B51,'Campañas y correos'!$A$2:$K$135,3,FALSE),"-")=0,"-",IFERROR(VLOOKUP(B51,'Campañas y correos'!$A$2:$K$135,3,FALSE),"-"))</f>
        <v>-</v>
      </c>
      <c r="F51" s="19" t="str">
        <f>IF(IFERROR(VLOOKUP(B51,'Campañas y correos'!$A$2:$K$135,4,FALSE),"-")=0,"-",IFERROR(VLOOKUP(B51,'Campañas y correos'!$A$2:$K$135,4,FALSE),"-"))</f>
        <v>-</v>
      </c>
      <c r="G51" s="19" t="str">
        <f>IF(IFERROR(VLOOKUP(B51,'Campañas y correos'!$A$2:$K$135,5,FALSE),"-")=0,"-",IFERROR(VLOOKUP(B51,'Campañas y correos'!$A$2:$K$135,5,FALSE),"-"))</f>
        <v>-</v>
      </c>
    </row>
    <row r="52" spans="1:7" x14ac:dyDescent="0.25">
      <c r="A52" s="4" t="str">
        <v>MiTEC_septiembre 2022</v>
      </c>
      <c r="B52" s="4" t="str">
        <f t="shared" si="0"/>
        <v>MiTEC</v>
      </c>
      <c r="C52" s="32" t="str">
        <f t="shared" si="1"/>
        <v>septiembre 2022</v>
      </c>
      <c r="D52" t="str">
        <f>VLOOKUP(B52,AnálisisMITEC!$A$2:$B$227,2,FALSE)</f>
        <v>Encontrado</v>
      </c>
      <c r="E52" s="19" t="str">
        <f>IF(IFERROR(VLOOKUP(B52,'Campañas y correos'!$A$2:$K$135,3,FALSE),"-")=0,"-",IFERROR(VLOOKUP(B52,'Campañas y correos'!$A$2:$K$135,3,FALSE),"-"))</f>
        <v>TyE</v>
      </c>
      <c r="F52" s="19" t="str">
        <f>IF(IFERROR(VLOOKUP(B52,'Campañas y correos'!$A$2:$K$135,4,FALSE),"-")=0,"-",IFERROR(VLOOKUP(B52,'Campañas y correos'!$A$2:$K$135,4,FALSE),"-"))</f>
        <v>Enablers</v>
      </c>
      <c r="G52" s="19" t="str">
        <f>IF(IFERROR(VLOOKUP(B52,'Campañas y correos'!$A$2:$K$135,5,FALSE),"-")=0,"-",IFERROR(VLOOKUP(B52,'Campañas y correos'!$A$2:$K$135,5,FALSE),"-"))</f>
        <v>HTI</v>
      </c>
    </row>
    <row r="53" spans="1:7" x14ac:dyDescent="0.25">
      <c r="A53" s="4" t="str">
        <v>TechSavvy_septiembre 2022</v>
      </c>
      <c r="B53" s="4" t="str">
        <f t="shared" si="0"/>
        <v>TechSavvy</v>
      </c>
      <c r="C53" s="32" t="str">
        <f t="shared" si="1"/>
        <v>septiembre 2022</v>
      </c>
      <c r="D53" t="str">
        <f>VLOOKUP(B53,AnálisisMITEC!$A$2:$B$227,2,FALSE)</f>
        <v>Encontrado</v>
      </c>
      <c r="E53" s="19" t="str">
        <f>IF(IFERROR(VLOOKUP(B53,'Campañas y correos'!$A$2:$K$135,3,FALSE),"-")=0,"-",IFERROR(VLOOKUP(B53,'Campañas y correos'!$A$2:$K$135,3,FALSE),"-"))</f>
        <v>TyE</v>
      </c>
      <c r="F53" s="19" t="str">
        <f>IF(IFERROR(VLOOKUP(B53,'Campañas y correos'!$A$2:$K$135,4,FALSE),"-")=0,"-",IFERROR(VLOOKUP(B53,'Campañas y correos'!$A$2:$K$135,4,FALSE),"-"))</f>
        <v>PowerUp</v>
      </c>
      <c r="G53" s="19" t="str">
        <f>IF(IFERROR(VLOOKUP(B53,'Campañas y correos'!$A$2:$K$135,5,FALSE),"-")=0,"-",IFERROR(VLOOKUP(B53,'Campañas y correos'!$A$2:$K$135,5,FALSE),"-"))</f>
        <v>Desarrollo</v>
      </c>
    </row>
    <row r="54" spans="1:7" x14ac:dyDescent="0.25">
      <c r="A54" s="4" t="str">
        <v>English@Tec_septiembre 2022</v>
      </c>
      <c r="B54" s="4" t="str">
        <f t="shared" si="0"/>
        <v>English@Tec</v>
      </c>
      <c r="C54" s="32" t="str">
        <f t="shared" si="1"/>
        <v>septiembre 2022</v>
      </c>
      <c r="D54" t="str">
        <f>VLOOKUP(B54,AnálisisMITEC!$A$2:$B$227,2,FALSE)</f>
        <v>Encontrado</v>
      </c>
      <c r="E54" s="19" t="str">
        <f>IF(IFERROR(VLOOKUP(B54,'Campañas y correos'!$A$2:$K$135,3,FALSE),"-")=0,"-",IFERROR(VLOOKUP(B54,'Campañas y correos'!$A$2:$K$135,3,FALSE),"-"))</f>
        <v>TyE</v>
      </c>
      <c r="F54" s="19" t="str">
        <f>IF(IFERROR(VLOOKUP(B54,'Campañas y correos'!$A$2:$K$135,4,FALSE),"-")=0,"-",IFERROR(VLOOKUP(B54,'Campañas y correos'!$A$2:$K$135,4,FALSE),"-"))</f>
        <v>PowerUp</v>
      </c>
      <c r="G54" s="19" t="str">
        <f>IF(IFERROR(VLOOKUP(B54,'Campañas y correos'!$A$2:$K$135,5,FALSE),"-")=0,"-",IFERROR(VLOOKUP(B54,'Campañas y correos'!$A$2:$K$135,5,FALSE),"-"))</f>
        <v>Desarrollo</v>
      </c>
    </row>
    <row r="55" spans="1:7" x14ac:dyDescent="0.25">
      <c r="A55" s="4" t="str">
        <v>Aseguratec_septiembre 2022</v>
      </c>
      <c r="B55" s="4" t="str">
        <f t="shared" si="0"/>
        <v>Aseguratec</v>
      </c>
      <c r="C55" s="32" t="str">
        <f t="shared" si="1"/>
        <v>septiembre 2022</v>
      </c>
      <c r="D55" t="str">
        <f>VLOOKUP(B55,AnálisisMITEC!$A$2:$B$227,2,FALSE)</f>
        <v>Encontrado</v>
      </c>
      <c r="E55" s="19" t="str">
        <f>IF(IFERROR(VLOOKUP(B55,'Campañas y correos'!$A$2:$K$135,3,FALSE),"-")=0,"-",IFERROR(VLOOKUP(B55,'Campañas y correos'!$A$2:$K$135,3,FALSE),"-"))</f>
        <v>TyE</v>
      </c>
      <c r="F55" s="19" t="str">
        <f>IF(IFERROR(VLOOKUP(B55,'Campañas y correos'!$A$2:$K$135,4,FALSE),"-")=0,"-",IFERROR(VLOOKUP(B55,'Campañas y correos'!$A$2:$K$135,4,FALSE),"-"))</f>
        <v>Flexibility</v>
      </c>
      <c r="G55" s="19" t="str">
        <f>IF(IFERROR(VLOOKUP(B55,'Campañas y correos'!$A$2:$K$135,5,FALSE),"-")=0,"-",IFERROR(VLOOKUP(B55,'Campañas y correos'!$A$2:$K$135,5,FALSE),"-"))</f>
        <v>Ben</v>
      </c>
    </row>
    <row r="56" spans="1:7" x14ac:dyDescent="0.25">
      <c r="A56" s="4" t="str">
        <v>Voluntariado Tec_septiembre 2022</v>
      </c>
      <c r="B56" s="4" t="str">
        <f t="shared" si="0"/>
        <v>Voluntariado Tec</v>
      </c>
      <c r="C56" s="32" t="str">
        <f t="shared" si="1"/>
        <v>septiembre 2022</v>
      </c>
      <c r="D56" t="str">
        <f>VLOOKUP(B56,AnálisisMITEC!$A$2:$B$227,2,FALSE)</f>
        <v>Encontrado</v>
      </c>
      <c r="E56" s="19" t="str">
        <f>IF(IFERROR(VLOOKUP(B56,'Campañas y correos'!$A$2:$K$135,3,FALSE),"-")=0,"-",IFERROR(VLOOKUP(B56,'Campañas y correos'!$A$2:$K$135,3,FALSE),"-"))</f>
        <v>-</v>
      </c>
      <c r="F56" s="19" t="str">
        <f>IF(IFERROR(VLOOKUP(B56,'Campañas y correos'!$A$2:$K$135,4,FALSE),"-")=0,"-",IFERROR(VLOOKUP(B56,'Campañas y correos'!$A$2:$K$135,4,FALSE),"-"))</f>
        <v>-</v>
      </c>
      <c r="G56" s="19" t="str">
        <f>IF(IFERROR(VLOOKUP(B56,'Campañas y correos'!$A$2:$K$135,5,FALSE),"-")=0,"-",IFERROR(VLOOKUP(B56,'Campañas y correos'!$A$2:$K$135,5,FALSE),"-"))</f>
        <v>-</v>
      </c>
    </row>
    <row r="57" spans="1:7" x14ac:dyDescent="0.25">
      <c r="A57" s="4" t="str">
        <v>Ruta Azul_septiembre 2022</v>
      </c>
      <c r="B57" s="4" t="str">
        <f t="shared" si="0"/>
        <v>Ruta Azul</v>
      </c>
      <c r="C57" s="32" t="str">
        <f t="shared" si="1"/>
        <v>septiembre 2022</v>
      </c>
      <c r="D57" t="str">
        <f>VLOOKUP(B57,AnálisisMITEC!$A$2:$B$227,2,FALSE)</f>
        <v>Encontrado</v>
      </c>
      <c r="E57" s="19" t="str">
        <f>IF(IFERROR(VLOOKUP(B57,'Campañas y correos'!$A$2:$K$135,3,FALSE),"-")=0,"-",IFERROR(VLOOKUP(B57,'Campañas y correos'!$A$2:$K$135,3,FALSE),"-"))</f>
        <v>-</v>
      </c>
      <c r="F57" s="19" t="str">
        <f>IF(IFERROR(VLOOKUP(B57,'Campañas y correos'!$A$2:$K$135,4,FALSE),"-")=0,"-",IFERROR(VLOOKUP(B57,'Campañas y correos'!$A$2:$K$135,4,FALSE),"-"))</f>
        <v>-</v>
      </c>
      <c r="G57" s="19" t="str">
        <f>IF(IFERROR(VLOOKUP(B57,'Campañas y correos'!$A$2:$K$135,5,FALSE),"-")=0,"-",IFERROR(VLOOKUP(B57,'Campañas y correos'!$A$2:$K$135,5,FALSE),"-"))</f>
        <v>-</v>
      </c>
    </row>
    <row r="58" spans="1:7" x14ac:dyDescent="0.25">
      <c r="A58" s="4" t="str">
        <v>Mis viajes_septiembre 2022</v>
      </c>
      <c r="B58" s="4" t="str">
        <f t="shared" si="0"/>
        <v>Mis viajes</v>
      </c>
      <c r="C58" s="32" t="str">
        <f t="shared" si="1"/>
        <v>septiembre 2022</v>
      </c>
      <c r="D58" t="str">
        <f>VLOOKUP(B58,AnálisisMITEC!$A$2:$B$227,2,FALSE)</f>
        <v>Encontrado</v>
      </c>
      <c r="E58" s="19" t="str">
        <f>IF(IFERROR(VLOOKUP(B58,'Campañas y correos'!$A$2:$K$135,3,FALSE),"-")=0,"-",IFERROR(VLOOKUP(B58,'Campañas y correos'!$A$2:$K$135,3,FALSE),"-"))</f>
        <v>TyE</v>
      </c>
      <c r="F58" s="19" t="str">
        <f>IF(IFERROR(VLOOKUP(B58,'Campañas y correos'!$A$2:$K$135,4,FALSE),"-")=0,"-",IFERROR(VLOOKUP(B58,'Campañas y correos'!$A$2:$K$135,4,FALSE),"-"))</f>
        <v>Flexibility</v>
      </c>
      <c r="G58" s="19" t="str">
        <f>IF(IFERROR(VLOOKUP(B58,'Campañas y correos'!$A$2:$K$135,5,FALSE),"-")=0,"-",IFERROR(VLOOKUP(B58,'Campañas y correos'!$A$2:$K$135,5,FALSE),"-"))</f>
        <v>Trabajo Flexible</v>
      </c>
    </row>
    <row r="59" spans="1:7" x14ac:dyDescent="0.25">
      <c r="A59" s="4" t="str">
        <v>Mis compromisos_septiembre 2022</v>
      </c>
      <c r="B59" s="4" t="str">
        <f>MID(A59,1,FIND("_",A59,1)-1)</f>
        <v>Mis compromisos</v>
      </c>
      <c r="C59" s="32" t="str">
        <f t="shared" si="1"/>
        <v>septiembre 2022</v>
      </c>
      <c r="D59" t="str">
        <f>VLOOKUP(B59,AnálisisMITEC!$A$2:$B$227,2,FALSE)</f>
        <v>Encontrado</v>
      </c>
      <c r="E59" s="19" t="str">
        <f>IF(IFERROR(VLOOKUP(B59,'Campañas y correos'!$A$2:$K$135,3,FALSE),"-")=0,"-",IFERROR(VLOOKUP(B59,'Campañas y correos'!$A$2:$K$135,3,FALSE),"-"))</f>
        <v>TyE</v>
      </c>
      <c r="F59" s="19" t="str">
        <f>IF(IFERROR(VLOOKUP(B59,'Campañas y correos'!$A$2:$K$135,4,FALSE),"-")=0,"-",IFERROR(VLOOKUP(B59,'Campañas y correos'!$A$2:$K$135,4,FALSE),"-"))</f>
        <v>PowerUp</v>
      </c>
      <c r="G59" s="19" t="str">
        <f>IF(IFERROR(VLOOKUP(B59,'Campañas y correos'!$A$2:$K$135,5,FALSE),"-")=0,"-",IFERROR(VLOOKUP(B59,'Campañas y correos'!$A$2:$K$135,5,FALSE),"-"))</f>
        <v>Talento</v>
      </c>
    </row>
    <row r="60" spans="1:7" x14ac:dyDescent="0.25">
      <c r="A60" s="4" t="str">
        <v>Mi plan de retiro_septiembre 2022</v>
      </c>
      <c r="B60" s="4" t="str">
        <f t="shared" si="0"/>
        <v>Mi plan de retiro</v>
      </c>
      <c r="C60" s="32" t="str">
        <f t="shared" si="1"/>
        <v>septiembre 2022</v>
      </c>
      <c r="D60" t="str">
        <f>VLOOKUP(B60,AnálisisMITEC!$A$2:$B$227,2,FALSE)</f>
        <v>Encontrado</v>
      </c>
      <c r="E60" s="19" t="str">
        <f>IF(IFERROR(VLOOKUP(B60,'Campañas y correos'!$A$2:$K$135,3,FALSE),"-")=0,"-",IFERROR(VLOOKUP(B60,'Campañas y correos'!$A$2:$K$135,3,FALSE),"-"))</f>
        <v>TyE</v>
      </c>
      <c r="F60" s="19" t="str">
        <f>IF(IFERROR(VLOOKUP(B60,'Campañas y correos'!$A$2:$K$135,4,FALSE),"-")=0,"-",IFERROR(VLOOKUP(B60,'Campañas y correos'!$A$2:$K$135,4,FALSE),"-"))</f>
        <v>Flexibility</v>
      </c>
      <c r="G60" s="19" t="str">
        <f>IF(IFERROR(VLOOKUP(B60,'Campañas y correos'!$A$2:$K$135,5,FALSE),"-")=0,"-",IFERROR(VLOOKUP(B60,'Campañas y correos'!$A$2:$K$135,5,FALSE),"-"))</f>
        <v>Comp</v>
      </c>
    </row>
    <row r="61" spans="1:7" x14ac:dyDescent="0.25">
      <c r="A61" s="4" t="str">
        <v>Ciberseguridad_septiembre 2022</v>
      </c>
      <c r="B61" s="4" t="str">
        <f t="shared" si="0"/>
        <v>Ciberseguridad</v>
      </c>
      <c r="C61" s="32" t="str">
        <f t="shared" si="1"/>
        <v>septiembre 2022</v>
      </c>
      <c r="D61" t="str">
        <f>VLOOKUP(B61,AnálisisMITEC!$A$2:$B$227,2,FALSE)</f>
        <v>Encontrado</v>
      </c>
      <c r="E61" s="19" t="str">
        <f>IF(IFERROR(VLOOKUP(B61,'Campañas y correos'!$A$2:$K$135,3,FALSE),"-")=0,"-",IFERROR(VLOOKUP(B61,'Campañas y correos'!$A$2:$K$135,3,FALSE),"-"))</f>
        <v>TyE</v>
      </c>
      <c r="F61" s="19" t="str">
        <f>IF(IFERROR(VLOOKUP(B61,'Campañas y correos'!$A$2:$K$135,4,FALSE),"-")=0,"-",IFERROR(VLOOKUP(B61,'Campañas y correos'!$A$2:$K$135,4,FALSE),"-"))</f>
        <v>Enablers</v>
      </c>
      <c r="G61" s="19" t="str">
        <f>IF(IFERROR(VLOOKUP(B61,'Campañas y correos'!$A$2:$K$135,5,FALSE),"-")=0,"-",IFERROR(VLOOKUP(B61,'Campañas y correos'!$A$2:$K$135,5,FALSE),"-"))</f>
        <v>HTI</v>
      </c>
    </row>
    <row r="62" spans="1:7" x14ac:dyDescent="0.25">
      <c r="A62" s="4" t="str">
        <v>Aniversario ST_septiembre 2022</v>
      </c>
      <c r="B62" s="4" t="str">
        <f t="shared" si="0"/>
        <v>Aniversario ST</v>
      </c>
      <c r="C62" s="32" t="str">
        <f t="shared" si="1"/>
        <v>septiembre 2022</v>
      </c>
      <c r="D62" t="str">
        <f>VLOOKUP(B62,AnálisisMITEC!$A$2:$B$227,2,FALSE)</f>
        <v>Encontrado</v>
      </c>
      <c r="E62" s="19" t="str">
        <f>IF(IFERROR(VLOOKUP(B62,'Campañas y correos'!$A$2:$K$135,3,FALSE),"-")=0,"-",IFERROR(VLOOKUP(B62,'Campañas y correos'!$A$2:$K$135,3,FALSE),"-"))</f>
        <v>TyE</v>
      </c>
      <c r="F62" s="19" t="str">
        <f>IF(IFERROR(VLOOKUP(B62,'Campañas y correos'!$A$2:$K$135,4,FALSE),"-")=0,"-",IFERROR(VLOOKUP(B62,'Campañas y correos'!$A$2:$K$135,4,FALSE),"-"))</f>
        <v>-</v>
      </c>
      <c r="G62" s="19" t="str">
        <f>IF(IFERROR(VLOOKUP(B62,'Campañas y correos'!$A$2:$K$135,5,FALSE),"-")=0,"-",IFERROR(VLOOKUP(B62,'Campañas y correos'!$A$2:$K$135,5,FALSE),"-"))</f>
        <v>SorteosTec</v>
      </c>
    </row>
    <row r="63" spans="1:7" x14ac:dyDescent="0.25">
      <c r="A63" s="4" t="str">
        <v>ProTect_septiembre 2022</v>
      </c>
      <c r="B63" s="4" t="str">
        <f t="shared" si="0"/>
        <v>ProTect</v>
      </c>
      <c r="C63" s="32" t="str">
        <f t="shared" si="1"/>
        <v>septiembre 2022</v>
      </c>
      <c r="D63" t="str">
        <f>VLOOKUP(B63,AnálisisMITEC!$A$2:$B$227,2,FALSE)</f>
        <v>Encontrado</v>
      </c>
      <c r="E63" s="19" t="str">
        <f>IF(IFERROR(VLOOKUP(B63,'Campañas y correos'!$A$2:$K$135,3,FALSE),"-")=0,"-",IFERROR(VLOOKUP(B63,'Campañas y correos'!$A$2:$K$135,3,FALSE),"-"))</f>
        <v>-</v>
      </c>
      <c r="F63" s="19" t="str">
        <f>IF(IFERROR(VLOOKUP(B63,'Campañas y correos'!$A$2:$K$135,4,FALSE),"-")=0,"-",IFERROR(VLOOKUP(B63,'Campañas y correos'!$A$2:$K$135,4,FALSE),"-"))</f>
        <v>-</v>
      </c>
      <c r="G63" s="19" t="str">
        <f>IF(IFERROR(VLOOKUP(B63,'Campañas y correos'!$A$2:$K$135,5,FALSE),"-")=0,"-",IFERROR(VLOOKUP(B63,'Campañas y correos'!$A$2:$K$135,5,FALSE),"-"))</f>
        <v>-</v>
      </c>
    </row>
    <row r="64" spans="1:7" x14ac:dyDescent="0.25">
      <c r="A64" s="4" t="str">
        <v>Fintech_septiembre 2022</v>
      </c>
      <c r="B64" s="4" t="str">
        <f>MID(A64,1,FIND("_",A64,1)-1)</f>
        <v>Fintech</v>
      </c>
      <c r="C64" s="32" t="str">
        <f t="shared" si="1"/>
        <v>septiembre 2022</v>
      </c>
      <c r="D64" t="str">
        <f>VLOOKUP(B64,AnálisisMITEC!$A$2:$B$227,2,FALSE)</f>
        <v>Encontrado</v>
      </c>
      <c r="E64" s="19" t="str">
        <f>IF(IFERROR(VLOOKUP(B64,'Campañas y correos'!$A$2:$K$135,3,FALSE),"-")=0,"-",IFERROR(VLOOKUP(B64,'Campañas y correos'!$A$2:$K$135,3,FALSE),"-"))</f>
        <v>TyE</v>
      </c>
      <c r="F64" s="19" t="str">
        <f>IF(IFERROR(VLOOKUP(B64,'Campañas y correos'!$A$2:$K$135,4,FALSE),"-")=0,"-",IFERROR(VLOOKUP(B64,'Campañas y correos'!$A$2:$K$135,4,FALSE),"-"))</f>
        <v>Aca</v>
      </c>
      <c r="G64" s="19" t="str">
        <f>IF(IFERROR(VLOOKUP(B64,'Campañas y correos'!$A$2:$K$135,5,FALSE),"-")=0,"-",IFERROR(VLOOKUP(B64,'Campañas y correos'!$A$2:$K$135,5,FALSE),"-"))</f>
        <v>Academia</v>
      </c>
    </row>
    <row r="65" spans="1:7" x14ac:dyDescent="0.25">
      <c r="A65" s="4" t="str">
        <v>FBA_septiembre 2022</v>
      </c>
      <c r="B65" s="4" t="str">
        <f t="shared" si="0"/>
        <v>FBA</v>
      </c>
      <c r="C65" s="32" t="str">
        <f t="shared" si="1"/>
        <v>septiembre 2022</v>
      </c>
      <c r="D65" t="str">
        <f>VLOOKUP(B65,AnálisisMITEC!$A$2:$B$227,2,FALSE)</f>
        <v>Encontrado</v>
      </c>
      <c r="E65" s="19" t="str">
        <f>IF(IFERROR(VLOOKUP(B65,'Campañas y correos'!$A$2:$K$135,3,FALSE),"-")=0,"-",IFERROR(VLOOKUP(B65,'Campañas y correos'!$A$2:$K$135,3,FALSE),"-"))</f>
        <v>-</v>
      </c>
      <c r="F65" s="19" t="str">
        <f>IF(IFERROR(VLOOKUP(B65,'Campañas y correos'!$A$2:$K$135,4,FALSE),"-")=0,"-",IFERROR(VLOOKUP(B65,'Campañas y correos'!$A$2:$K$135,4,FALSE),"-"))</f>
        <v>-</v>
      </c>
      <c r="G65" s="19" t="str">
        <f>IF(IFERROR(VLOOKUP(B65,'Campañas y correos'!$A$2:$K$135,5,FALSE),"-")=0,"-",IFERROR(VLOOKUP(B65,'Campañas y correos'!$A$2:$K$135,5,FALSE),"-"))</f>
        <v>-</v>
      </c>
    </row>
    <row r="66" spans="1:7" x14ac:dyDescent="0.25">
      <c r="A66" s="4" t="str">
        <v>Global Shared Learning Room_septiembre 2022</v>
      </c>
      <c r="B66" s="4" t="str">
        <f t="shared" si="0"/>
        <v>Global Shared Learning Room</v>
      </c>
      <c r="C66" s="32" t="str">
        <f t="shared" si="1"/>
        <v>septiembre 2022</v>
      </c>
      <c r="D66" t="str">
        <f>VLOOKUP(B66,AnálisisMITEC!$A$2:$B$227,2,FALSE)</f>
        <v>Encontrado</v>
      </c>
      <c r="E66" s="19" t="str">
        <f>IF(IFERROR(VLOOKUP(B66,'Campañas y correos'!$A$2:$K$135,3,FALSE),"-")=0,"-",IFERROR(VLOOKUP(B66,'Campañas y correos'!$A$2:$K$135,3,FALSE),"-"))</f>
        <v>TyE</v>
      </c>
      <c r="F66" s="19" t="str">
        <f>IF(IFERROR(VLOOKUP(B66,'Campañas y correos'!$A$2:$K$135,4,FALSE),"-")=0,"-",IFERROR(VLOOKUP(B66,'Campañas y correos'!$A$2:$K$135,4,FALSE),"-"))</f>
        <v>Aca</v>
      </c>
      <c r="G66" s="19" t="str">
        <f>IF(IFERROR(VLOOKUP(B66,'Campañas y correos'!$A$2:$K$135,5,FALSE),"-")=0,"-",IFERROR(VLOOKUP(B66,'Campañas y correos'!$A$2:$K$135,5,FALSE),"-"))</f>
        <v>Academia</v>
      </c>
    </row>
    <row r="67" spans="1:7" x14ac:dyDescent="0.25">
      <c r="A67" s="4" t="str">
        <v>Testamento_septiembre 2022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 2022</v>
      </c>
      <c r="D67" t="str">
        <f>VLOOKUP(B67,AnálisisMITEC!$A$2:$B$227,2,FALSE)</f>
        <v>Encontrado</v>
      </c>
      <c r="E67" s="19" t="str">
        <f>IF(IFERROR(VLOOKUP(B67,'Campañas y correos'!$A$2:$K$135,3,FALSE),"-")=0,"-",IFERROR(VLOOKUP(B67,'Campañas y correos'!$A$2:$K$135,3,FALSE),"-"))</f>
        <v>TyE</v>
      </c>
      <c r="F67" s="19" t="str">
        <f>IF(IFERROR(VLOOKUP(B67,'Campañas y correos'!$A$2:$K$135,4,FALSE),"-")=0,"-",IFERROR(VLOOKUP(B67,'Campañas y correos'!$A$2:$K$135,4,FALSE),"-"))</f>
        <v>PowerUp</v>
      </c>
      <c r="G67" s="19" t="str">
        <f>IF(IFERROR(VLOOKUP(B67,'Campañas y correos'!$A$2:$K$135,5,FALSE),"-")=0,"-",IFERROR(VLOOKUP(B67,'Campañas y correos'!$A$2:$K$135,5,FALSE),"-"))</f>
        <v>Bienestar</v>
      </c>
    </row>
    <row r="68" spans="1:7" x14ac:dyDescent="0.25">
      <c r="A68" s="4" t="str">
        <v>Otros - Academia_septiembre 2022</v>
      </c>
      <c r="B68" s="4" t="str">
        <f t="shared" si="2"/>
        <v>Otros - Academia</v>
      </c>
      <c r="C68" s="32" t="str">
        <f t="shared" si="3"/>
        <v>septiembre 2022</v>
      </c>
      <c r="D68" t="str">
        <f>VLOOKUP(B68,AnálisisMITEC!$A$2:$B$227,2,FALSE)</f>
        <v>Encontrado</v>
      </c>
      <c r="E68" s="19" t="str">
        <f>IF(IFERROR(VLOOKUP(B68,'Campañas y correos'!$A$2:$K$135,3,FALSE),"-")=0,"-",IFERROR(VLOOKUP(B68,'Campañas y correos'!$A$2:$K$135,3,FALSE),"-"))</f>
        <v>TyE</v>
      </c>
      <c r="F68" s="19" t="str">
        <f>IF(IFERROR(VLOOKUP(B68,'Campañas y correos'!$A$2:$K$135,4,FALSE),"-")=0,"-",IFERROR(VLOOKUP(B68,'Campañas y correos'!$A$2:$K$135,4,FALSE),"-"))</f>
        <v>Aca</v>
      </c>
      <c r="G68" s="19" t="str">
        <f>IF(IFERROR(VLOOKUP(B68,'Campañas y correos'!$A$2:$K$135,5,FALSE),"-")=0,"-",IFERROR(VLOOKUP(B68,'Campañas y correos'!$A$2:$K$135,5,FALSE),"-"))</f>
        <v>Academia</v>
      </c>
    </row>
    <row r="69" spans="1:7" x14ac:dyDescent="0.25">
      <c r="A69" s="4" t="str">
        <v>Premio Eugenio Garza Sada_septiembre 2022</v>
      </c>
      <c r="B69" s="4" t="str">
        <f t="shared" si="2"/>
        <v>Premio Eugenio Garza Sada</v>
      </c>
      <c r="C69" s="32" t="str">
        <f t="shared" si="3"/>
        <v>septiembre 2022</v>
      </c>
      <c r="D69" t="str">
        <f>VLOOKUP(B69,AnálisisMITEC!$A$2:$B$227,2,FALSE)</f>
        <v>Encontrado</v>
      </c>
      <c r="E69" s="19" t="str">
        <f>IF(IFERROR(VLOOKUP(B69,'Campañas y correos'!$A$2:$K$135,3,FALSE),"-")=0,"-",IFERROR(VLOOKUP(B69,'Campañas y correos'!$A$2:$K$135,3,FALSE),"-"))</f>
        <v>-</v>
      </c>
      <c r="F69" s="19" t="str">
        <f>IF(IFERROR(VLOOKUP(B69,'Campañas y correos'!$A$2:$K$135,4,FALSE),"-")=0,"-",IFERROR(VLOOKUP(B69,'Campañas y correos'!$A$2:$K$135,4,FALSE),"-"))</f>
        <v>-</v>
      </c>
      <c r="G69" s="19" t="str">
        <f>IF(IFERROR(VLOOKUP(B69,'Campañas y correos'!$A$2:$K$135,5,FALSE),"-")=0,"-",IFERROR(VLOOKUP(B69,'Campañas y correos'!$A$2:$K$135,5,FALSE),"-"))</f>
        <v>-</v>
      </c>
    </row>
    <row r="70" spans="1:7" x14ac:dyDescent="0.25">
      <c r="A70" s="4" t="str">
        <v>Número único_septiembre 2022</v>
      </c>
      <c r="B70" s="4" t="str">
        <f t="shared" si="2"/>
        <v>Número único</v>
      </c>
      <c r="C70" s="32" t="str">
        <f t="shared" si="3"/>
        <v>septiembre 2022</v>
      </c>
      <c r="D70" t="str">
        <f>VLOOKUP(B70,AnálisisMITEC!$A$2:$B$227,2,FALSE)</f>
        <v>Encontrado</v>
      </c>
      <c r="E70" s="19" t="str">
        <f>IF(IFERROR(VLOOKUP(B70,'Campañas y correos'!$A$2:$K$135,3,FALSE),"-")=0,"-",IFERROR(VLOOKUP(B70,'Campañas y correos'!$A$2:$K$135,3,FALSE),"-"))</f>
        <v>TyE</v>
      </c>
      <c r="F70" s="19" t="str">
        <f>IF(IFERROR(VLOOKUP(B70,'Campañas y correos'!$A$2:$K$135,4,FALSE),"-")=0,"-",IFERROR(VLOOKUP(B70,'Campañas y correos'!$A$2:$K$135,4,FALSE),"-"))</f>
        <v>Collaboration</v>
      </c>
      <c r="G70" s="19" t="str">
        <f>IF(IFERROR(VLOOKUP(B70,'Campañas y correos'!$A$2:$K$135,5,FALSE),"-")=0,"-",IFERROR(VLOOKUP(B70,'Campañas y correos'!$A$2:$K$135,5,FALSE),"-"))</f>
        <v>TecS</v>
      </c>
    </row>
    <row r="71" spans="1:7" x14ac:dyDescent="0.25">
      <c r="A71" s="4" t="str">
        <v>English@Tec_agosto 2022</v>
      </c>
      <c r="B71" s="4" t="str">
        <f t="shared" si="2"/>
        <v>English@Tec</v>
      </c>
      <c r="C71" s="32" t="str">
        <f t="shared" si="3"/>
        <v>agosto 2022</v>
      </c>
      <c r="D71" t="str">
        <f>VLOOKUP(B71,AnálisisMITEC!$A$2:$B$227,2,FALSE)</f>
        <v>Encontrado</v>
      </c>
      <c r="E71" s="19" t="str">
        <f>IF(IFERROR(VLOOKUP(B71,'Campañas y correos'!$A$2:$K$135,3,FALSE),"-")=0,"-",IFERROR(VLOOKUP(B71,'Campañas y correos'!$A$2:$K$135,3,FALSE),"-"))</f>
        <v>TyE</v>
      </c>
      <c r="F71" s="19" t="str">
        <f>IF(IFERROR(VLOOKUP(B71,'Campañas y correos'!$A$2:$K$135,4,FALSE),"-")=0,"-",IFERROR(VLOOKUP(B71,'Campañas y correos'!$A$2:$K$135,4,FALSE),"-"))</f>
        <v>PowerUp</v>
      </c>
      <c r="G71" s="19" t="str">
        <f>IF(IFERROR(VLOOKUP(B71,'Campañas y correos'!$A$2:$K$135,5,FALSE),"-")=0,"-",IFERROR(VLOOKUP(B71,'Campañas y correos'!$A$2:$K$135,5,FALSE),"-"))</f>
        <v>Desarrollo</v>
      </c>
    </row>
    <row r="72" spans="1:7" x14ac:dyDescent="0.25">
      <c r="A72" s="4" t="str">
        <v>Mis convenios_agosto 2022</v>
      </c>
      <c r="B72" s="4" t="str">
        <f t="shared" si="2"/>
        <v>Mis convenios</v>
      </c>
      <c r="C72" s="32" t="str">
        <f t="shared" si="3"/>
        <v>agosto 2022</v>
      </c>
      <c r="D72" t="str">
        <f>VLOOKUP(B72,AnálisisMITEC!$A$2:$B$227,2,FALSE)</f>
        <v>Encontrado</v>
      </c>
      <c r="E72" s="19" t="str">
        <f>IF(IFERROR(VLOOKUP(B72,'Campañas y correos'!$A$2:$K$135,3,FALSE),"-")=0,"-",IFERROR(VLOOKUP(B72,'Campañas y correos'!$A$2:$K$135,3,FALSE),"-"))</f>
        <v>TyE</v>
      </c>
      <c r="F72" s="19" t="str">
        <f>IF(IFERROR(VLOOKUP(B72,'Campañas y correos'!$A$2:$K$135,4,FALSE),"-")=0,"-",IFERROR(VLOOKUP(B72,'Campañas y correos'!$A$2:$K$135,4,FALSE),"-"))</f>
        <v>Flexibility</v>
      </c>
      <c r="G72" s="19" t="str">
        <f>IF(IFERROR(VLOOKUP(B72,'Campañas y correos'!$A$2:$K$135,5,FALSE),"-")=0,"-",IFERROR(VLOOKUP(B72,'Campañas y correos'!$A$2:$K$135,5,FALSE),"-"))</f>
        <v>Ben</v>
      </c>
    </row>
    <row r="73" spans="1:7" x14ac:dyDescent="0.25">
      <c r="A73" s="4" t="str">
        <v>Market Tec_agosto 2022</v>
      </c>
      <c r="B73" s="4" t="str">
        <f t="shared" si="2"/>
        <v>Market Tec</v>
      </c>
      <c r="C73" s="32" t="str">
        <f t="shared" si="3"/>
        <v>agosto 2022</v>
      </c>
      <c r="D73" t="str">
        <f>VLOOKUP(B73,AnálisisMITEC!$A$2:$B$227,2,FALSE)</f>
        <v>Encontrado</v>
      </c>
      <c r="E73" s="19" t="str">
        <f>IF(IFERROR(VLOOKUP(B73,'Campañas y correos'!$A$2:$K$135,3,FALSE),"-")=0,"-",IFERROR(VLOOKUP(B73,'Campañas y correos'!$A$2:$K$135,3,FALSE),"-"))</f>
        <v>-</v>
      </c>
      <c r="F73" s="19" t="str">
        <f>IF(IFERROR(VLOOKUP(B73,'Campañas y correos'!$A$2:$K$135,4,FALSE),"-")=0,"-",IFERROR(VLOOKUP(B73,'Campañas y correos'!$A$2:$K$135,4,FALSE),"-"))</f>
        <v>-</v>
      </c>
      <c r="G73" s="19" t="str">
        <f>IF(IFERROR(VLOOKUP(B73,'Campañas y correos'!$A$2:$K$135,5,FALSE),"-")=0,"-",IFERROR(VLOOKUP(B73,'Campañas y correos'!$A$2:$K$135,5,FALSE),"-"))</f>
        <v>-</v>
      </c>
    </row>
    <row r="74" spans="1:7" x14ac:dyDescent="0.25">
      <c r="A74" s="4" t="str">
        <v>FBA_agosto 2022</v>
      </c>
      <c r="B74" s="4" t="str">
        <f t="shared" si="2"/>
        <v>FBA</v>
      </c>
      <c r="C74" s="32" t="str">
        <f t="shared" si="3"/>
        <v>agosto 2022</v>
      </c>
      <c r="D74" t="str">
        <f>VLOOKUP(B74,AnálisisMITEC!$A$2:$B$227,2,FALSE)</f>
        <v>Encontrado</v>
      </c>
      <c r="E74" s="19" t="str">
        <f>IF(IFERROR(VLOOKUP(B74,'Campañas y correos'!$A$2:$K$135,3,FALSE),"-")=0,"-",IFERROR(VLOOKUP(B74,'Campañas y correos'!$A$2:$K$135,3,FALSE),"-"))</f>
        <v>-</v>
      </c>
      <c r="F74" s="19" t="str">
        <f>IF(IFERROR(VLOOKUP(B74,'Campañas y correos'!$A$2:$K$135,4,FALSE),"-")=0,"-",IFERROR(VLOOKUP(B74,'Campañas y correos'!$A$2:$K$135,4,FALSE),"-"))</f>
        <v>-</v>
      </c>
      <c r="G74" s="19" t="str">
        <f>IF(IFERROR(VLOOKUP(B74,'Campañas y correos'!$A$2:$K$135,5,FALSE),"-")=0,"-",IFERROR(VLOOKUP(B74,'Campañas y correos'!$A$2:$K$135,5,FALSE),"-"))</f>
        <v>-</v>
      </c>
    </row>
    <row r="75" spans="1:7" x14ac:dyDescent="0.25">
      <c r="A75" s="4" t="str">
        <v>MiLlaveDigital_agosto 2022</v>
      </c>
      <c r="B75" s="4" t="str">
        <f t="shared" si="2"/>
        <v>MiLlaveDigital</v>
      </c>
      <c r="C75" s="32" t="str">
        <f t="shared" si="3"/>
        <v>agosto 2022</v>
      </c>
      <c r="D75" t="str">
        <f>VLOOKUP(B75,AnálisisMITEC!$A$2:$B$227,2,FALSE)</f>
        <v>Encontrado</v>
      </c>
      <c r="E75" s="19" t="str">
        <f>IF(IFERROR(VLOOKUP(B75,'Campañas y correos'!$A$2:$K$135,3,FALSE),"-")=0,"-",IFERROR(VLOOKUP(B75,'Campañas y correos'!$A$2:$K$135,3,FALSE),"-"))</f>
        <v>TyE</v>
      </c>
      <c r="F75" s="19" t="str">
        <f>IF(IFERROR(VLOOKUP(B75,'Campañas y correos'!$A$2:$K$135,4,FALSE),"-")=0,"-",IFERROR(VLOOKUP(B75,'Campañas y correos'!$A$2:$K$135,4,FALSE),"-"))</f>
        <v>Enablers</v>
      </c>
      <c r="G75" s="19" t="str">
        <f>IF(IFERROR(VLOOKUP(B75,'Campañas y correos'!$A$2:$K$135,5,FALSE),"-")=0,"-",IFERROR(VLOOKUP(B75,'Campañas y correos'!$A$2:$K$135,5,FALSE),"-"))</f>
        <v>HTI</v>
      </c>
    </row>
    <row r="76" spans="1:7" x14ac:dyDescent="0.25">
      <c r="A76" s="4" t="str">
        <v>Refiriendo Talento_agosto 2022</v>
      </c>
      <c r="B76" s="4" t="str">
        <f t="shared" si="2"/>
        <v>Refiriendo Talento</v>
      </c>
      <c r="C76" s="32" t="str">
        <f t="shared" si="3"/>
        <v>agosto 2022</v>
      </c>
      <c r="D76" t="str">
        <f>VLOOKUP(B76,AnálisisMITEC!$A$2:$B$227,2,FALSE)</f>
        <v>Encontrado</v>
      </c>
      <c r="E76" s="19" t="str">
        <f>IF(IFERROR(VLOOKUP(B76,'Campañas y correos'!$A$2:$K$135,3,FALSE),"-")=0,"-",IFERROR(VLOOKUP(B76,'Campañas y correos'!$A$2:$K$135,3,FALSE),"-"))</f>
        <v>TyE</v>
      </c>
      <c r="F76" s="19" t="str">
        <f>IF(IFERROR(VLOOKUP(B76,'Campañas y correos'!$A$2:$K$135,4,FALSE),"-")=0,"-",IFERROR(VLOOKUP(B76,'Campañas y correos'!$A$2:$K$135,4,FALSE),"-"))</f>
        <v>-</v>
      </c>
      <c r="G76" s="19" t="str">
        <f>IF(IFERROR(VLOOKUP(B76,'Campañas y correos'!$A$2:$K$135,5,FALSE),"-")=0,"-",IFERROR(VLOOKUP(B76,'Campañas y correos'!$A$2:$K$135,5,FALSE),"-"))</f>
        <v>EVP</v>
      </c>
    </row>
    <row r="77" spans="1:7" x14ac:dyDescent="0.25">
      <c r="A77" s="4" t="str">
        <v>Líderes del Mañana_agosto 2022</v>
      </c>
      <c r="B77" s="4" t="str">
        <f t="shared" si="2"/>
        <v>Líderes del Mañana</v>
      </c>
      <c r="C77" s="32" t="str">
        <f t="shared" si="3"/>
        <v>agosto 2022</v>
      </c>
      <c r="D77" t="str">
        <f>VLOOKUP(B77,AnálisisMITEC!$A$2:$B$227,2,FALSE)</f>
        <v>Encontrado</v>
      </c>
      <c r="E77" s="19" t="str">
        <f>IF(IFERROR(VLOOKUP(B77,'Campañas y correos'!$A$2:$K$135,3,FALSE),"-")=0,"-",IFERROR(VLOOKUP(B77,'Campañas y correos'!$A$2:$K$135,3,FALSE),"-"))</f>
        <v>-</v>
      </c>
      <c r="F77" s="19" t="str">
        <f>IF(IFERROR(VLOOKUP(B77,'Campañas y correos'!$A$2:$K$135,4,FALSE),"-")=0,"-",IFERROR(VLOOKUP(B77,'Campañas y correos'!$A$2:$K$135,4,FALSE),"-"))</f>
        <v>-</v>
      </c>
      <c r="G77" s="19" t="str">
        <f>IF(IFERROR(VLOOKUP(B77,'Campañas y correos'!$A$2:$K$135,5,FALSE),"-")=0,"-",IFERROR(VLOOKUP(B77,'Campañas y correos'!$A$2:$K$135,5,FALSE),"-"))</f>
        <v>-</v>
      </c>
    </row>
    <row r="78" spans="1:7" x14ac:dyDescent="0.25">
      <c r="A78" s="4" t="str">
        <v>Mis viajes_agosto 2022</v>
      </c>
      <c r="B78" s="4" t="str">
        <f t="shared" si="2"/>
        <v>Mis viajes</v>
      </c>
      <c r="C78" s="32" t="str">
        <f t="shared" si="3"/>
        <v>agosto 2022</v>
      </c>
      <c r="D78" t="str">
        <f>VLOOKUP(B78,AnálisisMITEC!$A$2:$B$227,2,FALSE)</f>
        <v>Encontrado</v>
      </c>
      <c r="E78" s="19" t="str">
        <f>IF(IFERROR(VLOOKUP(B78,'Campañas y correos'!$A$2:$K$135,3,FALSE),"-")=0,"-",IFERROR(VLOOKUP(B78,'Campañas y correos'!$A$2:$K$135,3,FALSE),"-"))</f>
        <v>TyE</v>
      </c>
      <c r="F78" s="19" t="str">
        <f>IF(IFERROR(VLOOKUP(B78,'Campañas y correos'!$A$2:$K$135,4,FALSE),"-")=0,"-",IFERROR(VLOOKUP(B78,'Campañas y correos'!$A$2:$K$135,4,FALSE),"-"))</f>
        <v>Flexibility</v>
      </c>
      <c r="G78" s="19" t="str">
        <f>IF(IFERROR(VLOOKUP(B78,'Campañas y correos'!$A$2:$K$135,5,FALSE),"-")=0,"-",IFERROR(VLOOKUP(B78,'Campañas y correos'!$A$2:$K$135,5,FALSE),"-"))</f>
        <v>Trabajo Flexible</v>
      </c>
    </row>
    <row r="79" spans="1:7" x14ac:dyDescent="0.25">
      <c r="A79" s="4" t="str">
        <v>Writing Lab_agosto 2022</v>
      </c>
      <c r="B79" s="4" t="str">
        <f t="shared" si="2"/>
        <v>Writing Lab</v>
      </c>
      <c r="C79" s="32" t="str">
        <f t="shared" si="3"/>
        <v>agosto 2022</v>
      </c>
      <c r="D79" t="str">
        <f>VLOOKUP(B79,AnálisisMITEC!$A$2:$B$227,2,FALSE)</f>
        <v>Encontrado</v>
      </c>
      <c r="E79" s="19" t="str">
        <f>IF(IFERROR(VLOOKUP(B79,'Campañas y correos'!$A$2:$K$135,3,FALSE),"-")=0,"-",IFERROR(VLOOKUP(B79,'Campañas y correos'!$A$2:$K$135,3,FALSE),"-"))</f>
        <v>TyE</v>
      </c>
      <c r="F79" s="19" t="str">
        <f>IF(IFERROR(VLOOKUP(B79,'Campañas y correos'!$A$2:$K$135,4,FALSE),"-")=0,"-",IFERROR(VLOOKUP(B79,'Campañas y correos'!$A$2:$K$135,4,FALSE),"-"))</f>
        <v>Aca</v>
      </c>
      <c r="G79" s="19" t="str">
        <f>IF(IFERROR(VLOOKUP(B79,'Campañas y correos'!$A$2:$K$135,5,FALSE),"-")=0,"-",IFERROR(VLOOKUP(B79,'Campañas y correos'!$A$2:$K$135,5,FALSE),"-"))</f>
        <v>Academia</v>
      </c>
    </row>
    <row r="80" spans="1:7" x14ac:dyDescent="0.25">
      <c r="A80" s="4" t="str">
        <v>CEDDIE_agosto 2022</v>
      </c>
      <c r="B80" s="4" t="str">
        <f t="shared" si="2"/>
        <v>CEDDIE</v>
      </c>
      <c r="C80" s="32" t="str">
        <f t="shared" si="3"/>
        <v>agosto 2022</v>
      </c>
      <c r="D80" t="str">
        <f>VLOOKUP(B80,AnálisisMITEC!$A$2:$B$227,2,FALSE)</f>
        <v>Encontrado</v>
      </c>
      <c r="E80" s="19" t="str">
        <f>IF(IFERROR(VLOOKUP(B80,'Campañas y correos'!$A$2:$K$135,3,FALSE),"-")=0,"-",IFERROR(VLOOKUP(B80,'Campañas y correos'!$A$2:$K$135,3,FALSE),"-"))</f>
        <v>TyE</v>
      </c>
      <c r="F80" s="19" t="str">
        <f>IF(IFERROR(VLOOKUP(B80,'Campañas y correos'!$A$2:$K$135,4,FALSE),"-")=0,"-",IFERROR(VLOOKUP(B80,'Campañas y correos'!$A$2:$K$135,4,FALSE),"-"))</f>
        <v>Aca</v>
      </c>
      <c r="G80" s="19" t="str">
        <f>IF(IFERROR(VLOOKUP(B80,'Campañas y correos'!$A$2:$K$135,5,FALSE),"-")=0,"-",IFERROR(VLOOKUP(B80,'Campañas y correos'!$A$2:$K$135,5,FALSE),"-"))</f>
        <v>Academia</v>
      </c>
    </row>
    <row r="81" spans="1:7" x14ac:dyDescent="0.25">
      <c r="A81" s="4" t="str">
        <v>Bienvenida_agosto 2022</v>
      </c>
      <c r="B81" s="4" t="str">
        <f t="shared" si="2"/>
        <v>Bienvenida</v>
      </c>
      <c r="C81" s="32" t="str">
        <f t="shared" si="3"/>
        <v>agosto 2022</v>
      </c>
      <c r="D81" t="str">
        <f>VLOOKUP(B81,AnálisisMITEC!$A$2:$B$227,2,FALSE)</f>
        <v>Encontrado</v>
      </c>
      <c r="E81" s="19" t="str">
        <f>IF(IFERROR(VLOOKUP(B81,'Campañas y correos'!$A$2:$K$135,3,FALSE),"-")=0,"-",IFERROR(VLOOKUP(B81,'Campañas y correos'!$A$2:$K$135,3,FALSE),"-"))</f>
        <v>TyE</v>
      </c>
      <c r="F81" s="19" t="str">
        <f>IF(IFERROR(VLOOKUP(B81,'Campañas y correos'!$A$2:$K$135,4,FALSE),"-")=0,"-",IFERROR(VLOOKUP(B81,'Campañas y correos'!$A$2:$K$135,4,FALSE),"-"))</f>
        <v>Aca</v>
      </c>
      <c r="G81" s="19" t="str">
        <f>IF(IFERROR(VLOOKUP(B81,'Campañas y correos'!$A$2:$K$135,5,FALSE),"-")=0,"-",IFERROR(VLOOKUP(B81,'Campañas y correos'!$A$2:$K$135,5,FALSE),"-"))</f>
        <v>Academia</v>
      </c>
    </row>
    <row r="82" spans="1:7" x14ac:dyDescent="0.25">
      <c r="A82" s="4" t="str">
        <v>Inspira_agosto 2022</v>
      </c>
      <c r="B82" s="4" t="str">
        <f t="shared" si="2"/>
        <v>Inspira</v>
      </c>
      <c r="C82" s="32" t="str">
        <f t="shared" si="3"/>
        <v>agosto 2022</v>
      </c>
      <c r="D82" t="str">
        <f>VLOOKUP(B82,AnálisisMITEC!$A$2:$B$227,2,FALSE)</f>
        <v>Encontrado</v>
      </c>
      <c r="E82" s="19" t="str">
        <f>IF(IFERROR(VLOOKUP(B82,'Campañas y correos'!$A$2:$K$135,3,FALSE),"-")=0,"-",IFERROR(VLOOKUP(B82,'Campañas y correos'!$A$2:$K$135,3,FALSE),"-"))</f>
        <v>TyE</v>
      </c>
      <c r="F82" s="19" t="str">
        <f>IF(IFERROR(VLOOKUP(B82,'Campañas y correos'!$A$2:$K$135,4,FALSE),"-")=0,"-",IFERROR(VLOOKUP(B82,'Campañas y correos'!$A$2:$K$135,4,FALSE),"-"))</f>
        <v>Aca</v>
      </c>
      <c r="G82" s="19" t="str">
        <f>IF(IFERROR(VLOOKUP(B82,'Campañas y correos'!$A$2:$K$135,5,FALSE),"-")=0,"-",IFERROR(VLOOKUP(B82,'Campañas y correos'!$A$2:$K$135,5,FALSE),"-"))</f>
        <v>Academia</v>
      </c>
    </row>
    <row r="83" spans="1:7" x14ac:dyDescent="0.25">
      <c r="A83" s="4" t="str">
        <v>TecStore_agosto 2022</v>
      </c>
      <c r="B83" s="4" t="str">
        <f t="shared" si="2"/>
        <v>TecStore</v>
      </c>
      <c r="C83" s="32" t="str">
        <f t="shared" si="3"/>
        <v>agosto 2022</v>
      </c>
      <c r="D83" t="str">
        <f>VLOOKUP(B83,AnálisisMITEC!$A$2:$B$227,2,FALSE)</f>
        <v>Encontrado</v>
      </c>
      <c r="E83" s="19" t="str">
        <f>IF(IFERROR(VLOOKUP(B83,'Campañas y correos'!$A$2:$K$135,3,FALSE),"-")=0,"-",IFERROR(VLOOKUP(B83,'Campañas y correos'!$A$2:$K$135,3,FALSE),"-"))</f>
        <v>-</v>
      </c>
      <c r="F83" s="19" t="str">
        <f>IF(IFERROR(VLOOKUP(B83,'Campañas y correos'!$A$2:$K$135,4,FALSE),"-")=0,"-",IFERROR(VLOOKUP(B83,'Campañas y correos'!$A$2:$K$135,4,FALSE),"-"))</f>
        <v>-</v>
      </c>
      <c r="G83" s="19" t="str">
        <f>IF(IFERROR(VLOOKUP(B83,'Campañas y correos'!$A$2:$K$135,5,FALSE),"-")=0,"-",IFERROR(VLOOKUP(B83,'Campañas y correos'!$A$2:$K$135,5,FALSE),"-"))</f>
        <v>-</v>
      </c>
    </row>
    <row r="84" spans="1:7" x14ac:dyDescent="0.25">
      <c r="A84" s="4" t="str">
        <v>Charlas de Pasillo con David Garza_agosto 2022</v>
      </c>
      <c r="B84" s="4" t="str">
        <f t="shared" si="2"/>
        <v>Charlas de Pasillo con David Garza</v>
      </c>
      <c r="C84" s="32" t="str">
        <f t="shared" si="3"/>
        <v>agosto 2022</v>
      </c>
      <c r="D84" t="str">
        <f>VLOOKUP(B84,AnálisisMITEC!$A$2:$B$227,2,FALSE)</f>
        <v>Encontrado</v>
      </c>
      <c r="E84" s="19" t="str">
        <f>IF(IFERROR(VLOOKUP(B84,'Campañas y correos'!$A$2:$K$135,3,FALSE),"-")=0,"-",IFERROR(VLOOKUP(B84,'Campañas y correos'!$A$2:$K$135,3,FALSE),"-"))</f>
        <v>TyE</v>
      </c>
      <c r="F84" s="19" t="str">
        <f>IF(IFERROR(VLOOKUP(B84,'Campañas y correos'!$A$2:$K$135,4,FALSE),"-")=0,"-",IFERROR(VLOOKUP(B84,'Campañas y correos'!$A$2:$K$135,4,FALSE),"-"))</f>
        <v>-</v>
      </c>
      <c r="G84" s="19" t="str">
        <f>IF(IFERROR(VLOOKUP(B84,'Campañas y correos'!$A$2:$K$135,5,FALSE),"-")=0,"-",IFERROR(VLOOKUP(B84,'Campañas y correos'!$A$2:$K$135,5,FALSE),"-"))</f>
        <v>Presidencia</v>
      </c>
    </row>
    <row r="85" spans="1:7" x14ac:dyDescent="0.25">
      <c r="A85" s="4" t="str">
        <v>Premio Eugenio Garza Sada_agosto 2022</v>
      </c>
      <c r="B85" s="4" t="str">
        <f t="shared" si="2"/>
        <v>Premio Eugenio Garza Sada</v>
      </c>
      <c r="C85" s="32" t="str">
        <f t="shared" si="3"/>
        <v>agosto 2022</v>
      </c>
      <c r="D85" t="str">
        <f>VLOOKUP(B85,AnálisisMITEC!$A$2:$B$227,2,FALSE)</f>
        <v>Encontrado</v>
      </c>
      <c r="E85" s="19" t="str">
        <f>IF(IFERROR(VLOOKUP(B85,'Campañas y correos'!$A$2:$K$135,3,FALSE),"-")=0,"-",IFERROR(VLOOKUP(B85,'Campañas y correos'!$A$2:$K$135,3,FALSE),"-"))</f>
        <v>-</v>
      </c>
      <c r="F85" s="19" t="str">
        <f>IF(IFERROR(VLOOKUP(B85,'Campañas y correos'!$A$2:$K$135,4,FALSE),"-")=0,"-",IFERROR(VLOOKUP(B85,'Campañas y correos'!$A$2:$K$135,4,FALSE),"-"))</f>
        <v>-</v>
      </c>
      <c r="G85" s="19" t="str">
        <f>IF(IFERROR(VLOOKUP(B85,'Campañas y correos'!$A$2:$K$135,5,FALSE),"-")=0,"-",IFERROR(VLOOKUP(B85,'Campañas y correos'!$A$2:$K$135,5,FALSE),"-"))</f>
        <v>-</v>
      </c>
    </row>
    <row r="86" spans="1:7" x14ac:dyDescent="0.25">
      <c r="A86" s="4" t="str">
        <v>Visor de Calificaciones_agosto 2022</v>
      </c>
      <c r="B86" s="4" t="str">
        <f t="shared" si="2"/>
        <v>Visor de Calificaciones</v>
      </c>
      <c r="C86" s="32" t="str">
        <f t="shared" si="3"/>
        <v>agosto 2022</v>
      </c>
      <c r="D86" t="str">
        <f>VLOOKUP(B86,AnálisisMITEC!$A$2:$B$227,2,FALSE)</f>
        <v>Encontrado</v>
      </c>
      <c r="E86" s="19" t="str">
        <f>IF(IFERROR(VLOOKUP(B86,'Campañas y correos'!$A$2:$K$135,3,FALSE),"-")=0,"-",IFERROR(VLOOKUP(B86,'Campañas y correos'!$A$2:$K$135,3,FALSE),"-"))</f>
        <v>TyE</v>
      </c>
      <c r="F86" s="19" t="str">
        <f>IF(IFERROR(VLOOKUP(B86,'Campañas y correos'!$A$2:$K$135,4,FALSE),"-")=0,"-",IFERROR(VLOOKUP(B86,'Campañas y correos'!$A$2:$K$135,4,FALSE),"-"))</f>
        <v>Aca</v>
      </c>
      <c r="G86" s="19" t="str">
        <f>IF(IFERROR(VLOOKUP(B86,'Campañas y correos'!$A$2:$K$135,5,FALSE),"-")=0,"-",IFERROR(VLOOKUP(B86,'Campañas y correos'!$A$2:$K$135,5,FALSE),"-"))</f>
        <v>Academia</v>
      </c>
    </row>
    <row r="87" spans="1:7" x14ac:dyDescent="0.25">
      <c r="A87" s="4" t="str">
        <v>Ciberseguridad_agosto 2022</v>
      </c>
      <c r="B87" s="4" t="str">
        <f t="shared" si="2"/>
        <v>Ciberseguridad</v>
      </c>
      <c r="C87" s="32" t="str">
        <f t="shared" si="3"/>
        <v>agosto 2022</v>
      </c>
      <c r="D87" t="str">
        <f>VLOOKUP(B87,AnálisisMITEC!$A$2:$B$227,2,FALSE)</f>
        <v>Encontrado</v>
      </c>
      <c r="E87" s="19" t="str">
        <f>IF(IFERROR(VLOOKUP(B87,'Campañas y correos'!$A$2:$K$135,3,FALSE),"-")=0,"-",IFERROR(VLOOKUP(B87,'Campañas y correos'!$A$2:$K$135,3,FALSE),"-"))</f>
        <v>TyE</v>
      </c>
      <c r="F87" s="19" t="str">
        <f>IF(IFERROR(VLOOKUP(B87,'Campañas y correos'!$A$2:$K$135,4,FALSE),"-")=0,"-",IFERROR(VLOOKUP(B87,'Campañas y correos'!$A$2:$K$135,4,FALSE),"-"))</f>
        <v>Enablers</v>
      </c>
      <c r="G87" s="19" t="str">
        <f>IF(IFERROR(VLOOKUP(B87,'Campañas y correos'!$A$2:$K$135,5,FALSE),"-")=0,"-",IFERROR(VLOOKUP(B87,'Campañas y correos'!$A$2:$K$135,5,FALSE),"-"))</f>
        <v>HTI</v>
      </c>
    </row>
    <row r="88" spans="1:7" x14ac:dyDescent="0.25">
      <c r="A88" s="4" t="str">
        <v>Ruta Azul_agosto 2022</v>
      </c>
      <c r="B88" s="4" t="str">
        <f t="shared" si="2"/>
        <v>Ruta Azul</v>
      </c>
      <c r="C88" s="32" t="str">
        <f t="shared" si="3"/>
        <v>agosto 2022</v>
      </c>
      <c r="D88" t="str">
        <f>VLOOKUP(B88,AnálisisMITEC!$A$2:$B$227,2,FALSE)</f>
        <v>Encontrado</v>
      </c>
      <c r="E88" s="19" t="str">
        <f>IF(IFERROR(VLOOKUP(B88,'Campañas y correos'!$A$2:$K$135,3,FALSE),"-")=0,"-",IFERROR(VLOOKUP(B88,'Campañas y correos'!$A$2:$K$135,3,FALSE),"-"))</f>
        <v>-</v>
      </c>
      <c r="F88" s="19" t="str">
        <f>IF(IFERROR(VLOOKUP(B88,'Campañas y correos'!$A$2:$K$135,4,FALSE),"-")=0,"-",IFERROR(VLOOKUP(B88,'Campañas y correos'!$A$2:$K$135,4,FALSE),"-"))</f>
        <v>-</v>
      </c>
      <c r="G88" s="19" t="str">
        <f>IF(IFERROR(VLOOKUP(B88,'Campañas y correos'!$A$2:$K$135,5,FALSE),"-")=0,"-",IFERROR(VLOOKUP(B88,'Campañas y correos'!$A$2:$K$135,5,FALSE),"-"))</f>
        <v>-</v>
      </c>
    </row>
    <row r="89" spans="1:7" x14ac:dyDescent="0.25">
      <c r="A89" s="4" t="str">
        <v>Informe Anual_agosto 2022</v>
      </c>
      <c r="B89" s="4" t="str">
        <f t="shared" si="2"/>
        <v>Informe Anual</v>
      </c>
      <c r="C89" s="32" t="str">
        <f t="shared" si="3"/>
        <v>agosto 2022</v>
      </c>
      <c r="D89" t="str">
        <f>VLOOKUP(B89,AnálisisMITEC!$A$2:$B$227,2,FALSE)</f>
        <v>Encontrado</v>
      </c>
      <c r="E89" s="19" t="str">
        <f>IF(IFERROR(VLOOKUP(B89,'Campañas y correos'!$A$2:$K$135,3,FALSE),"-")=0,"-",IFERROR(VLOOKUP(B89,'Campañas y correos'!$A$2:$K$135,3,FALSE),"-"))</f>
        <v>TyE</v>
      </c>
      <c r="F89" s="19" t="str">
        <f>IF(IFERROR(VLOOKUP(B89,'Campañas y correos'!$A$2:$K$135,4,FALSE),"-")=0,"-",IFERROR(VLOOKUP(B89,'Campañas y correos'!$A$2:$K$135,4,FALSE),"-"))</f>
        <v>-</v>
      </c>
      <c r="G89" s="19" t="str">
        <f>IF(IFERROR(VLOOKUP(B89,'Campañas y correos'!$A$2:$K$135,5,FALSE),"-")=0,"-",IFERROR(VLOOKUP(B89,'Campañas y correos'!$A$2:$K$135,5,FALSE),"-"))</f>
        <v>Presidencia</v>
      </c>
    </row>
    <row r="90" spans="1:7" x14ac:dyDescent="0.25">
      <c r="A90" s="4" t="str">
        <v>Empoderamiento_agosto 2022</v>
      </c>
      <c r="B90" s="4" t="str">
        <f t="shared" si="2"/>
        <v>Empoderamiento</v>
      </c>
      <c r="C90" s="32" t="str">
        <f t="shared" si="3"/>
        <v>agosto 2022</v>
      </c>
      <c r="D90" t="str">
        <f>VLOOKUP(B90,AnálisisMITEC!$A$2:$B$227,2,FALSE)</f>
        <v>Encontrado</v>
      </c>
      <c r="E90" s="19" t="str">
        <f>IF(IFERROR(VLOOKUP(B90,'Campañas y correos'!$A$2:$K$135,3,FALSE),"-")=0,"-",IFERROR(VLOOKUP(B90,'Campañas y correos'!$A$2:$K$135,3,FALSE),"-"))</f>
        <v>TyE</v>
      </c>
      <c r="F90" s="19" t="str">
        <f>IF(IFERROR(VLOOKUP(B90,'Campañas y correos'!$A$2:$K$135,4,FALSE),"-")=0,"-",IFERROR(VLOOKUP(B90,'Campañas y correos'!$A$2:$K$135,4,FALSE),"-"))</f>
        <v>Flexibility</v>
      </c>
      <c r="G90" s="19" t="str">
        <f>IF(IFERROR(VLOOKUP(B90,'Campañas y correos'!$A$2:$K$135,5,FALSE),"-")=0,"-",IFERROR(VLOOKUP(B90,'Campañas y correos'!$A$2:$K$135,5,FALSE),"-"))</f>
        <v>Ben</v>
      </c>
    </row>
    <row r="91" spans="1:7" x14ac:dyDescent="0.25">
      <c r="A91" s="4" t="str">
        <v>Mi plan de retiro_agosto 2022</v>
      </c>
      <c r="B91" s="4" t="str">
        <f t="shared" si="2"/>
        <v>Mi plan de retiro</v>
      </c>
      <c r="C91" s="32" t="str">
        <f t="shared" si="3"/>
        <v>agosto 2022</v>
      </c>
      <c r="D91" t="str">
        <f>VLOOKUP(B91,AnálisisMITEC!$A$2:$B$227,2,FALSE)</f>
        <v>Encontrado</v>
      </c>
      <c r="E91" s="19" t="str">
        <f>IF(IFERROR(VLOOKUP(B91,'Campañas y correos'!$A$2:$K$135,3,FALSE),"-")=0,"-",IFERROR(VLOOKUP(B91,'Campañas y correos'!$A$2:$K$135,3,FALSE),"-"))</f>
        <v>TyE</v>
      </c>
      <c r="F91" s="19" t="str">
        <f>IF(IFERROR(VLOOKUP(B91,'Campañas y correos'!$A$2:$K$135,4,FALSE),"-")=0,"-",IFERROR(VLOOKUP(B91,'Campañas y correos'!$A$2:$K$135,4,FALSE),"-"))</f>
        <v>Flexibility</v>
      </c>
      <c r="G91" s="19" t="str">
        <f>IF(IFERROR(VLOOKUP(B91,'Campañas y correos'!$A$2:$K$135,5,FALSE),"-")=0,"-",IFERROR(VLOOKUP(B91,'Campañas y correos'!$A$2:$K$135,5,FALSE),"-"))</f>
        <v>Comp</v>
      </c>
    </row>
    <row r="92" spans="1:7" x14ac:dyDescent="0.25">
      <c r="A92" s="4" t="str">
        <v>INCmty_agosto 2022</v>
      </c>
      <c r="B92" s="4" t="str">
        <f t="shared" si="2"/>
        <v>INCmty</v>
      </c>
      <c r="C92" s="32" t="str">
        <f t="shared" si="3"/>
        <v>agosto 2022</v>
      </c>
      <c r="D92" t="str">
        <f>VLOOKUP(B92,AnálisisMITEC!$A$2:$B$227,2,FALSE)</f>
        <v>Encontrado</v>
      </c>
      <c r="E92" s="19" t="str">
        <f>IF(IFERROR(VLOOKUP(B92,'Campañas y correos'!$A$2:$K$135,3,FALSE),"-")=0,"-",IFERROR(VLOOKUP(B92,'Campañas y correos'!$A$2:$K$135,3,FALSE),"-"))</f>
        <v>TyE</v>
      </c>
      <c r="F92" s="19" t="str">
        <f>IF(IFERROR(VLOOKUP(B92,'Campañas y correos'!$A$2:$K$135,4,FALSE),"-")=0,"-",IFERROR(VLOOKUP(B92,'Campañas y correos'!$A$2:$K$135,4,FALSE),"-"))</f>
        <v>Aca</v>
      </c>
      <c r="G92" s="19" t="str">
        <f>IF(IFERROR(VLOOKUP(B92,'Campañas y correos'!$A$2:$K$135,5,FALSE),"-")=0,"-",IFERROR(VLOOKUP(B92,'Campañas y correos'!$A$2:$K$135,5,FALSE),"-"))</f>
        <v>Academia</v>
      </c>
    </row>
    <row r="93" spans="1:7" x14ac:dyDescent="0.25">
      <c r="A93" s="4" t="str">
        <v>Voluntariado Tec_agosto 2022</v>
      </c>
      <c r="B93" s="4" t="str">
        <f t="shared" si="2"/>
        <v>Voluntariado Tec</v>
      </c>
      <c r="C93" s="32" t="str">
        <f t="shared" si="3"/>
        <v>agosto 2022</v>
      </c>
      <c r="D93" t="str">
        <f>VLOOKUP(B93,AnálisisMITEC!$A$2:$B$227,2,FALSE)</f>
        <v>Encontrado</v>
      </c>
      <c r="E93" s="19" t="str">
        <f>IF(IFERROR(VLOOKUP(B93,'Campañas y correos'!$A$2:$K$135,3,FALSE),"-")=0,"-",IFERROR(VLOOKUP(B93,'Campañas y correos'!$A$2:$K$135,3,FALSE),"-"))</f>
        <v>-</v>
      </c>
      <c r="F93" s="19" t="str">
        <f>IF(IFERROR(VLOOKUP(B93,'Campañas y correos'!$A$2:$K$135,4,FALSE),"-")=0,"-",IFERROR(VLOOKUP(B93,'Campañas y correos'!$A$2:$K$135,4,FALSE),"-"))</f>
        <v>-</v>
      </c>
      <c r="G93" s="19" t="str">
        <f>IF(IFERROR(VLOOKUP(B93,'Campañas y correos'!$A$2:$K$135,5,FALSE),"-")=0,"-",IFERROR(VLOOKUP(B93,'Campañas y correos'!$A$2:$K$135,5,FALSE),"-"))</f>
        <v>-</v>
      </c>
    </row>
    <row r="94" spans="1:7" x14ac:dyDescent="0.25">
      <c r="A94" s="4" t="str">
        <v>MiTEC_agosto 2022</v>
      </c>
      <c r="B94" s="4" t="str">
        <f t="shared" si="2"/>
        <v>MiTEC</v>
      </c>
      <c r="C94" s="32" t="str">
        <f t="shared" si="3"/>
        <v>agosto 2022</v>
      </c>
      <c r="D94" t="str">
        <f>VLOOKUP(B94,AnálisisMITEC!$A$2:$B$227,2,FALSE)</f>
        <v>Encontrado</v>
      </c>
      <c r="E94" s="19" t="str">
        <f>IF(IFERROR(VLOOKUP(B94,'Campañas y correos'!$A$2:$K$135,3,FALSE),"-")=0,"-",IFERROR(VLOOKUP(B94,'Campañas y correos'!$A$2:$K$135,3,FALSE),"-"))</f>
        <v>TyE</v>
      </c>
      <c r="F94" s="19" t="str">
        <f>IF(IFERROR(VLOOKUP(B94,'Campañas y correos'!$A$2:$K$135,4,FALSE),"-")=0,"-",IFERROR(VLOOKUP(B94,'Campañas y correos'!$A$2:$K$135,4,FALSE),"-"))</f>
        <v>Enablers</v>
      </c>
      <c r="G94" s="19" t="str">
        <f>IF(IFERROR(VLOOKUP(B94,'Campañas y correos'!$A$2:$K$135,5,FALSE),"-")=0,"-",IFERROR(VLOOKUP(B94,'Campañas y correos'!$A$2:$K$135,5,FALSE),"-"))</f>
        <v>HTI</v>
      </c>
    </row>
    <row r="95" spans="1:7" x14ac:dyDescent="0.25">
      <c r="A95" s="4" t="str">
        <v>BeneFlex_agosto 2022</v>
      </c>
      <c r="B95" s="4" t="str">
        <f t="shared" si="2"/>
        <v>BeneFlex</v>
      </c>
      <c r="C95" s="32" t="str">
        <f t="shared" si="3"/>
        <v>agosto 2022</v>
      </c>
      <c r="D95" t="str">
        <f>VLOOKUP(B95,AnálisisMITEC!$A$2:$B$227,2,FALSE)</f>
        <v>No encontrado</v>
      </c>
      <c r="E95" s="19" t="str">
        <f>IF(IFERROR(VLOOKUP(B95,'Campañas y correos'!$A$2:$K$135,3,FALSE),"-")=0,"-",IFERROR(VLOOKUP(B95,'Campañas y correos'!$A$2:$K$135,3,FALSE),"-"))</f>
        <v>-</v>
      </c>
      <c r="F95" s="19" t="str">
        <f>IF(IFERROR(VLOOKUP(B95,'Campañas y correos'!$A$2:$K$135,4,FALSE),"-")=0,"-",IFERROR(VLOOKUP(B95,'Campañas y correos'!$A$2:$K$135,4,FALSE),"-"))</f>
        <v>-</v>
      </c>
      <c r="G95" s="19" t="str">
        <f>IF(IFERROR(VLOOKUP(B95,'Campañas y correos'!$A$2:$K$135,5,FALSE),"-")=0,"-",IFERROR(VLOOKUP(B95,'Campañas y correos'!$A$2:$K$135,5,FALSE),"-"))</f>
        <v>-</v>
      </c>
    </row>
    <row r="96" spans="1:7" x14ac:dyDescent="0.25">
      <c r="A96" s="4" t="str">
        <v>Espacios flexibles_julio 2022</v>
      </c>
      <c r="B96" s="4" t="str">
        <f t="shared" si="2"/>
        <v>Espacios flexibles</v>
      </c>
      <c r="C96" s="32" t="str">
        <f t="shared" si="3"/>
        <v>julio 2022</v>
      </c>
      <c r="D96" t="str">
        <f>VLOOKUP(B96,AnálisisMITEC!$A$2:$B$227,2,FALSE)</f>
        <v>Encontrado</v>
      </c>
      <c r="E96" s="19" t="str">
        <f>IF(IFERROR(VLOOKUP(B96,'Campañas y correos'!$A$2:$K$135,3,FALSE),"-")=0,"-",IFERROR(VLOOKUP(B96,'Campañas y correos'!$A$2:$K$135,3,FALSE),"-"))</f>
        <v>TyE</v>
      </c>
      <c r="F96" s="19" t="str">
        <f>IF(IFERROR(VLOOKUP(B96,'Campañas y correos'!$A$2:$K$135,4,FALSE),"-")=0,"-",IFERROR(VLOOKUP(B96,'Campañas y correos'!$A$2:$K$135,4,FALSE),"-"))</f>
        <v>Flexibility</v>
      </c>
      <c r="G96" s="19" t="str">
        <f>IF(IFERROR(VLOOKUP(B96,'Campañas y correos'!$A$2:$K$135,5,FALSE),"-")=0,"-",IFERROR(VLOOKUP(B96,'Campañas y correos'!$A$2:$K$135,5,FALSE),"-"))</f>
        <v>Trabajo Flexible</v>
      </c>
    </row>
    <row r="97" spans="1:7" x14ac:dyDescent="0.25">
      <c r="A97" s="4" t="str">
        <v>LiFE_julio 2022</v>
      </c>
      <c r="B97" s="4" t="str">
        <f t="shared" si="2"/>
        <v>LiFE</v>
      </c>
      <c r="C97" s="32" t="str">
        <f t="shared" si="3"/>
        <v>julio 2022</v>
      </c>
      <c r="D97" t="str">
        <f>VLOOKUP(B97,AnálisisMITEC!$A$2:$B$227,2,FALSE)</f>
        <v>Encontrado</v>
      </c>
      <c r="E97" s="19" t="str">
        <f>IF(IFERROR(VLOOKUP(B97,'Campañas y correos'!$A$2:$K$135,3,FALSE),"-")=0,"-",IFERROR(VLOOKUP(B97,'Campañas y correos'!$A$2:$K$135,3,FALSE),"-"))</f>
        <v>TyE</v>
      </c>
      <c r="F97" s="19" t="str">
        <f>IF(IFERROR(VLOOKUP(B97,'Campañas y correos'!$A$2:$K$135,4,FALSE),"-")=0,"-",IFERROR(VLOOKUP(B97,'Campañas y correos'!$A$2:$K$135,4,FALSE),"-"))</f>
        <v>Aca</v>
      </c>
      <c r="G97" s="19" t="str">
        <f>IF(IFERROR(VLOOKUP(B97,'Campañas y correos'!$A$2:$K$135,5,FALSE),"-")=0,"-",IFERROR(VLOOKUP(B97,'Campañas y correos'!$A$2:$K$135,5,FALSE),"-"))</f>
        <v>Academia</v>
      </c>
    </row>
    <row r="98" spans="1:7" x14ac:dyDescent="0.25">
      <c r="A98" s="4" t="str">
        <v>Mis viajes_julio 2022</v>
      </c>
      <c r="B98" s="4" t="str">
        <f t="shared" si="2"/>
        <v>Mis viajes</v>
      </c>
      <c r="C98" s="32" t="str">
        <f t="shared" si="3"/>
        <v>julio 2022</v>
      </c>
      <c r="D98" t="str">
        <f>VLOOKUP(B98,AnálisisMITEC!$A$2:$B$227,2,FALSE)</f>
        <v>Encontrado</v>
      </c>
      <c r="E98" s="19" t="str">
        <f>IF(IFERROR(VLOOKUP(B98,'Campañas y correos'!$A$2:$K$135,3,FALSE),"-")=0,"-",IFERROR(VLOOKUP(B98,'Campañas y correos'!$A$2:$K$135,3,FALSE),"-"))</f>
        <v>TyE</v>
      </c>
      <c r="F98" s="19" t="str">
        <f>IF(IFERROR(VLOOKUP(B98,'Campañas y correos'!$A$2:$K$135,4,FALSE),"-")=0,"-",IFERROR(VLOOKUP(B98,'Campañas y correos'!$A$2:$K$135,4,FALSE),"-"))</f>
        <v>Flexibility</v>
      </c>
      <c r="G98" s="19" t="str">
        <f>IF(IFERROR(VLOOKUP(B98,'Campañas y correos'!$A$2:$K$135,5,FALSE),"-")=0,"-",IFERROR(VLOOKUP(B98,'Campañas y correos'!$A$2:$K$135,5,FALSE),"-"))</f>
        <v>Trabajo Flexible</v>
      </c>
    </row>
    <row r="99" spans="1:7" x14ac:dyDescent="0.25">
      <c r="A99" s="4" t="str">
        <v>Profesor Inspirador_julio 2022</v>
      </c>
      <c r="B99" s="4" t="str">
        <f t="shared" si="2"/>
        <v>Profesor Inspirador</v>
      </c>
      <c r="C99" s="32" t="str">
        <f t="shared" si="3"/>
        <v>julio 2022</v>
      </c>
      <c r="D99" t="str">
        <f>VLOOKUP(B99,AnálisisMITEC!$A$2:$B$227,2,FALSE)</f>
        <v>Encontrado</v>
      </c>
      <c r="E99" s="19" t="str">
        <f>IF(IFERROR(VLOOKUP(B99,'Campañas y correos'!$A$2:$K$135,3,FALSE),"-")=0,"-",IFERROR(VLOOKUP(B99,'Campañas y correos'!$A$2:$K$135,3,FALSE),"-"))</f>
        <v>TyE</v>
      </c>
      <c r="F99" s="19" t="str">
        <f>IF(IFERROR(VLOOKUP(B99,'Campañas y correos'!$A$2:$K$135,4,FALSE),"-")=0,"-",IFERROR(VLOOKUP(B99,'Campañas y correos'!$A$2:$K$135,4,FALSE),"-"))</f>
        <v>Aca</v>
      </c>
      <c r="G99" s="19" t="str">
        <f>IF(IFERROR(VLOOKUP(B99,'Campañas y correos'!$A$2:$K$135,5,FALSE),"-")=0,"-",IFERROR(VLOOKUP(B99,'Campañas y correos'!$A$2:$K$135,5,FALSE),"-"))</f>
        <v>Academia</v>
      </c>
    </row>
    <row r="100" spans="1:7" x14ac:dyDescent="0.25">
      <c r="A100" s="4" t="str">
        <v>INCmty_julio 2022</v>
      </c>
      <c r="B100" s="4" t="str">
        <f>MID(A100,1,FIND("_",A100,1)-1)</f>
        <v>INCmty</v>
      </c>
      <c r="C100" s="32" t="str">
        <f t="shared" si="3"/>
        <v>julio 2022</v>
      </c>
      <c r="D100" t="str">
        <f>VLOOKUP(B100,AnálisisMITEC!$A$2:$B$227,2,FALSE)</f>
        <v>Encontrado</v>
      </c>
      <c r="E100" s="19" t="str">
        <f>IF(IFERROR(VLOOKUP(B100,'Campañas y correos'!$A$2:$K$135,3,FALSE),"-")=0,"-",IFERROR(VLOOKUP(B100,'Campañas y correos'!$A$2:$K$135,3,FALSE),"-"))</f>
        <v>TyE</v>
      </c>
      <c r="F100" s="19" t="str">
        <f>IF(IFERROR(VLOOKUP(B100,'Campañas y correos'!$A$2:$K$135,4,FALSE),"-")=0,"-",IFERROR(VLOOKUP(B100,'Campañas y correos'!$A$2:$K$135,4,FALSE),"-"))</f>
        <v>Aca</v>
      </c>
      <c r="G100" s="19" t="str">
        <f>IF(IFERROR(VLOOKUP(B100,'Campañas y correos'!$A$2:$K$135,5,FALSE),"-")=0,"-",IFERROR(VLOOKUP(B100,'Campañas y correos'!$A$2:$K$135,5,FALSE),"-"))</f>
        <v>Academia</v>
      </c>
    </row>
    <row r="101" spans="1:7" x14ac:dyDescent="0.25">
      <c r="A101" s="4" t="str">
        <v>Mi plan de retiro_julio 2022</v>
      </c>
      <c r="B101" s="4" t="str">
        <f t="shared" si="2"/>
        <v>Mi plan de retiro</v>
      </c>
      <c r="C101" s="32" t="str">
        <f t="shared" si="3"/>
        <v>julio 2022</v>
      </c>
      <c r="D101" t="str">
        <f>VLOOKUP(B101,AnálisisMITEC!$A$2:$B$227,2,FALSE)</f>
        <v>Encontrado</v>
      </c>
      <c r="E101" s="19" t="str">
        <f>IF(IFERROR(VLOOKUP(B101,'Campañas y correos'!$A$2:$K$135,3,FALSE),"-")=0,"-",IFERROR(VLOOKUP(B101,'Campañas y correos'!$A$2:$K$135,3,FALSE),"-"))</f>
        <v>TyE</v>
      </c>
      <c r="F101" s="19" t="str">
        <f>IF(IFERROR(VLOOKUP(B101,'Campañas y correos'!$A$2:$K$135,4,FALSE),"-")=0,"-",IFERROR(VLOOKUP(B101,'Campañas y correos'!$A$2:$K$135,4,FALSE),"-"))</f>
        <v>Flexibility</v>
      </c>
      <c r="G101" s="19" t="str">
        <f>IF(IFERROR(VLOOKUP(B101,'Campañas y correos'!$A$2:$K$135,5,FALSE),"-")=0,"-",IFERROR(VLOOKUP(B101,'Campañas y correos'!$A$2:$K$135,5,FALSE),"-"))</f>
        <v>Comp</v>
      </c>
    </row>
    <row r="102" spans="1:7" x14ac:dyDescent="0.25">
      <c r="A102" s="4" t="str">
        <v>Semana del bienestar financiero_julio 2022</v>
      </c>
      <c r="B102" s="4" t="str">
        <f t="shared" si="2"/>
        <v>Semana del bienestar financiero</v>
      </c>
      <c r="C102" s="32" t="str">
        <f t="shared" si="3"/>
        <v>julio 2022</v>
      </c>
      <c r="D102" t="str">
        <f>VLOOKUP(B102,AnálisisMITEC!$A$2:$B$227,2,FALSE)</f>
        <v>Encontrado</v>
      </c>
      <c r="E102" s="19" t="str">
        <f>IF(IFERROR(VLOOKUP(B102,'Campañas y correos'!$A$2:$K$135,3,FALSE),"-")=0,"-",IFERROR(VLOOKUP(B102,'Campañas y correos'!$A$2:$K$135,3,FALSE),"-"))</f>
        <v>TyE</v>
      </c>
      <c r="F102" s="19" t="str">
        <f>IF(IFERROR(VLOOKUP(B102,'Campañas y correos'!$A$2:$K$135,4,FALSE),"-")=0,"-",IFERROR(VLOOKUP(B102,'Campañas y correos'!$A$2:$K$135,4,FALSE),"-"))</f>
        <v>PowerUp</v>
      </c>
      <c r="G102" s="19" t="str">
        <f>IF(IFERROR(VLOOKUP(B102,'Campañas y correos'!$A$2:$K$135,5,FALSE),"-")=0,"-",IFERROR(VLOOKUP(B102,'Campañas y correos'!$A$2:$K$135,5,FALSE),"-"))</f>
        <v>Bienestar</v>
      </c>
    </row>
    <row r="103" spans="1:7" x14ac:dyDescent="0.25">
      <c r="A103" s="4" t="str">
        <v>TecReview_julio 2022</v>
      </c>
      <c r="B103" s="4" t="str">
        <f t="shared" si="2"/>
        <v>TecReview</v>
      </c>
      <c r="C103" s="32" t="str">
        <f t="shared" si="3"/>
        <v>julio 2022</v>
      </c>
      <c r="D103" t="str">
        <f>VLOOKUP(B103,AnálisisMITEC!$A$2:$B$227,2,FALSE)</f>
        <v>Encontrado</v>
      </c>
      <c r="E103" s="19" t="str">
        <f>IF(IFERROR(VLOOKUP(B103,'Campañas y correos'!$A$2:$K$135,3,FALSE),"-")=0,"-",IFERROR(VLOOKUP(B103,'Campañas y correos'!$A$2:$K$135,3,FALSE),"-"))</f>
        <v>-</v>
      </c>
      <c r="F103" s="19" t="str">
        <f>IF(IFERROR(VLOOKUP(B103,'Campañas y correos'!$A$2:$K$135,4,FALSE),"-")=0,"-",IFERROR(VLOOKUP(B103,'Campañas y correos'!$A$2:$K$135,4,FALSE),"-"))</f>
        <v>-</v>
      </c>
      <c r="G103" s="19" t="str">
        <f>IF(IFERROR(VLOOKUP(B103,'Campañas y correos'!$A$2:$K$135,5,FALSE),"-")=0,"-",IFERROR(VLOOKUP(B103,'Campañas y correos'!$A$2:$K$135,5,FALSE),"-"))</f>
        <v>-</v>
      </c>
    </row>
    <row r="104" spans="1:7" x14ac:dyDescent="0.25">
      <c r="A104" s="4" t="str">
        <v>Ruta Azul_julio 2022</v>
      </c>
      <c r="B104" s="4" t="str">
        <f t="shared" si="2"/>
        <v>Ruta Azul</v>
      </c>
      <c r="C104" s="32" t="str">
        <f t="shared" si="3"/>
        <v>julio 2022</v>
      </c>
      <c r="D104" t="str">
        <f>VLOOKUP(B104,AnálisisMITEC!$A$2:$B$227,2,FALSE)</f>
        <v>Encontrado</v>
      </c>
      <c r="E104" s="19" t="str">
        <f>IF(IFERROR(VLOOKUP(B104,'Campañas y correos'!$A$2:$K$135,3,FALSE),"-")=0,"-",IFERROR(VLOOKUP(B104,'Campañas y correos'!$A$2:$K$135,3,FALSE),"-"))</f>
        <v>-</v>
      </c>
      <c r="F104" s="19" t="str">
        <f>IF(IFERROR(VLOOKUP(B104,'Campañas y correos'!$A$2:$K$135,4,FALSE),"-")=0,"-",IFERROR(VLOOKUP(B104,'Campañas y correos'!$A$2:$K$135,4,FALSE),"-"))</f>
        <v>-</v>
      </c>
      <c r="G104" s="19" t="str">
        <f>IF(IFERROR(VLOOKUP(B104,'Campañas y correos'!$A$2:$K$135,5,FALSE),"-")=0,"-",IFERROR(VLOOKUP(B104,'Campañas y correos'!$A$2:$K$135,5,FALSE),"-"))</f>
        <v>-</v>
      </c>
    </row>
    <row r="105" spans="1:7" x14ac:dyDescent="0.25">
      <c r="A105" s="4" t="str">
        <v>Mis convenios_julio 2022</v>
      </c>
      <c r="B105" s="4" t="str">
        <f t="shared" si="2"/>
        <v>Mis convenios</v>
      </c>
      <c r="C105" s="32" t="str">
        <f t="shared" si="3"/>
        <v>julio 2022</v>
      </c>
      <c r="D105" t="str">
        <f>VLOOKUP(B105,AnálisisMITEC!$A$2:$B$227,2,FALSE)</f>
        <v>Encontrado</v>
      </c>
      <c r="E105" s="19" t="str">
        <f>IF(IFERROR(VLOOKUP(B105,'Campañas y correos'!$A$2:$K$135,3,FALSE),"-")=0,"-",IFERROR(VLOOKUP(B105,'Campañas y correos'!$A$2:$K$135,3,FALSE),"-"))</f>
        <v>TyE</v>
      </c>
      <c r="F105" s="19" t="str">
        <f>IF(IFERROR(VLOOKUP(B105,'Campañas y correos'!$A$2:$K$135,4,FALSE),"-")=0,"-",IFERROR(VLOOKUP(B105,'Campañas y correos'!$A$2:$K$135,4,FALSE),"-"))</f>
        <v>Flexibility</v>
      </c>
      <c r="G105" s="19" t="str">
        <f>IF(IFERROR(VLOOKUP(B105,'Campañas y correos'!$A$2:$K$135,5,FALSE),"-")=0,"-",IFERROR(VLOOKUP(B105,'Campañas y correos'!$A$2:$K$135,5,FALSE),"-"))</f>
        <v>Ben</v>
      </c>
    </row>
    <row r="106" spans="1:7" x14ac:dyDescent="0.25">
      <c r="A106" s="4" t="str">
        <v>Ciberseguridad_julio 2022</v>
      </c>
      <c r="B106" s="4" t="str">
        <f t="shared" si="2"/>
        <v>Ciberseguridad</v>
      </c>
      <c r="C106" s="32" t="str">
        <f t="shared" si="3"/>
        <v>julio 2022</v>
      </c>
      <c r="D106" t="str">
        <f>VLOOKUP(B106,AnálisisMITEC!$A$2:$B$227,2,FALSE)</f>
        <v>Encontrado</v>
      </c>
      <c r="E106" s="19" t="str">
        <f>IF(IFERROR(VLOOKUP(B106,'Campañas y correos'!$A$2:$K$135,3,FALSE),"-")=0,"-",IFERROR(VLOOKUP(B106,'Campañas y correos'!$A$2:$K$135,3,FALSE),"-"))</f>
        <v>TyE</v>
      </c>
      <c r="F106" s="19" t="str">
        <f>IF(IFERROR(VLOOKUP(B106,'Campañas y correos'!$A$2:$K$135,4,FALSE),"-")=0,"-",IFERROR(VLOOKUP(B106,'Campañas y correos'!$A$2:$K$135,4,FALSE),"-"))</f>
        <v>Enablers</v>
      </c>
      <c r="G106" s="19" t="str">
        <f>IF(IFERROR(VLOOKUP(B106,'Campañas y correos'!$A$2:$K$135,5,FALSE),"-")=0,"-",IFERROR(VLOOKUP(B106,'Campañas y correos'!$A$2:$K$135,5,FALSE),"-"))</f>
        <v>HTI</v>
      </c>
    </row>
    <row r="107" spans="1:7" x14ac:dyDescent="0.25">
      <c r="A107" s="4" t="str">
        <v>Borregos_julio 2022</v>
      </c>
      <c r="B107" s="4" t="str">
        <f t="shared" si="2"/>
        <v>Borregos</v>
      </c>
      <c r="C107" s="32" t="str">
        <f t="shared" si="3"/>
        <v>julio 2022</v>
      </c>
      <c r="D107" t="str">
        <f>VLOOKUP(B107,AnálisisMITEC!$A$2:$B$227,2,FALSE)</f>
        <v>Encontrado</v>
      </c>
      <c r="E107" s="19" t="str">
        <f>IF(IFERROR(VLOOKUP(B107,'Campañas y correos'!$A$2:$K$135,3,FALSE),"-")=0,"-",IFERROR(VLOOKUP(B107,'Campañas y correos'!$A$2:$K$135,3,FALSE),"-"))</f>
        <v>-</v>
      </c>
      <c r="F107" s="19" t="str">
        <f>IF(IFERROR(VLOOKUP(B107,'Campañas y correos'!$A$2:$K$135,4,FALSE),"-")=0,"-",IFERROR(VLOOKUP(B107,'Campañas y correos'!$A$2:$K$135,4,FALSE),"-"))</f>
        <v>-</v>
      </c>
      <c r="G107" s="19" t="str">
        <f>IF(IFERROR(VLOOKUP(B107,'Campañas y correos'!$A$2:$K$135,5,FALSE),"-")=0,"-",IFERROR(VLOOKUP(B107,'Campañas y correos'!$A$2:$K$135,5,FALSE),"-"))</f>
        <v>-</v>
      </c>
    </row>
    <row r="108" spans="1:7" x14ac:dyDescent="0.25">
      <c r="A108" s="4" t="str">
        <v>CIIE_julio 2022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 2022</v>
      </c>
      <c r="D108" t="str">
        <f>VLOOKUP(B108,AnálisisMITEC!$A$2:$B$227,2,FALSE)</f>
        <v>Encontrado</v>
      </c>
      <c r="E108" s="19" t="str">
        <f>IF(IFERROR(VLOOKUP(B108,'Campañas y correos'!$A$2:$K$135,3,FALSE),"-")=0,"-",IFERROR(VLOOKUP(B108,'Campañas y correos'!$A$2:$K$135,3,FALSE),"-"))</f>
        <v>TyE</v>
      </c>
      <c r="F108" s="19" t="str">
        <f>IF(IFERROR(VLOOKUP(B108,'Campañas y correos'!$A$2:$K$135,4,FALSE),"-")=0,"-",IFERROR(VLOOKUP(B108,'Campañas y correos'!$A$2:$K$135,4,FALSE),"-"))</f>
        <v>Aca</v>
      </c>
      <c r="G108" s="19" t="str">
        <f>IF(IFERROR(VLOOKUP(B108,'Campañas y correos'!$A$2:$K$135,5,FALSE),"-")=0,"-",IFERROR(VLOOKUP(B108,'Campañas y correos'!$A$2:$K$135,5,FALSE),"-"))</f>
        <v>Academia</v>
      </c>
    </row>
    <row r="109" spans="1:7" x14ac:dyDescent="0.25">
      <c r="A109" s="4" t="str">
        <v>Herramientas digitales_julio 2022</v>
      </c>
      <c r="B109" s="4" t="str">
        <f t="shared" si="4"/>
        <v>Herramientas digitales</v>
      </c>
      <c r="C109" s="32" t="str">
        <f t="shared" si="5"/>
        <v>julio 2022</v>
      </c>
      <c r="D109" t="str">
        <f>VLOOKUP(B109,AnálisisMITEC!$A$2:$B$227,2,FALSE)</f>
        <v>Encontrado</v>
      </c>
      <c r="E109" s="19" t="str">
        <f>IF(IFERROR(VLOOKUP(B109,'Campañas y correos'!$A$2:$K$135,3,FALSE),"-")=0,"-",IFERROR(VLOOKUP(B109,'Campañas y correos'!$A$2:$K$135,3,FALSE),"-"))</f>
        <v>TyE</v>
      </c>
      <c r="F109" s="19" t="str">
        <f>IF(IFERROR(VLOOKUP(B109,'Campañas y correos'!$A$2:$K$135,4,FALSE),"-")=0,"-",IFERROR(VLOOKUP(B109,'Campañas y correos'!$A$2:$K$135,4,FALSE),"-"))</f>
        <v>Enablers</v>
      </c>
      <c r="G109" s="19" t="str">
        <f>IF(IFERROR(VLOOKUP(B109,'Campañas y correos'!$A$2:$K$135,5,FALSE),"-")=0,"-",IFERROR(VLOOKUP(B109,'Campañas y correos'!$A$2:$K$135,5,FALSE),"-"))</f>
        <v>HTI</v>
      </c>
    </row>
    <row r="110" spans="1:7" x14ac:dyDescent="0.25">
      <c r="A110" s="4" t="str">
        <v>Educación Continua_julio 2022</v>
      </c>
      <c r="B110" s="4" t="str">
        <f t="shared" si="4"/>
        <v>Educación Continua</v>
      </c>
      <c r="C110" s="32" t="str">
        <f t="shared" si="5"/>
        <v>julio 2022</v>
      </c>
      <c r="D110" t="str">
        <f>VLOOKUP(B110,AnálisisMITEC!$A$2:$B$227,2,FALSE)</f>
        <v>Encontrado</v>
      </c>
      <c r="E110" s="19" t="str">
        <f>IF(IFERROR(VLOOKUP(B110,'Campañas y correos'!$A$2:$K$135,3,FALSE),"-")=0,"-",IFERROR(VLOOKUP(B110,'Campañas y correos'!$A$2:$K$135,3,FALSE),"-"))</f>
        <v>TyE</v>
      </c>
      <c r="F110" s="19" t="str">
        <f>IF(IFERROR(VLOOKUP(B110,'Campañas y correos'!$A$2:$K$135,4,FALSE),"-")=0,"-",IFERROR(VLOOKUP(B110,'Campañas y correos'!$A$2:$K$135,4,FALSE),"-"))</f>
        <v>Aca</v>
      </c>
      <c r="G110" s="19" t="str">
        <f>IF(IFERROR(VLOOKUP(B110,'Campañas y correos'!$A$2:$K$135,5,FALSE),"-")=0,"-",IFERROR(VLOOKUP(B110,'Campañas y correos'!$A$2:$K$135,5,FALSE),"-"))</f>
        <v>Academia</v>
      </c>
    </row>
    <row r="111" spans="1:7" x14ac:dyDescent="0.25">
      <c r="A111" s="4" t="str">
        <v>Mis Viajes_junio 2022</v>
      </c>
      <c r="B111" s="4" t="str">
        <f t="shared" si="4"/>
        <v>Mis Viajes</v>
      </c>
      <c r="C111" s="32" t="str">
        <f t="shared" si="5"/>
        <v>junio 2022</v>
      </c>
      <c r="D111" t="str">
        <f>VLOOKUP(B111,AnálisisMITEC!$A$2:$B$227,2,FALSE)</f>
        <v>Encontrado</v>
      </c>
      <c r="E111" s="19" t="str">
        <f>IF(IFERROR(VLOOKUP(B111,'Campañas y correos'!$A$2:$K$135,3,FALSE),"-")=0,"-",IFERROR(VLOOKUP(B111,'Campañas y correos'!$A$2:$K$135,3,FALSE),"-"))</f>
        <v>TyE</v>
      </c>
      <c r="F111" s="19" t="str">
        <f>IF(IFERROR(VLOOKUP(B111,'Campañas y correos'!$A$2:$K$135,4,FALSE),"-")=0,"-",IFERROR(VLOOKUP(B111,'Campañas y correos'!$A$2:$K$135,4,FALSE),"-"))</f>
        <v>Flexibility</v>
      </c>
      <c r="G111" s="19" t="str">
        <f>IF(IFERROR(VLOOKUP(B111,'Campañas y correos'!$A$2:$K$135,5,FALSE),"-")=0,"-",IFERROR(VLOOKUP(B111,'Campañas y correos'!$A$2:$K$135,5,FALSE),"-"))</f>
        <v>Trabajo Flexible</v>
      </c>
    </row>
    <row r="112" spans="1:7" x14ac:dyDescent="0.25">
      <c r="A112" s="4" t="str">
        <v>Ciberseguridad_junio 2022</v>
      </c>
      <c r="B112" s="4" t="str">
        <f t="shared" si="4"/>
        <v>Ciberseguridad</v>
      </c>
      <c r="C112" s="32" t="str">
        <f t="shared" si="5"/>
        <v>junio 2022</v>
      </c>
      <c r="D112" t="str">
        <f>VLOOKUP(B112,AnálisisMITEC!$A$2:$B$227,2,FALSE)</f>
        <v>Encontrado</v>
      </c>
      <c r="E112" s="19" t="str">
        <f>IF(IFERROR(VLOOKUP(B112,'Campañas y correos'!$A$2:$K$135,3,FALSE),"-")=0,"-",IFERROR(VLOOKUP(B112,'Campañas y correos'!$A$2:$K$135,3,FALSE),"-"))</f>
        <v>TyE</v>
      </c>
      <c r="F112" s="19" t="str">
        <f>IF(IFERROR(VLOOKUP(B112,'Campañas y correos'!$A$2:$K$135,4,FALSE),"-")=0,"-",IFERROR(VLOOKUP(B112,'Campañas y correos'!$A$2:$K$135,4,FALSE),"-"))</f>
        <v>Enablers</v>
      </c>
      <c r="G112" s="19" t="str">
        <f>IF(IFERROR(VLOOKUP(B112,'Campañas y correos'!$A$2:$K$135,5,FALSE),"-")=0,"-",IFERROR(VLOOKUP(B112,'Campañas y correos'!$A$2:$K$135,5,FALSE),"-"))</f>
        <v>HTI</v>
      </c>
    </row>
    <row r="113" spans="1:7" x14ac:dyDescent="0.25">
      <c r="A113" s="4" t="str">
        <v>Ruta Azul_junio 2022</v>
      </c>
      <c r="B113" s="4" t="str">
        <f t="shared" si="4"/>
        <v>Ruta Azul</v>
      </c>
      <c r="C113" s="32" t="str">
        <f t="shared" si="5"/>
        <v>junio 2022</v>
      </c>
      <c r="D113" t="str">
        <f>VLOOKUP(B113,AnálisisMITEC!$A$2:$B$227,2,FALSE)</f>
        <v>Encontrado</v>
      </c>
      <c r="E113" s="19" t="str">
        <f>IF(IFERROR(VLOOKUP(B113,'Campañas y correos'!$A$2:$K$135,3,FALSE),"-")=0,"-",IFERROR(VLOOKUP(B113,'Campañas y correos'!$A$2:$K$135,3,FALSE),"-"))</f>
        <v>-</v>
      </c>
      <c r="F113" s="19" t="str">
        <f>IF(IFERROR(VLOOKUP(B113,'Campañas y correos'!$A$2:$K$135,4,FALSE),"-")=0,"-",IFERROR(VLOOKUP(B113,'Campañas y correos'!$A$2:$K$135,4,FALSE),"-"))</f>
        <v>-</v>
      </c>
      <c r="G113" s="19" t="str">
        <f>IF(IFERROR(VLOOKUP(B113,'Campañas y correos'!$A$2:$K$135,5,FALSE),"-")=0,"-",IFERROR(VLOOKUP(B113,'Campañas y correos'!$A$2:$K$135,5,FALSE),"-"))</f>
        <v>-</v>
      </c>
    </row>
    <row r="114" spans="1:7" x14ac:dyDescent="0.25">
      <c r="A114" s="4" t="str">
        <v>Borregos_junio 2022</v>
      </c>
      <c r="B114" s="4" t="str">
        <f t="shared" si="4"/>
        <v>Borregos</v>
      </c>
      <c r="C114" s="32" t="str">
        <f t="shared" si="5"/>
        <v>junio 2022</v>
      </c>
      <c r="D114" t="str">
        <f>VLOOKUP(B114,AnálisisMITEC!$A$2:$B$227,2,FALSE)</f>
        <v>Encontrado</v>
      </c>
      <c r="E114" s="19" t="str">
        <f>IF(IFERROR(VLOOKUP(B114,'Campañas y correos'!$A$2:$K$135,3,FALSE),"-")=0,"-",IFERROR(VLOOKUP(B114,'Campañas y correos'!$A$2:$K$135,3,FALSE),"-"))</f>
        <v>-</v>
      </c>
      <c r="F114" s="19" t="str">
        <f>IF(IFERROR(VLOOKUP(B114,'Campañas y correos'!$A$2:$K$135,4,FALSE),"-")=0,"-",IFERROR(VLOOKUP(B114,'Campañas y correos'!$A$2:$K$135,4,FALSE),"-"))</f>
        <v>-</v>
      </c>
      <c r="G114" s="19" t="str">
        <f>IF(IFERROR(VLOOKUP(B114,'Campañas y correos'!$A$2:$K$135,5,FALSE),"-")=0,"-",IFERROR(VLOOKUP(B114,'Campañas y correos'!$A$2:$K$135,5,FALSE),"-"))</f>
        <v>-</v>
      </c>
    </row>
    <row r="115" spans="1:7" x14ac:dyDescent="0.25">
      <c r="A115" s="4" t="str">
        <v>Voluntariado Tec_junio 2022</v>
      </c>
      <c r="B115" s="4" t="str">
        <f t="shared" si="4"/>
        <v>Voluntariado Tec</v>
      </c>
      <c r="C115" s="32" t="str">
        <f t="shared" si="5"/>
        <v>junio 2022</v>
      </c>
      <c r="D115" t="str">
        <f>VLOOKUP(B115,AnálisisMITEC!$A$2:$B$227,2,FALSE)</f>
        <v>Encontrado</v>
      </c>
      <c r="E115" s="19" t="str">
        <f>IF(IFERROR(VLOOKUP(B115,'Campañas y correos'!$A$2:$K$135,3,FALSE),"-")=0,"-",IFERROR(VLOOKUP(B115,'Campañas y correos'!$A$2:$K$135,3,FALSE),"-"))</f>
        <v>-</v>
      </c>
      <c r="F115" s="19" t="str">
        <f>IF(IFERROR(VLOOKUP(B115,'Campañas y correos'!$A$2:$K$135,4,FALSE),"-")=0,"-",IFERROR(VLOOKUP(B115,'Campañas y correos'!$A$2:$K$135,4,FALSE),"-"))</f>
        <v>-</v>
      </c>
      <c r="G115" s="19" t="str">
        <f>IF(IFERROR(VLOOKUP(B115,'Campañas y correos'!$A$2:$K$135,5,FALSE),"-")=0,"-",IFERROR(VLOOKUP(B115,'Campañas y correos'!$A$2:$K$135,5,FALSE),"-"))</f>
        <v>-</v>
      </c>
    </row>
    <row r="116" spans="1:7" x14ac:dyDescent="0.25">
      <c r="A116" s="4" t="str">
        <v>Market Tec_junio 2022</v>
      </c>
      <c r="B116" s="4" t="str">
        <f t="shared" si="4"/>
        <v>Market Tec</v>
      </c>
      <c r="C116" s="32" t="str">
        <f t="shared" si="5"/>
        <v>junio 2022</v>
      </c>
      <c r="D116" t="str">
        <f>VLOOKUP(B116,AnálisisMITEC!$A$2:$B$227,2,FALSE)</f>
        <v>Encontrado</v>
      </c>
      <c r="E116" s="19" t="str">
        <f>IF(IFERROR(VLOOKUP(B116,'Campañas y correos'!$A$2:$K$135,3,FALSE),"-")=0,"-",IFERROR(VLOOKUP(B116,'Campañas y correos'!$A$2:$K$135,3,FALSE),"-"))</f>
        <v>-</v>
      </c>
      <c r="F116" s="19" t="str">
        <f>IF(IFERROR(VLOOKUP(B116,'Campañas y correos'!$A$2:$K$135,4,FALSE),"-")=0,"-",IFERROR(VLOOKUP(B116,'Campañas y correos'!$A$2:$K$135,4,FALSE),"-"))</f>
        <v>-</v>
      </c>
      <c r="G116" s="19" t="str">
        <f>IF(IFERROR(VLOOKUP(B116,'Campañas y correos'!$A$2:$K$135,5,FALSE),"-")=0,"-",IFERROR(VLOOKUP(B116,'Campañas y correos'!$A$2:$K$135,5,FALSE),"-"))</f>
        <v>-</v>
      </c>
    </row>
    <row r="117" spans="1:7" x14ac:dyDescent="0.25">
      <c r="A117" s="4" t="str">
        <v>Espacios flexibles_junio 2022</v>
      </c>
      <c r="B117" s="4" t="str">
        <f t="shared" si="4"/>
        <v>Espacios flexibles</v>
      </c>
      <c r="C117" s="32" t="str">
        <f t="shared" si="5"/>
        <v>junio 2022</v>
      </c>
      <c r="D117" t="str">
        <f>VLOOKUP(B117,AnálisisMITEC!$A$2:$B$227,2,FALSE)</f>
        <v>Encontrado</v>
      </c>
      <c r="E117" s="19" t="str">
        <f>IF(IFERROR(VLOOKUP(B117,'Campañas y correos'!$A$2:$K$135,3,FALSE),"-")=0,"-",IFERROR(VLOOKUP(B117,'Campañas y correos'!$A$2:$K$135,3,FALSE),"-"))</f>
        <v>TyE</v>
      </c>
      <c r="F117" s="19" t="str">
        <f>IF(IFERROR(VLOOKUP(B117,'Campañas y correos'!$A$2:$K$135,4,FALSE),"-")=0,"-",IFERROR(VLOOKUP(B117,'Campañas y correos'!$A$2:$K$135,4,FALSE),"-"))</f>
        <v>Flexibility</v>
      </c>
      <c r="G117" s="19" t="str">
        <f>IF(IFERROR(VLOOKUP(B117,'Campañas y correos'!$A$2:$K$135,5,FALSE),"-")=0,"-",IFERROR(VLOOKUP(B117,'Campañas y correos'!$A$2:$K$135,5,FALSE),"-"))</f>
        <v>Trabajo Flexible</v>
      </c>
    </row>
    <row r="118" spans="1:7" x14ac:dyDescent="0.25">
      <c r="A118" s="4" t="str">
        <v>Tec On Demand_junio 2022</v>
      </c>
      <c r="B118" s="4" t="str">
        <f t="shared" si="4"/>
        <v>Tec On Demand</v>
      </c>
      <c r="C118" s="32" t="str">
        <f t="shared" si="5"/>
        <v>junio 2022</v>
      </c>
      <c r="D118" t="str">
        <f>VLOOKUP(B118,AnálisisMITEC!$A$2:$B$227,2,FALSE)</f>
        <v>Encontrado</v>
      </c>
      <c r="E118" s="19" t="str">
        <f>IF(IFERROR(VLOOKUP(B118,'Campañas y correos'!$A$2:$K$135,3,FALSE),"-")=0,"-",IFERROR(VLOOKUP(B118,'Campañas y correos'!$A$2:$K$135,3,FALSE),"-"))</f>
        <v>TyE</v>
      </c>
      <c r="F118" s="19" t="str">
        <f>IF(IFERROR(VLOOKUP(B118,'Campañas y correos'!$A$2:$K$135,4,FALSE),"-")=0,"-",IFERROR(VLOOKUP(B118,'Campañas y correos'!$A$2:$K$135,4,FALSE),"-"))</f>
        <v>-</v>
      </c>
      <c r="G118" s="19" t="str">
        <f>IF(IFERROR(VLOOKUP(B118,'Campañas y correos'!$A$2:$K$135,5,FALSE),"-")=0,"-",IFERROR(VLOOKUP(B118,'Campañas y correos'!$A$2:$K$135,5,FALSE),"-"))</f>
        <v>Otros</v>
      </c>
    </row>
    <row r="119" spans="1:7" x14ac:dyDescent="0.25">
      <c r="A119" s="4" t="str">
        <v>Graduación Tec_junio 2022</v>
      </c>
      <c r="B119" s="4" t="str">
        <f t="shared" si="4"/>
        <v>Graduación Tec</v>
      </c>
      <c r="C119" s="32" t="str">
        <f t="shared" si="5"/>
        <v>junio 2022</v>
      </c>
      <c r="D119" t="str">
        <f>VLOOKUP(B119,AnálisisMITEC!$A$2:$B$227,2,FALSE)</f>
        <v>No encontrado</v>
      </c>
      <c r="E119" s="19" t="str">
        <f>IF(IFERROR(VLOOKUP(B119,'Campañas y correos'!$A$2:$K$135,3,FALSE),"-")=0,"-",IFERROR(VLOOKUP(B119,'Campañas y correos'!$A$2:$K$135,3,FALSE),"-"))</f>
        <v>-</v>
      </c>
      <c r="F119" s="19" t="str">
        <f>IF(IFERROR(VLOOKUP(B119,'Campañas y correos'!$A$2:$K$135,4,FALSE),"-")=0,"-",IFERROR(VLOOKUP(B119,'Campañas y correos'!$A$2:$K$135,4,FALSE),"-"))</f>
        <v>-</v>
      </c>
      <c r="G119" s="19" t="str">
        <f>IF(IFERROR(VLOOKUP(B119,'Campañas y correos'!$A$2:$K$135,5,FALSE),"-")=0,"-",IFERROR(VLOOKUP(B119,'Campañas y correos'!$A$2:$K$135,5,FALSE),"-"))</f>
        <v>-</v>
      </c>
    </row>
    <row r="120" spans="1:7" x14ac:dyDescent="0.25">
      <c r="A120" s="4" t="str">
        <v>GlobalMobility_junio 2022</v>
      </c>
      <c r="B120" s="4" t="str">
        <f t="shared" si="4"/>
        <v>GlobalMobility</v>
      </c>
      <c r="C120" s="32" t="str">
        <f t="shared" si="5"/>
        <v>junio 2022</v>
      </c>
      <c r="D120" t="str">
        <f>VLOOKUP(B120,AnálisisMITEC!$A$2:$B$227,2,FALSE)</f>
        <v>Encontrado</v>
      </c>
      <c r="E120" s="19" t="str">
        <f>IF(IFERROR(VLOOKUP(B120,'Campañas y correos'!$A$2:$K$135,3,FALSE),"-")=0,"-",IFERROR(VLOOKUP(B120,'Campañas y correos'!$A$2:$K$135,3,FALSE),"-"))</f>
        <v>TyE</v>
      </c>
      <c r="F120" s="19" t="str">
        <f>IF(IFERROR(VLOOKUP(B120,'Campañas y correos'!$A$2:$K$135,4,FALSE),"-")=0,"-",IFERROR(VLOOKUP(B120,'Campañas y correos'!$A$2:$K$135,4,FALSE),"-"))</f>
        <v>Collaboration</v>
      </c>
      <c r="G120" s="19" t="str">
        <f>IF(IFERROR(VLOOKUP(B120,'Campañas y correos'!$A$2:$K$135,5,FALSE),"-")=0,"-",IFERROR(VLOOKUP(B120,'Campañas y correos'!$A$2:$K$135,5,FALSE),"-"))</f>
        <v>TecS</v>
      </c>
    </row>
    <row r="121" spans="1:7" x14ac:dyDescent="0.25">
      <c r="A121" s="4" t="str">
        <v>SACSCOC_junio 2022</v>
      </c>
      <c r="B121" s="4" t="str">
        <f t="shared" si="4"/>
        <v>SACSCOC</v>
      </c>
      <c r="C121" s="32" t="str">
        <f t="shared" si="5"/>
        <v>junio 2022</v>
      </c>
      <c r="D121" t="str">
        <f>VLOOKUP(B121,AnálisisMITEC!$A$2:$B$227,2,FALSE)</f>
        <v>Encontrado</v>
      </c>
      <c r="E121" s="19" t="str">
        <f>IF(IFERROR(VLOOKUP(B121,'Campañas y correos'!$A$2:$K$135,3,FALSE),"-")=0,"-",IFERROR(VLOOKUP(B121,'Campañas y correos'!$A$2:$K$135,3,FALSE),"-"))</f>
        <v>TyE</v>
      </c>
      <c r="F121" s="19" t="str">
        <f>IF(IFERROR(VLOOKUP(B121,'Campañas y correos'!$A$2:$K$135,4,FALSE),"-")=0,"-",IFERROR(VLOOKUP(B121,'Campañas y correos'!$A$2:$K$135,4,FALSE),"-"))</f>
        <v>-</v>
      </c>
      <c r="G121" s="19" t="str">
        <f>IF(IFERROR(VLOOKUP(B121,'Campañas y correos'!$A$2:$K$135,5,FALSE),"-")=0,"-",IFERROR(VLOOKUP(B121,'Campañas y correos'!$A$2:$K$135,5,FALSE),"-"))</f>
        <v>Otros</v>
      </c>
    </row>
    <row r="122" spans="1:7" x14ac:dyDescent="0.25">
      <c r="A122" s="4" t="str">
        <v>English@Tec_junio 2022</v>
      </c>
      <c r="B122" s="4" t="str">
        <f t="shared" si="4"/>
        <v>English@Tec</v>
      </c>
      <c r="C122" s="32" t="str">
        <f t="shared" si="5"/>
        <v>junio 2022</v>
      </c>
      <c r="D122" t="str">
        <f>VLOOKUP(B122,AnálisisMITEC!$A$2:$B$227,2,FALSE)</f>
        <v>Encontrado</v>
      </c>
      <c r="E122" s="19" t="str">
        <f>IF(IFERROR(VLOOKUP(B122,'Campañas y correos'!$A$2:$K$135,3,FALSE),"-")=0,"-",IFERROR(VLOOKUP(B122,'Campañas y correos'!$A$2:$K$135,3,FALSE),"-"))</f>
        <v>TyE</v>
      </c>
      <c r="F122" s="19" t="str">
        <f>IF(IFERROR(VLOOKUP(B122,'Campañas y correos'!$A$2:$K$135,4,FALSE),"-")=0,"-",IFERROR(VLOOKUP(B122,'Campañas y correos'!$A$2:$K$135,4,FALSE),"-"))</f>
        <v>PowerUp</v>
      </c>
      <c r="G122" s="19" t="str">
        <f>IF(IFERROR(VLOOKUP(B122,'Campañas y correos'!$A$2:$K$135,5,FALSE),"-")=0,"-",IFERROR(VLOOKUP(B122,'Campañas y correos'!$A$2:$K$135,5,FALSE),"-"))</f>
        <v>Desarrollo</v>
      </c>
    </row>
    <row r="123" spans="1:7" x14ac:dyDescent="0.25">
      <c r="A123" s="4" t="str">
        <v>Wellbeing_junio 2022</v>
      </c>
      <c r="B123" s="4" t="str">
        <f t="shared" si="4"/>
        <v>Wellbeing</v>
      </c>
      <c r="C123" s="32" t="str">
        <f t="shared" si="5"/>
        <v>junio 2022</v>
      </c>
      <c r="D123" t="str">
        <f>VLOOKUP(B123,AnálisisMITEC!$A$2:$B$227,2,FALSE)</f>
        <v>Encontrado</v>
      </c>
      <c r="E123" s="19" t="str">
        <f>IF(IFERROR(VLOOKUP(B123,'Campañas y correos'!$A$2:$K$135,3,FALSE),"-")=0,"-",IFERROR(VLOOKUP(B123,'Campañas y correos'!$A$2:$K$135,3,FALSE),"-"))</f>
        <v>TyE</v>
      </c>
      <c r="F123" s="19" t="str">
        <f>IF(IFERROR(VLOOKUP(B123,'Campañas y correos'!$A$2:$K$135,4,FALSE),"-")=0,"-",IFERROR(VLOOKUP(B123,'Campañas y correos'!$A$2:$K$135,4,FALSE),"-"))</f>
        <v>PowerUp</v>
      </c>
      <c r="G123" s="19" t="str">
        <f>IF(IFERROR(VLOOKUP(B123,'Campañas y correos'!$A$2:$K$135,5,FALSE),"-")=0,"-",IFERROR(VLOOKUP(B123,'Campañas y correos'!$A$2:$K$135,5,FALSE),"-"))</f>
        <v>Bienestar</v>
      </c>
    </row>
    <row r="124" spans="1:7" x14ac:dyDescent="0.25">
      <c r="A124" s="4" t="str">
        <v>Organizaciones Positivas_junio 2022</v>
      </c>
      <c r="B124" s="4" t="str">
        <f t="shared" si="4"/>
        <v>Organizaciones Positivas</v>
      </c>
      <c r="C124" s="32" t="str">
        <f t="shared" si="5"/>
        <v>junio 2022</v>
      </c>
      <c r="D124" t="str">
        <f>VLOOKUP(B124,AnálisisMITEC!$A$2:$B$227,2,FALSE)</f>
        <v>Encontrado</v>
      </c>
      <c r="E124" s="19" t="str">
        <f>IF(IFERROR(VLOOKUP(B124,'Campañas y correos'!$A$2:$K$135,3,FALSE),"-")=0,"-",IFERROR(VLOOKUP(B124,'Campañas y correos'!$A$2:$K$135,3,FALSE),"-"))</f>
        <v>TyE</v>
      </c>
      <c r="F124" s="19" t="str">
        <f>IF(IFERROR(VLOOKUP(B124,'Campañas y correos'!$A$2:$K$135,4,FALSE),"-")=0,"-",IFERROR(VLOOKUP(B124,'Campañas y correos'!$A$2:$K$135,4,FALSE),"-"))</f>
        <v>-</v>
      </c>
      <c r="G124" s="19" t="str">
        <f>IF(IFERROR(VLOOKUP(B124,'Campañas y correos'!$A$2:$K$135,5,FALSE),"-")=0,"-",IFERROR(VLOOKUP(B124,'Campañas y correos'!$A$2:$K$135,5,FALSE),"-"))</f>
        <v>Tecmi</v>
      </c>
    </row>
    <row r="125" spans="1:7" x14ac:dyDescent="0.25">
      <c r="A125" s="4" t="str">
        <v>Mi plan de retiro_junio 2022</v>
      </c>
      <c r="B125" s="4" t="str">
        <f t="shared" si="4"/>
        <v>Mi plan de retiro</v>
      </c>
      <c r="C125" s="32" t="str">
        <f t="shared" si="5"/>
        <v>junio 2022</v>
      </c>
      <c r="D125" t="str">
        <f>VLOOKUP(B125,AnálisisMITEC!$A$2:$B$227,2,FALSE)</f>
        <v>Encontrado</v>
      </c>
      <c r="E125" s="19" t="str">
        <f>IF(IFERROR(VLOOKUP(B125,'Campañas y correos'!$A$2:$K$135,3,FALSE),"-")=0,"-",IFERROR(VLOOKUP(B125,'Campañas y correos'!$A$2:$K$135,3,FALSE),"-"))</f>
        <v>TyE</v>
      </c>
      <c r="F125" s="19" t="str">
        <f>IF(IFERROR(VLOOKUP(B125,'Campañas y correos'!$A$2:$K$135,4,FALSE),"-")=0,"-",IFERROR(VLOOKUP(B125,'Campañas y correos'!$A$2:$K$135,4,FALSE),"-"))</f>
        <v>Flexibility</v>
      </c>
      <c r="G125" s="19" t="str">
        <f>IF(IFERROR(VLOOKUP(B125,'Campañas y correos'!$A$2:$K$135,5,FALSE),"-")=0,"-",IFERROR(VLOOKUP(B125,'Campañas y correos'!$A$2:$K$135,5,FALSE),"-"))</f>
        <v>Comp</v>
      </c>
    </row>
    <row r="126" spans="1:7" x14ac:dyDescent="0.25">
      <c r="A126" s="4" t="str">
        <v>Casa sorteos_junio 2022</v>
      </c>
      <c r="B126" s="4" t="str">
        <f t="shared" si="4"/>
        <v>Casa sorteos</v>
      </c>
      <c r="C126" s="32" t="str">
        <f t="shared" si="5"/>
        <v>junio 2022</v>
      </c>
      <c r="D126" t="str">
        <f>VLOOKUP(B126,AnálisisMITEC!$A$2:$B$227,2,FALSE)</f>
        <v>Encontrado</v>
      </c>
      <c r="E126" s="19" t="str">
        <f>IF(IFERROR(VLOOKUP(B126,'Campañas y correos'!$A$2:$K$135,3,FALSE),"-")=0,"-",IFERROR(VLOOKUP(B126,'Campañas y correos'!$A$2:$K$135,3,FALSE),"-"))</f>
        <v>TyE</v>
      </c>
      <c r="F126" s="19" t="str">
        <f>IF(IFERROR(VLOOKUP(B126,'Campañas y correos'!$A$2:$K$135,4,FALSE),"-")=0,"-",IFERROR(VLOOKUP(B126,'Campañas y correos'!$A$2:$K$135,4,FALSE),"-"))</f>
        <v>-</v>
      </c>
      <c r="G126" s="19" t="str">
        <f>IF(IFERROR(VLOOKUP(B126,'Campañas y correos'!$A$2:$K$135,5,FALSE),"-")=0,"-",IFERROR(VLOOKUP(B126,'Campañas y correos'!$A$2:$K$135,5,FALSE),"-"))</f>
        <v>SorteosTec</v>
      </c>
    </row>
    <row r="127" spans="1:7" x14ac:dyDescent="0.25">
      <c r="A127" s="4" t="str">
        <v>Día del Padre_junio 2022</v>
      </c>
      <c r="B127" s="4" t="str">
        <f t="shared" si="4"/>
        <v>Día del Padre</v>
      </c>
      <c r="C127" s="32" t="str">
        <f t="shared" si="5"/>
        <v>junio 2022</v>
      </c>
      <c r="D127" t="str">
        <f>VLOOKUP(B127,AnálisisMITEC!$A$2:$B$227,2,FALSE)</f>
        <v>Encontrado</v>
      </c>
      <c r="E127" s="19" t="str">
        <f>IF(IFERROR(VLOOKUP(B127,'Campañas y correos'!$A$2:$K$135,3,FALSE),"-")=0,"-",IFERROR(VLOOKUP(B127,'Campañas y correos'!$A$2:$K$135,3,FALSE),"-"))</f>
        <v>TyE</v>
      </c>
      <c r="F127" s="19" t="str">
        <f>IF(IFERROR(VLOOKUP(B127,'Campañas y correos'!$A$2:$K$135,4,FALSE),"-")=0,"-",IFERROR(VLOOKUP(B127,'Campañas y correos'!$A$2:$K$135,4,FALSE),"-"))</f>
        <v>-</v>
      </c>
      <c r="G127" s="19" t="str">
        <f>IF(IFERROR(VLOOKUP(B127,'Campañas y correos'!$A$2:$K$135,5,FALSE),"-")=0,"-",IFERROR(VLOOKUP(B127,'Campañas y correos'!$A$2:$K$135,5,FALSE),"-"))</f>
        <v>Eventos Institucionales</v>
      </c>
    </row>
    <row r="128" spans="1:7" x14ac:dyDescent="0.25">
      <c r="A128" s="4" t="str">
        <v>Semana del bienestar financiero_junio 2022</v>
      </c>
      <c r="B128" s="4" t="str">
        <f t="shared" si="4"/>
        <v>Semana del bienestar financiero</v>
      </c>
      <c r="C128" s="32" t="str">
        <f t="shared" si="5"/>
        <v>junio 2022</v>
      </c>
      <c r="D128" t="str">
        <f>VLOOKUP(B128,AnálisisMITEC!$A$2:$B$227,2,FALSE)</f>
        <v>Encontrado</v>
      </c>
      <c r="E128" s="19" t="str">
        <f>IF(IFERROR(VLOOKUP(B128,'Campañas y correos'!$A$2:$K$135,3,FALSE),"-")=0,"-",IFERROR(VLOOKUP(B128,'Campañas y correos'!$A$2:$K$135,3,FALSE),"-"))</f>
        <v>TyE</v>
      </c>
      <c r="F128" s="19" t="str">
        <f>IF(IFERROR(VLOOKUP(B128,'Campañas y correos'!$A$2:$K$135,4,FALSE),"-")=0,"-",IFERROR(VLOOKUP(B128,'Campañas y correos'!$A$2:$K$135,4,FALSE),"-"))</f>
        <v>PowerUp</v>
      </c>
      <c r="G128" s="19" t="str">
        <f>IF(IFERROR(VLOOKUP(B128,'Campañas y correos'!$A$2:$K$135,5,FALSE),"-")=0,"-",IFERROR(VLOOKUP(B128,'Campañas y correos'!$A$2:$K$135,5,FALSE),"-"))</f>
        <v>Bienestar</v>
      </c>
    </row>
    <row r="129" spans="1:7" x14ac:dyDescent="0.25">
      <c r="A129" s="4" t="str">
        <v>TecReview_junio 2022</v>
      </c>
      <c r="B129" s="4" t="str">
        <f t="shared" si="4"/>
        <v>TecReview</v>
      </c>
      <c r="C129" s="32" t="str">
        <f t="shared" si="5"/>
        <v>junio 2022</v>
      </c>
      <c r="D129" t="str">
        <f>VLOOKUP(B129,AnálisisMITEC!$A$2:$B$227,2,FALSE)</f>
        <v>Encontrado</v>
      </c>
      <c r="E129" s="19" t="str">
        <f>IF(IFERROR(VLOOKUP(B129,'Campañas y correos'!$A$2:$K$135,3,FALSE),"-")=0,"-",IFERROR(VLOOKUP(B129,'Campañas y correos'!$A$2:$K$135,3,FALSE),"-"))</f>
        <v>-</v>
      </c>
      <c r="F129" s="19" t="str">
        <f>IF(IFERROR(VLOOKUP(B129,'Campañas y correos'!$A$2:$K$135,4,FALSE),"-")=0,"-",IFERROR(VLOOKUP(B129,'Campañas y correos'!$A$2:$K$135,4,FALSE),"-"))</f>
        <v>-</v>
      </c>
      <c r="G129" s="19" t="str">
        <f>IF(IFERROR(VLOOKUP(B129,'Campañas y correos'!$A$2:$K$135,5,FALSE),"-")=0,"-",IFERROR(VLOOKUP(B129,'Campañas y correos'!$A$2:$K$135,5,FALSE),"-"))</f>
        <v>-</v>
      </c>
    </row>
    <row r="130" spans="1:7" x14ac:dyDescent="0.25">
      <c r="A130" s="4" t="str">
        <v>CFDI_mayo 2022</v>
      </c>
      <c r="B130" s="4" t="str">
        <f t="shared" si="4"/>
        <v>CFDI</v>
      </c>
      <c r="C130" s="32" t="str">
        <f t="shared" si="5"/>
        <v>mayo 2022</v>
      </c>
      <c r="D130" t="str">
        <f>VLOOKUP(B130,AnálisisMITEC!$A$2:$B$227,2,FALSE)</f>
        <v>Encontrado</v>
      </c>
      <c r="E130" s="19" t="str">
        <f>IF(IFERROR(VLOOKUP(B130,'Campañas y correos'!$A$2:$K$135,3,FALSE),"-")=0,"-",IFERROR(VLOOKUP(B130,'Campañas y correos'!$A$2:$K$135,3,FALSE),"-"))</f>
        <v>TyE</v>
      </c>
      <c r="F130" s="19" t="str">
        <f>IF(IFERROR(VLOOKUP(B130,'Campañas y correos'!$A$2:$K$135,4,FALSE),"-")=0,"-",IFERROR(VLOOKUP(B130,'Campañas y correos'!$A$2:$K$135,4,FALSE),"-"))</f>
        <v>Flexibility</v>
      </c>
      <c r="G130" s="19" t="str">
        <f>IF(IFERROR(VLOOKUP(B130,'Campañas y correos'!$A$2:$K$135,5,FALSE),"-")=0,"-",IFERROR(VLOOKUP(B130,'Campañas y correos'!$A$2:$K$135,5,FALSE),"-"))</f>
        <v>Comp</v>
      </c>
    </row>
    <row r="131" spans="1:7" x14ac:dyDescent="0.25">
      <c r="A131" s="4" t="str">
        <v>Mis viajes_mayo 2022</v>
      </c>
      <c r="B131" s="4" t="str">
        <f t="shared" si="4"/>
        <v>Mis viajes</v>
      </c>
      <c r="C131" s="32" t="str">
        <f t="shared" si="5"/>
        <v>mayo 2022</v>
      </c>
      <c r="D131" t="str">
        <f>VLOOKUP(B131,AnálisisMITEC!$A$2:$B$227,2,FALSE)</f>
        <v>Encontrado</v>
      </c>
      <c r="E131" s="19" t="str">
        <f>IF(IFERROR(VLOOKUP(B131,'Campañas y correos'!$A$2:$K$135,3,FALSE),"-")=0,"-",IFERROR(VLOOKUP(B131,'Campañas y correos'!$A$2:$K$135,3,FALSE),"-"))</f>
        <v>TyE</v>
      </c>
      <c r="F131" s="19" t="str">
        <f>IF(IFERROR(VLOOKUP(B131,'Campañas y correos'!$A$2:$K$135,4,FALSE),"-")=0,"-",IFERROR(VLOOKUP(B131,'Campañas y correos'!$A$2:$K$135,4,FALSE),"-"))</f>
        <v>Flexibility</v>
      </c>
      <c r="G131" s="19" t="str">
        <f>IF(IFERROR(VLOOKUP(B131,'Campañas y correos'!$A$2:$K$135,5,FALSE),"-")=0,"-",IFERROR(VLOOKUP(B131,'Campañas y correos'!$A$2:$K$135,5,FALSE),"-"))</f>
        <v>Trabajo Flexible</v>
      </c>
    </row>
    <row r="132" spans="1:7" x14ac:dyDescent="0.25">
      <c r="A132" s="4" t="str">
        <v>TecStore_mayo 2022</v>
      </c>
      <c r="B132" s="4" t="str">
        <f t="shared" si="4"/>
        <v>TecStore</v>
      </c>
      <c r="C132" s="32" t="str">
        <f t="shared" si="5"/>
        <v>mayo 2022</v>
      </c>
      <c r="D132" t="str">
        <f>VLOOKUP(B132,AnálisisMITEC!$A$2:$B$227,2,FALSE)</f>
        <v>Encontrado</v>
      </c>
      <c r="E132" s="19" t="str">
        <f>IF(IFERROR(VLOOKUP(B132,'Campañas y correos'!$A$2:$K$135,3,FALSE),"-")=0,"-",IFERROR(VLOOKUP(B132,'Campañas y correos'!$A$2:$K$135,3,FALSE),"-"))</f>
        <v>-</v>
      </c>
      <c r="F132" s="19" t="str">
        <f>IF(IFERROR(VLOOKUP(B132,'Campañas y correos'!$A$2:$K$135,4,FALSE),"-")=0,"-",IFERROR(VLOOKUP(B132,'Campañas y correos'!$A$2:$K$135,4,FALSE),"-"))</f>
        <v>-</v>
      </c>
      <c r="G132" s="19" t="str">
        <f>IF(IFERROR(VLOOKUP(B132,'Campañas y correos'!$A$2:$K$135,5,FALSE),"-")=0,"-",IFERROR(VLOOKUP(B132,'Campañas y correos'!$A$2:$K$135,5,FALSE),"-"))</f>
        <v>-</v>
      </c>
    </row>
    <row r="133" spans="1:7" x14ac:dyDescent="0.25">
      <c r="A133" s="4" t="str">
        <v>Novus_mayo 2022</v>
      </c>
      <c r="B133" s="4" t="str">
        <f t="shared" si="4"/>
        <v>Novus</v>
      </c>
      <c r="C133" s="32" t="str">
        <f t="shared" si="5"/>
        <v>mayo 2022</v>
      </c>
      <c r="D133" t="str">
        <f>VLOOKUP(B133,AnálisisMITEC!$A$2:$B$227,2,FALSE)</f>
        <v>Encontrado</v>
      </c>
      <c r="E133" s="19" t="str">
        <f>IF(IFERROR(VLOOKUP(B133,'Campañas y correos'!$A$2:$K$135,3,FALSE),"-")=0,"-",IFERROR(VLOOKUP(B133,'Campañas y correos'!$A$2:$K$135,3,FALSE),"-"))</f>
        <v>TyE</v>
      </c>
      <c r="F133" s="19" t="str">
        <f>IF(IFERROR(VLOOKUP(B133,'Campañas y correos'!$A$2:$K$135,4,FALSE),"-")=0,"-",IFERROR(VLOOKUP(B133,'Campañas y correos'!$A$2:$K$135,4,FALSE),"-"))</f>
        <v>Aca</v>
      </c>
      <c r="G133" s="19" t="str">
        <f>IF(IFERROR(VLOOKUP(B133,'Campañas y correos'!$A$2:$K$135,5,FALSE),"-")=0,"-",IFERROR(VLOOKUP(B133,'Campañas y correos'!$A$2:$K$135,5,FALSE),"-"))</f>
        <v>Academia</v>
      </c>
    </row>
    <row r="134" spans="1:7" x14ac:dyDescent="0.25">
      <c r="A134" s="4" t="str">
        <v>Súmate_mayo 2022</v>
      </c>
      <c r="B134" s="4" t="str">
        <f t="shared" si="4"/>
        <v>Súmate</v>
      </c>
      <c r="C134" s="32" t="str">
        <f t="shared" si="5"/>
        <v>mayo 2022</v>
      </c>
      <c r="D134" t="str">
        <f>VLOOKUP(B134,AnálisisMITEC!$A$2:$B$227,2,FALSE)</f>
        <v>Encontrado</v>
      </c>
      <c r="E134" s="19" t="str">
        <f>IF(IFERROR(VLOOKUP(B134,'Campañas y correos'!$A$2:$K$135,3,FALSE),"-")=0,"-",IFERROR(VLOOKUP(B134,'Campañas y correos'!$A$2:$K$135,3,FALSE),"-"))</f>
        <v>-</v>
      </c>
      <c r="F134" s="19" t="str">
        <f>IF(IFERROR(VLOOKUP(B134,'Campañas y correos'!$A$2:$K$135,4,FALSE),"-")=0,"-",IFERROR(VLOOKUP(B134,'Campañas y correos'!$A$2:$K$135,4,FALSE),"-"))</f>
        <v>-</v>
      </c>
      <c r="G134" s="19" t="str">
        <f>IF(IFERROR(VLOOKUP(B134,'Campañas y correos'!$A$2:$K$135,5,FALSE),"-")=0,"-",IFERROR(VLOOKUP(B134,'Campañas y correos'!$A$2:$K$135,5,FALSE),"-"))</f>
        <v>-</v>
      </c>
    </row>
    <row r="135" spans="1:7" x14ac:dyDescent="0.25">
      <c r="A135" s="4" t="str">
        <v>TECbot_mayo 2022</v>
      </c>
      <c r="B135" s="4" t="str">
        <f t="shared" si="4"/>
        <v>TECbot</v>
      </c>
      <c r="C135" s="32" t="str">
        <f t="shared" si="5"/>
        <v>mayo 2022</v>
      </c>
      <c r="D135" t="str">
        <f>VLOOKUP(B135,AnálisisMITEC!$A$2:$B$227,2,FALSE)</f>
        <v>Encontrado</v>
      </c>
      <c r="E135" s="19" t="str">
        <f>IF(IFERROR(VLOOKUP(B135,'Campañas y correos'!$A$2:$K$135,3,FALSE),"-")=0,"-",IFERROR(VLOOKUP(B135,'Campañas y correos'!$A$2:$K$135,3,FALSE),"-"))</f>
        <v>TyE</v>
      </c>
      <c r="F135" s="19" t="str">
        <f>IF(IFERROR(VLOOKUP(B135,'Campañas y correos'!$A$2:$K$135,4,FALSE),"-")=0,"-",IFERROR(VLOOKUP(B135,'Campañas y correos'!$A$2:$K$135,4,FALSE),"-"))</f>
        <v>Collaboration</v>
      </c>
      <c r="G135" s="19" t="str">
        <f>IF(IFERROR(VLOOKUP(B135,'Campañas y correos'!$A$2:$K$135,5,FALSE),"-")=0,"-",IFERROR(VLOOKUP(B135,'Campañas y correos'!$A$2:$K$135,5,FALSE),"-"))</f>
        <v>TecS</v>
      </c>
    </row>
    <row r="136" spans="1:7" x14ac:dyDescent="0.25">
      <c r="A136" s="4" t="str">
        <v>Día del maestro_mayo 2022</v>
      </c>
      <c r="B136" s="4" t="str">
        <f t="shared" si="4"/>
        <v>Día del maestro</v>
      </c>
      <c r="C136" s="32" t="str">
        <f t="shared" si="5"/>
        <v>mayo 2022</v>
      </c>
      <c r="D136" t="str">
        <f>VLOOKUP(B136,AnálisisMITEC!$A$2:$B$227,2,FALSE)</f>
        <v>Encontrado</v>
      </c>
      <c r="E136" s="19" t="str">
        <f>IF(IFERROR(VLOOKUP(B136,'Campañas y correos'!$A$2:$K$135,3,FALSE),"-")=0,"-",IFERROR(VLOOKUP(B136,'Campañas y correos'!$A$2:$K$135,3,FALSE),"-"))</f>
        <v>TyE</v>
      </c>
      <c r="F136" s="19" t="str">
        <f>IF(IFERROR(VLOOKUP(B136,'Campañas y correos'!$A$2:$K$135,4,FALSE),"-")=0,"-",IFERROR(VLOOKUP(B136,'Campañas y correos'!$A$2:$K$135,4,FALSE),"-"))</f>
        <v>-</v>
      </c>
      <c r="G136" s="19" t="str">
        <f>IF(IFERROR(VLOOKUP(B136,'Campañas y correos'!$A$2:$K$135,5,FALSE),"-")=0,"-",IFERROR(VLOOKUP(B136,'Campañas y correos'!$A$2:$K$135,5,FALSE),"-"))</f>
        <v>Eventos Institucionales</v>
      </c>
    </row>
    <row r="137" spans="1:7" x14ac:dyDescent="0.25">
      <c r="A137" s="4" t="str">
        <v>Semana del bienestar financiero_mayo 2022</v>
      </c>
      <c r="B137" s="4" t="str">
        <f t="shared" si="4"/>
        <v>Semana del bienestar financiero</v>
      </c>
      <c r="C137" s="32" t="str">
        <f t="shared" si="5"/>
        <v>mayo 2022</v>
      </c>
      <c r="D137" t="str">
        <f>VLOOKUP(B137,AnálisisMITEC!$A$2:$B$227,2,FALSE)</f>
        <v>Encontrado</v>
      </c>
      <c r="E137" s="19" t="str">
        <f>IF(IFERROR(VLOOKUP(B137,'Campañas y correos'!$A$2:$K$135,3,FALSE),"-")=0,"-",IFERROR(VLOOKUP(B137,'Campañas y correos'!$A$2:$K$135,3,FALSE),"-"))</f>
        <v>TyE</v>
      </c>
      <c r="F137" s="19" t="str">
        <f>IF(IFERROR(VLOOKUP(B137,'Campañas y correos'!$A$2:$K$135,4,FALSE),"-")=0,"-",IFERROR(VLOOKUP(B137,'Campañas y correos'!$A$2:$K$135,4,FALSE),"-"))</f>
        <v>PowerUp</v>
      </c>
      <c r="G137" s="19" t="str">
        <f>IF(IFERROR(VLOOKUP(B137,'Campañas y correos'!$A$2:$K$135,5,FALSE),"-")=0,"-",IFERROR(VLOOKUP(B137,'Campañas y correos'!$A$2:$K$135,5,FALSE),"-"))</f>
        <v>Bienestar</v>
      </c>
    </row>
    <row r="138" spans="1:7" x14ac:dyDescent="0.25">
      <c r="A138" s="4" t="str">
        <v>Mi plan de retiro_mayo 2022</v>
      </c>
      <c r="B138" s="4" t="str">
        <f t="shared" si="4"/>
        <v>Mi plan de retiro</v>
      </c>
      <c r="C138" s="32" t="str">
        <f t="shared" si="5"/>
        <v>mayo 2022</v>
      </c>
      <c r="D138" t="str">
        <f>VLOOKUP(B138,AnálisisMITEC!$A$2:$B$227,2,FALSE)</f>
        <v>Encontrado</v>
      </c>
      <c r="E138" s="19" t="str">
        <f>IF(IFERROR(VLOOKUP(B138,'Campañas y correos'!$A$2:$K$135,3,FALSE),"-")=0,"-",IFERROR(VLOOKUP(B138,'Campañas y correos'!$A$2:$K$135,3,FALSE),"-"))</f>
        <v>TyE</v>
      </c>
      <c r="F138" s="19" t="str">
        <f>IF(IFERROR(VLOOKUP(B138,'Campañas y correos'!$A$2:$K$135,4,FALSE),"-")=0,"-",IFERROR(VLOOKUP(B138,'Campañas y correos'!$A$2:$K$135,4,FALSE),"-"))</f>
        <v>Flexibility</v>
      </c>
      <c r="G138" s="19" t="str">
        <f>IF(IFERROR(VLOOKUP(B138,'Campañas y correos'!$A$2:$K$135,5,FALSE),"-")=0,"-",IFERROR(VLOOKUP(B138,'Campañas y correos'!$A$2:$K$135,5,FALSE),"-"))</f>
        <v>Comp</v>
      </c>
    </row>
    <row r="139" spans="1:7" x14ac:dyDescent="0.25">
      <c r="A139" s="4" t="str">
        <v>Sostenibilidad_mayo 2022</v>
      </c>
      <c r="B139" s="4" t="str">
        <f t="shared" si="4"/>
        <v>Sostenibilidad</v>
      </c>
      <c r="C139" s="32" t="str">
        <f t="shared" si="5"/>
        <v>mayo 2022</v>
      </c>
      <c r="D139" t="str">
        <f>VLOOKUP(B139,AnálisisMITEC!$A$2:$B$227,2,FALSE)</f>
        <v>Encontrado</v>
      </c>
      <c r="E139" s="19" t="str">
        <f>IF(IFERROR(VLOOKUP(B139,'Campañas y correos'!$A$2:$K$135,3,FALSE),"-")=0,"-",IFERROR(VLOOKUP(B139,'Campañas y correos'!$A$2:$K$135,3,FALSE),"-"))</f>
        <v>-</v>
      </c>
      <c r="F139" s="19" t="str">
        <f>IF(IFERROR(VLOOKUP(B139,'Campañas y correos'!$A$2:$K$135,4,FALSE),"-")=0,"-",IFERROR(VLOOKUP(B139,'Campañas y correos'!$A$2:$K$135,4,FALSE),"-"))</f>
        <v>-</v>
      </c>
      <c r="G139" s="19" t="str">
        <f>IF(IFERROR(VLOOKUP(B139,'Campañas y correos'!$A$2:$K$135,5,FALSE),"-")=0,"-",IFERROR(VLOOKUP(B139,'Campañas y correos'!$A$2:$K$135,5,FALSE),"-"))</f>
        <v>-</v>
      </c>
    </row>
    <row r="140" spans="1:7" x14ac:dyDescent="0.25">
      <c r="A140" s="4" t="str">
        <v>Wellbeing_mayo 2022</v>
      </c>
      <c r="B140" s="4" t="str">
        <f t="shared" si="4"/>
        <v>Wellbeing</v>
      </c>
      <c r="C140" s="32" t="str">
        <f t="shared" si="5"/>
        <v>mayo 2022</v>
      </c>
      <c r="D140" t="str">
        <f>VLOOKUP(B140,AnálisisMITEC!$A$2:$B$227,2,FALSE)</f>
        <v>Encontrado</v>
      </c>
      <c r="E140" s="19" t="str">
        <f>IF(IFERROR(VLOOKUP(B140,'Campañas y correos'!$A$2:$K$135,3,FALSE),"-")=0,"-",IFERROR(VLOOKUP(B140,'Campañas y correos'!$A$2:$K$135,3,FALSE),"-"))</f>
        <v>TyE</v>
      </c>
      <c r="F140" s="19" t="str">
        <f>IF(IFERROR(VLOOKUP(B140,'Campañas y correos'!$A$2:$K$135,4,FALSE),"-")=0,"-",IFERROR(VLOOKUP(B140,'Campañas y correos'!$A$2:$K$135,4,FALSE),"-"))</f>
        <v>PowerUp</v>
      </c>
      <c r="G140" s="19" t="str">
        <f>IF(IFERROR(VLOOKUP(B140,'Campañas y correos'!$A$2:$K$135,5,FALSE),"-")=0,"-",IFERROR(VLOOKUP(B140,'Campañas y correos'!$A$2:$K$135,5,FALSE),"-"))</f>
        <v>Bienestar</v>
      </c>
    </row>
    <row r="141" spans="1:7" x14ac:dyDescent="0.25">
      <c r="A141" s="4" t="str">
        <v>GlobalMobility_mayo 2022</v>
      </c>
      <c r="B141" s="4" t="str">
        <f t="shared" si="4"/>
        <v>GlobalMobility</v>
      </c>
      <c r="C141" s="32" t="str">
        <f t="shared" si="5"/>
        <v>mayo 2022</v>
      </c>
      <c r="D141" t="str">
        <f>VLOOKUP(B141,AnálisisMITEC!$A$2:$B$227,2,FALSE)</f>
        <v>Encontrado</v>
      </c>
      <c r="E141" s="19" t="str">
        <f>IF(IFERROR(VLOOKUP(B141,'Campañas y correos'!$A$2:$K$135,3,FALSE),"-")=0,"-",IFERROR(VLOOKUP(B141,'Campañas y correos'!$A$2:$K$135,3,FALSE),"-"))</f>
        <v>TyE</v>
      </c>
      <c r="F141" s="19" t="str">
        <f>IF(IFERROR(VLOOKUP(B141,'Campañas y correos'!$A$2:$K$135,4,FALSE),"-")=0,"-",IFERROR(VLOOKUP(B141,'Campañas y correos'!$A$2:$K$135,4,FALSE),"-"))</f>
        <v>Collaboration</v>
      </c>
      <c r="G141" s="19" t="str">
        <f>IF(IFERROR(VLOOKUP(B141,'Campañas y correos'!$A$2:$K$135,5,FALSE),"-")=0,"-",IFERROR(VLOOKUP(B141,'Campañas y correos'!$A$2:$K$135,5,FALSE),"-"))</f>
        <v>TecS</v>
      </c>
    </row>
    <row r="142" spans="1:7" x14ac:dyDescent="0.25">
      <c r="A142" s="4" t="str">
        <v>Día de las Madres_mayo 2022</v>
      </c>
      <c r="B142" s="4" t="str">
        <f t="shared" si="4"/>
        <v>Día de las Madres</v>
      </c>
      <c r="C142" s="32" t="str">
        <f t="shared" si="5"/>
        <v>mayo 2022</v>
      </c>
      <c r="D142" t="str">
        <f>VLOOKUP(B142,AnálisisMITEC!$A$2:$B$227,2,FALSE)</f>
        <v>Encontrado</v>
      </c>
      <c r="E142" s="19" t="str">
        <f>IF(IFERROR(VLOOKUP(B142,'Campañas y correos'!$A$2:$K$135,3,FALSE),"-")=0,"-",IFERROR(VLOOKUP(B142,'Campañas y correos'!$A$2:$K$135,3,FALSE),"-"))</f>
        <v>TyE</v>
      </c>
      <c r="F142" s="19" t="str">
        <f>IF(IFERROR(VLOOKUP(B142,'Campañas y correos'!$A$2:$K$135,4,FALSE),"-")=0,"-",IFERROR(VLOOKUP(B142,'Campañas y correos'!$A$2:$K$135,4,FALSE),"-"))</f>
        <v>-</v>
      </c>
      <c r="G142" s="19" t="str">
        <f>IF(IFERROR(VLOOKUP(B142,'Campañas y correos'!$A$2:$K$135,5,FALSE),"-")=0,"-",IFERROR(VLOOKUP(B142,'Campañas y correos'!$A$2:$K$135,5,FALSE),"-"))</f>
        <v>Eventos Institucionales</v>
      </c>
    </row>
    <row r="143" spans="1:7" x14ac:dyDescent="0.25">
      <c r="A143" s="4" t="str">
        <v>U21 Award 2022_mayo 2022</v>
      </c>
      <c r="B143" s="4" t="str">
        <f t="shared" si="4"/>
        <v>U21 Award 2022</v>
      </c>
      <c r="C143" s="32" t="str">
        <f t="shared" si="5"/>
        <v>mayo 2022</v>
      </c>
      <c r="D143" t="str">
        <f>VLOOKUP(B143,AnálisisMITEC!$A$2:$B$227,2,FALSE)</f>
        <v>Encontrado</v>
      </c>
      <c r="E143" s="19" t="str">
        <f>IF(IFERROR(VLOOKUP(B143,'Campañas y correos'!$A$2:$K$135,3,FALSE),"-")=0,"-",IFERROR(VLOOKUP(B143,'Campañas y correos'!$A$2:$K$135,3,FALSE),"-"))</f>
        <v>TyE</v>
      </c>
      <c r="F143" s="19" t="str">
        <f>IF(IFERROR(VLOOKUP(B143,'Campañas y correos'!$A$2:$K$135,4,FALSE),"-")=0,"-",IFERROR(VLOOKUP(B143,'Campañas y correos'!$A$2:$K$135,4,FALSE),"-"))</f>
        <v>-</v>
      </c>
      <c r="G143" s="19" t="str">
        <f>IF(IFERROR(VLOOKUP(B143,'Campañas y correos'!$A$2:$K$135,5,FALSE),"-")=0,"-",IFERROR(VLOOKUP(B143,'Campañas y correos'!$A$2:$K$135,5,FALSE),"-"))</f>
        <v>EVP</v>
      </c>
    </row>
    <row r="144" spans="1:7" x14ac:dyDescent="0.25">
      <c r="A144" s="4" t="str">
        <v>TECservices_mayo 2022</v>
      </c>
      <c r="B144" s="4" t="str">
        <f t="shared" si="4"/>
        <v>TECservices</v>
      </c>
      <c r="C144" s="32" t="str">
        <f t="shared" si="5"/>
        <v>mayo 2022</v>
      </c>
      <c r="D144" t="str">
        <f>VLOOKUP(B144,AnálisisMITEC!$A$2:$B$227,2,FALSE)</f>
        <v>Encontrado</v>
      </c>
      <c r="E144" s="19" t="str">
        <f>IF(IFERROR(VLOOKUP(B144,'Campañas y correos'!$A$2:$K$135,3,FALSE),"-")=0,"-",IFERROR(VLOOKUP(B144,'Campañas y correos'!$A$2:$K$135,3,FALSE),"-"))</f>
        <v>TyE</v>
      </c>
      <c r="F144" s="19" t="str">
        <f>IF(IFERROR(VLOOKUP(B144,'Campañas y correos'!$A$2:$K$135,4,FALSE),"-")=0,"-",IFERROR(VLOOKUP(B144,'Campañas y correos'!$A$2:$K$135,4,FALSE),"-"))</f>
        <v>Collaboration</v>
      </c>
      <c r="G144" s="19" t="str">
        <f>IF(IFERROR(VLOOKUP(B144,'Campañas y correos'!$A$2:$K$135,5,FALSE),"-")=0,"-",IFERROR(VLOOKUP(B144,'Campañas y correos'!$A$2:$K$135,5,FALSE),"-"))</f>
        <v>TecS</v>
      </c>
    </row>
    <row r="145" spans="1:7" x14ac:dyDescent="0.25">
      <c r="A145" s="4" t="str">
        <v>Innovación educativa_mayo 2022</v>
      </c>
      <c r="B145" s="4" t="str">
        <f t="shared" si="4"/>
        <v>Innovación educativa</v>
      </c>
      <c r="C145" s="32" t="str">
        <f t="shared" si="5"/>
        <v>mayo 2022</v>
      </c>
      <c r="D145" t="str">
        <f>VLOOKUP(B145,AnálisisMITEC!$A$2:$B$227,2,FALSE)</f>
        <v>Encontrado</v>
      </c>
      <c r="E145" s="19" t="str">
        <f>IF(IFERROR(VLOOKUP(B145,'Campañas y correos'!$A$2:$K$135,3,FALSE),"-")=0,"-",IFERROR(VLOOKUP(B145,'Campañas y correos'!$A$2:$K$135,3,FALSE),"-"))</f>
        <v>TyE</v>
      </c>
      <c r="F145" s="19" t="str">
        <f>IF(IFERROR(VLOOKUP(B145,'Campañas y correos'!$A$2:$K$135,4,FALSE),"-")=0,"-",IFERROR(VLOOKUP(B145,'Campañas y correos'!$A$2:$K$135,4,FALSE),"-"))</f>
        <v>Aca</v>
      </c>
      <c r="G145" s="19" t="str">
        <f>IF(IFERROR(VLOOKUP(B145,'Campañas y correos'!$A$2:$K$135,5,FALSE),"-")=0,"-",IFERROR(VLOOKUP(B145,'Campañas y correos'!$A$2:$K$135,5,FALSE),"-"))</f>
        <v>Academia</v>
      </c>
    </row>
    <row r="146" spans="1:7" x14ac:dyDescent="0.25">
      <c r="A146" s="4" t="str">
        <v>Integridad académica_mayo 2022</v>
      </c>
      <c r="B146" s="4" t="str">
        <f t="shared" si="4"/>
        <v>Integridad académica</v>
      </c>
      <c r="C146" s="32" t="str">
        <f t="shared" si="5"/>
        <v>mayo 2022</v>
      </c>
      <c r="D146" t="str">
        <f>VLOOKUP(B146,AnálisisMITEC!$A$2:$B$227,2,FALSE)</f>
        <v>Encontrado</v>
      </c>
      <c r="E146" s="19" t="str">
        <f>IF(IFERROR(VLOOKUP(B146,'Campañas y correos'!$A$2:$K$135,3,FALSE),"-")=0,"-",IFERROR(VLOOKUP(B146,'Campañas y correos'!$A$2:$K$135,3,FALSE),"-"))</f>
        <v>TyE</v>
      </c>
      <c r="F146" s="19" t="str">
        <f>IF(IFERROR(VLOOKUP(B146,'Campañas y correos'!$A$2:$K$135,4,FALSE),"-")=0,"-",IFERROR(VLOOKUP(B146,'Campañas y correos'!$A$2:$K$135,4,FALSE),"-"))</f>
        <v>Aca</v>
      </c>
      <c r="G146" s="19" t="str">
        <f>IF(IFERROR(VLOOKUP(B146,'Campañas y correos'!$A$2:$K$135,5,FALSE),"-")=0,"-",IFERROR(VLOOKUP(B146,'Campañas y correos'!$A$2:$K$135,5,FALSE),"-"))</f>
        <v>Academia</v>
      </c>
    </row>
    <row r="147" spans="1:7" x14ac:dyDescent="0.25">
      <c r="A147" s="4" t="str">
        <v>Compromiso con la integridad_abril 2022</v>
      </c>
      <c r="B147" s="4" t="str">
        <f t="shared" si="4"/>
        <v>Compromiso con la integridad</v>
      </c>
      <c r="C147" s="32" t="str">
        <f t="shared" si="5"/>
        <v>abril 2022</v>
      </c>
      <c r="D147" t="str">
        <f>VLOOKUP(B147,AnálisisMITEC!$A$2:$B$227,2,FALSE)</f>
        <v>Encontrado</v>
      </c>
      <c r="E147" s="19" t="str">
        <f>IF(IFERROR(VLOOKUP(B147,'Campañas y correos'!$A$2:$K$135,3,FALSE),"-")=0,"-",IFERROR(VLOOKUP(B147,'Campañas y correos'!$A$2:$K$135,3,FALSE),"-"))</f>
        <v>-</v>
      </c>
      <c r="F147" s="19" t="str">
        <f>IF(IFERROR(VLOOKUP(B147,'Campañas y correos'!$A$2:$K$135,4,FALSE),"-")=0,"-",IFERROR(VLOOKUP(B147,'Campañas y correos'!$A$2:$K$135,4,FALSE),"-"))</f>
        <v>-</v>
      </c>
      <c r="G147" s="19" t="str">
        <f>IF(IFERROR(VLOOKUP(B147,'Campañas y correos'!$A$2:$K$135,5,FALSE),"-")=0,"-",IFERROR(VLOOKUP(B147,'Campañas y correos'!$A$2:$K$135,5,FALSE),"-"))</f>
        <v>-</v>
      </c>
    </row>
    <row r="148" spans="1:7" x14ac:dyDescent="0.25">
      <c r="A148" s="4" t="str">
        <v>CFDI_abril 2022</v>
      </c>
      <c r="B148" s="4" t="str">
        <f t="shared" si="4"/>
        <v>CFDI</v>
      </c>
      <c r="C148" s="32" t="str">
        <f t="shared" si="5"/>
        <v>abril 2022</v>
      </c>
      <c r="D148" t="str">
        <f>VLOOKUP(B148,AnálisisMITEC!$A$2:$B$227,2,FALSE)</f>
        <v>Encontrado</v>
      </c>
      <c r="E148" s="19" t="str">
        <f>IF(IFERROR(VLOOKUP(B148,'Campañas y correos'!$A$2:$K$135,3,FALSE),"-")=0,"-",IFERROR(VLOOKUP(B148,'Campañas y correos'!$A$2:$K$135,3,FALSE),"-"))</f>
        <v>TyE</v>
      </c>
      <c r="F148" s="19" t="str">
        <f>IF(IFERROR(VLOOKUP(B148,'Campañas y correos'!$A$2:$K$135,4,FALSE),"-")=0,"-",IFERROR(VLOOKUP(B148,'Campañas y correos'!$A$2:$K$135,4,FALSE),"-"))</f>
        <v>Flexibility</v>
      </c>
      <c r="G148" s="19" t="str">
        <f>IF(IFERROR(VLOOKUP(B148,'Campañas y correos'!$A$2:$K$135,5,FALSE),"-")=0,"-",IFERROR(VLOOKUP(B148,'Campañas y correos'!$A$2:$K$135,5,FALSE),"-"))</f>
        <v>Comp</v>
      </c>
    </row>
    <row r="149" spans="1:7" x14ac:dyDescent="0.25">
      <c r="A149" s="4" t="str">
        <v>TechSavvy_abril 2022</v>
      </c>
      <c r="B149" s="4" t="str">
        <f t="shared" si="4"/>
        <v>TechSavvy</v>
      </c>
      <c r="C149" s="32" t="str">
        <f t="shared" si="5"/>
        <v>abril 2022</v>
      </c>
      <c r="D149" t="str">
        <f>VLOOKUP(B149,AnálisisMITEC!$A$2:$B$227,2,FALSE)</f>
        <v>Encontrado</v>
      </c>
      <c r="E149" s="19" t="str">
        <f>IF(IFERROR(VLOOKUP(B149,'Campañas y correos'!$A$2:$K$135,3,FALSE),"-")=0,"-",IFERROR(VLOOKUP(B149,'Campañas y correos'!$A$2:$K$135,3,FALSE),"-"))</f>
        <v>TyE</v>
      </c>
      <c r="F149" s="19" t="str">
        <f>IF(IFERROR(VLOOKUP(B149,'Campañas y correos'!$A$2:$K$135,4,FALSE),"-")=0,"-",IFERROR(VLOOKUP(B149,'Campañas y correos'!$A$2:$K$135,4,FALSE),"-"))</f>
        <v>PowerUp</v>
      </c>
      <c r="G149" s="19" t="str">
        <f>IF(IFERROR(VLOOKUP(B149,'Campañas y correos'!$A$2:$K$135,5,FALSE),"-")=0,"-",IFERROR(VLOOKUP(B149,'Campañas y correos'!$A$2:$K$135,5,FALSE),"-"))</f>
        <v>Desarrollo</v>
      </c>
    </row>
    <row r="150" spans="1:7" x14ac:dyDescent="0.25">
      <c r="A150" s="4" t="str">
        <v>Lealtad_abril 2022</v>
      </c>
      <c r="B150" s="4" t="str">
        <f t="shared" si="4"/>
        <v>Lealtad</v>
      </c>
      <c r="C150" s="32" t="str">
        <f t="shared" si="5"/>
        <v>abril 2022</v>
      </c>
      <c r="D150" t="str">
        <f>VLOOKUP(B150,AnálisisMITEC!$A$2:$B$227,2,FALSE)</f>
        <v>Encontrado</v>
      </c>
      <c r="E150" s="19" t="str">
        <f>IF(IFERROR(VLOOKUP(B150,'Campañas y correos'!$A$2:$K$135,3,FALSE),"-")=0,"-",IFERROR(VLOOKUP(B150,'Campañas y correos'!$A$2:$K$135,3,FALSE),"-"))</f>
        <v>TyE</v>
      </c>
      <c r="F150" s="19" t="str">
        <f>IF(IFERROR(VLOOKUP(B150,'Campañas y correos'!$A$2:$K$135,4,FALSE),"-")=0,"-",IFERROR(VLOOKUP(B150,'Campañas y correos'!$A$2:$K$135,4,FALSE),"-"))</f>
        <v>-</v>
      </c>
      <c r="G150" s="19" t="str">
        <f>IF(IFERROR(VLOOKUP(B150,'Campañas y correos'!$A$2:$K$135,5,FALSE),"-")=0,"-",IFERROR(VLOOKUP(B150,'Campañas y correos'!$A$2:$K$135,5,FALSE),"-"))</f>
        <v>Eventos Institucionales</v>
      </c>
    </row>
    <row r="151" spans="1:7" x14ac:dyDescent="0.25">
      <c r="A151" s="4" t="str">
        <v>Súmate_abril 2022</v>
      </c>
      <c r="B151" s="4" t="str">
        <f t="shared" si="4"/>
        <v>Súmate</v>
      </c>
      <c r="C151" s="32" t="str">
        <f t="shared" si="5"/>
        <v>abril 2022</v>
      </c>
      <c r="D151" t="str">
        <f>VLOOKUP(B151,AnálisisMITEC!$A$2:$B$227,2,FALSE)</f>
        <v>Encontrado</v>
      </c>
      <c r="E151" s="19" t="str">
        <f>IF(IFERROR(VLOOKUP(B151,'Campañas y correos'!$A$2:$K$135,3,FALSE),"-")=0,"-",IFERROR(VLOOKUP(B151,'Campañas y correos'!$A$2:$K$135,3,FALSE),"-"))</f>
        <v>-</v>
      </c>
      <c r="F151" s="19" t="str">
        <f>IF(IFERROR(VLOOKUP(B151,'Campañas y correos'!$A$2:$K$135,4,FALSE),"-")=0,"-",IFERROR(VLOOKUP(B151,'Campañas y correos'!$A$2:$K$135,4,FALSE),"-"))</f>
        <v>-</v>
      </c>
      <c r="G151" s="19" t="str">
        <f>IF(IFERROR(VLOOKUP(B151,'Campañas y correos'!$A$2:$K$135,5,FALSE),"-")=0,"-",IFERROR(VLOOKUP(B151,'Campañas y correos'!$A$2:$K$135,5,FALSE),"-"))</f>
        <v>-</v>
      </c>
    </row>
    <row r="152" spans="1:7" x14ac:dyDescent="0.25">
      <c r="A152" s="4" t="str">
        <v>Novus_abril 2022</v>
      </c>
      <c r="B152" s="4" t="str">
        <f t="shared" si="4"/>
        <v>Novus</v>
      </c>
      <c r="C152" s="32" t="str">
        <f t="shared" si="5"/>
        <v>abril 2022</v>
      </c>
      <c r="D152" t="str">
        <f>VLOOKUP(B152,AnálisisMITEC!$A$2:$B$227,2,FALSE)</f>
        <v>Encontrado</v>
      </c>
      <c r="E152" s="19" t="str">
        <f>IF(IFERROR(VLOOKUP(B152,'Campañas y correos'!$A$2:$K$135,3,FALSE),"-")=0,"-",IFERROR(VLOOKUP(B152,'Campañas y correos'!$A$2:$K$135,3,FALSE),"-"))</f>
        <v>TyE</v>
      </c>
      <c r="F152" s="19" t="str">
        <f>IF(IFERROR(VLOOKUP(B152,'Campañas y correos'!$A$2:$K$135,4,FALSE),"-")=0,"-",IFERROR(VLOOKUP(B152,'Campañas y correos'!$A$2:$K$135,4,FALSE),"-"))</f>
        <v>Aca</v>
      </c>
      <c r="G152" s="19" t="str">
        <f>IF(IFERROR(VLOOKUP(B152,'Campañas y correos'!$A$2:$K$135,5,FALSE),"-")=0,"-",IFERROR(VLOOKUP(B152,'Campañas y correos'!$A$2:$K$135,5,FALSE),"-"))</f>
        <v>Academia</v>
      </c>
    </row>
    <row r="153" spans="1:7" x14ac:dyDescent="0.25">
      <c r="A153" s="4" t="str">
        <v>MiLlaveDigital_abril 2022</v>
      </c>
      <c r="B153" s="4" t="str">
        <f t="shared" si="4"/>
        <v>MiLlaveDigital</v>
      </c>
      <c r="C153" s="32" t="str">
        <f t="shared" si="5"/>
        <v>abril 2022</v>
      </c>
      <c r="D153" t="str">
        <f>VLOOKUP(B153,AnálisisMITEC!$A$2:$B$227,2,FALSE)</f>
        <v>Encontrado</v>
      </c>
      <c r="E153" s="19" t="str">
        <f>IF(IFERROR(VLOOKUP(B153,'Campañas y correos'!$A$2:$K$135,3,FALSE),"-")=0,"-",IFERROR(VLOOKUP(B153,'Campañas y correos'!$A$2:$K$135,3,FALSE),"-"))</f>
        <v>TyE</v>
      </c>
      <c r="F153" s="19" t="str">
        <f>IF(IFERROR(VLOOKUP(B153,'Campañas y correos'!$A$2:$K$135,4,FALSE),"-")=0,"-",IFERROR(VLOOKUP(B153,'Campañas y correos'!$A$2:$K$135,4,FALSE),"-"))</f>
        <v>Enablers</v>
      </c>
      <c r="G153" s="19" t="str">
        <f>IF(IFERROR(VLOOKUP(B153,'Campañas y correos'!$A$2:$K$135,5,FALSE),"-")=0,"-",IFERROR(VLOOKUP(B153,'Campañas y correos'!$A$2:$K$135,5,FALSE),"-"))</f>
        <v>HTI</v>
      </c>
    </row>
    <row r="154" spans="1:7" x14ac:dyDescent="0.25">
      <c r="A154" s="4" t="str">
        <v>MiTEC_abril 2022</v>
      </c>
      <c r="B154" s="4" t="str">
        <f t="shared" si="4"/>
        <v>MiTEC</v>
      </c>
      <c r="C154" s="32" t="str">
        <f t="shared" si="5"/>
        <v>abril 2022</v>
      </c>
      <c r="D154" t="str">
        <f>VLOOKUP(B154,AnálisisMITEC!$A$2:$B$227,2,FALSE)</f>
        <v>Encontrado</v>
      </c>
      <c r="E154" s="19" t="str">
        <f>IF(IFERROR(VLOOKUP(B154,'Campañas y correos'!$A$2:$K$135,3,FALSE),"-")=0,"-",IFERROR(VLOOKUP(B154,'Campañas y correos'!$A$2:$K$135,3,FALSE),"-"))</f>
        <v>TyE</v>
      </c>
      <c r="F154" s="19" t="str">
        <f>IF(IFERROR(VLOOKUP(B154,'Campañas y correos'!$A$2:$K$135,4,FALSE),"-")=0,"-",IFERROR(VLOOKUP(B154,'Campañas y correos'!$A$2:$K$135,4,FALSE),"-"))</f>
        <v>Enablers</v>
      </c>
      <c r="G154" s="19" t="str">
        <f>IF(IFERROR(VLOOKUP(B154,'Campañas y correos'!$A$2:$K$135,5,FALSE),"-")=0,"-",IFERROR(VLOOKUP(B154,'Campañas y correos'!$A$2:$K$135,5,FALSE),"-"))</f>
        <v>HTI</v>
      </c>
    </row>
    <row r="155" spans="1:7" x14ac:dyDescent="0.25">
      <c r="A155" s="4" t="str">
        <v>TecReview_abril 2022</v>
      </c>
      <c r="B155" s="4" t="str">
        <f t="shared" si="4"/>
        <v>TecReview</v>
      </c>
      <c r="C155" s="32" t="str">
        <f t="shared" si="5"/>
        <v>abril 2022</v>
      </c>
      <c r="D155" t="str">
        <f>VLOOKUP(B155,AnálisisMITEC!$A$2:$B$227,2,FALSE)</f>
        <v>Encontrado</v>
      </c>
      <c r="E155" s="19" t="str">
        <f>IF(IFERROR(VLOOKUP(B155,'Campañas y correos'!$A$2:$K$135,3,FALSE),"-")=0,"-",IFERROR(VLOOKUP(B155,'Campañas y correos'!$A$2:$K$135,3,FALSE),"-"))</f>
        <v>-</v>
      </c>
      <c r="F155" s="19" t="str">
        <f>IF(IFERROR(VLOOKUP(B155,'Campañas y correos'!$A$2:$K$135,4,FALSE),"-")=0,"-",IFERROR(VLOOKUP(B155,'Campañas y correos'!$A$2:$K$135,4,FALSE),"-"))</f>
        <v>-</v>
      </c>
      <c r="G155" s="19" t="str">
        <f>IF(IFERROR(VLOOKUP(B155,'Campañas y correos'!$A$2:$K$135,5,FALSE),"-")=0,"-",IFERROR(VLOOKUP(B155,'Campañas y correos'!$A$2:$K$135,5,FALSE),"-"))</f>
        <v>-</v>
      </c>
    </row>
    <row r="156" spans="1:7" x14ac:dyDescent="0.25">
      <c r="A156" s="4" t="str">
        <v>Sostenibilidad_abril 2022</v>
      </c>
      <c r="B156" s="4" t="str">
        <f t="shared" si="4"/>
        <v>Sostenibilidad</v>
      </c>
      <c r="C156" s="32" t="str">
        <f t="shared" si="5"/>
        <v>abril 2022</v>
      </c>
      <c r="D156" t="str">
        <f>VLOOKUP(B156,AnálisisMITEC!$A$2:$B$227,2,FALSE)</f>
        <v>Encontrado</v>
      </c>
      <c r="E156" s="19" t="str">
        <f>IF(IFERROR(VLOOKUP(B156,'Campañas y correos'!$A$2:$K$135,3,FALSE),"-")=0,"-",IFERROR(VLOOKUP(B156,'Campañas y correos'!$A$2:$K$135,3,FALSE),"-"))</f>
        <v>-</v>
      </c>
      <c r="F156" s="19" t="str">
        <f>IF(IFERROR(VLOOKUP(B156,'Campañas y correos'!$A$2:$K$135,4,FALSE),"-")=0,"-",IFERROR(VLOOKUP(B156,'Campañas y correos'!$A$2:$K$135,4,FALSE),"-"))</f>
        <v>-</v>
      </c>
      <c r="G156" s="19" t="str">
        <f>IF(IFERROR(VLOOKUP(B156,'Campañas y correos'!$A$2:$K$135,5,FALSE),"-")=0,"-",IFERROR(VLOOKUP(B156,'Campañas y correos'!$A$2:$K$135,5,FALSE),"-"))</f>
        <v>-</v>
      </c>
    </row>
    <row r="157" spans="1:7" x14ac:dyDescent="0.25">
      <c r="A157" s="4" t="str">
        <v>Wellbeing_abril 2022</v>
      </c>
      <c r="B157" s="4" t="str">
        <f t="shared" si="4"/>
        <v>Wellbeing</v>
      </c>
      <c r="C157" s="32" t="str">
        <f t="shared" si="5"/>
        <v>abril 2022</v>
      </c>
      <c r="D157" t="str">
        <f>VLOOKUP(B157,AnálisisMITEC!$A$2:$B$227,2,FALSE)</f>
        <v>Encontrado</v>
      </c>
      <c r="E157" s="19" t="str">
        <f>IF(IFERROR(VLOOKUP(B157,'Campañas y correos'!$A$2:$K$135,3,FALSE),"-")=0,"-",IFERROR(VLOOKUP(B157,'Campañas y correos'!$A$2:$K$135,3,FALSE),"-"))</f>
        <v>TyE</v>
      </c>
      <c r="F157" s="19" t="str">
        <f>IF(IFERROR(VLOOKUP(B157,'Campañas y correos'!$A$2:$K$135,4,FALSE),"-")=0,"-",IFERROR(VLOOKUP(B157,'Campañas y correos'!$A$2:$K$135,4,FALSE),"-"))</f>
        <v>PowerUp</v>
      </c>
      <c r="G157" s="19" t="str">
        <f>IF(IFERROR(VLOOKUP(B157,'Campañas y correos'!$A$2:$K$135,5,FALSE),"-")=0,"-",IFERROR(VLOOKUP(B157,'Campañas y correos'!$A$2:$K$135,5,FALSE),"-"))</f>
        <v>Bienestar</v>
      </c>
    </row>
    <row r="158" spans="1:7" x14ac:dyDescent="0.25">
      <c r="A158" s="4" t="str">
        <v>LiFE_abril 2022</v>
      </c>
      <c r="B158" s="4" t="str">
        <f t="shared" si="4"/>
        <v>LiFE</v>
      </c>
      <c r="C158" s="32" t="str">
        <f t="shared" si="5"/>
        <v>abril 2022</v>
      </c>
      <c r="D158" t="str">
        <f>VLOOKUP(B158,AnálisisMITEC!$A$2:$B$227,2,FALSE)</f>
        <v>Encontrado</v>
      </c>
      <c r="E158" s="19" t="str">
        <f>IF(IFERROR(VLOOKUP(B158,'Campañas y correos'!$A$2:$K$135,3,FALSE),"-")=0,"-",IFERROR(VLOOKUP(B158,'Campañas y correos'!$A$2:$K$135,3,FALSE),"-"))</f>
        <v>TyE</v>
      </c>
      <c r="F158" s="19" t="str">
        <f>IF(IFERROR(VLOOKUP(B158,'Campañas y correos'!$A$2:$K$135,4,FALSE),"-")=0,"-",IFERROR(VLOOKUP(B158,'Campañas y correos'!$A$2:$K$135,4,FALSE),"-"))</f>
        <v>Aca</v>
      </c>
      <c r="G158" s="19" t="str">
        <f>IF(IFERROR(VLOOKUP(B158,'Campañas y correos'!$A$2:$K$135,5,FALSE),"-")=0,"-",IFERROR(VLOOKUP(B158,'Campañas y correos'!$A$2:$K$135,5,FALSE),"-"))</f>
        <v>Academia</v>
      </c>
    </row>
    <row r="159" spans="1:7" x14ac:dyDescent="0.25">
      <c r="A159" s="4" t="str">
        <v>ETHOS_abril 2022</v>
      </c>
      <c r="B159" s="4" t="str">
        <f t="shared" si="4"/>
        <v>ETHOS</v>
      </c>
      <c r="C159" s="32" t="str">
        <f t="shared" si="5"/>
        <v>abril 2022</v>
      </c>
      <c r="D159" t="str">
        <f>VLOOKUP(B159,AnálisisMITEC!$A$2:$B$227,2,FALSE)</f>
        <v>Encontrado</v>
      </c>
      <c r="E159" s="19" t="str">
        <f>IF(IFERROR(VLOOKUP(B159,'Campañas y correos'!$A$2:$K$135,3,FALSE),"-")=0,"-",IFERROR(VLOOKUP(B159,'Campañas y correos'!$A$2:$K$135,3,FALSE),"-"))</f>
        <v>-</v>
      </c>
      <c r="F159" s="19" t="str">
        <f>IF(IFERROR(VLOOKUP(B159,'Campañas y correos'!$A$2:$K$135,4,FALSE),"-")=0,"-",IFERROR(VLOOKUP(B159,'Campañas y correos'!$A$2:$K$135,4,FALSE),"-"))</f>
        <v>-</v>
      </c>
      <c r="G159" s="19" t="str">
        <f>IF(IFERROR(VLOOKUP(B159,'Campañas y correos'!$A$2:$K$135,5,FALSE),"-")=0,"-",IFERROR(VLOOKUP(B159,'Campañas y correos'!$A$2:$K$135,5,FALSE),"-"))</f>
        <v>-</v>
      </c>
    </row>
    <row r="160" spans="1:7" x14ac:dyDescent="0.25">
      <c r="A160" s="4" t="str">
        <v>Conferencias_abril 2022</v>
      </c>
      <c r="B160" s="4" t="str">
        <f t="shared" si="4"/>
        <v>Conferencias</v>
      </c>
      <c r="C160" s="32" t="str">
        <f t="shared" si="5"/>
        <v>abril 2022</v>
      </c>
      <c r="D160" t="str">
        <f>VLOOKUP(B160,AnálisisMITEC!$A$2:$B$227,2,FALSE)</f>
        <v>Encontrado</v>
      </c>
      <c r="E160" s="19" t="str">
        <f>IF(IFERROR(VLOOKUP(B160,'Campañas y correos'!$A$2:$K$135,3,FALSE),"-")=0,"-",IFERROR(VLOOKUP(B160,'Campañas y correos'!$A$2:$K$135,3,FALSE),"-"))</f>
        <v>TyE</v>
      </c>
      <c r="F160" s="19" t="str">
        <f>IF(IFERROR(VLOOKUP(B160,'Campañas y correos'!$A$2:$K$135,4,FALSE),"-")=0,"-",IFERROR(VLOOKUP(B160,'Campañas y correos'!$A$2:$K$135,4,FALSE),"-"))</f>
        <v>-</v>
      </c>
      <c r="G160" s="19" t="str">
        <f>IF(IFERROR(VLOOKUP(B160,'Campañas y correos'!$A$2:$K$135,5,FALSE),"-")=0,"-",IFERROR(VLOOKUP(B160,'Campañas y correos'!$A$2:$K$135,5,FALSE),"-"))</f>
        <v>EVP</v>
      </c>
    </row>
    <row r="161" spans="1:7" x14ac:dyDescent="0.25">
      <c r="A161" s="4" t="str">
        <v>Integridad académica_abril 2022</v>
      </c>
      <c r="B161" s="4" t="str">
        <f t="shared" si="4"/>
        <v>Integridad académica</v>
      </c>
      <c r="C161" s="32" t="str">
        <f t="shared" si="5"/>
        <v>abril 2022</v>
      </c>
      <c r="D161" t="str">
        <f>VLOOKUP(B161,AnálisisMITEC!$A$2:$B$227,2,FALSE)</f>
        <v>Encontrado</v>
      </c>
      <c r="E161" s="19" t="str">
        <f>IF(IFERROR(VLOOKUP(B161,'Campañas y correos'!$A$2:$K$135,3,FALSE),"-")=0,"-",IFERROR(VLOOKUP(B161,'Campañas y correos'!$A$2:$K$135,3,FALSE),"-"))</f>
        <v>TyE</v>
      </c>
      <c r="F161" s="19" t="str">
        <f>IF(IFERROR(VLOOKUP(B161,'Campañas y correos'!$A$2:$K$135,4,FALSE),"-")=0,"-",IFERROR(VLOOKUP(B161,'Campañas y correos'!$A$2:$K$135,4,FALSE),"-"))</f>
        <v>Aca</v>
      </c>
      <c r="G161" s="19" t="str">
        <f>IF(IFERROR(VLOOKUP(B161,'Campañas y correos'!$A$2:$K$135,5,FALSE),"-")=0,"-",IFERROR(VLOOKUP(B161,'Campañas y correos'!$A$2:$K$135,5,FALSE),"-"))</f>
        <v>Academia</v>
      </c>
    </row>
    <row r="162" spans="1:7" x14ac:dyDescent="0.25">
      <c r="A162" s="4" t="str">
        <v>Otros - Academia_abril 2022</v>
      </c>
      <c r="B162" s="4" t="str">
        <f t="shared" si="4"/>
        <v>Otros - Academia</v>
      </c>
      <c r="C162" s="32" t="str">
        <f t="shared" si="5"/>
        <v>abril 2022</v>
      </c>
      <c r="D162" t="str">
        <f>VLOOKUP(B162,AnálisisMITEC!$A$2:$B$227,2,FALSE)</f>
        <v>Encontrado</v>
      </c>
      <c r="E162" s="19" t="str">
        <f>IF(IFERROR(VLOOKUP(B162,'Campañas y correos'!$A$2:$K$135,3,FALSE),"-")=0,"-",IFERROR(VLOOKUP(B162,'Campañas y correos'!$A$2:$K$135,3,FALSE),"-"))</f>
        <v>TyE</v>
      </c>
      <c r="F162" s="19" t="str">
        <f>IF(IFERROR(VLOOKUP(B162,'Campañas y correos'!$A$2:$K$135,4,FALSE),"-")=0,"-",IFERROR(VLOOKUP(B162,'Campañas y correos'!$A$2:$K$135,4,FALSE),"-"))</f>
        <v>Aca</v>
      </c>
      <c r="G162" s="19" t="str">
        <f>IF(IFERROR(VLOOKUP(B162,'Campañas y correos'!$A$2:$K$135,5,FALSE),"-")=0,"-",IFERROR(VLOOKUP(B162,'Campañas y correos'!$A$2:$K$135,5,FALSE),"-"))</f>
        <v>Academia</v>
      </c>
    </row>
    <row r="163" spans="1:7" x14ac:dyDescent="0.25">
      <c r="A163" s="4" t="str">
        <v>Compromiso con la integridad_marzo 2022</v>
      </c>
    </row>
    <row r="164" spans="1:7" x14ac:dyDescent="0.25">
      <c r="A164" s="4" t="str">
        <v>TECbot_marzo 2022</v>
      </c>
    </row>
    <row r="165" spans="1:7" x14ac:dyDescent="0.25">
      <c r="A165" s="4" t="str">
        <v>LiFE_marzo 2022</v>
      </c>
    </row>
    <row r="166" spans="1:7" x14ac:dyDescent="0.25">
      <c r="A166" s="4" t="str">
        <v>Protocolo de Acceso_marzo 2022</v>
      </c>
    </row>
    <row r="167" spans="1:7" x14ac:dyDescent="0.25">
      <c r="A167" s="4" t="str">
        <v>Día Internacional de la Mujer_marzo 2022</v>
      </c>
    </row>
    <row r="168" spans="1:7" x14ac:dyDescent="0.25">
      <c r="A168" s="4" t="str">
        <v>Revista Stanford_marzo 2022</v>
      </c>
    </row>
    <row r="169" spans="1:7" x14ac:dyDescent="0.25">
      <c r="A169" s="4" t="str">
        <v>Semana de la Felicidad_marzo 2022</v>
      </c>
    </row>
    <row r="170" spans="1:7" x14ac:dyDescent="0.25">
      <c r="A170" s="4" t="str">
        <v>TecReview_marzo 2022</v>
      </c>
    </row>
    <row r="171" spans="1:7" x14ac:dyDescent="0.25">
      <c r="A171" s="4" t="str">
        <v>Novus_marzo 2022</v>
      </c>
    </row>
    <row r="172" spans="1:7" x14ac:dyDescent="0.25">
      <c r="A172" s="4" t="str">
        <v>ETHOS_marzo 2022</v>
      </c>
    </row>
    <row r="173" spans="1:7" x14ac:dyDescent="0.25">
      <c r="A173" s="4" t="str">
        <v>Iniciativas Sociales_marzo 2022</v>
      </c>
    </row>
    <row r="174" spans="1:7" x14ac:dyDescent="0.25">
      <c r="A174" s="4" t="str">
        <v>Wellbeing_marzo 2022</v>
      </c>
    </row>
  </sheetData>
  <autoFilter ref="A1:G162" xr:uid="{580B513B-9F94-4C12-9DC9-4D98012C7696}"/>
  <phoneticPr fontId="16" type="noConversion"/>
  <conditionalFormatting sqref="A2:G162">
    <cfRule type="expression" dxfId="15" priority="1">
      <formula>$D2="Encontrado"</formula>
    </cfRule>
    <cfRule type="expression" dxfId="1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642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543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490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491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543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603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604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No encontrado</v>
      </c>
      <c r="C2" s="4" t="s">
        <v>492</v>
      </c>
      <c r="D2" s="4" t="s">
        <v>42</v>
      </c>
      <c r="E2" s="19">
        <v>3913</v>
      </c>
      <c r="F2" s="19" t="str">
        <f t="shared" ref="F2:F65" si="0">TEXT(G2,"mmmm")&amp;" "&amp;TEXT(G2,"aaaa")</f>
        <v>noviembre 2022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No encontrado</v>
      </c>
      <c r="C3" s="4" t="s">
        <v>493</v>
      </c>
      <c r="D3" s="4" t="s">
        <v>42</v>
      </c>
      <c r="E3" s="19">
        <v>2484</v>
      </c>
      <c r="F3" s="19" t="str">
        <f t="shared" si="0"/>
        <v>noviembre 2022</v>
      </c>
      <c r="G3" s="32">
        <v>44866</v>
      </c>
    </row>
    <row r="4" spans="1:7" x14ac:dyDescent="0.25">
      <c r="A4" s="4" t="s">
        <v>545</v>
      </c>
      <c r="B4" s="4" t="str">
        <f>IF(ISERROR(VLOOKUP(A4,'Campañas y correos'!A:A,1,FALSE)),"No encontrado","Encontrado")</f>
        <v>Encontrado</v>
      </c>
      <c r="C4" s="4" t="s">
        <v>494</v>
      </c>
      <c r="D4" s="4" t="s">
        <v>495</v>
      </c>
      <c r="E4" s="19">
        <v>1391</v>
      </c>
      <c r="F4" s="19" t="str">
        <f t="shared" si="0"/>
        <v>noviembre 2022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 2022</v>
      </c>
      <c r="G5" s="32">
        <v>44866</v>
      </c>
    </row>
    <row r="6" spans="1:7" x14ac:dyDescent="0.25">
      <c r="A6" s="4" t="s">
        <v>545</v>
      </c>
      <c r="B6" s="4" t="str">
        <f>IF(ISERROR(VLOOKUP(A6,'Campañas y correos'!A:A,1,FALSE)),"No encontrado","Encontrado")</f>
        <v>Encontrado</v>
      </c>
      <c r="C6" s="4" t="s">
        <v>496</v>
      </c>
      <c r="D6" s="4" t="s">
        <v>42</v>
      </c>
      <c r="E6" s="19">
        <v>1234</v>
      </c>
      <c r="F6" s="19" t="str">
        <f t="shared" si="0"/>
        <v>noviembre 2022</v>
      </c>
      <c r="G6" s="32">
        <v>44866</v>
      </c>
    </row>
    <row r="7" spans="1:7" x14ac:dyDescent="0.25">
      <c r="A7" s="4" t="s">
        <v>545</v>
      </c>
      <c r="B7" s="4" t="str">
        <f>IF(ISERROR(VLOOKUP(A7,'Campañas y correos'!A:A,1,FALSE)),"No encontrado","Encontrado")</f>
        <v>Encontrado</v>
      </c>
      <c r="C7" s="4" t="s">
        <v>497</v>
      </c>
      <c r="D7" s="4" t="s">
        <v>42</v>
      </c>
      <c r="E7" s="19">
        <v>1186</v>
      </c>
      <c r="F7" s="19" t="str">
        <f t="shared" si="0"/>
        <v>noviembre 2022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498</v>
      </c>
      <c r="D8" s="4" t="s">
        <v>2</v>
      </c>
      <c r="E8" s="19">
        <v>1134</v>
      </c>
      <c r="F8" s="19" t="str">
        <f t="shared" si="0"/>
        <v>noviembre 2022</v>
      </c>
      <c r="G8" s="32">
        <v>44866</v>
      </c>
    </row>
    <row r="9" spans="1:7" x14ac:dyDescent="0.25">
      <c r="A9" s="4" t="s">
        <v>547</v>
      </c>
      <c r="B9" s="4" t="str">
        <f>IF(ISERROR(VLOOKUP(A9,'Campañas y correos'!A:A,1,FALSE)),"No encontrado","Encontrado")</f>
        <v>Encontrado</v>
      </c>
      <c r="C9" s="4" t="s">
        <v>499</v>
      </c>
      <c r="D9" s="4" t="s">
        <v>6</v>
      </c>
      <c r="E9" s="19">
        <v>1015</v>
      </c>
      <c r="F9" s="19" t="str">
        <f t="shared" si="0"/>
        <v>noviembre 2022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500</v>
      </c>
      <c r="D10" s="4" t="s">
        <v>50</v>
      </c>
      <c r="E10" s="19">
        <v>988</v>
      </c>
      <c r="F10" s="19" t="str">
        <f t="shared" si="0"/>
        <v>noviembre 2022</v>
      </c>
      <c r="G10" s="32">
        <v>44866</v>
      </c>
    </row>
    <row r="11" spans="1:7" x14ac:dyDescent="0.25">
      <c r="A11" s="4" t="s">
        <v>545</v>
      </c>
      <c r="B11" s="4" t="str">
        <f>IF(ISERROR(VLOOKUP(A11,'Campañas y correos'!A:A,1,FALSE)),"No encontrado","Encontrado")</f>
        <v>Encontrado</v>
      </c>
      <c r="C11" s="4" t="s">
        <v>501</v>
      </c>
      <c r="D11" s="4" t="s">
        <v>42</v>
      </c>
      <c r="E11" s="19">
        <v>893</v>
      </c>
      <c r="F11" s="19" t="str">
        <f t="shared" si="0"/>
        <v>noviembre 2022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502</v>
      </c>
      <c r="D12" s="4" t="s">
        <v>2</v>
      </c>
      <c r="E12" s="19">
        <v>879</v>
      </c>
      <c r="F12" s="19" t="str">
        <f t="shared" si="0"/>
        <v>noviembre 2022</v>
      </c>
      <c r="G12" s="32">
        <v>44866</v>
      </c>
    </row>
    <row r="13" spans="1:7" x14ac:dyDescent="0.25">
      <c r="A13" s="4" t="s">
        <v>596</v>
      </c>
      <c r="B13" s="4" t="str">
        <f>IF(ISERROR(VLOOKUP(A13,'Campañas y correos'!A:A,1,FALSE)),"No encontrado","Encontrado")</f>
        <v>Encontrado</v>
      </c>
      <c r="C13" s="4" t="s">
        <v>503</v>
      </c>
      <c r="D13" s="4" t="s">
        <v>50</v>
      </c>
      <c r="E13" s="19">
        <v>773</v>
      </c>
      <c r="F13" s="19" t="str">
        <f t="shared" si="0"/>
        <v>noviembre 2022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504</v>
      </c>
      <c r="D14" s="4" t="s">
        <v>6</v>
      </c>
      <c r="E14" s="19">
        <v>658</v>
      </c>
      <c r="F14" s="19" t="str">
        <f t="shared" si="0"/>
        <v>noviembre 2022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No encontrado</v>
      </c>
      <c r="C15" s="4" t="s">
        <v>505</v>
      </c>
      <c r="D15" s="4" t="s">
        <v>42</v>
      </c>
      <c r="E15" s="19">
        <v>645</v>
      </c>
      <c r="F15" s="19" t="str">
        <f t="shared" si="0"/>
        <v>noviembre 2022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506</v>
      </c>
      <c r="D16" s="4" t="s">
        <v>507</v>
      </c>
      <c r="E16" s="19">
        <v>620</v>
      </c>
      <c r="F16" s="19" t="str">
        <f t="shared" si="0"/>
        <v>noviembre 2022</v>
      </c>
      <c r="G16" s="32">
        <v>44866</v>
      </c>
    </row>
    <row r="17" spans="1:7" x14ac:dyDescent="0.25">
      <c r="A17" s="4" t="s">
        <v>545</v>
      </c>
      <c r="B17" s="4" t="str">
        <f>IF(ISERROR(VLOOKUP(A17,'Campañas y correos'!A:A,1,FALSE)),"No encontrado","Encontrado")</f>
        <v>Encontrado</v>
      </c>
      <c r="C17" s="4" t="s">
        <v>508</v>
      </c>
      <c r="D17" s="4" t="s">
        <v>42</v>
      </c>
      <c r="E17" s="19">
        <v>612</v>
      </c>
      <c r="F17" s="19" t="str">
        <f t="shared" si="0"/>
        <v>noviembre 2022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509</v>
      </c>
      <c r="D18" s="4" t="s">
        <v>6</v>
      </c>
      <c r="E18" s="19">
        <v>566</v>
      </c>
      <c r="F18" s="19" t="str">
        <f t="shared" si="0"/>
        <v>noviembre 2022</v>
      </c>
      <c r="G18" s="32">
        <v>44866</v>
      </c>
    </row>
    <row r="19" spans="1:7" x14ac:dyDescent="0.25">
      <c r="A19" s="4" t="s">
        <v>643</v>
      </c>
      <c r="B19" s="4" t="str">
        <f>IF(ISERROR(VLOOKUP(A19,'Campañas y correos'!A:A,1,FALSE)),"No encontrado","Encontrado")</f>
        <v>Encontrado</v>
      </c>
      <c r="C19" s="4" t="s">
        <v>510</v>
      </c>
      <c r="D19" s="4" t="s">
        <v>511</v>
      </c>
      <c r="E19" s="19">
        <v>543</v>
      </c>
      <c r="F19" s="19" t="str">
        <f t="shared" si="0"/>
        <v>noviembre 2022</v>
      </c>
      <c r="G19" s="32">
        <v>44866</v>
      </c>
    </row>
    <row r="20" spans="1:7" x14ac:dyDescent="0.25">
      <c r="A20" s="4" t="s">
        <v>547</v>
      </c>
      <c r="B20" s="4" t="str">
        <f>IF(ISERROR(VLOOKUP(A20,'Campañas y correos'!A:A,1,FALSE)),"No encontrado","Encontrado")</f>
        <v>Encontrado</v>
      </c>
      <c r="C20" s="4" t="s">
        <v>512</v>
      </c>
      <c r="D20" s="4" t="s">
        <v>6</v>
      </c>
      <c r="E20" s="19">
        <v>478</v>
      </c>
      <c r="F20" s="19" t="str">
        <f t="shared" si="0"/>
        <v>noviembre 2022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513</v>
      </c>
      <c r="D21" s="4" t="s">
        <v>25</v>
      </c>
      <c r="E21" s="19">
        <v>476</v>
      </c>
      <c r="F21" s="19" t="str">
        <f t="shared" si="0"/>
        <v>noviembre 2022</v>
      </c>
      <c r="G21" s="32">
        <v>44866</v>
      </c>
    </row>
    <row r="22" spans="1:7" x14ac:dyDescent="0.25">
      <c r="A22" s="4" t="s">
        <v>546</v>
      </c>
      <c r="B22" s="4" t="str">
        <f>IF(ISERROR(VLOOKUP(A22,'Campañas y correos'!A:A,1,FALSE)),"No encontrado","Encontrado")</f>
        <v>Encontrado</v>
      </c>
      <c r="C22" s="4" t="s">
        <v>514</v>
      </c>
      <c r="D22" s="4" t="s">
        <v>2</v>
      </c>
      <c r="E22" s="19">
        <v>439</v>
      </c>
      <c r="F22" s="19" t="str">
        <f t="shared" si="0"/>
        <v>noviembre 2022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515</v>
      </c>
      <c r="D23" s="4" t="s">
        <v>6</v>
      </c>
      <c r="E23" s="19">
        <v>434</v>
      </c>
      <c r="F23" s="19" t="str">
        <f t="shared" si="0"/>
        <v>noviembre 2022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516</v>
      </c>
      <c r="D24" s="4" t="s">
        <v>19</v>
      </c>
      <c r="E24" s="19">
        <v>419</v>
      </c>
      <c r="F24" s="19" t="str">
        <f t="shared" si="0"/>
        <v>noviembre 2022</v>
      </c>
      <c r="G24" s="32">
        <v>44866</v>
      </c>
    </row>
    <row r="25" spans="1:7" x14ac:dyDescent="0.25">
      <c r="A25" s="4" t="s">
        <v>541</v>
      </c>
      <c r="B25" s="4" t="str">
        <f>IF(ISERROR(VLOOKUP(A25,'Campañas y correos'!A:A,1,FALSE)),"No encontrado","Encontrado")</f>
        <v>Encontrado</v>
      </c>
      <c r="C25" s="4" t="s">
        <v>517</v>
      </c>
      <c r="D25" s="4" t="s">
        <v>42</v>
      </c>
      <c r="E25" s="19">
        <v>416</v>
      </c>
      <c r="F25" s="19" t="str">
        <f t="shared" si="0"/>
        <v>noviembre 2022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518</v>
      </c>
      <c r="D26" s="4" t="s">
        <v>25</v>
      </c>
      <c r="E26" s="19">
        <v>414</v>
      </c>
      <c r="F26" s="19" t="str">
        <f t="shared" si="0"/>
        <v>noviembre 2022</v>
      </c>
      <c r="G26" s="32">
        <v>44866</v>
      </c>
    </row>
    <row r="27" spans="1:7" x14ac:dyDescent="0.25">
      <c r="A27" s="4" t="s">
        <v>548</v>
      </c>
      <c r="B27" s="4" t="str">
        <f>IF(ISERROR(VLOOKUP(A27,'Campañas y correos'!A:A,1,FALSE)),"No encontrado","Encontrado")</f>
        <v>Encontrado</v>
      </c>
      <c r="C27" s="4" t="s">
        <v>519</v>
      </c>
      <c r="D27" s="4" t="s">
        <v>42</v>
      </c>
      <c r="E27" s="19">
        <v>365</v>
      </c>
      <c r="F27" s="19" t="str">
        <f t="shared" si="0"/>
        <v>noviembre 2022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520</v>
      </c>
      <c r="D28" s="4" t="s">
        <v>6</v>
      </c>
      <c r="E28" s="19">
        <v>361</v>
      </c>
      <c r="F28" s="19" t="str">
        <f t="shared" si="0"/>
        <v>noviembre 2022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521</v>
      </c>
      <c r="D29" s="4" t="s">
        <v>42</v>
      </c>
      <c r="E29" s="19">
        <v>334</v>
      </c>
      <c r="F29" s="19" t="str">
        <f t="shared" si="0"/>
        <v>noviembre 2022</v>
      </c>
      <c r="G29" s="32">
        <v>44866</v>
      </c>
    </row>
    <row r="30" spans="1:7" x14ac:dyDescent="0.25">
      <c r="A30" s="4" t="s">
        <v>644</v>
      </c>
      <c r="B30" s="4" t="str">
        <f>IF(ISERROR(VLOOKUP(A30,'Campañas y correos'!A:A,1,FALSE)),"No encontrado","Encontrado")</f>
        <v>Encontrado</v>
      </c>
      <c r="C30" s="4" t="s">
        <v>522</v>
      </c>
      <c r="D30" s="4" t="s">
        <v>523</v>
      </c>
      <c r="E30" s="19">
        <v>319</v>
      </c>
      <c r="F30" s="19" t="str">
        <f t="shared" si="0"/>
        <v>noviembre 2022</v>
      </c>
      <c r="G30" s="32">
        <v>44866</v>
      </c>
    </row>
    <row r="31" spans="1:7" x14ac:dyDescent="0.25">
      <c r="A31" s="4" t="s">
        <v>545</v>
      </c>
      <c r="B31" s="4" t="str">
        <f>IF(ISERROR(VLOOKUP(A31,'Campañas y correos'!A:A,1,FALSE)),"No encontrado","Encontrado")</f>
        <v>Encontrado</v>
      </c>
      <c r="C31" s="4" t="s">
        <v>524</v>
      </c>
      <c r="D31" s="4" t="s">
        <v>42</v>
      </c>
      <c r="E31" s="19">
        <v>304</v>
      </c>
      <c r="F31" s="19" t="str">
        <f t="shared" si="0"/>
        <v>noviembre 2022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525</v>
      </c>
      <c r="D32" s="4" t="s">
        <v>2</v>
      </c>
      <c r="E32" s="19">
        <v>302</v>
      </c>
      <c r="F32" s="19" t="str">
        <f t="shared" si="0"/>
        <v>noviembre 2022</v>
      </c>
      <c r="G32" s="32">
        <v>44866</v>
      </c>
    </row>
    <row r="33" spans="1:7" x14ac:dyDescent="0.25">
      <c r="A33" s="4" t="s">
        <v>546</v>
      </c>
      <c r="B33" s="4" t="str">
        <f>IF(ISERROR(VLOOKUP(A33,'Campañas y correos'!A:A,1,FALSE)),"No encontrado","Encontrado")</f>
        <v>Encontrado</v>
      </c>
      <c r="C33" s="4" t="s">
        <v>526</v>
      </c>
      <c r="D33" s="4" t="s">
        <v>2</v>
      </c>
      <c r="E33" s="19">
        <v>296</v>
      </c>
      <c r="F33" s="19" t="str">
        <f t="shared" si="0"/>
        <v>noviembre 2022</v>
      </c>
      <c r="G33" s="32">
        <v>44866</v>
      </c>
    </row>
    <row r="34" spans="1:7" x14ac:dyDescent="0.25">
      <c r="A34" s="4" t="s">
        <v>547</v>
      </c>
      <c r="B34" s="4" t="str">
        <f>IF(ISERROR(VLOOKUP(A34,'Campañas y correos'!A:A,1,FALSE)),"No encontrado","Encontrado")</f>
        <v>Encontrado</v>
      </c>
      <c r="C34" s="4" t="s">
        <v>527</v>
      </c>
      <c r="D34" s="4" t="s">
        <v>6</v>
      </c>
      <c r="E34" s="19">
        <v>292</v>
      </c>
      <c r="F34" s="19" t="str">
        <f t="shared" si="0"/>
        <v>noviembre 2022</v>
      </c>
      <c r="G34" s="32">
        <v>44866</v>
      </c>
    </row>
    <row r="35" spans="1:7" x14ac:dyDescent="0.25">
      <c r="A35" s="4" t="s">
        <v>545</v>
      </c>
      <c r="B35" s="4" t="str">
        <f>IF(ISERROR(VLOOKUP(A35,'Campañas y correos'!A:A,1,FALSE)),"No encontrado","Encontrado")</f>
        <v>Encontrado</v>
      </c>
      <c r="C35" s="4" t="s">
        <v>528</v>
      </c>
      <c r="D35" s="4" t="s">
        <v>42</v>
      </c>
      <c r="E35" s="19">
        <v>286</v>
      </c>
      <c r="F35" s="19" t="str">
        <f t="shared" si="0"/>
        <v>noviembre 2022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529</v>
      </c>
      <c r="D36" s="4" t="s">
        <v>25</v>
      </c>
      <c r="E36" s="19">
        <v>278</v>
      </c>
      <c r="F36" s="19" t="str">
        <f t="shared" si="0"/>
        <v>noviembre 2022</v>
      </c>
      <c r="G36" s="32">
        <v>44866</v>
      </c>
    </row>
    <row r="37" spans="1:7" x14ac:dyDescent="0.25">
      <c r="A37" s="4" t="s">
        <v>546</v>
      </c>
      <c r="B37" s="4" t="str">
        <f>IF(ISERROR(VLOOKUP(A37,'Campañas y correos'!A:A,1,FALSE)),"No encontrado","Encontrado")</f>
        <v>Encontrado</v>
      </c>
      <c r="C37" s="4" t="s">
        <v>530</v>
      </c>
      <c r="D37" s="4" t="s">
        <v>2</v>
      </c>
      <c r="E37" s="19">
        <v>257</v>
      </c>
      <c r="F37" s="19" t="str">
        <f t="shared" si="0"/>
        <v>noviembre 2022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531</v>
      </c>
      <c r="D38" s="4" t="s">
        <v>6</v>
      </c>
      <c r="E38" s="19">
        <v>252</v>
      </c>
      <c r="F38" s="19" t="str">
        <f t="shared" si="0"/>
        <v>noviembre 2022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532</v>
      </c>
      <c r="D39" s="4" t="s">
        <v>6</v>
      </c>
      <c r="E39" s="19">
        <v>244</v>
      </c>
      <c r="F39" s="19" t="str">
        <f t="shared" si="0"/>
        <v>noviembre 2022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533</v>
      </c>
      <c r="D40" s="4" t="s">
        <v>6</v>
      </c>
      <c r="E40" s="19">
        <v>183</v>
      </c>
      <c r="F40" s="19" t="str">
        <f t="shared" si="0"/>
        <v>noviembre 2022</v>
      </c>
      <c r="G40" s="32">
        <v>44866</v>
      </c>
    </row>
    <row r="41" spans="1:7" x14ac:dyDescent="0.25">
      <c r="A41" s="4" t="s">
        <v>645</v>
      </c>
      <c r="B41" s="4" t="str">
        <f>IF(ISERROR(VLOOKUP(A41,'Campañas y correos'!A:A,1,FALSE)),"No encontrado","Encontrado")</f>
        <v>Encontrado</v>
      </c>
      <c r="C41" s="4" t="s">
        <v>534</v>
      </c>
      <c r="D41" s="4" t="s">
        <v>511</v>
      </c>
      <c r="E41" s="19">
        <v>181</v>
      </c>
      <c r="F41" s="19" t="str">
        <f t="shared" si="0"/>
        <v>noviembre 2022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535</v>
      </c>
      <c r="D42" s="4" t="s">
        <v>536</v>
      </c>
      <c r="E42" s="19">
        <v>136</v>
      </c>
      <c r="F42" s="19" t="str">
        <f t="shared" si="0"/>
        <v>noviembre 2022</v>
      </c>
      <c r="G42" s="32">
        <v>44866</v>
      </c>
    </row>
    <row r="43" spans="1:7" x14ac:dyDescent="0.25">
      <c r="A43" s="4" t="s">
        <v>600</v>
      </c>
      <c r="B43" s="4" t="str">
        <f>IF(ISERROR(VLOOKUP(A43,'Campañas y correos'!A:A,1,FALSE)),"No encontrado","Encontrado")</f>
        <v>Encontrado</v>
      </c>
      <c r="C43" s="4" t="s">
        <v>537</v>
      </c>
      <c r="D43" s="4" t="s">
        <v>25</v>
      </c>
      <c r="E43" s="19">
        <v>58</v>
      </c>
      <c r="F43" s="19" t="str">
        <f t="shared" si="0"/>
        <v>noviembre 2022</v>
      </c>
      <c r="G43" s="32">
        <v>44866</v>
      </c>
    </row>
    <row r="44" spans="1:7" x14ac:dyDescent="0.25">
      <c r="A44" s="4" t="s">
        <v>646</v>
      </c>
      <c r="B44" s="4" t="str">
        <f>IF(ISERROR(VLOOKUP(A44,'Campañas y correos'!A:A,1,FALSE)),"No encontrado","Encontrado")</f>
        <v>Encontrado</v>
      </c>
      <c r="C44" s="4" t="s">
        <v>538</v>
      </c>
      <c r="D44" s="4" t="s">
        <v>6</v>
      </c>
      <c r="E44" s="19">
        <v>57</v>
      </c>
      <c r="F44" s="19" t="str">
        <f t="shared" si="0"/>
        <v>noviembre 2022</v>
      </c>
      <c r="G44" s="32">
        <v>44866</v>
      </c>
    </row>
    <row r="45" spans="1:7" x14ac:dyDescent="0.25">
      <c r="A45" s="4" t="s">
        <v>603</v>
      </c>
      <c r="B45" s="4" t="str">
        <f>IF(ISERROR(VLOOKUP(A45,'Campañas y correos'!A:A,1,FALSE)),"No encontrado","Encontrado")</f>
        <v>Encontrado</v>
      </c>
      <c r="C45" s="4" t="s">
        <v>539</v>
      </c>
      <c r="D45" s="4" t="s">
        <v>495</v>
      </c>
      <c r="E45" s="19">
        <v>1</v>
      </c>
      <c r="F45" s="19" t="str">
        <f t="shared" si="0"/>
        <v>noviembre 2022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 2022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 2022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 2022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 2022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 2022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 2022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 2022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 2022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 2022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 2022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 2022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 2022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 2022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 2022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 2022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No 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 2022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 2022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 2022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 2022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 2022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TEXT(G66,"mmmm")&amp;" "&amp;TEXT(G66,"aaaa")</f>
        <v>octubre 2022</v>
      </c>
      <c r="G66" s="32">
        <v>44835</v>
      </c>
    </row>
    <row r="67" spans="1:7" x14ac:dyDescent="0.25">
      <c r="A67" s="4" t="s">
        <v>608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 2022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 2022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 2022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 2022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 2022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 2022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 2022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 2022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 2022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 2022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 2022</v>
      </c>
      <c r="G77" s="32">
        <v>44805</v>
      </c>
    </row>
    <row r="78" spans="1:7" x14ac:dyDescent="0.25">
      <c r="A78" s="4" t="s">
        <v>596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 2022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 2022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 2022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 2022</v>
      </c>
      <c r="G81" s="32">
        <v>44805</v>
      </c>
    </row>
    <row r="82" spans="1:7" x14ac:dyDescent="0.25">
      <c r="A82" s="4" t="s">
        <v>596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 2022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 2022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 2022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 2022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 2022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 2022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 2022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 2022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 2022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 2022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 2022</v>
      </c>
      <c r="G92" s="32">
        <v>44805</v>
      </c>
    </row>
    <row r="93" spans="1:7" x14ac:dyDescent="0.25">
      <c r="A93" s="4" t="s">
        <v>435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 2022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 2022</v>
      </c>
      <c r="G94" s="32">
        <v>44805</v>
      </c>
    </row>
    <row r="95" spans="1:7" x14ac:dyDescent="0.25">
      <c r="A95" s="4" t="s">
        <v>597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 2022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 2022</v>
      </c>
      <c r="G96" s="32">
        <v>44805</v>
      </c>
    </row>
    <row r="97" spans="1:7" x14ac:dyDescent="0.25">
      <c r="A97" s="4" t="s">
        <v>611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 2022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 2022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 2022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 2022</v>
      </c>
      <c r="G100" s="32">
        <v>44805</v>
      </c>
    </row>
    <row r="101" spans="1:7" x14ac:dyDescent="0.25">
      <c r="A101" s="4" t="s">
        <v>597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 2022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 2022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 2022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 2022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 2022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 2022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 2022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 2022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 2022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 2022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 2022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 2022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 2022</v>
      </c>
      <c r="G113" s="32">
        <v>44774</v>
      </c>
    </row>
    <row r="114" spans="1:7" x14ac:dyDescent="0.25">
      <c r="A114" s="4" t="s">
        <v>598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 2022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 2022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 2022</v>
      </c>
      <c r="G116" s="32">
        <v>44774</v>
      </c>
    </row>
    <row r="117" spans="1:7" x14ac:dyDescent="0.25">
      <c r="A117" s="4" t="s">
        <v>599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 2022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 2022</v>
      </c>
      <c r="G118" s="32">
        <v>44774</v>
      </c>
    </row>
    <row r="119" spans="1:7" x14ac:dyDescent="0.25">
      <c r="A119" s="4" t="s">
        <v>600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 2022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 2022</v>
      </c>
      <c r="G120" s="32">
        <v>44774</v>
      </c>
    </row>
    <row r="121" spans="1:7" x14ac:dyDescent="0.25">
      <c r="A121" s="4" t="s">
        <v>601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 2022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 2022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 2022</v>
      </c>
      <c r="G123" s="32">
        <v>44774</v>
      </c>
    </row>
    <row r="124" spans="1:7" x14ac:dyDescent="0.25">
      <c r="A124" s="4" t="s">
        <v>602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 2022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 2022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 2022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 2022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 2022</v>
      </c>
      <c r="G128" s="32">
        <v>44774</v>
      </c>
    </row>
    <row r="129" spans="1:7" x14ac:dyDescent="0.25">
      <c r="A129" s="4" t="s">
        <v>596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 2022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No 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TEXT(G130,"mmmm")&amp;" "&amp;TEXT(G130,"aaaa")</f>
        <v>agosto 2022</v>
      </c>
      <c r="G130" s="32">
        <v>44774</v>
      </c>
    </row>
    <row r="131" spans="1:7" x14ac:dyDescent="0.25">
      <c r="A131" s="4" t="s">
        <v>647</v>
      </c>
      <c r="B131" s="4" t="str">
        <f>IF(ISERROR(VLOOKUP(A131,'Campañas y correos'!A:A,1,FALSE)),"No encontrado","Encontrado")</f>
        <v>Encontrado</v>
      </c>
      <c r="C131" s="4" t="s">
        <v>615</v>
      </c>
      <c r="D131" s="40" t="s">
        <v>2</v>
      </c>
      <c r="E131" s="19">
        <v>1009</v>
      </c>
      <c r="F131" s="19" t="str">
        <f t="shared" si="2"/>
        <v>julio 2022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 2022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616</v>
      </c>
      <c r="D133" s="40" t="s">
        <v>6</v>
      </c>
      <c r="E133" s="19">
        <v>844</v>
      </c>
      <c r="F133" s="19" t="str">
        <f t="shared" si="2"/>
        <v>julio 2022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617</v>
      </c>
      <c r="D134" s="40" t="s">
        <v>37</v>
      </c>
      <c r="E134" s="19">
        <v>722</v>
      </c>
      <c r="F134" s="19" t="str">
        <f t="shared" si="2"/>
        <v>julio 2022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 2022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 2022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 2022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 2022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618</v>
      </c>
      <c r="D139" s="40" t="s">
        <v>25</v>
      </c>
      <c r="E139" s="19">
        <v>493</v>
      </c>
      <c r="F139" s="19" t="str">
        <f t="shared" si="2"/>
        <v>julio 2022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 2022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 2022</v>
      </c>
      <c r="G141" s="32">
        <v>44743</v>
      </c>
    </row>
    <row r="142" spans="1:7" x14ac:dyDescent="0.25">
      <c r="A142" s="4" t="s">
        <v>543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 2022</v>
      </c>
      <c r="G142" s="32">
        <v>44743</v>
      </c>
    </row>
    <row r="143" spans="1:7" x14ac:dyDescent="0.25">
      <c r="A143" s="4" t="s">
        <v>648</v>
      </c>
      <c r="B143" s="4" t="str">
        <f>IF(ISERROR(VLOOKUP(A143,'Campañas y correos'!A:A,1,FALSE)),"No encontrado","Encontrado")</f>
        <v>Encontrado</v>
      </c>
      <c r="C143" s="4" t="s">
        <v>619</v>
      </c>
      <c r="D143" s="40" t="s">
        <v>4</v>
      </c>
      <c r="E143" s="19">
        <v>353</v>
      </c>
      <c r="F143" s="19" t="str">
        <f t="shared" si="2"/>
        <v>julio 2022</v>
      </c>
      <c r="G143" s="32">
        <v>44743</v>
      </c>
    </row>
    <row r="144" spans="1:7" x14ac:dyDescent="0.25">
      <c r="A144" s="4" t="s">
        <v>603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 2022</v>
      </c>
      <c r="G144" s="32">
        <v>44743</v>
      </c>
    </row>
    <row r="145" spans="1:7" x14ac:dyDescent="0.25">
      <c r="A145" s="4" t="s">
        <v>604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 2022</v>
      </c>
      <c r="G145" s="32">
        <v>44743</v>
      </c>
    </row>
    <row r="146" spans="1:7" x14ac:dyDescent="0.25">
      <c r="A146" s="4" t="s">
        <v>642</v>
      </c>
      <c r="B146" s="4" t="str">
        <f>IF(ISERROR(VLOOKUP(A146,'Campañas y correos'!A:A,1,FALSE)),"No encontrado","Encontrado")</f>
        <v>Encontrado</v>
      </c>
      <c r="C146" s="40" t="s">
        <v>620</v>
      </c>
      <c r="D146" s="40" t="s">
        <v>6</v>
      </c>
      <c r="E146" s="19">
        <v>1898</v>
      </c>
      <c r="F146" s="19" t="str">
        <f t="shared" si="2"/>
        <v>junio 2022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621</v>
      </c>
      <c r="D147" s="40" t="s">
        <v>6</v>
      </c>
      <c r="E147" s="19">
        <v>1202</v>
      </c>
      <c r="F147" s="19" t="str">
        <f t="shared" si="2"/>
        <v>junio 2022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622</v>
      </c>
      <c r="D148" s="40" t="s">
        <v>331</v>
      </c>
      <c r="E148" s="19">
        <v>1095</v>
      </c>
      <c r="F148" s="19" t="str">
        <f t="shared" si="2"/>
        <v>junio 2022</v>
      </c>
      <c r="G148" s="32">
        <v>44713</v>
      </c>
    </row>
    <row r="149" spans="1:7" x14ac:dyDescent="0.25">
      <c r="A149" s="4" t="s">
        <v>543</v>
      </c>
      <c r="B149" s="4" t="str">
        <f>IF(ISERROR(VLOOKUP(A149,'Campañas y correos'!A:A,1,FALSE)),"No encontrado","Encontrado")</f>
        <v>Encontrado</v>
      </c>
      <c r="C149" s="40" t="s">
        <v>623</v>
      </c>
      <c r="D149" s="40" t="s">
        <v>331</v>
      </c>
      <c r="E149" s="19">
        <v>1025</v>
      </c>
      <c r="F149" s="19" t="str">
        <f t="shared" si="2"/>
        <v>junio 2022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624</v>
      </c>
      <c r="D150" s="40" t="s">
        <v>25</v>
      </c>
      <c r="E150" s="19">
        <v>1009</v>
      </c>
      <c r="F150" s="19" t="str">
        <f t="shared" si="2"/>
        <v>junio 2022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625</v>
      </c>
      <c r="D151" s="40" t="s">
        <v>4</v>
      </c>
      <c r="E151" s="19">
        <v>962</v>
      </c>
      <c r="F151" s="19" t="str">
        <f t="shared" si="2"/>
        <v>junio 2022</v>
      </c>
      <c r="G151" s="32">
        <v>44713</v>
      </c>
    </row>
    <row r="152" spans="1:7" x14ac:dyDescent="0.25">
      <c r="A152" s="4" t="s">
        <v>647</v>
      </c>
      <c r="B152" s="4" t="str">
        <f>IF(ISERROR(VLOOKUP(A152,'Campañas y correos'!A:A,1,FALSE)),"No encontrado","Encontrado")</f>
        <v>Encontrado</v>
      </c>
      <c r="C152" s="40" t="s">
        <v>626</v>
      </c>
      <c r="D152" s="40" t="s">
        <v>2</v>
      </c>
      <c r="E152" s="19">
        <v>903</v>
      </c>
      <c r="F152" s="19" t="str">
        <f t="shared" si="2"/>
        <v>junio 2022</v>
      </c>
      <c r="G152" s="32">
        <v>44713</v>
      </c>
    </row>
    <row r="153" spans="1:7" x14ac:dyDescent="0.25">
      <c r="A153" s="4" t="s">
        <v>649</v>
      </c>
      <c r="B153" s="4" t="str">
        <f>IF(ISERROR(VLOOKUP(A153,'Campañas y correos'!A:A,1,FALSE)),"No encontrado","Encontrado")</f>
        <v>Encontrado</v>
      </c>
      <c r="C153" s="40" t="s">
        <v>627</v>
      </c>
      <c r="D153" s="40" t="s">
        <v>37</v>
      </c>
      <c r="E153" s="19">
        <v>739</v>
      </c>
      <c r="F153" s="19" t="str">
        <f t="shared" si="2"/>
        <v>junio 2022</v>
      </c>
      <c r="G153" s="32">
        <v>44713</v>
      </c>
    </row>
    <row r="154" spans="1:7" x14ac:dyDescent="0.25">
      <c r="A154" s="4" t="s">
        <v>650</v>
      </c>
      <c r="B154" s="4" t="str">
        <f>IF(ISERROR(VLOOKUP(A154,'Campañas y correos'!A:A,1,FALSE)),"No encontrado","Encontrado")</f>
        <v>No encontrado</v>
      </c>
      <c r="C154" s="40" t="s">
        <v>628</v>
      </c>
      <c r="D154" s="40" t="s">
        <v>37</v>
      </c>
      <c r="E154" s="19">
        <v>700</v>
      </c>
      <c r="F154" s="19" t="str">
        <f t="shared" si="2"/>
        <v>junio 2022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 2022</v>
      </c>
      <c r="G155" s="32">
        <v>44713</v>
      </c>
    </row>
    <row r="156" spans="1:7" x14ac:dyDescent="0.25">
      <c r="A156" s="4" t="s">
        <v>629</v>
      </c>
      <c r="B156" s="4" t="str">
        <f>IF(ISERROR(VLOOKUP(A156,'Campañas y correos'!A:A,1,FALSE)),"No encontrado","Encontrado")</f>
        <v>Encontrado</v>
      </c>
      <c r="C156" s="40" t="s">
        <v>629</v>
      </c>
      <c r="D156" s="40" t="s">
        <v>37</v>
      </c>
      <c r="E156" s="19">
        <v>668</v>
      </c>
      <c r="F156" s="19" t="str">
        <f t="shared" si="2"/>
        <v>junio 2022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630</v>
      </c>
      <c r="D157" s="40" t="s">
        <v>2</v>
      </c>
      <c r="E157" s="19">
        <v>579</v>
      </c>
      <c r="F157" s="19" t="str">
        <f t="shared" si="2"/>
        <v>junio 2022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631</v>
      </c>
      <c r="D158" s="40" t="s">
        <v>331</v>
      </c>
      <c r="E158" s="19">
        <v>572</v>
      </c>
      <c r="F158" s="19" t="str">
        <f t="shared" si="2"/>
        <v>junio 2022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 2022</v>
      </c>
      <c r="G159" s="32">
        <v>44713</v>
      </c>
    </row>
    <row r="160" spans="1:7" x14ac:dyDescent="0.25">
      <c r="A160" s="4" t="s">
        <v>632</v>
      </c>
      <c r="B160" s="4" t="str">
        <f>IF(ISERROR(VLOOKUP(A160,'Campañas y correos'!A:A,1,FALSE)),"No encontrado","Encontrado")</f>
        <v>Encontrado</v>
      </c>
      <c r="C160" s="40" t="s">
        <v>632</v>
      </c>
      <c r="D160" s="40" t="s">
        <v>633</v>
      </c>
      <c r="E160" s="19">
        <v>517</v>
      </c>
      <c r="F160" s="19" t="str">
        <f t="shared" si="2"/>
        <v>junio 2022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634</v>
      </c>
      <c r="D161" s="40" t="s">
        <v>8</v>
      </c>
      <c r="E161" s="19">
        <v>500</v>
      </c>
      <c r="F161" s="19" t="str">
        <f t="shared" si="2"/>
        <v>junio 2022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635</v>
      </c>
      <c r="D162" s="40" t="s">
        <v>15</v>
      </c>
      <c r="E162" s="19">
        <v>464</v>
      </c>
      <c r="F162" s="19" t="str">
        <f t="shared" si="2"/>
        <v>junio 2022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636</v>
      </c>
      <c r="D163" s="40" t="s">
        <v>331</v>
      </c>
      <c r="E163" s="19">
        <v>310</v>
      </c>
      <c r="F163" s="19" t="str">
        <f t="shared" si="2"/>
        <v>junio 2022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637</v>
      </c>
      <c r="D164" s="40" t="s">
        <v>331</v>
      </c>
      <c r="E164" s="19">
        <v>283</v>
      </c>
      <c r="F164" s="19" t="str">
        <f t="shared" si="2"/>
        <v>junio 2022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638</v>
      </c>
      <c r="D165" s="40" t="s">
        <v>8</v>
      </c>
      <c r="E165" s="19">
        <v>245</v>
      </c>
      <c r="F165" s="19" t="str">
        <f t="shared" si="2"/>
        <v>junio 2022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639</v>
      </c>
      <c r="D166" s="40" t="s">
        <v>25</v>
      </c>
      <c r="E166" s="19">
        <v>190</v>
      </c>
      <c r="F166" s="19" t="str">
        <f t="shared" si="2"/>
        <v>junio 2022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640</v>
      </c>
      <c r="D167" s="40" t="s">
        <v>15</v>
      </c>
      <c r="E167" s="19">
        <v>56</v>
      </c>
      <c r="F167" s="19" t="str">
        <f t="shared" si="2"/>
        <v>junio 2022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641</v>
      </c>
      <c r="D168" s="40" t="s">
        <v>328</v>
      </c>
      <c r="E168" s="19">
        <v>39</v>
      </c>
      <c r="F168" s="19" t="str">
        <f t="shared" si="2"/>
        <v>junio 2022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 2022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 2022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 2022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 2022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 2022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 2022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 2022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 2022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 2022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 2022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 2022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 2022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 2022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 2022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 2022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 2022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 2022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 2022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 2022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 2022</v>
      </c>
      <c r="G188" s="32">
        <v>44682</v>
      </c>
    </row>
    <row r="189" spans="1:7" x14ac:dyDescent="0.25">
      <c r="A189" s="4" t="s">
        <v>605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 2022</v>
      </c>
      <c r="G189" s="32">
        <v>44682</v>
      </c>
    </row>
    <row r="190" spans="1:7" x14ac:dyDescent="0.25">
      <c r="A190" s="4" t="s">
        <v>605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 2022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 2022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 2022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 2022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TEXT(G194,"mmmm")&amp;" "&amp;TEXT(G194,"aaaa")</f>
        <v>abril 2022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 2022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 2022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 2022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 2022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 2022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 2022</v>
      </c>
      <c r="G200" s="32">
        <v>44652</v>
      </c>
    </row>
    <row r="201" spans="1:7" x14ac:dyDescent="0.25">
      <c r="A201" s="4" t="s">
        <v>596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 2022</v>
      </c>
      <c r="G201" s="32">
        <v>44652</v>
      </c>
    </row>
    <row r="202" spans="1:7" x14ac:dyDescent="0.25">
      <c r="A202" s="4" t="s">
        <v>596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 2022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 2022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 2022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 2022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 2022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 2022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 2022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 2022</v>
      </c>
      <c r="G209" s="32">
        <v>44652</v>
      </c>
    </row>
    <row r="210" spans="1:7" x14ac:dyDescent="0.25">
      <c r="A210" s="4" t="s">
        <v>606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 2022</v>
      </c>
      <c r="G210" s="32">
        <v>44652</v>
      </c>
    </row>
    <row r="211" spans="1:7" x14ac:dyDescent="0.25">
      <c r="A211" s="4" t="s">
        <v>606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 2022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 2022</v>
      </c>
      <c r="G212" s="32">
        <v>44652</v>
      </c>
    </row>
    <row r="213" spans="1:7" x14ac:dyDescent="0.25">
      <c r="A213" s="4" t="s">
        <v>611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 2022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 2022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 2022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 2022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 2022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 2022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 2022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 2022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 2022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 2022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 2022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 2022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 2022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 2022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 2022</v>
      </c>
      <c r="G227" s="32">
        <v>44621</v>
      </c>
    </row>
  </sheetData>
  <phoneticPr fontId="16" type="noConversion"/>
  <conditionalFormatting sqref="A2:G227">
    <cfRule type="expression" dxfId="13" priority="6">
      <formula>$B2="No encontrado"</formula>
    </cfRule>
  </conditionalFormatting>
  <conditionalFormatting sqref="A95">
    <cfRule type="expression" dxfId="12" priority="3">
      <formula>#REF!="No encontrado"</formula>
    </cfRule>
  </conditionalFormatting>
  <conditionalFormatting sqref="A101">
    <cfRule type="expression" dxfId="11" priority="2">
      <formula>#REF!="No encontrado"</formula>
    </cfRule>
  </conditionalFormatting>
  <conditionalFormatting sqref="A214">
    <cfRule type="expression" dxfId="1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D253-DAB6-4C92-9400-C103A237FEDA}">
  <dimension ref="A1:T982"/>
  <sheetViews>
    <sheetView tabSelected="1" zoomScale="90" zoomScaleNormal="90" workbookViewId="0">
      <pane ySplit="1" topLeftCell="A2" activePane="bottomLeft" state="frozen"/>
      <selection pane="bottomLeft" activeCell="E13" sqref="E13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652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t="s">
        <v>203</v>
      </c>
      <c r="B2" t="str">
        <f>TEXT(C2,"mmmm")&amp;" "&amp;TEXT(C2,"aaaa")</f>
        <v>julio 2022</v>
      </c>
      <c r="C2" s="58">
        <v>44743</v>
      </c>
      <c r="D2" t="s">
        <v>109</v>
      </c>
      <c r="E2" t="s">
        <v>670</v>
      </c>
      <c r="F2" t="s">
        <v>239</v>
      </c>
      <c r="G2">
        <v>22836</v>
      </c>
      <c r="H2">
        <v>22809</v>
      </c>
      <c r="I2">
        <v>99.882000000000005</v>
      </c>
      <c r="J2">
        <v>10975</v>
      </c>
      <c r="K2">
        <v>48.116999999999997</v>
      </c>
      <c r="L2">
        <v>1221</v>
      </c>
      <c r="M2">
        <v>5.3529999999999998</v>
      </c>
      <c r="N2">
        <v>11.125</v>
      </c>
    </row>
    <row r="3" spans="1:14" x14ac:dyDescent="0.25">
      <c r="A3" t="s">
        <v>116</v>
      </c>
      <c r="B3" t="str">
        <f t="shared" ref="B3:B66" si="0">TEXT(C3,"mmmm")&amp;" "&amp;TEXT(C3,"aaaa")</f>
        <v>julio 2022</v>
      </c>
      <c r="C3" s="58">
        <v>44743</v>
      </c>
      <c r="D3" t="s">
        <v>109</v>
      </c>
      <c r="E3" t="s">
        <v>450</v>
      </c>
      <c r="F3" t="s">
        <v>239</v>
      </c>
      <c r="G3">
        <v>10087</v>
      </c>
      <c r="H3">
        <v>9993</v>
      </c>
      <c r="I3">
        <v>99.067999999999998</v>
      </c>
      <c r="J3">
        <v>6007</v>
      </c>
      <c r="K3">
        <v>60.112000000000002</v>
      </c>
      <c r="L3">
        <v>1125</v>
      </c>
      <c r="M3">
        <v>11.257999999999999</v>
      </c>
      <c r="N3">
        <v>18.728000000000002</v>
      </c>
    </row>
    <row r="4" spans="1:14" x14ac:dyDescent="0.25">
      <c r="A4" t="s">
        <v>116</v>
      </c>
      <c r="B4" t="str">
        <f t="shared" si="0"/>
        <v>julio 2022</v>
      </c>
      <c r="C4" s="58">
        <v>44743</v>
      </c>
      <c r="D4" t="s">
        <v>109</v>
      </c>
      <c r="E4" t="s">
        <v>580</v>
      </c>
      <c r="F4" t="s">
        <v>239</v>
      </c>
      <c r="G4">
        <v>1904</v>
      </c>
      <c r="H4">
        <v>1900</v>
      </c>
      <c r="I4">
        <v>99.79</v>
      </c>
      <c r="J4">
        <v>1079</v>
      </c>
      <c r="K4">
        <v>56.789000000000001</v>
      </c>
      <c r="L4">
        <v>151</v>
      </c>
      <c r="M4">
        <v>7.9470000000000001</v>
      </c>
      <c r="N4">
        <v>13.994</v>
      </c>
    </row>
    <row r="5" spans="1:14" x14ac:dyDescent="0.25">
      <c r="A5" t="s">
        <v>116</v>
      </c>
      <c r="B5" t="str">
        <f t="shared" si="0"/>
        <v>julio 2022</v>
      </c>
      <c r="C5" s="58">
        <v>44743</v>
      </c>
      <c r="D5" t="s">
        <v>109</v>
      </c>
      <c r="E5" t="s">
        <v>414</v>
      </c>
      <c r="F5" t="s">
        <v>239</v>
      </c>
      <c r="G5">
        <v>22207</v>
      </c>
      <c r="H5">
        <v>21141</v>
      </c>
      <c r="I5">
        <v>95.2</v>
      </c>
      <c r="J5">
        <v>8728</v>
      </c>
      <c r="K5">
        <v>41.284999999999997</v>
      </c>
      <c r="L5">
        <v>1469</v>
      </c>
      <c r="M5">
        <v>6.9489999999999998</v>
      </c>
      <c r="N5">
        <v>16.831</v>
      </c>
    </row>
    <row r="6" spans="1:14" x14ac:dyDescent="0.25">
      <c r="A6" t="s">
        <v>116</v>
      </c>
      <c r="B6" t="str">
        <f t="shared" si="0"/>
        <v>julio 2022</v>
      </c>
      <c r="C6" s="58">
        <v>44743</v>
      </c>
      <c r="D6" t="s">
        <v>109</v>
      </c>
      <c r="E6" t="s">
        <v>578</v>
      </c>
      <c r="F6" t="s">
        <v>239</v>
      </c>
      <c r="G6">
        <v>9608</v>
      </c>
      <c r="H6">
        <v>9571</v>
      </c>
      <c r="I6">
        <v>99.614999999999995</v>
      </c>
      <c r="J6">
        <v>3443</v>
      </c>
      <c r="K6">
        <v>35.972999999999999</v>
      </c>
      <c r="L6">
        <v>474</v>
      </c>
      <c r="M6">
        <v>4.952</v>
      </c>
      <c r="N6">
        <v>13.766999999999999</v>
      </c>
    </row>
    <row r="7" spans="1:14" x14ac:dyDescent="0.25">
      <c r="A7" t="s">
        <v>116</v>
      </c>
      <c r="B7" t="str">
        <f t="shared" si="0"/>
        <v>julio 2022</v>
      </c>
      <c r="C7" s="58">
        <v>44743</v>
      </c>
      <c r="D7" t="s">
        <v>109</v>
      </c>
      <c r="E7" t="s">
        <v>579</v>
      </c>
      <c r="F7" t="s">
        <v>239</v>
      </c>
      <c r="G7">
        <v>7805</v>
      </c>
      <c r="H7">
        <v>7778</v>
      </c>
      <c r="I7">
        <v>99.653999999999996</v>
      </c>
      <c r="J7">
        <v>2674</v>
      </c>
      <c r="K7">
        <v>34.378999999999998</v>
      </c>
      <c r="L7">
        <v>265</v>
      </c>
      <c r="M7">
        <v>3.407</v>
      </c>
      <c r="N7">
        <v>9.91</v>
      </c>
    </row>
    <row r="8" spans="1:14" x14ac:dyDescent="0.25">
      <c r="A8" t="s">
        <v>116</v>
      </c>
      <c r="B8" t="str">
        <f t="shared" si="0"/>
        <v>julio 2022</v>
      </c>
      <c r="C8" s="58">
        <v>44743</v>
      </c>
      <c r="D8" t="s">
        <v>109</v>
      </c>
      <c r="E8" t="s">
        <v>449</v>
      </c>
      <c r="F8" t="s">
        <v>239</v>
      </c>
      <c r="G8">
        <v>14995</v>
      </c>
      <c r="H8">
        <v>14947</v>
      </c>
      <c r="I8">
        <v>99.68</v>
      </c>
      <c r="J8">
        <v>5113</v>
      </c>
      <c r="K8">
        <v>34.207999999999998</v>
      </c>
      <c r="L8">
        <v>653</v>
      </c>
      <c r="M8">
        <v>4.3689999999999998</v>
      </c>
      <c r="N8">
        <v>12.771000000000001</v>
      </c>
    </row>
    <row r="9" spans="1:14" x14ac:dyDescent="0.25">
      <c r="A9" s="42" t="s">
        <v>79</v>
      </c>
      <c r="B9" t="str">
        <f t="shared" si="0"/>
        <v>julio 2022</v>
      </c>
      <c r="C9" s="58">
        <v>44743</v>
      </c>
      <c r="D9" t="s">
        <v>109</v>
      </c>
      <c r="E9" t="s">
        <v>671</v>
      </c>
      <c r="F9" t="s">
        <v>239</v>
      </c>
      <c r="G9">
        <v>14820</v>
      </c>
      <c r="H9">
        <v>14796</v>
      </c>
      <c r="I9">
        <v>99.837999999999994</v>
      </c>
      <c r="J9">
        <v>6005</v>
      </c>
      <c r="K9">
        <v>40.585000000000001</v>
      </c>
      <c r="L9">
        <v>485</v>
      </c>
      <c r="M9">
        <v>3.278</v>
      </c>
      <c r="N9">
        <v>8.077</v>
      </c>
    </row>
    <row r="10" spans="1:14" x14ac:dyDescent="0.25">
      <c r="A10" s="42" t="s">
        <v>446</v>
      </c>
      <c r="B10" t="str">
        <f t="shared" si="0"/>
        <v>julio 2022</v>
      </c>
      <c r="C10" s="58">
        <v>44743</v>
      </c>
      <c r="D10" t="s">
        <v>109</v>
      </c>
      <c r="E10" t="s">
        <v>448</v>
      </c>
      <c r="F10" t="s">
        <v>239</v>
      </c>
      <c r="G10">
        <v>13011</v>
      </c>
      <c r="H10">
        <v>12975</v>
      </c>
      <c r="I10">
        <v>99.722999999999999</v>
      </c>
      <c r="J10">
        <v>4755</v>
      </c>
      <c r="K10">
        <v>36.646999999999998</v>
      </c>
      <c r="L10">
        <v>278</v>
      </c>
      <c r="M10">
        <v>2.1429999999999998</v>
      </c>
      <c r="N10">
        <v>5.8460000000000001</v>
      </c>
    </row>
    <row r="11" spans="1:14" x14ac:dyDescent="0.25">
      <c r="A11" s="42" t="s">
        <v>79</v>
      </c>
      <c r="B11" t="str">
        <f t="shared" si="0"/>
        <v>julio 2022</v>
      </c>
      <c r="C11" s="58">
        <v>44743</v>
      </c>
      <c r="D11" t="s">
        <v>109</v>
      </c>
      <c r="E11" t="s">
        <v>672</v>
      </c>
      <c r="F11" t="s">
        <v>239</v>
      </c>
      <c r="G11">
        <v>14559</v>
      </c>
      <c r="H11">
        <v>14522</v>
      </c>
      <c r="I11">
        <v>99.745999999999995</v>
      </c>
      <c r="J11">
        <v>4999</v>
      </c>
      <c r="K11">
        <v>34.423999999999999</v>
      </c>
      <c r="L11">
        <v>197</v>
      </c>
      <c r="M11">
        <v>1.357</v>
      </c>
      <c r="N11">
        <v>3.9409999999999998</v>
      </c>
    </row>
    <row r="12" spans="1:14" x14ac:dyDescent="0.25">
      <c r="A12" s="42" t="s">
        <v>446</v>
      </c>
      <c r="B12" t="str">
        <f t="shared" si="0"/>
        <v>julio 2022</v>
      </c>
      <c r="C12" s="58">
        <v>44743</v>
      </c>
      <c r="D12" t="s">
        <v>109</v>
      </c>
      <c r="E12" t="s">
        <v>447</v>
      </c>
      <c r="F12" t="s">
        <v>239</v>
      </c>
      <c r="G12">
        <v>12969</v>
      </c>
      <c r="H12">
        <v>12930</v>
      </c>
      <c r="I12">
        <v>99.698999999999998</v>
      </c>
      <c r="J12">
        <v>4788</v>
      </c>
      <c r="K12">
        <v>37.03</v>
      </c>
      <c r="L12">
        <v>175</v>
      </c>
      <c r="M12">
        <v>1.353</v>
      </c>
      <c r="N12">
        <v>3.6549999999999998</v>
      </c>
    </row>
    <row r="13" spans="1:14" x14ac:dyDescent="0.25">
      <c r="A13" t="s">
        <v>656</v>
      </c>
      <c r="B13" t="str">
        <f t="shared" si="0"/>
        <v>julio 2022</v>
      </c>
      <c r="C13" s="58">
        <v>44743</v>
      </c>
      <c r="D13" t="s">
        <v>109</v>
      </c>
      <c r="E13" t="s">
        <v>673</v>
      </c>
      <c r="F13" t="s">
        <v>239</v>
      </c>
      <c r="G13">
        <v>9531</v>
      </c>
      <c r="H13">
        <v>9507</v>
      </c>
      <c r="I13">
        <v>99.748000000000005</v>
      </c>
      <c r="J13">
        <v>3835</v>
      </c>
      <c r="K13">
        <v>40.338999999999999</v>
      </c>
      <c r="L13">
        <v>204</v>
      </c>
      <c r="M13">
        <v>2.1459999999999999</v>
      </c>
      <c r="N13">
        <v>5.319</v>
      </c>
    </row>
    <row r="14" spans="1:14" x14ac:dyDescent="0.25">
      <c r="A14" s="42" t="s">
        <v>156</v>
      </c>
      <c r="B14" t="str">
        <f t="shared" si="0"/>
        <v>julio 2022</v>
      </c>
      <c r="C14" s="58">
        <v>44743</v>
      </c>
      <c r="D14" t="s">
        <v>109</v>
      </c>
      <c r="E14" t="s">
        <v>674</v>
      </c>
      <c r="F14" t="s">
        <v>239</v>
      </c>
      <c r="G14">
        <v>8612</v>
      </c>
      <c r="H14">
        <v>8586</v>
      </c>
      <c r="I14">
        <v>99.697999999999993</v>
      </c>
      <c r="J14">
        <v>3813</v>
      </c>
      <c r="K14">
        <v>44.41</v>
      </c>
      <c r="L14">
        <v>378</v>
      </c>
      <c r="M14">
        <v>4.4029999999999996</v>
      </c>
      <c r="N14">
        <v>9.9130000000000003</v>
      </c>
    </row>
    <row r="15" spans="1:14" x14ac:dyDescent="0.25">
      <c r="A15" s="42" t="s">
        <v>91</v>
      </c>
      <c r="B15" t="str">
        <f t="shared" si="0"/>
        <v>julio 2022</v>
      </c>
      <c r="C15" s="58">
        <v>44743</v>
      </c>
      <c r="D15" t="s">
        <v>109</v>
      </c>
      <c r="E15" t="s">
        <v>653</v>
      </c>
      <c r="F15" t="s">
        <v>239</v>
      </c>
      <c r="G15">
        <v>14261</v>
      </c>
      <c r="H15">
        <v>14239</v>
      </c>
      <c r="I15">
        <v>99.846000000000004</v>
      </c>
      <c r="J15">
        <v>5106</v>
      </c>
      <c r="K15">
        <v>35.859000000000002</v>
      </c>
      <c r="L15">
        <v>224</v>
      </c>
      <c r="M15">
        <v>1.573</v>
      </c>
      <c r="N15">
        <v>4.3869999999999996</v>
      </c>
    </row>
    <row r="16" spans="1:14" x14ac:dyDescent="0.25">
      <c r="A16" s="42" t="s">
        <v>159</v>
      </c>
      <c r="B16" t="str">
        <f t="shared" si="0"/>
        <v>julio 2022</v>
      </c>
      <c r="C16" s="58">
        <v>44743</v>
      </c>
      <c r="D16" t="s">
        <v>109</v>
      </c>
      <c r="E16" t="s">
        <v>675</v>
      </c>
      <c r="F16" t="s">
        <v>239</v>
      </c>
      <c r="G16">
        <v>10941</v>
      </c>
      <c r="H16">
        <v>10897</v>
      </c>
      <c r="I16">
        <v>99.597999999999999</v>
      </c>
      <c r="J16">
        <v>4804</v>
      </c>
      <c r="K16">
        <v>44.085999999999999</v>
      </c>
      <c r="L16">
        <v>384</v>
      </c>
      <c r="M16">
        <v>3.524</v>
      </c>
      <c r="N16">
        <v>7.9930000000000003</v>
      </c>
    </row>
    <row r="17" spans="1:14" x14ac:dyDescent="0.25">
      <c r="A17" s="42" t="s">
        <v>159</v>
      </c>
      <c r="B17" t="str">
        <f t="shared" si="0"/>
        <v>julio 2022</v>
      </c>
      <c r="C17" s="58">
        <v>44743</v>
      </c>
      <c r="D17" t="s">
        <v>109</v>
      </c>
      <c r="E17" t="s">
        <v>676</v>
      </c>
      <c r="F17" t="s">
        <v>239</v>
      </c>
      <c r="G17">
        <v>10932</v>
      </c>
      <c r="H17">
        <v>10894</v>
      </c>
      <c r="I17">
        <v>99.652000000000001</v>
      </c>
      <c r="J17">
        <v>4680</v>
      </c>
      <c r="K17">
        <v>42.959000000000003</v>
      </c>
      <c r="L17">
        <v>298</v>
      </c>
      <c r="M17">
        <v>2.7349999999999999</v>
      </c>
      <c r="N17">
        <v>6.3680000000000003</v>
      </c>
    </row>
    <row r="18" spans="1:14" x14ac:dyDescent="0.25">
      <c r="A18" s="42" t="s">
        <v>159</v>
      </c>
      <c r="B18" t="str">
        <f t="shared" si="0"/>
        <v>julio 2022</v>
      </c>
      <c r="C18" s="58">
        <v>44743</v>
      </c>
      <c r="D18" t="s">
        <v>109</v>
      </c>
      <c r="E18" t="s">
        <v>677</v>
      </c>
      <c r="F18" t="s">
        <v>239</v>
      </c>
      <c r="G18">
        <v>8770</v>
      </c>
      <c r="H18">
        <v>8742</v>
      </c>
      <c r="I18">
        <v>99.680999999999997</v>
      </c>
      <c r="J18">
        <v>3877</v>
      </c>
      <c r="K18">
        <v>44.348999999999997</v>
      </c>
      <c r="L18">
        <v>357</v>
      </c>
      <c r="M18">
        <v>4.0839999999999996</v>
      </c>
      <c r="N18">
        <v>9.2080000000000002</v>
      </c>
    </row>
    <row r="19" spans="1:14" x14ac:dyDescent="0.25">
      <c r="A19" s="4" t="s">
        <v>597</v>
      </c>
      <c r="B19" t="str">
        <f t="shared" si="0"/>
        <v>julio 2022</v>
      </c>
      <c r="C19" s="58">
        <v>44743</v>
      </c>
      <c r="D19" t="s">
        <v>109</v>
      </c>
      <c r="E19" t="s">
        <v>678</v>
      </c>
      <c r="F19" t="s">
        <v>679</v>
      </c>
      <c r="G19">
        <v>8602</v>
      </c>
      <c r="H19">
        <v>8575</v>
      </c>
      <c r="I19">
        <v>99.686000000000007</v>
      </c>
      <c r="J19">
        <v>3547</v>
      </c>
      <c r="K19">
        <v>41.363999999999997</v>
      </c>
      <c r="L19">
        <v>529</v>
      </c>
      <c r="M19">
        <v>6.1689999999999996</v>
      </c>
      <c r="N19">
        <v>14.914</v>
      </c>
    </row>
    <row r="20" spans="1:14" x14ac:dyDescent="0.25">
      <c r="A20" s="4" t="s">
        <v>597</v>
      </c>
      <c r="B20" t="str">
        <f t="shared" si="0"/>
        <v>julio 2022</v>
      </c>
      <c r="C20" s="58">
        <v>44743</v>
      </c>
      <c r="D20" t="s">
        <v>109</v>
      </c>
      <c r="E20" t="s">
        <v>680</v>
      </c>
      <c r="F20" t="s">
        <v>679</v>
      </c>
      <c r="G20">
        <v>9052</v>
      </c>
      <c r="H20">
        <v>9042</v>
      </c>
      <c r="I20">
        <v>99.89</v>
      </c>
      <c r="J20">
        <v>3575</v>
      </c>
      <c r="K20">
        <v>39.537999999999997</v>
      </c>
      <c r="L20">
        <v>432</v>
      </c>
      <c r="M20">
        <v>4.7779999999999996</v>
      </c>
      <c r="N20">
        <v>12.084</v>
      </c>
    </row>
    <row r="21" spans="1:14" x14ac:dyDescent="0.25">
      <c r="A21" s="4" t="s">
        <v>597</v>
      </c>
      <c r="B21" t="str">
        <f t="shared" si="0"/>
        <v>julio 2022</v>
      </c>
      <c r="C21" s="58">
        <v>44743</v>
      </c>
      <c r="D21" t="s">
        <v>109</v>
      </c>
      <c r="E21" t="s">
        <v>681</v>
      </c>
      <c r="F21" t="s">
        <v>682</v>
      </c>
      <c r="G21">
        <v>48</v>
      </c>
      <c r="H21">
        <v>48</v>
      </c>
      <c r="I21">
        <v>100</v>
      </c>
      <c r="J21">
        <v>38</v>
      </c>
      <c r="K21">
        <v>79.167000000000002</v>
      </c>
      <c r="L21">
        <v>6</v>
      </c>
      <c r="M21">
        <v>12.5</v>
      </c>
      <c r="N21">
        <v>15.789</v>
      </c>
    </row>
    <row r="22" spans="1:14" x14ac:dyDescent="0.25">
      <c r="A22" s="4" t="s">
        <v>597</v>
      </c>
      <c r="B22" t="str">
        <f t="shared" si="0"/>
        <v>julio 2022</v>
      </c>
      <c r="C22" s="58">
        <v>44743</v>
      </c>
      <c r="D22" t="s">
        <v>109</v>
      </c>
      <c r="E22" t="s">
        <v>683</v>
      </c>
      <c r="F22" t="s">
        <v>682</v>
      </c>
      <c r="G22">
        <v>60</v>
      </c>
      <c r="H22">
        <v>60</v>
      </c>
      <c r="I22">
        <v>100</v>
      </c>
      <c r="J22">
        <v>44</v>
      </c>
      <c r="K22">
        <v>73.332999999999998</v>
      </c>
      <c r="L22">
        <v>18</v>
      </c>
      <c r="M22">
        <v>30</v>
      </c>
      <c r="N22">
        <v>40.908999999999999</v>
      </c>
    </row>
    <row r="23" spans="1:14" x14ac:dyDescent="0.25">
      <c r="A23" s="4" t="s">
        <v>597</v>
      </c>
      <c r="B23" t="str">
        <f t="shared" si="0"/>
        <v>julio 2022</v>
      </c>
      <c r="C23" s="58">
        <v>44743</v>
      </c>
      <c r="D23" t="s">
        <v>109</v>
      </c>
      <c r="E23" t="s">
        <v>684</v>
      </c>
      <c r="F23" t="s">
        <v>682</v>
      </c>
      <c r="G23">
        <v>42</v>
      </c>
      <c r="H23">
        <v>42</v>
      </c>
      <c r="I23">
        <v>100</v>
      </c>
      <c r="J23">
        <v>27</v>
      </c>
      <c r="K23">
        <v>64.286000000000001</v>
      </c>
      <c r="L23">
        <v>5</v>
      </c>
      <c r="M23">
        <v>11.904999999999999</v>
      </c>
      <c r="N23">
        <v>18.518999999999998</v>
      </c>
    </row>
    <row r="24" spans="1:14" x14ac:dyDescent="0.25">
      <c r="A24" s="4" t="s">
        <v>597</v>
      </c>
      <c r="B24" t="str">
        <f t="shared" si="0"/>
        <v>julio 2022</v>
      </c>
      <c r="C24" s="58">
        <v>44743</v>
      </c>
      <c r="D24" t="s">
        <v>109</v>
      </c>
      <c r="E24" t="s">
        <v>685</v>
      </c>
      <c r="F24" t="s">
        <v>682</v>
      </c>
      <c r="G24">
        <v>274</v>
      </c>
      <c r="H24">
        <v>274</v>
      </c>
      <c r="I24">
        <v>100</v>
      </c>
      <c r="J24">
        <v>175</v>
      </c>
      <c r="K24">
        <v>63.869</v>
      </c>
      <c r="L24">
        <v>74</v>
      </c>
      <c r="M24">
        <v>27.007000000000001</v>
      </c>
      <c r="N24">
        <v>42.286000000000001</v>
      </c>
    </row>
    <row r="25" spans="1:14" x14ac:dyDescent="0.25">
      <c r="A25" t="s">
        <v>656</v>
      </c>
      <c r="B25" t="str">
        <f t="shared" si="0"/>
        <v>julio 2022</v>
      </c>
      <c r="C25" s="58">
        <v>44743</v>
      </c>
      <c r="D25" t="s">
        <v>109</v>
      </c>
      <c r="E25" t="s">
        <v>686</v>
      </c>
      <c r="F25" t="s">
        <v>239</v>
      </c>
      <c r="G25">
        <v>247</v>
      </c>
      <c r="H25">
        <v>244</v>
      </c>
      <c r="I25">
        <v>98.784999999999997</v>
      </c>
      <c r="J25">
        <v>119</v>
      </c>
      <c r="K25">
        <v>48.77</v>
      </c>
      <c r="L25">
        <v>18</v>
      </c>
      <c r="M25">
        <v>7.3769999999999998</v>
      </c>
      <c r="N25">
        <v>15.125999999999999</v>
      </c>
    </row>
    <row r="26" spans="1:14" x14ac:dyDescent="0.25">
      <c r="A26" t="s">
        <v>656</v>
      </c>
      <c r="B26" t="str">
        <f t="shared" si="0"/>
        <v>julio 2022</v>
      </c>
      <c r="C26" s="58">
        <v>44743</v>
      </c>
      <c r="D26" t="s">
        <v>109</v>
      </c>
      <c r="E26" t="s">
        <v>687</v>
      </c>
      <c r="F26" t="s">
        <v>239</v>
      </c>
      <c r="G26">
        <v>9504</v>
      </c>
      <c r="H26">
        <v>9494</v>
      </c>
      <c r="I26">
        <v>99.894999999999996</v>
      </c>
      <c r="J26">
        <v>4075</v>
      </c>
      <c r="K26">
        <v>42.921999999999997</v>
      </c>
      <c r="L26">
        <v>283</v>
      </c>
      <c r="M26">
        <v>2.9809999999999999</v>
      </c>
      <c r="N26">
        <v>6.9450000000000003</v>
      </c>
    </row>
    <row r="27" spans="1:14" x14ac:dyDescent="0.25">
      <c r="A27" s="42" t="s">
        <v>217</v>
      </c>
      <c r="B27" t="str">
        <f t="shared" si="0"/>
        <v>julio 2022</v>
      </c>
      <c r="C27" s="58">
        <v>44743</v>
      </c>
      <c r="D27" t="s">
        <v>109</v>
      </c>
      <c r="E27" t="s">
        <v>688</v>
      </c>
      <c r="F27" t="s">
        <v>689</v>
      </c>
      <c r="G27">
        <v>5023</v>
      </c>
      <c r="H27">
        <v>5017</v>
      </c>
      <c r="I27">
        <v>99.881</v>
      </c>
      <c r="J27">
        <v>2018</v>
      </c>
      <c r="K27">
        <v>40.222999999999999</v>
      </c>
      <c r="L27">
        <v>257</v>
      </c>
      <c r="M27">
        <v>5.1230000000000002</v>
      </c>
      <c r="N27">
        <v>12.734999999999999</v>
      </c>
    </row>
    <row r="28" spans="1:14" x14ac:dyDescent="0.25">
      <c r="A28" s="42" t="s">
        <v>217</v>
      </c>
      <c r="B28" t="str">
        <f t="shared" si="0"/>
        <v>julio 2022</v>
      </c>
      <c r="C28" s="58">
        <v>44743</v>
      </c>
      <c r="D28" t="s">
        <v>109</v>
      </c>
      <c r="E28" t="s">
        <v>690</v>
      </c>
      <c r="F28" t="s">
        <v>691</v>
      </c>
      <c r="G28">
        <v>8360</v>
      </c>
      <c r="H28">
        <v>8352</v>
      </c>
      <c r="I28">
        <v>99.903999999999996</v>
      </c>
      <c r="J28">
        <v>3959</v>
      </c>
      <c r="K28">
        <v>47.402000000000001</v>
      </c>
      <c r="L28">
        <v>0</v>
      </c>
      <c r="M28">
        <v>0</v>
      </c>
      <c r="N28">
        <v>0</v>
      </c>
    </row>
    <row r="29" spans="1:14" x14ac:dyDescent="0.25">
      <c r="A29" s="42" t="s">
        <v>217</v>
      </c>
      <c r="B29" t="str">
        <f t="shared" si="0"/>
        <v>julio 2022</v>
      </c>
      <c r="C29" s="58">
        <v>44743</v>
      </c>
      <c r="D29" t="s">
        <v>109</v>
      </c>
      <c r="E29" t="s">
        <v>692</v>
      </c>
      <c r="F29" t="s">
        <v>693</v>
      </c>
      <c r="G29">
        <v>11276</v>
      </c>
      <c r="H29">
        <v>11248</v>
      </c>
      <c r="I29">
        <v>99.751999999999995</v>
      </c>
      <c r="J29">
        <v>5030</v>
      </c>
      <c r="K29">
        <v>44.719000000000001</v>
      </c>
      <c r="L29">
        <v>429</v>
      </c>
      <c r="M29">
        <v>3.8140000000000001</v>
      </c>
      <c r="N29">
        <v>8.5289999999999999</v>
      </c>
    </row>
    <row r="30" spans="1:14" x14ac:dyDescent="0.25">
      <c r="A30" t="s">
        <v>667</v>
      </c>
      <c r="B30" t="str">
        <f t="shared" si="0"/>
        <v>julio 2022</v>
      </c>
      <c r="C30" s="58">
        <v>44743</v>
      </c>
      <c r="D30" t="s">
        <v>109</v>
      </c>
      <c r="E30" t="s">
        <v>694</v>
      </c>
      <c r="F30" t="s">
        <v>695</v>
      </c>
      <c r="G30">
        <v>12502</v>
      </c>
      <c r="H30">
        <v>12117</v>
      </c>
      <c r="I30">
        <v>96.92</v>
      </c>
      <c r="J30">
        <v>6018</v>
      </c>
      <c r="K30">
        <v>49.665999999999997</v>
      </c>
      <c r="L30">
        <v>1347</v>
      </c>
      <c r="M30">
        <v>11.117000000000001</v>
      </c>
      <c r="N30">
        <v>22.382999999999999</v>
      </c>
    </row>
    <row r="31" spans="1:14" x14ac:dyDescent="0.25">
      <c r="A31" s="42" t="s">
        <v>91</v>
      </c>
      <c r="B31" t="str">
        <f t="shared" si="0"/>
        <v>julio 2022</v>
      </c>
      <c r="C31" s="58">
        <v>44743</v>
      </c>
      <c r="D31" t="s">
        <v>109</v>
      </c>
      <c r="E31" t="s">
        <v>292</v>
      </c>
      <c r="F31" t="s">
        <v>239</v>
      </c>
      <c r="G31">
        <v>14140</v>
      </c>
      <c r="H31">
        <v>14103</v>
      </c>
      <c r="I31">
        <v>99.738</v>
      </c>
      <c r="J31">
        <v>4941</v>
      </c>
      <c r="K31">
        <v>35.034999999999997</v>
      </c>
      <c r="L31">
        <v>127</v>
      </c>
      <c r="M31">
        <v>0.90100000000000002</v>
      </c>
      <c r="N31">
        <v>2.57</v>
      </c>
    </row>
    <row r="32" spans="1:14" x14ac:dyDescent="0.25">
      <c r="A32" s="42" t="s">
        <v>85</v>
      </c>
      <c r="B32" t="str">
        <f t="shared" si="0"/>
        <v>julio 2022</v>
      </c>
      <c r="C32" s="58">
        <v>44743</v>
      </c>
      <c r="D32" t="s">
        <v>109</v>
      </c>
      <c r="E32" t="s">
        <v>460</v>
      </c>
      <c r="F32" t="s">
        <v>239</v>
      </c>
      <c r="G32">
        <v>28846</v>
      </c>
      <c r="H32">
        <v>28780</v>
      </c>
      <c r="I32">
        <v>99.771000000000001</v>
      </c>
      <c r="J32">
        <v>11031</v>
      </c>
      <c r="K32">
        <v>38.329000000000001</v>
      </c>
      <c r="L32">
        <v>512</v>
      </c>
      <c r="M32">
        <v>1.7789999999999999</v>
      </c>
      <c r="N32">
        <v>4.641</v>
      </c>
    </row>
    <row r="33" spans="1:14" x14ac:dyDescent="0.25">
      <c r="A33" s="42" t="s">
        <v>85</v>
      </c>
      <c r="B33" t="str">
        <f t="shared" si="0"/>
        <v>julio 2022</v>
      </c>
      <c r="C33" s="58">
        <v>44743</v>
      </c>
      <c r="D33" t="s">
        <v>109</v>
      </c>
      <c r="E33" t="s">
        <v>696</v>
      </c>
      <c r="F33" t="s">
        <v>239</v>
      </c>
      <c r="G33">
        <v>32310</v>
      </c>
      <c r="H33">
        <v>32248</v>
      </c>
      <c r="I33">
        <v>99.808000000000007</v>
      </c>
      <c r="J33">
        <v>12670</v>
      </c>
      <c r="K33">
        <v>39.289000000000001</v>
      </c>
      <c r="L33">
        <v>1849</v>
      </c>
      <c r="M33">
        <v>5.734</v>
      </c>
      <c r="N33">
        <v>14.593999999999999</v>
      </c>
    </row>
    <row r="34" spans="1:14" x14ac:dyDescent="0.25">
      <c r="A34" s="42" t="s">
        <v>85</v>
      </c>
      <c r="B34" t="str">
        <f t="shared" si="0"/>
        <v>julio 2022</v>
      </c>
      <c r="C34" s="58">
        <v>44743</v>
      </c>
      <c r="D34" t="s">
        <v>109</v>
      </c>
      <c r="E34" t="s">
        <v>285</v>
      </c>
      <c r="F34" t="s">
        <v>239</v>
      </c>
      <c r="G34">
        <v>32229</v>
      </c>
      <c r="H34">
        <v>32100</v>
      </c>
      <c r="I34">
        <v>99.6</v>
      </c>
      <c r="J34">
        <v>12170</v>
      </c>
      <c r="K34">
        <v>37.912999999999997</v>
      </c>
      <c r="L34">
        <v>1381</v>
      </c>
      <c r="M34">
        <v>4.3019999999999996</v>
      </c>
      <c r="N34">
        <v>11.348000000000001</v>
      </c>
    </row>
    <row r="35" spans="1:14" x14ac:dyDescent="0.25">
      <c r="A35" s="42" t="s">
        <v>85</v>
      </c>
      <c r="B35" t="str">
        <f t="shared" si="0"/>
        <v>julio 2022</v>
      </c>
      <c r="C35" s="58">
        <v>44743</v>
      </c>
      <c r="D35" t="s">
        <v>109</v>
      </c>
      <c r="E35" t="s">
        <v>582</v>
      </c>
      <c r="F35" t="s">
        <v>239</v>
      </c>
      <c r="G35">
        <v>36224</v>
      </c>
      <c r="H35">
        <v>35990</v>
      </c>
      <c r="I35">
        <v>99.353999999999999</v>
      </c>
      <c r="J35">
        <v>12463</v>
      </c>
      <c r="K35">
        <v>34.628999999999998</v>
      </c>
      <c r="L35">
        <v>612</v>
      </c>
      <c r="M35">
        <v>1.7</v>
      </c>
      <c r="N35">
        <v>4.9109999999999996</v>
      </c>
    </row>
    <row r="36" spans="1:14" x14ac:dyDescent="0.25">
      <c r="A36" t="s">
        <v>160</v>
      </c>
      <c r="B36" t="str">
        <f t="shared" si="0"/>
        <v>julio 2022</v>
      </c>
      <c r="C36" s="58">
        <v>44743</v>
      </c>
      <c r="D36" t="s">
        <v>109</v>
      </c>
      <c r="E36" t="s">
        <v>697</v>
      </c>
      <c r="F36" t="s">
        <v>698</v>
      </c>
      <c r="G36">
        <v>116</v>
      </c>
      <c r="H36">
        <v>116</v>
      </c>
      <c r="I36">
        <v>100</v>
      </c>
      <c r="J36">
        <v>61</v>
      </c>
      <c r="K36">
        <v>52.585999999999999</v>
      </c>
      <c r="L36">
        <v>0</v>
      </c>
      <c r="M36">
        <v>0</v>
      </c>
      <c r="N36">
        <v>0</v>
      </c>
    </row>
    <row r="37" spans="1:14" x14ac:dyDescent="0.25">
      <c r="A37" t="s">
        <v>160</v>
      </c>
      <c r="B37" t="str">
        <f t="shared" si="0"/>
        <v>julio 2022</v>
      </c>
      <c r="C37" s="58">
        <v>44743</v>
      </c>
      <c r="D37" t="s">
        <v>109</v>
      </c>
      <c r="E37" t="s">
        <v>699</v>
      </c>
      <c r="F37" t="s">
        <v>698</v>
      </c>
      <c r="G37">
        <v>124</v>
      </c>
      <c r="H37">
        <v>124</v>
      </c>
      <c r="I37">
        <v>100</v>
      </c>
      <c r="J37">
        <v>73</v>
      </c>
      <c r="K37">
        <v>58.871000000000002</v>
      </c>
      <c r="L37">
        <v>0</v>
      </c>
      <c r="M37">
        <v>0</v>
      </c>
      <c r="N37">
        <v>0</v>
      </c>
    </row>
    <row r="38" spans="1:14" x14ac:dyDescent="0.25">
      <c r="A38" t="s">
        <v>160</v>
      </c>
      <c r="B38" t="str">
        <f t="shared" si="0"/>
        <v>julio 2022</v>
      </c>
      <c r="C38" s="58">
        <v>44743</v>
      </c>
      <c r="D38" t="s">
        <v>109</v>
      </c>
      <c r="E38" t="s">
        <v>700</v>
      </c>
      <c r="F38" t="s">
        <v>698</v>
      </c>
      <c r="G38">
        <v>239</v>
      </c>
      <c r="H38">
        <v>239</v>
      </c>
      <c r="I38">
        <v>100</v>
      </c>
      <c r="J38">
        <v>150</v>
      </c>
      <c r="K38">
        <v>62.762</v>
      </c>
      <c r="L38">
        <v>0</v>
      </c>
      <c r="M38">
        <v>0</v>
      </c>
      <c r="N38">
        <v>0</v>
      </c>
    </row>
    <row r="39" spans="1:14" x14ac:dyDescent="0.25">
      <c r="A39" t="s">
        <v>160</v>
      </c>
      <c r="B39" t="str">
        <f t="shared" si="0"/>
        <v>julio 2022</v>
      </c>
      <c r="C39" s="58">
        <v>44743</v>
      </c>
      <c r="D39" t="s">
        <v>109</v>
      </c>
      <c r="E39" t="s">
        <v>701</v>
      </c>
      <c r="F39" t="s">
        <v>698</v>
      </c>
      <c r="G39">
        <v>1325</v>
      </c>
      <c r="H39">
        <v>1324</v>
      </c>
      <c r="I39">
        <v>99.924999999999997</v>
      </c>
      <c r="J39">
        <v>502</v>
      </c>
      <c r="K39">
        <v>37.914999999999999</v>
      </c>
      <c r="L39">
        <v>152</v>
      </c>
      <c r="M39">
        <v>11.48</v>
      </c>
      <c r="N39">
        <v>30.279</v>
      </c>
    </row>
    <row r="40" spans="1:14" x14ac:dyDescent="0.25">
      <c r="A40" t="s">
        <v>160</v>
      </c>
      <c r="B40" t="str">
        <f t="shared" si="0"/>
        <v>julio 2022</v>
      </c>
      <c r="C40" s="58">
        <v>44743</v>
      </c>
      <c r="D40" t="s">
        <v>109</v>
      </c>
      <c r="E40" t="s">
        <v>702</v>
      </c>
      <c r="F40" t="s">
        <v>698</v>
      </c>
      <c r="G40">
        <v>1092</v>
      </c>
      <c r="H40">
        <v>1091</v>
      </c>
      <c r="I40">
        <v>99.908000000000001</v>
      </c>
      <c r="J40">
        <v>369</v>
      </c>
      <c r="K40">
        <v>33.822000000000003</v>
      </c>
      <c r="L40">
        <v>86</v>
      </c>
      <c r="M40">
        <v>7.883</v>
      </c>
      <c r="N40">
        <v>23.306000000000001</v>
      </c>
    </row>
    <row r="41" spans="1:14" x14ac:dyDescent="0.25">
      <c r="A41" t="s">
        <v>160</v>
      </c>
      <c r="B41" t="str">
        <f t="shared" si="0"/>
        <v>julio 2022</v>
      </c>
      <c r="C41" s="58">
        <v>44743</v>
      </c>
      <c r="D41" t="s">
        <v>109</v>
      </c>
      <c r="E41" t="s">
        <v>703</v>
      </c>
      <c r="F41" t="s">
        <v>698</v>
      </c>
      <c r="G41">
        <v>1395</v>
      </c>
      <c r="H41">
        <v>1395</v>
      </c>
      <c r="I41">
        <v>100</v>
      </c>
      <c r="J41">
        <v>900</v>
      </c>
      <c r="K41">
        <v>64.516000000000005</v>
      </c>
      <c r="L41">
        <v>468</v>
      </c>
      <c r="M41">
        <v>33.548000000000002</v>
      </c>
      <c r="N41">
        <v>52</v>
      </c>
    </row>
    <row r="42" spans="1:14" x14ac:dyDescent="0.25">
      <c r="A42" t="s">
        <v>160</v>
      </c>
      <c r="B42" t="str">
        <f t="shared" si="0"/>
        <v>julio 2022</v>
      </c>
      <c r="C42" s="58">
        <v>44743</v>
      </c>
      <c r="D42" t="s">
        <v>109</v>
      </c>
      <c r="E42" t="s">
        <v>704</v>
      </c>
      <c r="F42" t="s">
        <v>698</v>
      </c>
      <c r="G42">
        <v>877</v>
      </c>
      <c r="H42">
        <v>877</v>
      </c>
      <c r="I42">
        <v>100</v>
      </c>
      <c r="J42">
        <v>476</v>
      </c>
      <c r="K42">
        <v>54.276000000000003</v>
      </c>
      <c r="L42">
        <v>126</v>
      </c>
      <c r="M42">
        <v>14.367000000000001</v>
      </c>
      <c r="N42">
        <v>26.471</v>
      </c>
    </row>
    <row r="43" spans="1:14" x14ac:dyDescent="0.25">
      <c r="A43" t="s">
        <v>160</v>
      </c>
      <c r="B43" t="str">
        <f t="shared" si="0"/>
        <v>julio 2022</v>
      </c>
      <c r="C43" s="58">
        <v>44743</v>
      </c>
      <c r="D43" t="s">
        <v>109</v>
      </c>
      <c r="E43" t="s">
        <v>705</v>
      </c>
      <c r="F43" t="s">
        <v>698</v>
      </c>
      <c r="G43">
        <v>4882</v>
      </c>
      <c r="H43">
        <v>4881</v>
      </c>
      <c r="I43">
        <v>99.98</v>
      </c>
      <c r="J43">
        <v>2307</v>
      </c>
      <c r="K43">
        <v>47.265000000000001</v>
      </c>
      <c r="L43">
        <v>802</v>
      </c>
      <c r="M43">
        <v>16.431000000000001</v>
      </c>
      <c r="N43">
        <v>34.764000000000003</v>
      </c>
    </row>
    <row r="44" spans="1:14" x14ac:dyDescent="0.25">
      <c r="A44" t="s">
        <v>160</v>
      </c>
      <c r="B44" t="str">
        <f t="shared" si="0"/>
        <v>julio 2022</v>
      </c>
      <c r="C44" s="58">
        <v>44743</v>
      </c>
      <c r="D44" t="s">
        <v>109</v>
      </c>
      <c r="E44" t="s">
        <v>706</v>
      </c>
      <c r="F44" t="s">
        <v>698</v>
      </c>
      <c r="G44">
        <v>3942</v>
      </c>
      <c r="H44">
        <v>3942</v>
      </c>
      <c r="I44">
        <v>100</v>
      </c>
      <c r="J44">
        <v>1555</v>
      </c>
      <c r="K44">
        <v>39.447000000000003</v>
      </c>
      <c r="L44">
        <v>437</v>
      </c>
      <c r="M44">
        <v>11.086</v>
      </c>
      <c r="N44">
        <v>28.103000000000002</v>
      </c>
    </row>
    <row r="45" spans="1:14" x14ac:dyDescent="0.25">
      <c r="A45" t="s">
        <v>160</v>
      </c>
      <c r="B45" t="str">
        <f t="shared" si="0"/>
        <v>julio 2022</v>
      </c>
      <c r="C45" s="58">
        <v>44743</v>
      </c>
      <c r="D45" t="s">
        <v>109</v>
      </c>
      <c r="E45" t="s">
        <v>707</v>
      </c>
      <c r="F45" t="s">
        <v>698</v>
      </c>
      <c r="G45">
        <v>1203</v>
      </c>
      <c r="H45">
        <v>1202</v>
      </c>
      <c r="I45">
        <v>99.917000000000002</v>
      </c>
      <c r="J45">
        <v>423</v>
      </c>
      <c r="K45">
        <v>35.191000000000003</v>
      </c>
      <c r="L45">
        <v>109</v>
      </c>
      <c r="M45">
        <v>9.0679999999999996</v>
      </c>
      <c r="N45">
        <v>25.768000000000001</v>
      </c>
    </row>
    <row r="46" spans="1:14" x14ac:dyDescent="0.25">
      <c r="A46" t="s">
        <v>160</v>
      </c>
      <c r="B46" t="str">
        <f t="shared" si="0"/>
        <v>julio 2022</v>
      </c>
      <c r="C46" s="58">
        <v>44743</v>
      </c>
      <c r="D46" t="s">
        <v>109</v>
      </c>
      <c r="E46" t="s">
        <v>708</v>
      </c>
      <c r="F46" t="s">
        <v>698</v>
      </c>
      <c r="G46">
        <v>1053</v>
      </c>
      <c r="H46">
        <v>1053</v>
      </c>
      <c r="I46">
        <v>100</v>
      </c>
      <c r="J46">
        <v>634</v>
      </c>
      <c r="K46">
        <v>60.209000000000003</v>
      </c>
      <c r="L46">
        <v>209</v>
      </c>
      <c r="M46">
        <v>19.847999999999999</v>
      </c>
      <c r="N46">
        <v>32.965000000000003</v>
      </c>
    </row>
    <row r="47" spans="1:14" x14ac:dyDescent="0.25">
      <c r="A47" t="s">
        <v>160</v>
      </c>
      <c r="B47" t="str">
        <f t="shared" si="0"/>
        <v>julio 2022</v>
      </c>
      <c r="C47" s="58">
        <v>44743</v>
      </c>
      <c r="D47" t="s">
        <v>109</v>
      </c>
      <c r="E47" t="s">
        <v>709</v>
      </c>
      <c r="F47" t="s">
        <v>698</v>
      </c>
      <c r="G47">
        <v>4385</v>
      </c>
      <c r="H47">
        <v>4385</v>
      </c>
      <c r="I47">
        <v>100</v>
      </c>
      <c r="J47">
        <v>1940</v>
      </c>
      <c r="K47">
        <v>44.241999999999997</v>
      </c>
      <c r="L47">
        <v>554</v>
      </c>
      <c r="M47">
        <v>12.634</v>
      </c>
      <c r="N47">
        <v>28.556999999999999</v>
      </c>
    </row>
    <row r="48" spans="1:14" x14ac:dyDescent="0.25">
      <c r="A48" t="s">
        <v>667</v>
      </c>
      <c r="B48" t="str">
        <f t="shared" si="0"/>
        <v>julio 2022</v>
      </c>
      <c r="C48" s="58">
        <v>44743</v>
      </c>
      <c r="D48" t="s">
        <v>109</v>
      </c>
      <c r="E48" t="s">
        <v>710</v>
      </c>
      <c r="F48" t="s">
        <v>695</v>
      </c>
      <c r="G48">
        <v>87</v>
      </c>
      <c r="H48">
        <v>87</v>
      </c>
      <c r="I48">
        <v>100</v>
      </c>
      <c r="J48">
        <v>49</v>
      </c>
      <c r="K48">
        <v>56.322000000000003</v>
      </c>
      <c r="L48">
        <v>25</v>
      </c>
      <c r="M48">
        <v>28.736000000000001</v>
      </c>
      <c r="N48">
        <v>51.02</v>
      </c>
    </row>
    <row r="49" spans="1:14" x14ac:dyDescent="0.25">
      <c r="A49" t="s">
        <v>667</v>
      </c>
      <c r="B49" t="str">
        <f t="shared" si="0"/>
        <v>julio 2022</v>
      </c>
      <c r="C49" s="58">
        <v>44743</v>
      </c>
      <c r="D49" t="s">
        <v>109</v>
      </c>
      <c r="E49" t="s">
        <v>711</v>
      </c>
      <c r="F49" t="s">
        <v>695</v>
      </c>
      <c r="G49">
        <v>205</v>
      </c>
      <c r="H49">
        <v>205</v>
      </c>
      <c r="I49">
        <v>100</v>
      </c>
      <c r="J49">
        <v>148</v>
      </c>
      <c r="K49">
        <v>72.194999999999993</v>
      </c>
      <c r="L49">
        <v>86</v>
      </c>
      <c r="M49">
        <v>41.951000000000001</v>
      </c>
      <c r="N49">
        <v>58.107999999999997</v>
      </c>
    </row>
    <row r="50" spans="1:14" x14ac:dyDescent="0.25">
      <c r="A50" t="s">
        <v>667</v>
      </c>
      <c r="B50" t="str">
        <f t="shared" si="0"/>
        <v>julio 2022</v>
      </c>
      <c r="C50" s="58">
        <v>44743</v>
      </c>
      <c r="D50" t="s">
        <v>109</v>
      </c>
      <c r="E50" t="s">
        <v>712</v>
      </c>
      <c r="F50" t="s">
        <v>695</v>
      </c>
      <c r="G50">
        <v>41</v>
      </c>
      <c r="H50">
        <v>41</v>
      </c>
      <c r="I50">
        <v>100</v>
      </c>
      <c r="J50">
        <v>33</v>
      </c>
      <c r="K50">
        <v>80.488</v>
      </c>
      <c r="L50">
        <v>25</v>
      </c>
      <c r="M50">
        <v>60.975999999999999</v>
      </c>
      <c r="N50">
        <v>75.757999999999996</v>
      </c>
    </row>
    <row r="51" spans="1:14" x14ac:dyDescent="0.25">
      <c r="A51" t="s">
        <v>667</v>
      </c>
      <c r="B51" t="str">
        <f t="shared" si="0"/>
        <v>julio 2022</v>
      </c>
      <c r="C51" s="58">
        <v>44743</v>
      </c>
      <c r="D51" t="s">
        <v>109</v>
      </c>
      <c r="E51" t="s">
        <v>713</v>
      </c>
      <c r="F51" t="s">
        <v>695</v>
      </c>
      <c r="G51">
        <v>526</v>
      </c>
      <c r="H51">
        <v>525</v>
      </c>
      <c r="I51">
        <v>99.81</v>
      </c>
      <c r="J51">
        <v>421</v>
      </c>
      <c r="K51">
        <v>80.19</v>
      </c>
      <c r="L51">
        <v>294</v>
      </c>
      <c r="M51">
        <v>56</v>
      </c>
      <c r="N51">
        <v>69.834000000000003</v>
      </c>
    </row>
    <row r="52" spans="1:14" x14ac:dyDescent="0.25">
      <c r="A52" s="42" t="s">
        <v>217</v>
      </c>
      <c r="B52" t="str">
        <f t="shared" si="0"/>
        <v>julio 2022</v>
      </c>
      <c r="C52" s="58">
        <v>44743</v>
      </c>
      <c r="D52" t="s">
        <v>109</v>
      </c>
      <c r="E52" t="s">
        <v>714</v>
      </c>
      <c r="F52" t="s">
        <v>715</v>
      </c>
      <c r="G52">
        <v>636</v>
      </c>
      <c r="H52">
        <v>635</v>
      </c>
      <c r="I52">
        <v>99.843000000000004</v>
      </c>
      <c r="J52">
        <v>404</v>
      </c>
      <c r="K52">
        <v>63.622</v>
      </c>
      <c r="L52">
        <v>89</v>
      </c>
      <c r="M52">
        <v>14.016</v>
      </c>
      <c r="N52">
        <v>22.03</v>
      </c>
    </row>
    <row r="53" spans="1:14" x14ac:dyDescent="0.25">
      <c r="A53" s="42" t="s">
        <v>217</v>
      </c>
      <c r="B53" t="str">
        <f t="shared" si="0"/>
        <v>julio 2022</v>
      </c>
      <c r="C53" s="58">
        <v>44743</v>
      </c>
      <c r="D53" t="s">
        <v>110</v>
      </c>
      <c r="E53" t="s">
        <v>716</v>
      </c>
      <c r="F53" t="s">
        <v>717</v>
      </c>
      <c r="G53">
        <v>14264</v>
      </c>
      <c r="H53">
        <v>14008</v>
      </c>
      <c r="I53">
        <v>98.204999999999998</v>
      </c>
      <c r="J53">
        <v>5535</v>
      </c>
      <c r="K53">
        <v>39.512999999999998</v>
      </c>
      <c r="L53">
        <v>615</v>
      </c>
      <c r="M53">
        <v>4.3899999999999997</v>
      </c>
      <c r="N53">
        <v>11.111000000000001</v>
      </c>
    </row>
    <row r="54" spans="1:14" x14ac:dyDescent="0.25">
      <c r="A54" s="42" t="s">
        <v>217</v>
      </c>
      <c r="B54" t="str">
        <f t="shared" si="0"/>
        <v>julio 2022</v>
      </c>
      <c r="C54" s="58">
        <v>44743</v>
      </c>
      <c r="D54" t="s">
        <v>110</v>
      </c>
      <c r="E54" t="s">
        <v>718</v>
      </c>
      <c r="F54" t="s">
        <v>613</v>
      </c>
      <c r="G54">
        <v>4412</v>
      </c>
      <c r="H54">
        <v>4407</v>
      </c>
      <c r="I54">
        <v>99.887</v>
      </c>
      <c r="J54">
        <v>2308</v>
      </c>
      <c r="K54">
        <v>52.371000000000002</v>
      </c>
      <c r="L54">
        <v>207</v>
      </c>
      <c r="M54">
        <v>4.6970000000000001</v>
      </c>
      <c r="N54">
        <v>8.9689999999999994</v>
      </c>
    </row>
    <row r="55" spans="1:14" x14ac:dyDescent="0.25">
      <c r="A55" s="42" t="s">
        <v>217</v>
      </c>
      <c r="B55" t="str">
        <f t="shared" si="0"/>
        <v>julio 2022</v>
      </c>
      <c r="C55" s="58">
        <v>44743</v>
      </c>
      <c r="D55" t="s">
        <v>109</v>
      </c>
      <c r="E55" t="s">
        <v>719</v>
      </c>
      <c r="F55" t="s">
        <v>613</v>
      </c>
      <c r="G55">
        <v>2169</v>
      </c>
      <c r="H55">
        <v>2163</v>
      </c>
      <c r="I55">
        <v>99.722999999999999</v>
      </c>
      <c r="J55">
        <v>1115</v>
      </c>
      <c r="K55">
        <v>51.548999999999999</v>
      </c>
      <c r="L55">
        <v>198</v>
      </c>
      <c r="M55">
        <v>9.1539999999999999</v>
      </c>
      <c r="N55">
        <v>17.757999999999999</v>
      </c>
    </row>
    <row r="56" spans="1:14" x14ac:dyDescent="0.25">
      <c r="A56" s="42" t="s">
        <v>217</v>
      </c>
      <c r="B56" t="str">
        <f t="shared" si="0"/>
        <v>julio 2022</v>
      </c>
      <c r="C56" s="58">
        <v>44743</v>
      </c>
      <c r="D56" t="s">
        <v>110</v>
      </c>
      <c r="E56" t="s">
        <v>720</v>
      </c>
      <c r="F56" t="s">
        <v>721</v>
      </c>
      <c r="G56">
        <v>198</v>
      </c>
      <c r="H56">
        <v>198</v>
      </c>
      <c r="I56">
        <v>100</v>
      </c>
      <c r="J56">
        <v>123</v>
      </c>
      <c r="K56">
        <v>62.121000000000002</v>
      </c>
      <c r="L56">
        <v>0</v>
      </c>
      <c r="M56">
        <v>0</v>
      </c>
      <c r="N56">
        <v>0</v>
      </c>
    </row>
    <row r="57" spans="1:14" x14ac:dyDescent="0.25">
      <c r="A57" s="42" t="s">
        <v>217</v>
      </c>
      <c r="B57" t="str">
        <f t="shared" si="0"/>
        <v>julio 2022</v>
      </c>
      <c r="C57" s="58">
        <v>44743</v>
      </c>
      <c r="D57" t="s">
        <v>109</v>
      </c>
      <c r="E57" t="s">
        <v>722</v>
      </c>
      <c r="F57" t="s">
        <v>613</v>
      </c>
      <c r="G57">
        <v>23496</v>
      </c>
      <c r="H57">
        <v>23056</v>
      </c>
      <c r="I57">
        <v>98.126999999999995</v>
      </c>
      <c r="J57">
        <v>9653</v>
      </c>
      <c r="K57">
        <v>41.868000000000002</v>
      </c>
      <c r="L57">
        <v>0</v>
      </c>
      <c r="M57">
        <v>0</v>
      </c>
      <c r="N57">
        <v>0</v>
      </c>
    </row>
    <row r="58" spans="1:14" x14ac:dyDescent="0.25">
      <c r="A58" t="s">
        <v>643</v>
      </c>
      <c r="B58" t="str">
        <f t="shared" si="0"/>
        <v>julio 2022</v>
      </c>
      <c r="C58" s="58">
        <v>44743</v>
      </c>
      <c r="D58" t="s">
        <v>109</v>
      </c>
      <c r="E58" t="s">
        <v>723</v>
      </c>
      <c r="F58" t="s">
        <v>239</v>
      </c>
      <c r="G58">
        <v>35826</v>
      </c>
      <c r="H58">
        <v>35773</v>
      </c>
      <c r="I58">
        <v>99.852000000000004</v>
      </c>
      <c r="J58">
        <v>13108</v>
      </c>
      <c r="K58">
        <v>36.642000000000003</v>
      </c>
      <c r="L58">
        <v>332</v>
      </c>
      <c r="M58">
        <v>0.92800000000000005</v>
      </c>
      <c r="N58">
        <v>2.5329999999999999</v>
      </c>
    </row>
    <row r="59" spans="1:14" x14ac:dyDescent="0.25">
      <c r="A59" t="s">
        <v>668</v>
      </c>
      <c r="B59" t="str">
        <f t="shared" si="0"/>
        <v>julio 2022</v>
      </c>
      <c r="C59" s="58">
        <v>44743</v>
      </c>
      <c r="D59" t="s">
        <v>109</v>
      </c>
      <c r="E59" t="s">
        <v>724</v>
      </c>
      <c r="F59" t="s">
        <v>725</v>
      </c>
      <c r="G59">
        <v>722</v>
      </c>
      <c r="H59">
        <v>721</v>
      </c>
      <c r="I59">
        <v>99.861000000000004</v>
      </c>
      <c r="J59">
        <v>472</v>
      </c>
      <c r="K59">
        <v>65.465000000000003</v>
      </c>
      <c r="L59">
        <v>198</v>
      </c>
      <c r="M59">
        <v>27.462</v>
      </c>
      <c r="N59">
        <v>41.948999999999998</v>
      </c>
    </row>
    <row r="60" spans="1:14" x14ac:dyDescent="0.25">
      <c r="A60" t="s">
        <v>668</v>
      </c>
      <c r="B60" t="str">
        <f t="shared" si="0"/>
        <v>julio 2022</v>
      </c>
      <c r="C60" s="58">
        <v>44743</v>
      </c>
      <c r="D60" t="s">
        <v>109</v>
      </c>
      <c r="E60" t="s">
        <v>726</v>
      </c>
      <c r="F60" t="s">
        <v>727</v>
      </c>
      <c r="G60">
        <v>22968</v>
      </c>
      <c r="H60">
        <v>22910</v>
      </c>
      <c r="I60">
        <v>99.747</v>
      </c>
      <c r="J60">
        <v>10857</v>
      </c>
      <c r="K60">
        <v>47.39</v>
      </c>
      <c r="L60">
        <v>1383</v>
      </c>
      <c r="M60">
        <v>6.0369999999999999</v>
      </c>
      <c r="N60">
        <v>12.738</v>
      </c>
    </row>
    <row r="61" spans="1:14" x14ac:dyDescent="0.25">
      <c r="A61" t="s">
        <v>668</v>
      </c>
      <c r="B61" t="str">
        <f t="shared" si="0"/>
        <v>julio 2022</v>
      </c>
      <c r="C61" s="58">
        <v>44743</v>
      </c>
      <c r="D61" t="s">
        <v>109</v>
      </c>
      <c r="E61" t="s">
        <v>728</v>
      </c>
      <c r="F61" t="s">
        <v>727</v>
      </c>
      <c r="G61">
        <v>7484</v>
      </c>
      <c r="H61">
        <v>7472</v>
      </c>
      <c r="I61">
        <v>99.84</v>
      </c>
      <c r="J61">
        <v>3221</v>
      </c>
      <c r="K61">
        <v>43.107999999999997</v>
      </c>
      <c r="L61">
        <v>354</v>
      </c>
      <c r="M61">
        <v>4.7380000000000004</v>
      </c>
      <c r="N61">
        <v>10.99</v>
      </c>
    </row>
    <row r="62" spans="1:14" x14ac:dyDescent="0.25">
      <c r="A62" t="s">
        <v>668</v>
      </c>
      <c r="B62" t="str">
        <f t="shared" si="0"/>
        <v>julio 2022</v>
      </c>
      <c r="C62" s="58">
        <v>44743</v>
      </c>
      <c r="D62" t="s">
        <v>109</v>
      </c>
      <c r="E62" t="s">
        <v>729</v>
      </c>
      <c r="F62" t="s">
        <v>727</v>
      </c>
      <c r="G62">
        <v>22770</v>
      </c>
      <c r="H62">
        <v>22673</v>
      </c>
      <c r="I62">
        <v>99.573999999999998</v>
      </c>
      <c r="J62">
        <v>11232</v>
      </c>
      <c r="K62">
        <v>49.539000000000001</v>
      </c>
      <c r="L62">
        <v>2371</v>
      </c>
      <c r="M62">
        <v>10.457000000000001</v>
      </c>
      <c r="N62">
        <v>21.109000000000002</v>
      </c>
    </row>
    <row r="63" spans="1:14" x14ac:dyDescent="0.25">
      <c r="A63" t="s">
        <v>668</v>
      </c>
      <c r="B63" t="str">
        <f t="shared" si="0"/>
        <v>julio 2022</v>
      </c>
      <c r="C63" s="58">
        <v>44743</v>
      </c>
      <c r="D63" t="s">
        <v>109</v>
      </c>
      <c r="E63" t="s">
        <v>730</v>
      </c>
      <c r="F63" t="s">
        <v>727</v>
      </c>
      <c r="G63">
        <v>4562</v>
      </c>
      <c r="H63">
        <v>4552</v>
      </c>
      <c r="I63">
        <v>99.781000000000006</v>
      </c>
      <c r="J63">
        <v>2531</v>
      </c>
      <c r="K63">
        <v>55.601999999999997</v>
      </c>
      <c r="L63">
        <v>312</v>
      </c>
      <c r="M63">
        <v>6.8540000000000001</v>
      </c>
      <c r="N63">
        <v>12.327</v>
      </c>
    </row>
    <row r="64" spans="1:14" x14ac:dyDescent="0.25">
      <c r="A64" t="s">
        <v>668</v>
      </c>
      <c r="B64" t="str">
        <f t="shared" si="0"/>
        <v>julio 2022</v>
      </c>
      <c r="C64" s="58">
        <v>44743</v>
      </c>
      <c r="D64" t="s">
        <v>109</v>
      </c>
      <c r="E64" t="s">
        <v>731</v>
      </c>
      <c r="F64" t="s">
        <v>727</v>
      </c>
      <c r="G64">
        <v>600</v>
      </c>
      <c r="H64">
        <v>598</v>
      </c>
      <c r="I64">
        <v>99.667000000000002</v>
      </c>
      <c r="J64">
        <v>188</v>
      </c>
      <c r="K64">
        <v>31.437999999999999</v>
      </c>
      <c r="L64">
        <v>42</v>
      </c>
      <c r="M64">
        <v>7.0229999999999997</v>
      </c>
      <c r="N64">
        <v>22.34</v>
      </c>
    </row>
    <row r="65" spans="1:14" x14ac:dyDescent="0.25">
      <c r="A65" t="s">
        <v>668</v>
      </c>
      <c r="B65" t="str">
        <f t="shared" si="0"/>
        <v>julio 2022</v>
      </c>
      <c r="C65" s="58">
        <v>44743</v>
      </c>
      <c r="D65" t="s">
        <v>109</v>
      </c>
      <c r="E65" t="s">
        <v>732</v>
      </c>
      <c r="F65" t="s">
        <v>733</v>
      </c>
      <c r="G65">
        <v>1442</v>
      </c>
      <c r="H65">
        <v>1430</v>
      </c>
      <c r="I65">
        <v>99.168000000000006</v>
      </c>
      <c r="J65">
        <v>1051</v>
      </c>
      <c r="K65">
        <v>73.497</v>
      </c>
      <c r="L65">
        <v>428</v>
      </c>
      <c r="M65">
        <v>29.93</v>
      </c>
      <c r="N65">
        <v>40.722999999999999</v>
      </c>
    </row>
    <row r="66" spans="1:14" x14ac:dyDescent="0.25">
      <c r="A66" s="42" t="s">
        <v>217</v>
      </c>
      <c r="B66" t="str">
        <f t="shared" si="0"/>
        <v>julio 2022</v>
      </c>
      <c r="C66" s="58">
        <v>44743</v>
      </c>
      <c r="D66" t="s">
        <v>109</v>
      </c>
      <c r="E66" t="s">
        <v>734</v>
      </c>
      <c r="F66" t="s">
        <v>735</v>
      </c>
      <c r="G66">
        <v>2881</v>
      </c>
      <c r="H66">
        <v>2842</v>
      </c>
      <c r="I66">
        <v>98.646000000000001</v>
      </c>
      <c r="J66">
        <v>1217</v>
      </c>
      <c r="K66">
        <v>42.822000000000003</v>
      </c>
      <c r="L66">
        <v>141</v>
      </c>
      <c r="M66">
        <v>4.9610000000000003</v>
      </c>
      <c r="N66">
        <v>11.586</v>
      </c>
    </row>
    <row r="67" spans="1:14" x14ac:dyDescent="0.25">
      <c r="A67" t="s">
        <v>668</v>
      </c>
      <c r="B67" t="str">
        <f t="shared" ref="B67:B130" si="1">TEXT(C67,"mmmm")&amp;" "&amp;TEXT(C67,"aaaa")</f>
        <v>julio 2022</v>
      </c>
      <c r="C67" s="58">
        <v>44743</v>
      </c>
      <c r="D67" t="s">
        <v>109</v>
      </c>
      <c r="E67" t="s">
        <v>736</v>
      </c>
      <c r="F67" t="s">
        <v>239</v>
      </c>
      <c r="G67">
        <v>16063</v>
      </c>
      <c r="H67">
        <v>15741</v>
      </c>
      <c r="I67">
        <v>97.995000000000005</v>
      </c>
      <c r="J67">
        <v>7398</v>
      </c>
      <c r="K67">
        <v>46.997999999999998</v>
      </c>
      <c r="L67">
        <v>999</v>
      </c>
      <c r="M67">
        <v>6.3460000000000001</v>
      </c>
      <c r="N67">
        <v>13.504</v>
      </c>
    </row>
    <row r="68" spans="1:14" x14ac:dyDescent="0.25">
      <c r="A68" t="s">
        <v>668</v>
      </c>
      <c r="B68" t="str">
        <f t="shared" si="1"/>
        <v>julio 2022</v>
      </c>
      <c r="C68" s="58">
        <v>44743</v>
      </c>
      <c r="D68" t="s">
        <v>109</v>
      </c>
      <c r="E68" t="s">
        <v>737</v>
      </c>
      <c r="F68" t="s">
        <v>239</v>
      </c>
      <c r="G68">
        <v>16262</v>
      </c>
      <c r="H68">
        <v>15990</v>
      </c>
      <c r="I68">
        <v>98.326999999999998</v>
      </c>
      <c r="J68">
        <v>7421</v>
      </c>
      <c r="K68">
        <v>46.41</v>
      </c>
      <c r="L68">
        <v>1061</v>
      </c>
      <c r="M68">
        <v>6.6349999999999998</v>
      </c>
      <c r="N68">
        <v>14.297000000000001</v>
      </c>
    </row>
    <row r="69" spans="1:14" x14ac:dyDescent="0.25">
      <c r="A69" t="s">
        <v>668</v>
      </c>
      <c r="B69" t="str">
        <f t="shared" si="1"/>
        <v>julio 2022</v>
      </c>
      <c r="C69" s="58">
        <v>44743</v>
      </c>
      <c r="D69" t="s">
        <v>109</v>
      </c>
      <c r="E69" t="s">
        <v>737</v>
      </c>
      <c r="F69" t="s">
        <v>239</v>
      </c>
      <c r="G69">
        <v>16275</v>
      </c>
      <c r="H69">
        <v>16007</v>
      </c>
      <c r="I69">
        <v>98.352999999999994</v>
      </c>
      <c r="J69">
        <v>7156</v>
      </c>
      <c r="K69">
        <v>44.704999999999998</v>
      </c>
      <c r="L69">
        <v>975</v>
      </c>
      <c r="M69">
        <v>6.0910000000000002</v>
      </c>
      <c r="N69">
        <v>13.625</v>
      </c>
    </row>
    <row r="70" spans="1:14" x14ac:dyDescent="0.25">
      <c r="A70" s="42" t="s">
        <v>217</v>
      </c>
      <c r="B70" t="str">
        <f t="shared" si="1"/>
        <v>julio 2022</v>
      </c>
      <c r="C70" s="58">
        <v>44743</v>
      </c>
      <c r="D70" t="s">
        <v>109</v>
      </c>
      <c r="E70" t="s">
        <v>738</v>
      </c>
      <c r="F70" t="s">
        <v>735</v>
      </c>
      <c r="G70">
        <v>2881</v>
      </c>
      <c r="H70">
        <v>2842</v>
      </c>
      <c r="I70">
        <v>98.646000000000001</v>
      </c>
      <c r="J70">
        <v>1214</v>
      </c>
      <c r="K70">
        <v>42.716000000000001</v>
      </c>
      <c r="L70">
        <v>47</v>
      </c>
      <c r="M70">
        <v>1.6539999999999999</v>
      </c>
      <c r="N70">
        <v>3.871</v>
      </c>
    </row>
    <row r="71" spans="1:14" x14ac:dyDescent="0.25">
      <c r="A71" s="42" t="s">
        <v>217</v>
      </c>
      <c r="B71" t="str">
        <f t="shared" si="1"/>
        <v>julio 2022</v>
      </c>
      <c r="C71" s="58">
        <v>44743</v>
      </c>
      <c r="D71" t="s">
        <v>109</v>
      </c>
      <c r="E71" t="s">
        <v>739</v>
      </c>
      <c r="F71" t="s">
        <v>735</v>
      </c>
      <c r="G71">
        <v>19185</v>
      </c>
      <c r="H71">
        <v>19132</v>
      </c>
      <c r="I71">
        <v>99.724000000000004</v>
      </c>
      <c r="J71">
        <v>8272</v>
      </c>
      <c r="K71">
        <v>43.235999999999997</v>
      </c>
      <c r="L71">
        <v>108</v>
      </c>
      <c r="M71">
        <v>0.56399999999999995</v>
      </c>
      <c r="N71">
        <v>1.306</v>
      </c>
    </row>
    <row r="72" spans="1:14" x14ac:dyDescent="0.25">
      <c r="A72" s="42" t="s">
        <v>217</v>
      </c>
      <c r="B72" t="str">
        <f t="shared" si="1"/>
        <v>julio 2022</v>
      </c>
      <c r="C72" s="58">
        <v>44743</v>
      </c>
      <c r="D72" t="s">
        <v>110</v>
      </c>
      <c r="E72" t="s">
        <v>740</v>
      </c>
      <c r="F72" t="s">
        <v>735</v>
      </c>
      <c r="G72">
        <v>2889</v>
      </c>
      <c r="H72">
        <v>2854</v>
      </c>
      <c r="I72">
        <v>98.789000000000001</v>
      </c>
      <c r="J72">
        <v>1423</v>
      </c>
      <c r="K72">
        <v>49.86</v>
      </c>
      <c r="L72">
        <v>213</v>
      </c>
      <c r="M72">
        <v>7.4630000000000001</v>
      </c>
      <c r="N72">
        <v>14.968</v>
      </c>
    </row>
    <row r="73" spans="1:14" x14ac:dyDescent="0.25">
      <c r="A73" t="s">
        <v>667</v>
      </c>
      <c r="B73" t="str">
        <f t="shared" si="1"/>
        <v>julio 2022</v>
      </c>
      <c r="C73" s="58">
        <v>44743</v>
      </c>
      <c r="D73" t="s">
        <v>109</v>
      </c>
      <c r="E73" t="s">
        <v>741</v>
      </c>
      <c r="F73" t="s">
        <v>742</v>
      </c>
      <c r="G73">
        <v>725</v>
      </c>
      <c r="H73">
        <v>725</v>
      </c>
      <c r="I73">
        <v>100</v>
      </c>
      <c r="J73">
        <v>410</v>
      </c>
      <c r="K73">
        <v>56.552</v>
      </c>
      <c r="L73">
        <v>119</v>
      </c>
      <c r="M73">
        <v>16.414000000000001</v>
      </c>
      <c r="N73">
        <v>29.024000000000001</v>
      </c>
    </row>
    <row r="74" spans="1:14" x14ac:dyDescent="0.25">
      <c r="A74" t="s">
        <v>611</v>
      </c>
      <c r="B74" t="str">
        <f t="shared" si="1"/>
        <v>julio 2022</v>
      </c>
      <c r="C74" s="58">
        <v>44743</v>
      </c>
      <c r="D74" t="s">
        <v>109</v>
      </c>
      <c r="E74" t="s">
        <v>743</v>
      </c>
      <c r="F74" t="s">
        <v>682</v>
      </c>
      <c r="G74">
        <v>129</v>
      </c>
      <c r="H74">
        <v>128</v>
      </c>
      <c r="I74">
        <v>99.224999999999994</v>
      </c>
      <c r="J74">
        <v>91</v>
      </c>
      <c r="K74">
        <v>71.093999999999994</v>
      </c>
      <c r="L74">
        <v>36</v>
      </c>
      <c r="M74">
        <v>28.125</v>
      </c>
      <c r="N74">
        <v>39.56</v>
      </c>
    </row>
    <row r="75" spans="1:14" x14ac:dyDescent="0.25">
      <c r="A75" t="s">
        <v>611</v>
      </c>
      <c r="B75" t="str">
        <f t="shared" si="1"/>
        <v>julio 2022</v>
      </c>
      <c r="C75" s="58">
        <v>44743</v>
      </c>
      <c r="D75" t="s">
        <v>109</v>
      </c>
      <c r="E75" t="s">
        <v>744</v>
      </c>
      <c r="F75" t="s">
        <v>682</v>
      </c>
      <c r="G75">
        <v>40</v>
      </c>
      <c r="H75">
        <v>40</v>
      </c>
      <c r="I75">
        <v>100</v>
      </c>
      <c r="J75">
        <v>29</v>
      </c>
      <c r="K75">
        <v>72.5</v>
      </c>
      <c r="L75">
        <v>15</v>
      </c>
      <c r="M75">
        <v>37.5</v>
      </c>
      <c r="N75">
        <v>51.723999999999997</v>
      </c>
    </row>
    <row r="76" spans="1:14" x14ac:dyDescent="0.25">
      <c r="A76" t="s">
        <v>611</v>
      </c>
      <c r="B76" t="str">
        <f t="shared" si="1"/>
        <v>julio 2022</v>
      </c>
      <c r="C76" s="58">
        <v>44743</v>
      </c>
      <c r="D76" t="s">
        <v>109</v>
      </c>
      <c r="E76" t="s">
        <v>745</v>
      </c>
      <c r="F76" t="s">
        <v>682</v>
      </c>
      <c r="G76">
        <v>48</v>
      </c>
      <c r="H76">
        <v>48</v>
      </c>
      <c r="I76">
        <v>100</v>
      </c>
      <c r="J76">
        <v>39</v>
      </c>
      <c r="K76">
        <v>81.25</v>
      </c>
      <c r="L76">
        <v>14</v>
      </c>
      <c r="M76">
        <v>29.167000000000002</v>
      </c>
      <c r="N76">
        <v>35.896999999999998</v>
      </c>
    </row>
    <row r="77" spans="1:14" x14ac:dyDescent="0.25">
      <c r="A77" t="s">
        <v>611</v>
      </c>
      <c r="B77" t="str">
        <f t="shared" si="1"/>
        <v>julio 2022</v>
      </c>
      <c r="C77" s="58">
        <v>44743</v>
      </c>
      <c r="D77" t="s">
        <v>109</v>
      </c>
      <c r="E77" t="s">
        <v>746</v>
      </c>
      <c r="F77" t="s">
        <v>682</v>
      </c>
      <c r="G77">
        <v>133</v>
      </c>
      <c r="H77">
        <v>131</v>
      </c>
      <c r="I77">
        <v>98.495999999999995</v>
      </c>
      <c r="J77">
        <v>87</v>
      </c>
      <c r="K77">
        <v>66.412000000000006</v>
      </c>
      <c r="L77">
        <v>26</v>
      </c>
      <c r="M77">
        <v>19.847000000000001</v>
      </c>
      <c r="N77">
        <v>29.885000000000002</v>
      </c>
    </row>
    <row r="78" spans="1:14" x14ac:dyDescent="0.25">
      <c r="A78" t="s">
        <v>611</v>
      </c>
      <c r="B78" t="str">
        <f t="shared" si="1"/>
        <v>julio 2022</v>
      </c>
      <c r="C78" s="58">
        <v>44743</v>
      </c>
      <c r="D78" t="s">
        <v>109</v>
      </c>
      <c r="E78" t="s">
        <v>747</v>
      </c>
      <c r="F78" t="s">
        <v>748</v>
      </c>
      <c r="G78">
        <v>136</v>
      </c>
      <c r="H78">
        <v>133</v>
      </c>
      <c r="I78">
        <v>97.793999999999997</v>
      </c>
      <c r="J78">
        <v>90</v>
      </c>
      <c r="K78">
        <v>67.668999999999997</v>
      </c>
      <c r="L78">
        <v>38</v>
      </c>
      <c r="M78">
        <v>28.571000000000002</v>
      </c>
      <c r="N78">
        <v>42.222000000000001</v>
      </c>
    </row>
    <row r="79" spans="1:14" x14ac:dyDescent="0.25">
      <c r="A79" t="s">
        <v>611</v>
      </c>
      <c r="B79" t="str">
        <f t="shared" si="1"/>
        <v>julio 2022</v>
      </c>
      <c r="C79" s="58">
        <v>44743</v>
      </c>
      <c r="D79" t="s">
        <v>109</v>
      </c>
      <c r="E79" t="s">
        <v>749</v>
      </c>
      <c r="F79" t="s">
        <v>748</v>
      </c>
      <c r="G79">
        <v>264</v>
      </c>
      <c r="H79">
        <v>262</v>
      </c>
      <c r="I79">
        <v>99.242000000000004</v>
      </c>
      <c r="J79">
        <v>177</v>
      </c>
      <c r="K79">
        <v>67.557000000000002</v>
      </c>
      <c r="L79">
        <v>38</v>
      </c>
      <c r="M79">
        <v>14.504</v>
      </c>
      <c r="N79">
        <v>21.469000000000001</v>
      </c>
    </row>
    <row r="80" spans="1:14" x14ac:dyDescent="0.25">
      <c r="A80" t="s">
        <v>611</v>
      </c>
      <c r="B80" t="str">
        <f t="shared" si="1"/>
        <v>julio 2022</v>
      </c>
      <c r="C80" s="58">
        <v>44743</v>
      </c>
      <c r="D80" t="s">
        <v>109</v>
      </c>
      <c r="E80" t="s">
        <v>750</v>
      </c>
      <c r="F80" t="s">
        <v>751</v>
      </c>
      <c r="G80">
        <v>163</v>
      </c>
      <c r="H80">
        <v>161</v>
      </c>
      <c r="I80">
        <v>98.772999999999996</v>
      </c>
      <c r="J80">
        <v>114</v>
      </c>
      <c r="K80">
        <v>70.807000000000002</v>
      </c>
      <c r="L80">
        <v>28</v>
      </c>
      <c r="M80">
        <v>17.390999999999998</v>
      </c>
      <c r="N80">
        <v>24.561</v>
      </c>
    </row>
    <row r="81" spans="1:14" x14ac:dyDescent="0.25">
      <c r="A81" t="s">
        <v>611</v>
      </c>
      <c r="B81" t="str">
        <f t="shared" si="1"/>
        <v>julio 2022</v>
      </c>
      <c r="C81" s="58">
        <v>44743</v>
      </c>
      <c r="D81" t="s">
        <v>109</v>
      </c>
      <c r="E81" t="s">
        <v>752</v>
      </c>
      <c r="F81" t="s">
        <v>753</v>
      </c>
      <c r="G81">
        <v>6364</v>
      </c>
      <c r="H81">
        <v>6348</v>
      </c>
      <c r="I81">
        <v>99.748999999999995</v>
      </c>
      <c r="J81">
        <v>3632</v>
      </c>
      <c r="K81">
        <v>57.215000000000003</v>
      </c>
      <c r="L81">
        <v>946</v>
      </c>
      <c r="M81">
        <v>14.901999999999999</v>
      </c>
      <c r="N81">
        <v>26.045999999999999</v>
      </c>
    </row>
    <row r="82" spans="1:14" x14ac:dyDescent="0.25">
      <c r="A82" t="s">
        <v>611</v>
      </c>
      <c r="B82" t="str">
        <f t="shared" si="1"/>
        <v>julio 2022</v>
      </c>
      <c r="C82" s="58">
        <v>44743</v>
      </c>
      <c r="D82" t="s">
        <v>110</v>
      </c>
      <c r="E82" t="s">
        <v>754</v>
      </c>
      <c r="F82" t="s">
        <v>753</v>
      </c>
      <c r="G82">
        <v>1697</v>
      </c>
      <c r="H82">
        <v>1693</v>
      </c>
      <c r="I82">
        <v>99.763999999999996</v>
      </c>
      <c r="J82">
        <v>739</v>
      </c>
      <c r="K82">
        <v>43.65</v>
      </c>
      <c r="L82">
        <v>49</v>
      </c>
      <c r="M82">
        <v>2.8940000000000001</v>
      </c>
      <c r="N82">
        <v>6.6310000000000002</v>
      </c>
    </row>
    <row r="83" spans="1:14" x14ac:dyDescent="0.25">
      <c r="A83" t="s">
        <v>611</v>
      </c>
      <c r="B83" t="str">
        <f t="shared" si="1"/>
        <v>julio 2022</v>
      </c>
      <c r="C83" s="58">
        <v>44743</v>
      </c>
      <c r="D83" t="s">
        <v>109</v>
      </c>
      <c r="E83" t="s">
        <v>755</v>
      </c>
      <c r="F83" t="s">
        <v>756</v>
      </c>
      <c r="G83">
        <v>112</v>
      </c>
      <c r="H83">
        <v>112</v>
      </c>
      <c r="I83">
        <v>100</v>
      </c>
      <c r="J83">
        <v>66</v>
      </c>
      <c r="K83">
        <v>58.929000000000002</v>
      </c>
      <c r="L83">
        <v>13</v>
      </c>
      <c r="M83">
        <v>11.606999999999999</v>
      </c>
      <c r="N83">
        <v>19.696999999999999</v>
      </c>
    </row>
    <row r="84" spans="1:14" x14ac:dyDescent="0.25">
      <c r="A84" t="s">
        <v>611</v>
      </c>
      <c r="B84" t="str">
        <f t="shared" si="1"/>
        <v>julio 2022</v>
      </c>
      <c r="C84" s="58">
        <v>44743</v>
      </c>
      <c r="D84" t="s">
        <v>109</v>
      </c>
      <c r="E84" t="s">
        <v>757</v>
      </c>
      <c r="F84" t="s">
        <v>758</v>
      </c>
      <c r="G84">
        <v>845</v>
      </c>
      <c r="H84">
        <v>842</v>
      </c>
      <c r="I84">
        <v>99.644999999999996</v>
      </c>
      <c r="J84">
        <v>465</v>
      </c>
      <c r="K84">
        <v>55.225999999999999</v>
      </c>
      <c r="L84">
        <v>57</v>
      </c>
      <c r="M84">
        <v>6.77</v>
      </c>
      <c r="N84">
        <v>12.257999999999999</v>
      </c>
    </row>
    <row r="85" spans="1:14" x14ac:dyDescent="0.25">
      <c r="A85" t="s">
        <v>611</v>
      </c>
      <c r="B85" t="str">
        <f t="shared" si="1"/>
        <v>julio 2022</v>
      </c>
      <c r="C85" s="58">
        <v>44743</v>
      </c>
      <c r="D85" t="s">
        <v>109</v>
      </c>
      <c r="E85" t="s">
        <v>759</v>
      </c>
      <c r="F85" t="s">
        <v>267</v>
      </c>
      <c r="G85">
        <v>291</v>
      </c>
      <c r="H85">
        <v>291</v>
      </c>
      <c r="I85">
        <v>100</v>
      </c>
      <c r="J85">
        <v>186</v>
      </c>
      <c r="K85">
        <v>63.917999999999999</v>
      </c>
      <c r="L85">
        <v>58</v>
      </c>
      <c r="M85">
        <v>19.931000000000001</v>
      </c>
      <c r="N85">
        <v>31.183</v>
      </c>
    </row>
    <row r="86" spans="1:14" x14ac:dyDescent="0.25">
      <c r="A86" t="s">
        <v>611</v>
      </c>
      <c r="B86" t="str">
        <f t="shared" si="1"/>
        <v>julio 2022</v>
      </c>
      <c r="C86" s="58">
        <v>44743</v>
      </c>
      <c r="D86" t="s">
        <v>109</v>
      </c>
      <c r="E86" t="s">
        <v>760</v>
      </c>
      <c r="F86" t="s">
        <v>239</v>
      </c>
      <c r="G86">
        <v>13519</v>
      </c>
      <c r="H86">
        <v>13295</v>
      </c>
      <c r="I86">
        <v>98.343000000000004</v>
      </c>
      <c r="J86">
        <v>4535</v>
      </c>
      <c r="K86">
        <v>34.110999999999997</v>
      </c>
      <c r="L86">
        <v>146</v>
      </c>
      <c r="M86">
        <v>1.0980000000000001</v>
      </c>
      <c r="N86">
        <v>3.2189999999999999</v>
      </c>
    </row>
    <row r="87" spans="1:14" x14ac:dyDescent="0.25">
      <c r="A87" t="s">
        <v>611</v>
      </c>
      <c r="B87" t="str">
        <f t="shared" si="1"/>
        <v>julio 2022</v>
      </c>
      <c r="C87" s="58">
        <v>44743</v>
      </c>
      <c r="D87" t="s">
        <v>110</v>
      </c>
      <c r="E87" t="s">
        <v>761</v>
      </c>
      <c r="F87" t="s">
        <v>239</v>
      </c>
      <c r="G87">
        <v>10171</v>
      </c>
      <c r="H87">
        <v>10146</v>
      </c>
      <c r="I87">
        <v>99.754000000000005</v>
      </c>
      <c r="J87">
        <v>5217</v>
      </c>
      <c r="K87">
        <v>51.418999999999997</v>
      </c>
      <c r="L87">
        <v>321</v>
      </c>
      <c r="M87">
        <v>3.1640000000000001</v>
      </c>
      <c r="N87">
        <v>6.1529999999999996</v>
      </c>
    </row>
    <row r="88" spans="1:14" x14ac:dyDescent="0.25">
      <c r="A88" t="s">
        <v>611</v>
      </c>
      <c r="B88" t="str">
        <f t="shared" si="1"/>
        <v>julio 2022</v>
      </c>
      <c r="C88" s="58">
        <v>44743</v>
      </c>
      <c r="D88" t="s">
        <v>109</v>
      </c>
      <c r="E88" t="s">
        <v>762</v>
      </c>
      <c r="F88" t="s">
        <v>239</v>
      </c>
      <c r="G88">
        <v>7783</v>
      </c>
      <c r="H88">
        <v>7766</v>
      </c>
      <c r="I88">
        <v>99.781999999999996</v>
      </c>
      <c r="J88">
        <v>4092</v>
      </c>
      <c r="K88">
        <v>52.691000000000003</v>
      </c>
      <c r="L88">
        <v>381</v>
      </c>
      <c r="M88">
        <v>4.9059999999999997</v>
      </c>
      <c r="N88">
        <v>9.3109999999999999</v>
      </c>
    </row>
    <row r="89" spans="1:14" x14ac:dyDescent="0.25">
      <c r="A89" t="s">
        <v>611</v>
      </c>
      <c r="B89" t="str">
        <f t="shared" si="1"/>
        <v>julio 2022</v>
      </c>
      <c r="C89" s="58">
        <v>44743</v>
      </c>
      <c r="D89" t="s">
        <v>109</v>
      </c>
      <c r="E89" t="s">
        <v>763</v>
      </c>
      <c r="F89" t="s">
        <v>239</v>
      </c>
      <c r="G89">
        <v>95</v>
      </c>
      <c r="H89">
        <v>95</v>
      </c>
      <c r="I89">
        <v>100</v>
      </c>
      <c r="J89">
        <v>51</v>
      </c>
      <c r="K89">
        <v>53.683999999999997</v>
      </c>
      <c r="L89">
        <v>0</v>
      </c>
      <c r="M89">
        <v>0</v>
      </c>
      <c r="N89">
        <v>0</v>
      </c>
    </row>
    <row r="90" spans="1:14" x14ac:dyDescent="0.25">
      <c r="A90" t="s">
        <v>648</v>
      </c>
      <c r="B90" t="str">
        <f t="shared" si="1"/>
        <v>julio 2022</v>
      </c>
      <c r="C90" s="58">
        <v>44743</v>
      </c>
      <c r="D90" t="s">
        <v>109</v>
      </c>
      <c r="E90" t="s">
        <v>764</v>
      </c>
      <c r="F90" t="s">
        <v>765</v>
      </c>
      <c r="G90">
        <v>32820</v>
      </c>
      <c r="H90">
        <v>32729</v>
      </c>
      <c r="I90">
        <v>99.722999999999999</v>
      </c>
      <c r="J90">
        <v>12301</v>
      </c>
      <c r="K90">
        <v>37.584000000000003</v>
      </c>
      <c r="L90">
        <v>1657</v>
      </c>
      <c r="M90">
        <v>5.0629999999999997</v>
      </c>
      <c r="N90">
        <v>13.47</v>
      </c>
    </row>
    <row r="91" spans="1:14" x14ac:dyDescent="0.25">
      <c r="A91" t="s">
        <v>669</v>
      </c>
      <c r="B91" t="str">
        <f t="shared" si="1"/>
        <v>julio 2022</v>
      </c>
      <c r="C91" s="58">
        <v>44743</v>
      </c>
      <c r="D91" t="s">
        <v>110</v>
      </c>
      <c r="E91" t="s">
        <v>766</v>
      </c>
      <c r="F91" t="s">
        <v>767</v>
      </c>
      <c r="G91">
        <v>2343</v>
      </c>
      <c r="H91">
        <v>2336</v>
      </c>
      <c r="I91">
        <v>99.700999999999993</v>
      </c>
      <c r="J91">
        <v>1477</v>
      </c>
      <c r="K91">
        <v>63.228000000000002</v>
      </c>
      <c r="L91">
        <v>96</v>
      </c>
      <c r="M91">
        <v>4.1100000000000003</v>
      </c>
      <c r="N91">
        <v>6.5</v>
      </c>
    </row>
    <row r="92" spans="1:14" x14ac:dyDescent="0.25">
      <c r="A92" t="s">
        <v>669</v>
      </c>
      <c r="B92" t="str">
        <f t="shared" si="1"/>
        <v>julio 2022</v>
      </c>
      <c r="C92" s="58">
        <v>44743</v>
      </c>
      <c r="D92" t="s">
        <v>110</v>
      </c>
      <c r="E92" t="s">
        <v>768</v>
      </c>
      <c r="F92" t="s">
        <v>767</v>
      </c>
      <c r="G92">
        <v>1796</v>
      </c>
      <c r="H92">
        <v>1789</v>
      </c>
      <c r="I92">
        <v>99.61</v>
      </c>
      <c r="J92">
        <v>1088</v>
      </c>
      <c r="K92">
        <v>60.816000000000003</v>
      </c>
      <c r="L92">
        <v>65</v>
      </c>
      <c r="M92">
        <v>3.633</v>
      </c>
      <c r="N92">
        <v>5.9740000000000002</v>
      </c>
    </row>
    <row r="93" spans="1:14" x14ac:dyDescent="0.25">
      <c r="A93" t="s">
        <v>669</v>
      </c>
      <c r="B93" t="str">
        <f t="shared" si="1"/>
        <v>julio 2022</v>
      </c>
      <c r="C93" s="58">
        <v>44743</v>
      </c>
      <c r="D93" t="s">
        <v>109</v>
      </c>
      <c r="E93" t="s">
        <v>769</v>
      </c>
      <c r="F93" t="s">
        <v>767</v>
      </c>
      <c r="G93">
        <v>2533</v>
      </c>
      <c r="H93">
        <v>2527</v>
      </c>
      <c r="I93">
        <v>99.763000000000005</v>
      </c>
      <c r="J93">
        <v>1548</v>
      </c>
      <c r="K93">
        <v>61.258000000000003</v>
      </c>
      <c r="L93">
        <v>83</v>
      </c>
      <c r="M93">
        <v>3.2850000000000001</v>
      </c>
      <c r="N93">
        <v>5.3620000000000001</v>
      </c>
    </row>
    <row r="94" spans="1:14" x14ac:dyDescent="0.25">
      <c r="A94" t="s">
        <v>392</v>
      </c>
      <c r="B94" t="str">
        <f t="shared" si="1"/>
        <v>julio 2022</v>
      </c>
      <c r="C94" s="58">
        <v>44743</v>
      </c>
      <c r="D94" t="s">
        <v>109</v>
      </c>
      <c r="E94" t="s">
        <v>451</v>
      </c>
      <c r="F94" t="s">
        <v>239</v>
      </c>
      <c r="G94">
        <v>27045</v>
      </c>
      <c r="H94">
        <v>26907</v>
      </c>
      <c r="I94">
        <v>99.49</v>
      </c>
      <c r="J94">
        <v>13240</v>
      </c>
      <c r="K94">
        <v>49.207000000000001</v>
      </c>
      <c r="L94">
        <v>2802</v>
      </c>
      <c r="M94">
        <v>10.414</v>
      </c>
      <c r="N94">
        <v>21.163</v>
      </c>
    </row>
    <row r="95" spans="1:14" x14ac:dyDescent="0.25">
      <c r="A95" s="4" t="s">
        <v>657</v>
      </c>
      <c r="B95" t="str">
        <f t="shared" si="1"/>
        <v>julio 2022</v>
      </c>
      <c r="C95" s="58">
        <v>44743</v>
      </c>
      <c r="D95" t="s">
        <v>109</v>
      </c>
      <c r="E95" t="s">
        <v>770</v>
      </c>
      <c r="F95" t="s">
        <v>239</v>
      </c>
      <c r="G95">
        <v>12969</v>
      </c>
      <c r="H95">
        <v>12959</v>
      </c>
      <c r="I95">
        <v>99.923000000000002</v>
      </c>
      <c r="J95">
        <v>4038</v>
      </c>
      <c r="K95">
        <v>31.16</v>
      </c>
      <c r="L95">
        <v>498</v>
      </c>
      <c r="M95">
        <v>3.843</v>
      </c>
      <c r="N95">
        <v>12.333</v>
      </c>
    </row>
    <row r="96" spans="1:14" x14ac:dyDescent="0.25">
      <c r="A96" s="4" t="s">
        <v>657</v>
      </c>
      <c r="B96" t="str">
        <f t="shared" si="1"/>
        <v>julio 2022</v>
      </c>
      <c r="C96" s="58">
        <v>44743</v>
      </c>
      <c r="D96" t="s">
        <v>109</v>
      </c>
      <c r="E96" t="s">
        <v>770</v>
      </c>
      <c r="F96" t="s">
        <v>239</v>
      </c>
      <c r="G96">
        <v>12981</v>
      </c>
      <c r="H96">
        <v>12973</v>
      </c>
      <c r="I96">
        <v>99.938000000000002</v>
      </c>
      <c r="J96">
        <v>4726</v>
      </c>
      <c r="K96">
        <v>36.43</v>
      </c>
      <c r="L96">
        <v>638</v>
      </c>
      <c r="M96">
        <v>4.9180000000000001</v>
      </c>
      <c r="N96">
        <v>13.5</v>
      </c>
    </row>
    <row r="97" spans="1:14" x14ac:dyDescent="0.25">
      <c r="A97" s="4" t="s">
        <v>76</v>
      </c>
      <c r="B97" t="str">
        <f t="shared" si="1"/>
        <v>julio 2022</v>
      </c>
      <c r="C97" s="58">
        <v>44743</v>
      </c>
      <c r="D97" t="s">
        <v>109</v>
      </c>
      <c r="E97" t="s">
        <v>771</v>
      </c>
      <c r="F97" t="s">
        <v>239</v>
      </c>
      <c r="G97">
        <v>2628</v>
      </c>
      <c r="H97">
        <v>2565</v>
      </c>
      <c r="I97">
        <v>97.602999999999994</v>
      </c>
      <c r="J97">
        <v>641</v>
      </c>
      <c r="K97">
        <v>24.99</v>
      </c>
      <c r="L97">
        <v>133</v>
      </c>
      <c r="M97">
        <v>5.1849999999999996</v>
      </c>
      <c r="N97">
        <v>20.748999999999999</v>
      </c>
    </row>
    <row r="98" spans="1:14" x14ac:dyDescent="0.25">
      <c r="A98" s="4" t="s">
        <v>76</v>
      </c>
      <c r="B98" t="str">
        <f t="shared" si="1"/>
        <v>julio 2022</v>
      </c>
      <c r="C98" s="58">
        <v>44743</v>
      </c>
      <c r="D98" t="s">
        <v>109</v>
      </c>
      <c r="E98" t="s">
        <v>772</v>
      </c>
      <c r="F98" t="s">
        <v>239</v>
      </c>
      <c r="G98">
        <v>22707</v>
      </c>
      <c r="H98">
        <v>22566</v>
      </c>
      <c r="I98">
        <v>99.379000000000005</v>
      </c>
      <c r="J98">
        <v>10464</v>
      </c>
      <c r="K98">
        <v>46.371000000000002</v>
      </c>
      <c r="L98">
        <v>2501</v>
      </c>
      <c r="M98">
        <v>11.083</v>
      </c>
      <c r="N98">
        <v>23.901</v>
      </c>
    </row>
    <row r="99" spans="1:14" x14ac:dyDescent="0.25">
      <c r="A99" s="4" t="s">
        <v>76</v>
      </c>
      <c r="B99" t="str">
        <f t="shared" si="1"/>
        <v>julio 2022</v>
      </c>
      <c r="C99" s="58">
        <v>44743</v>
      </c>
      <c r="D99" t="s">
        <v>109</v>
      </c>
      <c r="E99" t="s">
        <v>773</v>
      </c>
      <c r="F99" t="s">
        <v>239</v>
      </c>
      <c r="G99">
        <v>25333</v>
      </c>
      <c r="H99">
        <v>25281</v>
      </c>
      <c r="I99">
        <v>99.795000000000002</v>
      </c>
      <c r="J99">
        <v>10158</v>
      </c>
      <c r="K99">
        <v>40.18</v>
      </c>
      <c r="L99">
        <v>2258</v>
      </c>
      <c r="M99">
        <v>8.9320000000000004</v>
      </c>
      <c r="N99">
        <v>22.228999999999999</v>
      </c>
    </row>
    <row r="100" spans="1:14" x14ac:dyDescent="0.25">
      <c r="A100" s="4" t="s">
        <v>130</v>
      </c>
      <c r="B100" t="str">
        <f t="shared" si="1"/>
        <v>julio 2022</v>
      </c>
      <c r="C100" s="58">
        <v>44743</v>
      </c>
      <c r="D100" t="s">
        <v>109</v>
      </c>
      <c r="E100" t="s">
        <v>421</v>
      </c>
      <c r="F100" t="s">
        <v>239</v>
      </c>
      <c r="G100">
        <v>27557</v>
      </c>
      <c r="H100">
        <v>27370</v>
      </c>
      <c r="I100">
        <v>99.320999999999998</v>
      </c>
      <c r="J100">
        <v>11311</v>
      </c>
      <c r="K100">
        <v>41.326000000000001</v>
      </c>
      <c r="L100">
        <v>1385</v>
      </c>
      <c r="M100">
        <v>5.0599999999999996</v>
      </c>
      <c r="N100">
        <v>12.244999999999999</v>
      </c>
    </row>
    <row r="101" spans="1:14" x14ac:dyDescent="0.25">
      <c r="A101" t="s">
        <v>130</v>
      </c>
      <c r="B101" t="str">
        <f t="shared" si="1"/>
        <v>julio 2022</v>
      </c>
      <c r="C101" s="58">
        <v>44743</v>
      </c>
      <c r="D101" t="s">
        <v>109</v>
      </c>
      <c r="E101" t="s">
        <v>419</v>
      </c>
      <c r="F101" t="s">
        <v>239</v>
      </c>
      <c r="G101">
        <v>33836</v>
      </c>
      <c r="H101">
        <v>33788</v>
      </c>
      <c r="I101">
        <v>99.858000000000004</v>
      </c>
      <c r="J101">
        <v>11361</v>
      </c>
      <c r="K101">
        <v>33.624000000000002</v>
      </c>
      <c r="L101">
        <v>800</v>
      </c>
      <c r="M101">
        <v>2.3679999999999999</v>
      </c>
      <c r="N101">
        <v>7.0419999999999998</v>
      </c>
    </row>
    <row r="102" spans="1:14" x14ac:dyDescent="0.25">
      <c r="A102" t="s">
        <v>130</v>
      </c>
      <c r="B102" t="str">
        <f t="shared" si="1"/>
        <v>julio 2022</v>
      </c>
      <c r="C102" s="58">
        <v>44743</v>
      </c>
      <c r="D102" t="s">
        <v>109</v>
      </c>
      <c r="E102" t="s">
        <v>417</v>
      </c>
      <c r="F102" t="s">
        <v>239</v>
      </c>
      <c r="G102">
        <v>4336</v>
      </c>
      <c r="H102">
        <v>4326</v>
      </c>
      <c r="I102">
        <v>99.769000000000005</v>
      </c>
      <c r="J102">
        <v>2139</v>
      </c>
      <c r="K102">
        <v>49.445</v>
      </c>
      <c r="L102">
        <v>411</v>
      </c>
      <c r="M102">
        <v>9.5009999999999994</v>
      </c>
      <c r="N102">
        <v>19.215</v>
      </c>
    </row>
    <row r="103" spans="1:14" x14ac:dyDescent="0.25">
      <c r="A103" t="s">
        <v>130</v>
      </c>
      <c r="B103" t="str">
        <f t="shared" si="1"/>
        <v>julio 2022</v>
      </c>
      <c r="C103" s="58">
        <v>44743</v>
      </c>
      <c r="D103" t="s">
        <v>109</v>
      </c>
      <c r="E103" t="s">
        <v>420</v>
      </c>
      <c r="F103" t="s">
        <v>239</v>
      </c>
      <c r="G103">
        <v>33816</v>
      </c>
      <c r="H103">
        <v>33772</v>
      </c>
      <c r="I103">
        <v>99.87</v>
      </c>
      <c r="J103">
        <v>11612</v>
      </c>
      <c r="K103">
        <v>34.384</v>
      </c>
      <c r="L103">
        <v>984</v>
      </c>
      <c r="M103">
        <v>2.9140000000000001</v>
      </c>
      <c r="N103">
        <v>8.4740000000000002</v>
      </c>
    </row>
    <row r="104" spans="1:14" x14ac:dyDescent="0.25">
      <c r="A104" s="4" t="s">
        <v>130</v>
      </c>
      <c r="B104" t="str">
        <f t="shared" si="1"/>
        <v>julio 2022</v>
      </c>
      <c r="C104" s="58">
        <v>44743</v>
      </c>
      <c r="D104" t="s">
        <v>109</v>
      </c>
      <c r="E104" t="s">
        <v>416</v>
      </c>
      <c r="F104" t="s">
        <v>239</v>
      </c>
      <c r="G104">
        <v>17567</v>
      </c>
      <c r="H104">
        <v>17560</v>
      </c>
      <c r="I104">
        <v>99.96</v>
      </c>
      <c r="J104">
        <v>8487</v>
      </c>
      <c r="K104">
        <v>48.331000000000003</v>
      </c>
      <c r="L104">
        <v>1161</v>
      </c>
      <c r="M104">
        <v>6.6120000000000001</v>
      </c>
      <c r="N104">
        <v>13.68</v>
      </c>
    </row>
    <row r="105" spans="1:14" x14ac:dyDescent="0.25">
      <c r="A105" t="s">
        <v>130</v>
      </c>
      <c r="B105" t="str">
        <f t="shared" si="1"/>
        <v>julio 2022</v>
      </c>
      <c r="C105" s="58">
        <v>44743</v>
      </c>
      <c r="D105" t="s">
        <v>109</v>
      </c>
      <c r="E105" t="s">
        <v>418</v>
      </c>
      <c r="F105" t="s">
        <v>239</v>
      </c>
      <c r="G105">
        <v>16784</v>
      </c>
      <c r="H105">
        <v>16740</v>
      </c>
      <c r="I105">
        <v>99.738</v>
      </c>
      <c r="J105">
        <v>4533</v>
      </c>
      <c r="K105">
        <v>27.079000000000001</v>
      </c>
      <c r="L105">
        <v>213</v>
      </c>
      <c r="M105">
        <v>1.272</v>
      </c>
      <c r="N105">
        <v>4.6989999999999998</v>
      </c>
    </row>
    <row r="106" spans="1:14" x14ac:dyDescent="0.25">
      <c r="A106" t="s">
        <v>130</v>
      </c>
      <c r="B106" t="str">
        <f t="shared" si="1"/>
        <v>julio 2022</v>
      </c>
      <c r="C106" s="58">
        <v>44743</v>
      </c>
      <c r="D106" t="s">
        <v>109</v>
      </c>
      <c r="E106" t="s">
        <v>415</v>
      </c>
      <c r="F106" t="s">
        <v>239</v>
      </c>
      <c r="G106">
        <v>34052</v>
      </c>
      <c r="H106">
        <v>34007</v>
      </c>
      <c r="I106">
        <v>99.867999999999995</v>
      </c>
      <c r="J106">
        <v>11742</v>
      </c>
      <c r="K106">
        <v>34.527999999999999</v>
      </c>
      <c r="L106">
        <v>870</v>
      </c>
      <c r="M106">
        <v>2.5579999999999998</v>
      </c>
      <c r="N106">
        <v>7.4089999999999998</v>
      </c>
    </row>
    <row r="107" spans="1:14" x14ac:dyDescent="0.25">
      <c r="A107" t="s">
        <v>120</v>
      </c>
      <c r="B107" t="str">
        <f t="shared" si="1"/>
        <v>julio 2022</v>
      </c>
      <c r="C107" s="58">
        <v>44743</v>
      </c>
      <c r="D107" t="s">
        <v>109</v>
      </c>
      <c r="E107" t="s">
        <v>774</v>
      </c>
      <c r="F107" t="s">
        <v>239</v>
      </c>
      <c r="G107">
        <v>32742</v>
      </c>
      <c r="H107">
        <v>32674</v>
      </c>
      <c r="I107">
        <v>99.792000000000002</v>
      </c>
      <c r="J107">
        <v>13477</v>
      </c>
      <c r="K107">
        <v>41.247</v>
      </c>
      <c r="L107">
        <v>1629</v>
      </c>
      <c r="M107">
        <v>4.9859999999999998</v>
      </c>
      <c r="N107">
        <v>12.087</v>
      </c>
    </row>
    <row r="108" spans="1:14" x14ac:dyDescent="0.25">
      <c r="A108" t="s">
        <v>81</v>
      </c>
      <c r="B108" t="str">
        <f t="shared" si="1"/>
        <v>julio 2022</v>
      </c>
      <c r="C108" s="58">
        <v>44743</v>
      </c>
      <c r="D108" t="s">
        <v>109</v>
      </c>
      <c r="E108" t="s">
        <v>256</v>
      </c>
      <c r="F108" t="s">
        <v>239</v>
      </c>
      <c r="G108">
        <v>21564</v>
      </c>
      <c r="H108">
        <v>21509</v>
      </c>
      <c r="I108">
        <v>99.745000000000005</v>
      </c>
      <c r="J108">
        <v>9683</v>
      </c>
      <c r="K108">
        <v>45.018000000000001</v>
      </c>
      <c r="L108">
        <v>893</v>
      </c>
      <c r="M108">
        <v>4.1520000000000001</v>
      </c>
      <c r="N108">
        <v>9.2219999999999995</v>
      </c>
    </row>
    <row r="109" spans="1:14" x14ac:dyDescent="0.25">
      <c r="A109" t="s">
        <v>81</v>
      </c>
      <c r="B109" t="str">
        <f t="shared" si="1"/>
        <v>julio 2022</v>
      </c>
      <c r="C109" s="58">
        <v>44743</v>
      </c>
      <c r="D109" t="s">
        <v>109</v>
      </c>
      <c r="E109" t="s">
        <v>255</v>
      </c>
      <c r="F109" t="s">
        <v>239</v>
      </c>
      <c r="G109">
        <v>21338</v>
      </c>
      <c r="H109">
        <v>21282</v>
      </c>
      <c r="I109">
        <v>99.738</v>
      </c>
      <c r="J109">
        <v>8461</v>
      </c>
      <c r="K109">
        <v>39.756999999999998</v>
      </c>
      <c r="L109">
        <v>568</v>
      </c>
      <c r="M109">
        <v>2.669</v>
      </c>
      <c r="N109">
        <v>6.7130000000000001</v>
      </c>
    </row>
    <row r="110" spans="1:14" x14ac:dyDescent="0.25">
      <c r="A110" t="s">
        <v>546</v>
      </c>
      <c r="B110" t="str">
        <f t="shared" si="1"/>
        <v>julio 2022</v>
      </c>
      <c r="C110" s="58">
        <v>44743</v>
      </c>
      <c r="D110" t="s">
        <v>109</v>
      </c>
      <c r="E110" t="s">
        <v>581</v>
      </c>
      <c r="F110" t="s">
        <v>239</v>
      </c>
      <c r="G110">
        <v>22392</v>
      </c>
      <c r="H110">
        <v>22325</v>
      </c>
      <c r="I110">
        <v>99.700999999999993</v>
      </c>
      <c r="J110">
        <v>9451</v>
      </c>
      <c r="K110">
        <v>42.334000000000003</v>
      </c>
      <c r="L110">
        <v>1996</v>
      </c>
      <c r="M110">
        <v>8.9410000000000007</v>
      </c>
      <c r="N110">
        <v>21.119</v>
      </c>
    </row>
    <row r="111" spans="1:14" x14ac:dyDescent="0.25">
      <c r="A111" s="4" t="s">
        <v>76</v>
      </c>
      <c r="B111" t="str">
        <f t="shared" si="1"/>
        <v>julio 2022</v>
      </c>
      <c r="C111" s="58">
        <v>44743</v>
      </c>
      <c r="D111" t="s">
        <v>109</v>
      </c>
      <c r="E111" t="s">
        <v>775</v>
      </c>
      <c r="F111" t="s">
        <v>239</v>
      </c>
      <c r="G111">
        <v>25375</v>
      </c>
      <c r="H111">
        <v>24736</v>
      </c>
      <c r="I111">
        <v>97.481999999999999</v>
      </c>
      <c r="J111">
        <v>10928</v>
      </c>
      <c r="K111">
        <v>44.179000000000002</v>
      </c>
      <c r="L111">
        <v>1709</v>
      </c>
      <c r="M111">
        <v>6.9089999999999998</v>
      </c>
      <c r="N111">
        <v>15.638999999999999</v>
      </c>
    </row>
    <row r="112" spans="1:14" x14ac:dyDescent="0.25">
      <c r="A112" t="s">
        <v>120</v>
      </c>
      <c r="B112" t="str">
        <f t="shared" si="1"/>
        <v>julio 2022</v>
      </c>
      <c r="C112" s="58">
        <v>44743</v>
      </c>
      <c r="D112" t="s">
        <v>109</v>
      </c>
      <c r="E112" t="s">
        <v>776</v>
      </c>
      <c r="F112" t="s">
        <v>239</v>
      </c>
      <c r="G112">
        <v>32284</v>
      </c>
      <c r="H112">
        <v>30509</v>
      </c>
      <c r="I112">
        <v>94.501999999999995</v>
      </c>
      <c r="J112">
        <v>10837</v>
      </c>
      <c r="K112">
        <v>35.521000000000001</v>
      </c>
      <c r="L112">
        <v>2382</v>
      </c>
      <c r="M112">
        <v>7.8079999999999998</v>
      </c>
      <c r="N112">
        <v>21.98</v>
      </c>
    </row>
    <row r="113" spans="1:14" x14ac:dyDescent="0.25">
      <c r="A113" t="s">
        <v>81</v>
      </c>
      <c r="B113" t="str">
        <f t="shared" si="1"/>
        <v>julio 2022</v>
      </c>
      <c r="C113" s="58">
        <v>44743</v>
      </c>
      <c r="D113" t="s">
        <v>109</v>
      </c>
      <c r="E113" t="s">
        <v>258</v>
      </c>
      <c r="F113" t="s">
        <v>239</v>
      </c>
      <c r="G113">
        <v>6234</v>
      </c>
      <c r="H113">
        <v>6217</v>
      </c>
      <c r="I113">
        <v>99.727000000000004</v>
      </c>
      <c r="J113">
        <v>2873</v>
      </c>
      <c r="K113">
        <v>46.212000000000003</v>
      </c>
      <c r="L113">
        <v>1302</v>
      </c>
      <c r="M113">
        <v>20.943000000000001</v>
      </c>
      <c r="N113">
        <v>45.317999999999998</v>
      </c>
    </row>
    <row r="114" spans="1:14" x14ac:dyDescent="0.25">
      <c r="A114" t="s">
        <v>81</v>
      </c>
      <c r="B114" t="str">
        <f t="shared" si="1"/>
        <v>julio 2022</v>
      </c>
      <c r="C114" s="58">
        <v>44743</v>
      </c>
      <c r="D114" t="s">
        <v>109</v>
      </c>
      <c r="E114" t="s">
        <v>777</v>
      </c>
      <c r="F114" t="s">
        <v>239</v>
      </c>
      <c r="G114">
        <v>4246</v>
      </c>
      <c r="H114">
        <v>4200</v>
      </c>
      <c r="I114">
        <v>98.917000000000002</v>
      </c>
      <c r="J114">
        <v>2280</v>
      </c>
      <c r="K114">
        <v>54.286000000000001</v>
      </c>
      <c r="L114">
        <v>1171</v>
      </c>
      <c r="M114">
        <v>27.881</v>
      </c>
      <c r="N114">
        <v>51.36</v>
      </c>
    </row>
    <row r="115" spans="1:14" x14ac:dyDescent="0.25">
      <c r="A115" t="s">
        <v>120</v>
      </c>
      <c r="B115" t="str">
        <f t="shared" si="1"/>
        <v>julio 2022</v>
      </c>
      <c r="C115" s="58">
        <v>44743</v>
      </c>
      <c r="D115" t="s">
        <v>109</v>
      </c>
      <c r="E115" t="s">
        <v>778</v>
      </c>
      <c r="F115" t="s">
        <v>239</v>
      </c>
      <c r="G115">
        <v>4240</v>
      </c>
      <c r="H115">
        <v>4231</v>
      </c>
      <c r="I115">
        <v>99.787999999999997</v>
      </c>
      <c r="J115">
        <v>2422</v>
      </c>
      <c r="K115">
        <v>57.244</v>
      </c>
      <c r="L115">
        <v>516</v>
      </c>
      <c r="M115">
        <v>12.196</v>
      </c>
      <c r="N115">
        <v>21.305</v>
      </c>
    </row>
    <row r="116" spans="1:14" x14ac:dyDescent="0.25">
      <c r="A116" t="s">
        <v>662</v>
      </c>
      <c r="B116" t="str">
        <f t="shared" si="1"/>
        <v>julio 2022</v>
      </c>
      <c r="C116" s="58">
        <v>44743</v>
      </c>
      <c r="D116" t="s">
        <v>109</v>
      </c>
      <c r="E116" t="s">
        <v>779</v>
      </c>
      <c r="F116" t="s">
        <v>239</v>
      </c>
      <c r="G116">
        <v>23586</v>
      </c>
      <c r="H116">
        <v>23477</v>
      </c>
      <c r="I116">
        <v>99.537999999999997</v>
      </c>
      <c r="J116">
        <v>11411</v>
      </c>
      <c r="K116">
        <v>48.604999999999997</v>
      </c>
      <c r="L116">
        <v>1688</v>
      </c>
      <c r="M116">
        <v>7.19</v>
      </c>
      <c r="N116">
        <v>14.792999999999999</v>
      </c>
    </row>
    <row r="117" spans="1:14" x14ac:dyDescent="0.25">
      <c r="A117" t="s">
        <v>76</v>
      </c>
      <c r="B117" t="str">
        <f t="shared" si="1"/>
        <v>julio 2022</v>
      </c>
      <c r="C117" s="58">
        <v>44743</v>
      </c>
      <c r="D117" t="s">
        <v>109</v>
      </c>
      <c r="E117" t="s">
        <v>780</v>
      </c>
      <c r="F117" t="s">
        <v>239</v>
      </c>
      <c r="G117">
        <v>2629</v>
      </c>
      <c r="H117">
        <v>2567</v>
      </c>
      <c r="I117">
        <v>97.641999999999996</v>
      </c>
      <c r="J117">
        <v>677</v>
      </c>
      <c r="K117">
        <v>26.373000000000001</v>
      </c>
      <c r="L117">
        <v>215</v>
      </c>
      <c r="M117">
        <v>8.3759999999999994</v>
      </c>
      <c r="N117">
        <v>31.757999999999999</v>
      </c>
    </row>
    <row r="118" spans="1:14" x14ac:dyDescent="0.25">
      <c r="A118" s="4" t="s">
        <v>76</v>
      </c>
      <c r="B118" t="str">
        <f t="shared" si="1"/>
        <v>julio 2022</v>
      </c>
      <c r="C118" s="58">
        <v>44743</v>
      </c>
      <c r="D118" t="s">
        <v>109</v>
      </c>
      <c r="E118" t="s">
        <v>781</v>
      </c>
      <c r="F118" t="s">
        <v>239</v>
      </c>
      <c r="G118">
        <v>31413</v>
      </c>
      <c r="H118">
        <v>31360</v>
      </c>
      <c r="I118">
        <v>99.831000000000003</v>
      </c>
      <c r="J118">
        <v>13815</v>
      </c>
      <c r="K118">
        <v>44.052999999999997</v>
      </c>
      <c r="L118">
        <v>1421</v>
      </c>
      <c r="M118">
        <v>4.5309999999999997</v>
      </c>
      <c r="N118">
        <v>10.286</v>
      </c>
    </row>
    <row r="119" spans="1:14" x14ac:dyDescent="0.25">
      <c r="A119" t="s">
        <v>662</v>
      </c>
      <c r="B119" t="str">
        <f t="shared" si="1"/>
        <v>julio 2022</v>
      </c>
      <c r="C119" s="58">
        <v>44743</v>
      </c>
      <c r="D119" t="s">
        <v>109</v>
      </c>
      <c r="E119" t="s">
        <v>782</v>
      </c>
      <c r="F119" t="s">
        <v>239</v>
      </c>
      <c r="G119">
        <v>27042</v>
      </c>
      <c r="H119">
        <v>26898</v>
      </c>
      <c r="I119">
        <v>99.466999999999999</v>
      </c>
      <c r="J119">
        <v>10599</v>
      </c>
      <c r="K119">
        <v>39.404000000000003</v>
      </c>
      <c r="L119">
        <v>513</v>
      </c>
      <c r="M119">
        <v>1.907</v>
      </c>
      <c r="N119">
        <v>4.84</v>
      </c>
    </row>
    <row r="120" spans="1:14" x14ac:dyDescent="0.25">
      <c r="A120" t="s">
        <v>662</v>
      </c>
      <c r="B120" t="str">
        <f t="shared" si="1"/>
        <v>julio 2022</v>
      </c>
      <c r="C120" s="58">
        <v>44743</v>
      </c>
      <c r="D120" t="s">
        <v>109</v>
      </c>
      <c r="E120" t="s">
        <v>783</v>
      </c>
      <c r="F120" t="s">
        <v>239</v>
      </c>
      <c r="G120">
        <v>12128</v>
      </c>
      <c r="H120">
        <v>12115</v>
      </c>
      <c r="I120">
        <v>99.893000000000001</v>
      </c>
      <c r="J120">
        <v>5677</v>
      </c>
      <c r="K120">
        <v>46.859000000000002</v>
      </c>
      <c r="L120">
        <v>508</v>
      </c>
      <c r="M120">
        <v>4.1929999999999996</v>
      </c>
      <c r="N120">
        <v>8.9480000000000004</v>
      </c>
    </row>
    <row r="121" spans="1:14" x14ac:dyDescent="0.25">
      <c r="A121" t="s">
        <v>390</v>
      </c>
      <c r="B121" t="str">
        <f t="shared" si="1"/>
        <v>julio 2022</v>
      </c>
      <c r="C121" s="58">
        <v>44743</v>
      </c>
      <c r="D121" t="s">
        <v>109</v>
      </c>
      <c r="E121" t="s">
        <v>438</v>
      </c>
      <c r="F121" t="s">
        <v>239</v>
      </c>
      <c r="G121">
        <v>27562</v>
      </c>
      <c r="H121">
        <v>27401</v>
      </c>
      <c r="I121">
        <v>99.415999999999997</v>
      </c>
      <c r="J121">
        <v>11702</v>
      </c>
      <c r="K121">
        <v>42.706000000000003</v>
      </c>
      <c r="L121">
        <v>1748</v>
      </c>
      <c r="M121">
        <v>6.3789999999999996</v>
      </c>
      <c r="N121">
        <v>14.938000000000001</v>
      </c>
    </row>
    <row r="122" spans="1:14" x14ac:dyDescent="0.25">
      <c r="A122" s="42" t="s">
        <v>217</v>
      </c>
      <c r="B122" t="str">
        <f t="shared" si="1"/>
        <v>julio 2022</v>
      </c>
      <c r="C122" s="58">
        <v>44743</v>
      </c>
      <c r="D122" t="s">
        <v>109</v>
      </c>
      <c r="E122" t="s">
        <v>784</v>
      </c>
      <c r="F122" t="s">
        <v>785</v>
      </c>
      <c r="G122">
        <v>223</v>
      </c>
      <c r="H122">
        <v>222</v>
      </c>
      <c r="I122">
        <v>99.552000000000007</v>
      </c>
      <c r="J122">
        <v>145</v>
      </c>
      <c r="K122">
        <v>65.314999999999998</v>
      </c>
      <c r="L122">
        <v>51</v>
      </c>
      <c r="M122">
        <v>22.972999999999999</v>
      </c>
      <c r="N122">
        <v>35.171999999999997</v>
      </c>
    </row>
    <row r="123" spans="1:14" x14ac:dyDescent="0.25">
      <c r="A123" s="42" t="s">
        <v>217</v>
      </c>
      <c r="B123" t="str">
        <f t="shared" si="1"/>
        <v>julio 2022</v>
      </c>
      <c r="C123" s="58">
        <v>44743</v>
      </c>
      <c r="D123" t="s">
        <v>109</v>
      </c>
      <c r="E123" t="s">
        <v>786</v>
      </c>
      <c r="F123" t="s">
        <v>748</v>
      </c>
      <c r="G123">
        <v>9362</v>
      </c>
      <c r="H123">
        <v>9185</v>
      </c>
      <c r="I123">
        <v>98.108999999999995</v>
      </c>
      <c r="J123">
        <v>3850</v>
      </c>
      <c r="K123">
        <v>41.915999999999997</v>
      </c>
      <c r="L123">
        <v>227</v>
      </c>
      <c r="M123">
        <v>2.4710000000000001</v>
      </c>
      <c r="N123">
        <v>5.8959999999999999</v>
      </c>
    </row>
    <row r="124" spans="1:14" x14ac:dyDescent="0.25">
      <c r="A124" s="42" t="s">
        <v>217</v>
      </c>
      <c r="B124" t="str">
        <f t="shared" si="1"/>
        <v>julio 2022</v>
      </c>
      <c r="C124" s="58">
        <v>44743</v>
      </c>
      <c r="D124" t="s">
        <v>110</v>
      </c>
      <c r="E124" t="s">
        <v>787</v>
      </c>
      <c r="F124" t="s">
        <v>788</v>
      </c>
      <c r="G124">
        <v>3022</v>
      </c>
      <c r="H124">
        <v>3010</v>
      </c>
      <c r="I124">
        <v>99.602999999999994</v>
      </c>
      <c r="J124">
        <v>1580</v>
      </c>
      <c r="K124">
        <v>52.491999999999997</v>
      </c>
      <c r="L124">
        <v>20</v>
      </c>
      <c r="M124">
        <v>0.66400000000000003</v>
      </c>
      <c r="N124">
        <v>1.266</v>
      </c>
    </row>
    <row r="125" spans="1:14" x14ac:dyDescent="0.25">
      <c r="A125" s="42" t="s">
        <v>217</v>
      </c>
      <c r="B125" t="str">
        <f t="shared" si="1"/>
        <v>julio 2022</v>
      </c>
      <c r="C125" s="58">
        <v>44743</v>
      </c>
      <c r="D125" t="s">
        <v>109</v>
      </c>
      <c r="E125" t="s">
        <v>789</v>
      </c>
      <c r="F125" t="s">
        <v>790</v>
      </c>
      <c r="G125">
        <v>4773</v>
      </c>
      <c r="H125">
        <v>4767</v>
      </c>
      <c r="I125">
        <v>99.873999999999995</v>
      </c>
      <c r="J125">
        <v>2396</v>
      </c>
      <c r="K125">
        <v>50.262</v>
      </c>
      <c r="L125">
        <v>170</v>
      </c>
      <c r="M125">
        <v>3.5659999999999998</v>
      </c>
      <c r="N125">
        <v>7.0949999999999998</v>
      </c>
    </row>
    <row r="126" spans="1:14" x14ac:dyDescent="0.25">
      <c r="A126" s="42" t="s">
        <v>217</v>
      </c>
      <c r="B126" t="str">
        <f t="shared" si="1"/>
        <v>julio 2022</v>
      </c>
      <c r="C126" s="58">
        <v>44743</v>
      </c>
      <c r="D126" t="s">
        <v>109</v>
      </c>
      <c r="E126" t="s">
        <v>791</v>
      </c>
      <c r="F126" t="s">
        <v>695</v>
      </c>
      <c r="G126">
        <v>11924</v>
      </c>
      <c r="H126">
        <v>11909</v>
      </c>
      <c r="I126">
        <v>99.873999999999995</v>
      </c>
      <c r="J126">
        <v>5105</v>
      </c>
      <c r="K126">
        <v>42.866999999999997</v>
      </c>
      <c r="L126">
        <v>173</v>
      </c>
      <c r="M126">
        <v>1.4530000000000001</v>
      </c>
      <c r="N126">
        <v>3.3889999999999998</v>
      </c>
    </row>
    <row r="127" spans="1:14" x14ac:dyDescent="0.25">
      <c r="A127" s="42" t="s">
        <v>217</v>
      </c>
      <c r="B127" t="str">
        <f t="shared" si="1"/>
        <v>julio 2022</v>
      </c>
      <c r="C127" s="58">
        <v>44743</v>
      </c>
      <c r="D127" t="s">
        <v>109</v>
      </c>
      <c r="E127" t="s">
        <v>792</v>
      </c>
      <c r="F127" t="s">
        <v>242</v>
      </c>
      <c r="G127">
        <v>1775</v>
      </c>
      <c r="H127">
        <v>1746</v>
      </c>
      <c r="I127">
        <v>98.366</v>
      </c>
      <c r="J127">
        <v>1082</v>
      </c>
      <c r="K127">
        <v>61.97</v>
      </c>
      <c r="L127">
        <v>260</v>
      </c>
      <c r="M127">
        <v>14.891</v>
      </c>
      <c r="N127">
        <v>24.03</v>
      </c>
    </row>
    <row r="128" spans="1:14" x14ac:dyDescent="0.25">
      <c r="A128" s="42" t="s">
        <v>217</v>
      </c>
      <c r="B128" t="str">
        <f t="shared" si="1"/>
        <v>julio 2022</v>
      </c>
      <c r="C128" s="58">
        <v>44743</v>
      </c>
      <c r="D128" t="s">
        <v>109</v>
      </c>
      <c r="E128" t="s">
        <v>793</v>
      </c>
      <c r="F128" t="s">
        <v>242</v>
      </c>
      <c r="G128">
        <v>237</v>
      </c>
      <c r="H128">
        <v>237</v>
      </c>
      <c r="I128">
        <v>100</v>
      </c>
      <c r="J128">
        <v>113</v>
      </c>
      <c r="K128">
        <v>47.679000000000002</v>
      </c>
      <c r="L128">
        <v>22</v>
      </c>
      <c r="M128">
        <v>9.2829999999999995</v>
      </c>
      <c r="N128">
        <v>19.469000000000001</v>
      </c>
    </row>
    <row r="129" spans="1:14" x14ac:dyDescent="0.25">
      <c r="A129" s="42" t="s">
        <v>217</v>
      </c>
      <c r="B129" t="str">
        <f t="shared" si="1"/>
        <v>julio 2022</v>
      </c>
      <c r="C129" s="58">
        <v>44743</v>
      </c>
      <c r="D129" t="s">
        <v>110</v>
      </c>
      <c r="E129" t="s">
        <v>794</v>
      </c>
      <c r="F129" t="s">
        <v>795</v>
      </c>
      <c r="G129">
        <v>635</v>
      </c>
      <c r="H129">
        <v>634</v>
      </c>
      <c r="I129">
        <v>99.843000000000004</v>
      </c>
      <c r="J129">
        <v>317</v>
      </c>
      <c r="K129">
        <v>50</v>
      </c>
      <c r="L129">
        <v>12</v>
      </c>
      <c r="M129">
        <v>1.893</v>
      </c>
      <c r="N129">
        <v>3.7850000000000001</v>
      </c>
    </row>
    <row r="130" spans="1:14" x14ac:dyDescent="0.25">
      <c r="A130" s="42" t="s">
        <v>217</v>
      </c>
      <c r="B130" t="str">
        <f t="shared" si="1"/>
        <v>julio 2022</v>
      </c>
      <c r="C130" s="58">
        <v>44743</v>
      </c>
      <c r="D130" t="s">
        <v>110</v>
      </c>
      <c r="E130" t="s">
        <v>796</v>
      </c>
      <c r="F130" t="s">
        <v>797</v>
      </c>
      <c r="G130">
        <v>428</v>
      </c>
      <c r="H130">
        <v>428</v>
      </c>
      <c r="I130">
        <v>100</v>
      </c>
      <c r="J130">
        <v>233</v>
      </c>
      <c r="K130">
        <v>54.439</v>
      </c>
      <c r="L130">
        <v>2</v>
      </c>
      <c r="M130">
        <v>0.46700000000000003</v>
      </c>
      <c r="N130">
        <v>0.85799999999999998</v>
      </c>
    </row>
    <row r="131" spans="1:14" x14ac:dyDescent="0.25">
      <c r="A131" s="42" t="s">
        <v>217</v>
      </c>
      <c r="B131" t="str">
        <f t="shared" ref="B131:B194" si="2">TEXT(C131,"mmmm")&amp;" "&amp;TEXT(C131,"aaaa")</f>
        <v>julio 2022</v>
      </c>
      <c r="C131" s="58">
        <v>44743</v>
      </c>
      <c r="D131" t="s">
        <v>109</v>
      </c>
      <c r="E131" t="s">
        <v>798</v>
      </c>
      <c r="F131" t="s">
        <v>799</v>
      </c>
      <c r="G131">
        <v>2291</v>
      </c>
      <c r="H131">
        <v>2283</v>
      </c>
      <c r="I131">
        <v>99.650999999999996</v>
      </c>
      <c r="J131">
        <v>1129</v>
      </c>
      <c r="K131">
        <v>49.451999999999998</v>
      </c>
      <c r="L131">
        <v>20</v>
      </c>
      <c r="M131">
        <v>0.876</v>
      </c>
      <c r="N131">
        <v>1.7709999999999999</v>
      </c>
    </row>
    <row r="132" spans="1:14" x14ac:dyDescent="0.25">
      <c r="A132" s="42" t="s">
        <v>217</v>
      </c>
      <c r="B132" t="str">
        <f t="shared" si="2"/>
        <v>julio 2022</v>
      </c>
      <c r="C132" s="58">
        <v>44743</v>
      </c>
      <c r="D132" t="s">
        <v>110</v>
      </c>
      <c r="E132" t="s">
        <v>800</v>
      </c>
      <c r="F132" t="s">
        <v>695</v>
      </c>
      <c r="G132">
        <v>11712</v>
      </c>
      <c r="H132">
        <v>11655</v>
      </c>
      <c r="I132">
        <v>99.513000000000005</v>
      </c>
      <c r="J132">
        <v>4815</v>
      </c>
      <c r="K132">
        <v>41.313000000000002</v>
      </c>
      <c r="L132">
        <v>175</v>
      </c>
      <c r="M132">
        <v>1.502</v>
      </c>
      <c r="N132">
        <v>3.6339999999999999</v>
      </c>
    </row>
    <row r="133" spans="1:14" x14ac:dyDescent="0.25">
      <c r="A133" s="42" t="s">
        <v>217</v>
      </c>
      <c r="B133" t="str">
        <f t="shared" si="2"/>
        <v>julio 2022</v>
      </c>
      <c r="C133" s="58">
        <v>44743</v>
      </c>
      <c r="D133" t="s">
        <v>110</v>
      </c>
      <c r="E133" t="s">
        <v>801</v>
      </c>
      <c r="F133" t="s">
        <v>735</v>
      </c>
      <c r="G133">
        <v>11283</v>
      </c>
      <c r="H133">
        <v>11274</v>
      </c>
      <c r="I133">
        <v>99.92</v>
      </c>
      <c r="J133">
        <v>5250</v>
      </c>
      <c r="K133">
        <v>46.567</v>
      </c>
      <c r="L133">
        <v>36</v>
      </c>
      <c r="M133">
        <v>0.31900000000000001</v>
      </c>
      <c r="N133">
        <v>0.68600000000000005</v>
      </c>
    </row>
    <row r="134" spans="1:14" x14ac:dyDescent="0.25">
      <c r="A134" s="42" t="s">
        <v>217</v>
      </c>
      <c r="B134" t="str">
        <f t="shared" si="2"/>
        <v>julio 2022</v>
      </c>
      <c r="C134" s="58">
        <v>44743</v>
      </c>
      <c r="D134" t="s">
        <v>109</v>
      </c>
      <c r="E134" t="s">
        <v>802</v>
      </c>
      <c r="F134" t="s">
        <v>803</v>
      </c>
      <c r="G134">
        <v>3600</v>
      </c>
      <c r="H134">
        <v>3579</v>
      </c>
      <c r="I134">
        <v>99.417000000000002</v>
      </c>
      <c r="J134">
        <v>2226</v>
      </c>
      <c r="K134">
        <v>62.195999999999998</v>
      </c>
      <c r="L134">
        <v>340</v>
      </c>
      <c r="M134">
        <v>9.5</v>
      </c>
      <c r="N134">
        <v>15.273999999999999</v>
      </c>
    </row>
    <row r="135" spans="1:14" x14ac:dyDescent="0.25">
      <c r="A135" s="42" t="s">
        <v>217</v>
      </c>
      <c r="B135" t="str">
        <f t="shared" si="2"/>
        <v>julio 2022</v>
      </c>
      <c r="C135" s="58">
        <v>44743</v>
      </c>
      <c r="D135" t="s">
        <v>109</v>
      </c>
      <c r="E135" t="s">
        <v>804</v>
      </c>
      <c r="F135" t="s">
        <v>805</v>
      </c>
      <c r="G135">
        <v>285</v>
      </c>
      <c r="H135">
        <v>285</v>
      </c>
      <c r="I135">
        <v>100</v>
      </c>
      <c r="J135">
        <v>170</v>
      </c>
      <c r="K135">
        <v>59.649000000000001</v>
      </c>
      <c r="L135">
        <v>50</v>
      </c>
      <c r="M135">
        <v>17.544</v>
      </c>
      <c r="N135">
        <v>29.411999999999999</v>
      </c>
    </row>
    <row r="136" spans="1:14" x14ac:dyDescent="0.25">
      <c r="A136" s="42" t="s">
        <v>217</v>
      </c>
      <c r="B136" t="str">
        <f t="shared" si="2"/>
        <v>julio 2022</v>
      </c>
      <c r="C136" s="58">
        <v>44743</v>
      </c>
      <c r="D136" t="s">
        <v>109</v>
      </c>
      <c r="E136" t="s">
        <v>806</v>
      </c>
      <c r="F136" t="s">
        <v>807</v>
      </c>
      <c r="G136">
        <v>15142</v>
      </c>
      <c r="H136">
        <v>15080</v>
      </c>
      <c r="I136">
        <v>99.590999999999994</v>
      </c>
      <c r="J136">
        <v>6553</v>
      </c>
      <c r="K136">
        <v>43.454999999999998</v>
      </c>
      <c r="L136">
        <v>234</v>
      </c>
      <c r="M136">
        <v>1.552</v>
      </c>
      <c r="N136">
        <v>3.5710000000000002</v>
      </c>
    </row>
    <row r="137" spans="1:14" x14ac:dyDescent="0.25">
      <c r="A137" s="42" t="s">
        <v>217</v>
      </c>
      <c r="B137" t="str">
        <f t="shared" si="2"/>
        <v>julio 2022</v>
      </c>
      <c r="C137" s="58">
        <v>44743</v>
      </c>
      <c r="D137" t="s">
        <v>109</v>
      </c>
      <c r="E137" t="s">
        <v>808</v>
      </c>
      <c r="F137" t="s">
        <v>807</v>
      </c>
      <c r="G137">
        <v>11622</v>
      </c>
      <c r="H137">
        <v>11615</v>
      </c>
      <c r="I137">
        <v>99.94</v>
      </c>
      <c r="J137">
        <v>5943</v>
      </c>
      <c r="K137">
        <v>51.167000000000002</v>
      </c>
      <c r="L137">
        <v>285</v>
      </c>
      <c r="M137">
        <v>2.4540000000000002</v>
      </c>
      <c r="N137">
        <v>4.7960000000000003</v>
      </c>
    </row>
    <row r="138" spans="1:14" x14ac:dyDescent="0.25">
      <c r="A138" s="42" t="s">
        <v>217</v>
      </c>
      <c r="B138" t="str">
        <f t="shared" si="2"/>
        <v>julio 2022</v>
      </c>
      <c r="C138" s="58">
        <v>44743</v>
      </c>
      <c r="D138" t="s">
        <v>109</v>
      </c>
      <c r="E138" t="s">
        <v>809</v>
      </c>
      <c r="F138" t="s">
        <v>797</v>
      </c>
      <c r="G138">
        <v>909</v>
      </c>
      <c r="H138">
        <v>907</v>
      </c>
      <c r="I138">
        <v>99.78</v>
      </c>
      <c r="J138">
        <v>539</v>
      </c>
      <c r="K138">
        <v>59.427</v>
      </c>
      <c r="L138">
        <v>141</v>
      </c>
      <c r="M138">
        <v>15.545999999999999</v>
      </c>
      <c r="N138">
        <v>26.16</v>
      </c>
    </row>
    <row r="139" spans="1:14" x14ac:dyDescent="0.25">
      <c r="A139" s="42" t="s">
        <v>217</v>
      </c>
      <c r="B139" t="str">
        <f t="shared" si="2"/>
        <v>julio 2022</v>
      </c>
      <c r="C139" s="58">
        <v>44743</v>
      </c>
      <c r="D139" t="s">
        <v>109</v>
      </c>
      <c r="E139" t="s">
        <v>810</v>
      </c>
      <c r="F139" t="s">
        <v>238</v>
      </c>
      <c r="G139">
        <v>35865</v>
      </c>
      <c r="H139">
        <v>34931</v>
      </c>
      <c r="I139">
        <v>97.396000000000001</v>
      </c>
      <c r="J139">
        <v>13870</v>
      </c>
      <c r="K139">
        <v>39.707000000000001</v>
      </c>
      <c r="L139">
        <v>2352</v>
      </c>
      <c r="M139">
        <v>6.7329999999999997</v>
      </c>
      <c r="N139">
        <v>16.957000000000001</v>
      </c>
    </row>
    <row r="140" spans="1:14" x14ac:dyDescent="0.25">
      <c r="A140" s="42" t="s">
        <v>217</v>
      </c>
      <c r="B140" t="str">
        <f t="shared" si="2"/>
        <v>julio 2022</v>
      </c>
      <c r="C140" s="58">
        <v>44743</v>
      </c>
      <c r="D140" t="s">
        <v>109</v>
      </c>
      <c r="E140" t="s">
        <v>811</v>
      </c>
      <c r="F140" t="s">
        <v>238</v>
      </c>
      <c r="G140">
        <v>35864</v>
      </c>
      <c r="H140">
        <v>34925</v>
      </c>
      <c r="I140">
        <v>97.382000000000005</v>
      </c>
      <c r="J140">
        <v>11573</v>
      </c>
      <c r="K140">
        <v>33.137</v>
      </c>
      <c r="L140">
        <v>539</v>
      </c>
      <c r="M140">
        <v>1.5429999999999999</v>
      </c>
      <c r="N140">
        <v>4.657</v>
      </c>
    </row>
    <row r="141" spans="1:14" x14ac:dyDescent="0.25">
      <c r="A141" t="s">
        <v>75</v>
      </c>
      <c r="B141" t="str">
        <f t="shared" si="2"/>
        <v>julio 2022</v>
      </c>
      <c r="C141" s="58">
        <v>44743</v>
      </c>
      <c r="D141" t="s">
        <v>109</v>
      </c>
      <c r="E141" t="s">
        <v>490</v>
      </c>
      <c r="F141" t="s">
        <v>239</v>
      </c>
      <c r="G141">
        <v>27023</v>
      </c>
      <c r="H141">
        <v>26956</v>
      </c>
      <c r="I141">
        <v>99.751999999999995</v>
      </c>
      <c r="J141">
        <v>14037</v>
      </c>
      <c r="K141">
        <v>52.073999999999998</v>
      </c>
      <c r="L141">
        <v>1673</v>
      </c>
      <c r="M141">
        <v>6.2060000000000004</v>
      </c>
      <c r="N141">
        <v>11.919</v>
      </c>
    </row>
    <row r="142" spans="1:14" x14ac:dyDescent="0.25">
      <c r="A142" t="s">
        <v>80</v>
      </c>
      <c r="B142" t="str">
        <f t="shared" si="2"/>
        <v>julio 2022</v>
      </c>
      <c r="C142" s="58">
        <v>44743</v>
      </c>
      <c r="D142" t="s">
        <v>109</v>
      </c>
      <c r="E142" t="s">
        <v>812</v>
      </c>
      <c r="F142" t="s">
        <v>239</v>
      </c>
      <c r="G142">
        <v>1</v>
      </c>
      <c r="H142">
        <v>1</v>
      </c>
      <c r="I142">
        <v>100</v>
      </c>
      <c r="J142">
        <v>1</v>
      </c>
      <c r="K142">
        <v>100</v>
      </c>
      <c r="L142">
        <v>1</v>
      </c>
      <c r="M142">
        <v>100</v>
      </c>
      <c r="N142">
        <v>100</v>
      </c>
    </row>
    <row r="143" spans="1:14" x14ac:dyDescent="0.25">
      <c r="A143" s="4" t="s">
        <v>657</v>
      </c>
      <c r="B143" t="str">
        <f t="shared" si="2"/>
        <v>julio 2022</v>
      </c>
      <c r="C143" s="58">
        <v>44743</v>
      </c>
      <c r="D143" t="s">
        <v>110</v>
      </c>
      <c r="E143" t="s">
        <v>813</v>
      </c>
      <c r="F143" t="s">
        <v>239</v>
      </c>
      <c r="G143">
        <v>10398</v>
      </c>
      <c r="H143">
        <v>10395</v>
      </c>
      <c r="I143">
        <v>99.971000000000004</v>
      </c>
      <c r="J143">
        <v>7228</v>
      </c>
      <c r="K143">
        <v>69.533000000000001</v>
      </c>
      <c r="L143">
        <v>853</v>
      </c>
      <c r="M143">
        <v>8.2059999999999995</v>
      </c>
      <c r="N143">
        <v>11.801</v>
      </c>
    </row>
    <row r="144" spans="1:14" x14ac:dyDescent="0.25">
      <c r="A144" t="s">
        <v>609</v>
      </c>
      <c r="B144" t="str">
        <f t="shared" si="2"/>
        <v>julio 2022</v>
      </c>
      <c r="C144" s="58">
        <v>44743</v>
      </c>
      <c r="D144" t="s">
        <v>109</v>
      </c>
      <c r="E144" t="s">
        <v>814</v>
      </c>
      <c r="F144" t="s">
        <v>239</v>
      </c>
      <c r="G144">
        <v>5723</v>
      </c>
      <c r="H144">
        <v>5722</v>
      </c>
      <c r="I144">
        <v>99.983000000000004</v>
      </c>
      <c r="J144">
        <v>3463</v>
      </c>
      <c r="K144">
        <v>60.521000000000001</v>
      </c>
      <c r="L144">
        <v>2183</v>
      </c>
      <c r="M144">
        <v>38.151000000000003</v>
      </c>
      <c r="N144">
        <v>63.037999999999997</v>
      </c>
    </row>
    <row r="145" spans="1:14" x14ac:dyDescent="0.25">
      <c r="A145" t="s">
        <v>609</v>
      </c>
      <c r="B145" t="str">
        <f t="shared" si="2"/>
        <v>julio 2022</v>
      </c>
      <c r="C145" s="58">
        <v>44743</v>
      </c>
      <c r="D145" t="s">
        <v>109</v>
      </c>
      <c r="E145" t="s">
        <v>815</v>
      </c>
      <c r="F145" t="s">
        <v>239</v>
      </c>
      <c r="G145">
        <v>4208</v>
      </c>
      <c r="H145">
        <v>4206</v>
      </c>
      <c r="I145">
        <v>99.951999999999998</v>
      </c>
      <c r="J145">
        <v>2114</v>
      </c>
      <c r="K145">
        <v>50.262</v>
      </c>
      <c r="L145">
        <v>851</v>
      </c>
      <c r="M145">
        <v>20.233000000000001</v>
      </c>
      <c r="N145">
        <v>40.255000000000003</v>
      </c>
    </row>
    <row r="146" spans="1:14" x14ac:dyDescent="0.25">
      <c r="A146" t="s">
        <v>660</v>
      </c>
      <c r="B146" t="str">
        <f t="shared" si="2"/>
        <v>julio 2022</v>
      </c>
      <c r="C146" s="58">
        <v>44743</v>
      </c>
      <c r="D146" t="s">
        <v>110</v>
      </c>
      <c r="E146" t="s">
        <v>816</v>
      </c>
      <c r="F146" t="s">
        <v>239</v>
      </c>
      <c r="G146">
        <v>82</v>
      </c>
      <c r="H146">
        <v>82</v>
      </c>
      <c r="I146">
        <v>100</v>
      </c>
      <c r="J146">
        <v>70</v>
      </c>
      <c r="K146">
        <v>85.366</v>
      </c>
      <c r="L146">
        <v>7</v>
      </c>
      <c r="M146">
        <v>8.5370000000000008</v>
      </c>
      <c r="N146">
        <v>10</v>
      </c>
    </row>
    <row r="147" spans="1:14" x14ac:dyDescent="0.25">
      <c r="A147" t="s">
        <v>660</v>
      </c>
      <c r="B147" t="str">
        <f t="shared" si="2"/>
        <v>julio 2022</v>
      </c>
      <c r="C147" s="58">
        <v>44743</v>
      </c>
      <c r="D147" t="s">
        <v>109</v>
      </c>
      <c r="E147" t="s">
        <v>817</v>
      </c>
      <c r="F147" t="s">
        <v>239</v>
      </c>
      <c r="G147">
        <v>91</v>
      </c>
      <c r="H147">
        <v>91</v>
      </c>
      <c r="I147">
        <v>100</v>
      </c>
      <c r="J147">
        <v>67</v>
      </c>
      <c r="K147">
        <v>73.626000000000005</v>
      </c>
      <c r="L147">
        <v>44</v>
      </c>
      <c r="M147">
        <v>48.351999999999997</v>
      </c>
      <c r="N147">
        <v>65.671999999999997</v>
      </c>
    </row>
    <row r="148" spans="1:14" x14ac:dyDescent="0.25">
      <c r="A148" t="s">
        <v>659</v>
      </c>
      <c r="B148" t="str">
        <f t="shared" si="2"/>
        <v>julio 2022</v>
      </c>
      <c r="C148" s="58">
        <v>44743</v>
      </c>
      <c r="D148" t="s">
        <v>109</v>
      </c>
      <c r="E148" t="s">
        <v>818</v>
      </c>
      <c r="F148" t="s">
        <v>239</v>
      </c>
      <c r="G148">
        <v>7737</v>
      </c>
      <c r="H148">
        <v>7727</v>
      </c>
      <c r="I148">
        <v>99.870999999999995</v>
      </c>
      <c r="J148">
        <v>3731</v>
      </c>
      <c r="K148">
        <v>48.284999999999997</v>
      </c>
      <c r="L148">
        <v>1800</v>
      </c>
      <c r="M148">
        <v>23.295000000000002</v>
      </c>
      <c r="N148">
        <v>48.244</v>
      </c>
    </row>
    <row r="149" spans="1:14" x14ac:dyDescent="0.25">
      <c r="A149" t="s">
        <v>659</v>
      </c>
      <c r="B149" t="str">
        <f t="shared" si="2"/>
        <v>julio 2022</v>
      </c>
      <c r="C149" s="58">
        <v>44743</v>
      </c>
      <c r="D149" t="s">
        <v>109</v>
      </c>
      <c r="E149" t="s">
        <v>819</v>
      </c>
      <c r="F149" t="s">
        <v>239</v>
      </c>
      <c r="G149">
        <v>4038</v>
      </c>
      <c r="H149">
        <v>4037</v>
      </c>
      <c r="I149">
        <v>99.974999999999994</v>
      </c>
      <c r="J149">
        <v>1526</v>
      </c>
      <c r="K149">
        <v>37.799999999999997</v>
      </c>
      <c r="L149">
        <v>681</v>
      </c>
      <c r="M149">
        <v>16.869</v>
      </c>
      <c r="N149">
        <v>44.625999999999998</v>
      </c>
    </row>
    <row r="150" spans="1:14" x14ac:dyDescent="0.25">
      <c r="A150" t="s">
        <v>659</v>
      </c>
      <c r="B150" t="str">
        <f t="shared" si="2"/>
        <v>julio 2022</v>
      </c>
      <c r="C150" s="58">
        <v>44743</v>
      </c>
      <c r="D150" t="s">
        <v>110</v>
      </c>
      <c r="E150" t="s">
        <v>820</v>
      </c>
      <c r="F150" t="s">
        <v>239</v>
      </c>
      <c r="G150">
        <v>558</v>
      </c>
      <c r="H150">
        <v>557</v>
      </c>
      <c r="I150">
        <v>99.820999999999998</v>
      </c>
      <c r="J150">
        <v>341</v>
      </c>
      <c r="K150">
        <v>61.220999999999997</v>
      </c>
      <c r="L150">
        <v>16</v>
      </c>
      <c r="M150">
        <v>2.8730000000000002</v>
      </c>
      <c r="N150">
        <v>4.6920000000000002</v>
      </c>
    </row>
    <row r="151" spans="1:14" x14ac:dyDescent="0.25">
      <c r="A151" t="s">
        <v>659</v>
      </c>
      <c r="B151" t="str">
        <f t="shared" si="2"/>
        <v>julio 2022</v>
      </c>
      <c r="C151" s="58">
        <v>44743</v>
      </c>
      <c r="D151" t="s">
        <v>110</v>
      </c>
      <c r="E151" t="s">
        <v>432</v>
      </c>
      <c r="F151" t="s">
        <v>239</v>
      </c>
      <c r="G151">
        <v>235</v>
      </c>
      <c r="H151">
        <v>234</v>
      </c>
      <c r="I151">
        <v>99.573999999999998</v>
      </c>
      <c r="J151">
        <v>183</v>
      </c>
      <c r="K151">
        <v>78.204999999999998</v>
      </c>
      <c r="L151">
        <v>7</v>
      </c>
      <c r="M151">
        <v>2.9910000000000001</v>
      </c>
      <c r="N151">
        <v>3.8250000000000002</v>
      </c>
    </row>
    <row r="152" spans="1:14" x14ac:dyDescent="0.25">
      <c r="A152" t="s">
        <v>659</v>
      </c>
      <c r="B152" t="str">
        <f t="shared" si="2"/>
        <v>julio 2022</v>
      </c>
      <c r="C152" s="58">
        <v>44743</v>
      </c>
      <c r="D152" t="s">
        <v>110</v>
      </c>
      <c r="E152" t="s">
        <v>821</v>
      </c>
      <c r="F152" t="s">
        <v>239</v>
      </c>
      <c r="G152">
        <v>278</v>
      </c>
      <c r="H152">
        <v>277</v>
      </c>
      <c r="I152">
        <v>99.64</v>
      </c>
      <c r="J152">
        <v>183</v>
      </c>
      <c r="K152">
        <v>66.064999999999998</v>
      </c>
      <c r="L152">
        <v>10</v>
      </c>
      <c r="M152">
        <v>3.61</v>
      </c>
      <c r="N152">
        <v>5.4640000000000004</v>
      </c>
    </row>
    <row r="153" spans="1:14" x14ac:dyDescent="0.25">
      <c r="A153" t="s">
        <v>659</v>
      </c>
      <c r="B153" t="str">
        <f t="shared" si="2"/>
        <v>julio 2022</v>
      </c>
      <c r="C153" s="58">
        <v>44743</v>
      </c>
      <c r="D153" t="s">
        <v>109</v>
      </c>
      <c r="E153" t="s">
        <v>822</v>
      </c>
      <c r="F153" t="s">
        <v>239</v>
      </c>
      <c r="G153">
        <v>833</v>
      </c>
      <c r="H153">
        <v>832</v>
      </c>
      <c r="I153">
        <v>99.88</v>
      </c>
      <c r="J153">
        <v>342</v>
      </c>
      <c r="K153">
        <v>41.106000000000002</v>
      </c>
      <c r="L153">
        <v>27</v>
      </c>
      <c r="M153">
        <v>3.2450000000000001</v>
      </c>
      <c r="N153">
        <v>7.8949999999999996</v>
      </c>
    </row>
    <row r="154" spans="1:14" x14ac:dyDescent="0.25">
      <c r="A154" t="s">
        <v>659</v>
      </c>
      <c r="B154" t="str">
        <f t="shared" si="2"/>
        <v>julio 2022</v>
      </c>
      <c r="C154" s="58">
        <v>44743</v>
      </c>
      <c r="D154" t="s">
        <v>109</v>
      </c>
      <c r="E154" t="s">
        <v>471</v>
      </c>
      <c r="F154" t="s">
        <v>239</v>
      </c>
      <c r="G154">
        <v>832</v>
      </c>
      <c r="H154">
        <v>831</v>
      </c>
      <c r="I154">
        <v>99.88</v>
      </c>
      <c r="J154">
        <v>376</v>
      </c>
      <c r="K154">
        <v>45.247</v>
      </c>
      <c r="L154">
        <v>33</v>
      </c>
      <c r="M154">
        <v>3.9710000000000001</v>
      </c>
      <c r="N154">
        <v>8.7769999999999992</v>
      </c>
    </row>
    <row r="155" spans="1:14" x14ac:dyDescent="0.25">
      <c r="A155" t="s">
        <v>659</v>
      </c>
      <c r="B155" t="str">
        <f t="shared" si="2"/>
        <v>julio 2022</v>
      </c>
      <c r="C155" s="58">
        <v>44743</v>
      </c>
      <c r="D155" t="s">
        <v>109</v>
      </c>
      <c r="E155" t="s">
        <v>476</v>
      </c>
      <c r="F155" t="s">
        <v>239</v>
      </c>
      <c r="G155">
        <v>817</v>
      </c>
      <c r="H155">
        <v>816</v>
      </c>
      <c r="I155">
        <v>99.878</v>
      </c>
      <c r="J155">
        <v>377</v>
      </c>
      <c r="K155">
        <v>46.201000000000001</v>
      </c>
      <c r="L155">
        <v>19</v>
      </c>
      <c r="M155">
        <v>2.3279999999999998</v>
      </c>
      <c r="N155">
        <v>5.04</v>
      </c>
    </row>
    <row r="156" spans="1:14" x14ac:dyDescent="0.25">
      <c r="A156" t="s">
        <v>659</v>
      </c>
      <c r="B156" t="str">
        <f t="shared" si="2"/>
        <v>julio 2022</v>
      </c>
      <c r="C156" s="58">
        <v>44743</v>
      </c>
      <c r="D156" t="s">
        <v>109</v>
      </c>
      <c r="E156" t="s">
        <v>467</v>
      </c>
      <c r="F156" t="s">
        <v>239</v>
      </c>
      <c r="G156">
        <v>1548</v>
      </c>
      <c r="H156">
        <v>1547</v>
      </c>
      <c r="I156">
        <v>99.935000000000002</v>
      </c>
      <c r="J156">
        <v>792</v>
      </c>
      <c r="K156">
        <v>51.195999999999998</v>
      </c>
      <c r="L156">
        <v>48</v>
      </c>
      <c r="M156">
        <v>3.1030000000000002</v>
      </c>
      <c r="N156">
        <v>6.0609999999999999</v>
      </c>
    </row>
    <row r="157" spans="1:14" x14ac:dyDescent="0.25">
      <c r="A157" t="s">
        <v>659</v>
      </c>
      <c r="B157" t="str">
        <f t="shared" si="2"/>
        <v>julio 2022</v>
      </c>
      <c r="C157" s="58">
        <v>44743</v>
      </c>
      <c r="D157" t="s">
        <v>109</v>
      </c>
      <c r="E157" t="s">
        <v>473</v>
      </c>
      <c r="F157" t="s">
        <v>239</v>
      </c>
      <c r="G157">
        <v>1548</v>
      </c>
      <c r="H157">
        <v>1546</v>
      </c>
      <c r="I157">
        <v>99.870999999999995</v>
      </c>
      <c r="J157">
        <v>794</v>
      </c>
      <c r="K157">
        <v>51.357999999999997</v>
      </c>
      <c r="L157">
        <v>21</v>
      </c>
      <c r="M157">
        <v>1.3580000000000001</v>
      </c>
      <c r="N157">
        <v>2.645</v>
      </c>
    </row>
    <row r="158" spans="1:14" x14ac:dyDescent="0.25">
      <c r="A158" t="s">
        <v>88</v>
      </c>
      <c r="B158" t="str">
        <f t="shared" si="2"/>
        <v>julio 2022</v>
      </c>
      <c r="C158" s="58">
        <v>44743</v>
      </c>
      <c r="D158" t="s">
        <v>109</v>
      </c>
      <c r="E158" t="s">
        <v>463</v>
      </c>
      <c r="F158" t="s">
        <v>239</v>
      </c>
      <c r="G158">
        <v>206</v>
      </c>
      <c r="H158">
        <v>204</v>
      </c>
      <c r="I158">
        <v>99.028999999999996</v>
      </c>
      <c r="J158">
        <v>125</v>
      </c>
      <c r="K158">
        <v>61.274999999999999</v>
      </c>
      <c r="L158">
        <v>1</v>
      </c>
      <c r="M158">
        <v>0.49</v>
      </c>
      <c r="N158">
        <v>0.8</v>
      </c>
    </row>
    <row r="159" spans="1:14" x14ac:dyDescent="0.25">
      <c r="A159" t="s">
        <v>659</v>
      </c>
      <c r="B159" t="str">
        <f t="shared" si="2"/>
        <v>julio 2022</v>
      </c>
      <c r="C159" s="58">
        <v>44743</v>
      </c>
      <c r="D159" t="s">
        <v>109</v>
      </c>
      <c r="E159" t="s">
        <v>462</v>
      </c>
      <c r="F159" t="s">
        <v>239</v>
      </c>
      <c r="G159">
        <v>167</v>
      </c>
      <c r="H159">
        <v>167</v>
      </c>
      <c r="I159">
        <v>100</v>
      </c>
      <c r="J159">
        <v>117</v>
      </c>
      <c r="K159">
        <v>70.06</v>
      </c>
      <c r="L159">
        <v>68</v>
      </c>
      <c r="M159">
        <v>40.719000000000001</v>
      </c>
      <c r="N159">
        <v>58.12</v>
      </c>
    </row>
    <row r="160" spans="1:14" x14ac:dyDescent="0.25">
      <c r="A160" t="s">
        <v>131</v>
      </c>
      <c r="B160" t="str">
        <f t="shared" si="2"/>
        <v>julio 2022</v>
      </c>
      <c r="C160" s="58">
        <v>44743</v>
      </c>
      <c r="D160" t="s">
        <v>109</v>
      </c>
      <c r="E160" t="s">
        <v>823</v>
      </c>
      <c r="F160" t="s">
        <v>239</v>
      </c>
      <c r="G160">
        <v>11503</v>
      </c>
      <c r="H160">
        <v>11485</v>
      </c>
      <c r="I160">
        <v>99.843999999999994</v>
      </c>
      <c r="J160">
        <v>7604</v>
      </c>
      <c r="K160">
        <v>66.207999999999998</v>
      </c>
      <c r="L160">
        <v>974</v>
      </c>
      <c r="M160">
        <v>8.4809999999999999</v>
      </c>
      <c r="N160">
        <v>12.808999999999999</v>
      </c>
    </row>
    <row r="161" spans="1:14" x14ac:dyDescent="0.25">
      <c r="A161" t="s">
        <v>131</v>
      </c>
      <c r="B161" t="str">
        <f t="shared" si="2"/>
        <v>julio 2022</v>
      </c>
      <c r="C161" s="58">
        <v>44743</v>
      </c>
      <c r="D161" t="s">
        <v>109</v>
      </c>
      <c r="E161" t="s">
        <v>824</v>
      </c>
      <c r="F161" t="s">
        <v>239</v>
      </c>
      <c r="G161">
        <v>11494</v>
      </c>
      <c r="H161">
        <v>11478</v>
      </c>
      <c r="I161">
        <v>99.861000000000004</v>
      </c>
      <c r="J161">
        <v>6151</v>
      </c>
      <c r="K161">
        <v>53.588999999999999</v>
      </c>
      <c r="L161">
        <v>304</v>
      </c>
      <c r="M161">
        <v>2.649</v>
      </c>
      <c r="N161">
        <v>4.9420000000000002</v>
      </c>
    </row>
    <row r="162" spans="1:14" x14ac:dyDescent="0.25">
      <c r="A162" t="s">
        <v>131</v>
      </c>
      <c r="B162" t="str">
        <f t="shared" si="2"/>
        <v>julio 2022</v>
      </c>
      <c r="C162" s="58">
        <v>44743</v>
      </c>
      <c r="D162" t="s">
        <v>109</v>
      </c>
      <c r="E162" t="s">
        <v>825</v>
      </c>
      <c r="F162" t="s">
        <v>239</v>
      </c>
      <c r="G162">
        <v>11492</v>
      </c>
      <c r="H162">
        <v>11472</v>
      </c>
      <c r="I162">
        <v>99.825999999999993</v>
      </c>
      <c r="J162">
        <v>6236</v>
      </c>
      <c r="K162">
        <v>54.357999999999997</v>
      </c>
      <c r="L162">
        <v>348</v>
      </c>
      <c r="M162">
        <v>3.0329999999999999</v>
      </c>
      <c r="N162">
        <v>5.5810000000000004</v>
      </c>
    </row>
    <row r="163" spans="1:14" x14ac:dyDescent="0.25">
      <c r="A163" t="s">
        <v>131</v>
      </c>
      <c r="B163" t="str">
        <f t="shared" si="2"/>
        <v>julio 2022</v>
      </c>
      <c r="C163" s="58">
        <v>44743</v>
      </c>
      <c r="D163" t="s">
        <v>109</v>
      </c>
      <c r="E163" t="s">
        <v>826</v>
      </c>
      <c r="F163" t="s">
        <v>239</v>
      </c>
      <c r="G163">
        <v>2960</v>
      </c>
      <c r="H163">
        <v>2955</v>
      </c>
      <c r="I163">
        <v>99.831000000000003</v>
      </c>
      <c r="J163">
        <v>2157</v>
      </c>
      <c r="K163">
        <v>72.995000000000005</v>
      </c>
      <c r="L163">
        <v>503</v>
      </c>
      <c r="M163">
        <v>17.021999999999998</v>
      </c>
      <c r="N163">
        <v>23.318999999999999</v>
      </c>
    </row>
    <row r="164" spans="1:14" x14ac:dyDescent="0.25">
      <c r="A164" t="s">
        <v>131</v>
      </c>
      <c r="B164" t="str">
        <f t="shared" si="2"/>
        <v>julio 2022</v>
      </c>
      <c r="C164" s="58">
        <v>44743</v>
      </c>
      <c r="D164" t="s">
        <v>109</v>
      </c>
      <c r="E164" t="s">
        <v>827</v>
      </c>
      <c r="F164" t="s">
        <v>239</v>
      </c>
      <c r="G164">
        <v>2958</v>
      </c>
      <c r="H164">
        <v>2953</v>
      </c>
      <c r="I164">
        <v>99.831000000000003</v>
      </c>
      <c r="J164">
        <v>1819</v>
      </c>
      <c r="K164">
        <v>61.597999999999999</v>
      </c>
      <c r="L164">
        <v>153</v>
      </c>
      <c r="M164">
        <v>5.181</v>
      </c>
      <c r="N164">
        <v>8.4109999999999996</v>
      </c>
    </row>
    <row r="165" spans="1:14" x14ac:dyDescent="0.25">
      <c r="A165" t="s">
        <v>131</v>
      </c>
      <c r="B165" t="str">
        <f t="shared" si="2"/>
        <v>julio 2022</v>
      </c>
      <c r="C165" s="58">
        <v>44743</v>
      </c>
      <c r="D165" t="s">
        <v>109</v>
      </c>
      <c r="E165" t="s">
        <v>828</v>
      </c>
      <c r="F165" t="s">
        <v>239</v>
      </c>
      <c r="G165">
        <v>2958</v>
      </c>
      <c r="H165">
        <v>2953</v>
      </c>
      <c r="I165">
        <v>99.831000000000003</v>
      </c>
      <c r="J165">
        <v>1568</v>
      </c>
      <c r="K165">
        <v>53.098999999999997</v>
      </c>
      <c r="L165">
        <v>100</v>
      </c>
      <c r="M165">
        <v>3.3860000000000001</v>
      </c>
      <c r="N165">
        <v>6.3780000000000001</v>
      </c>
    </row>
    <row r="166" spans="1:14" x14ac:dyDescent="0.25">
      <c r="A166" t="s">
        <v>131</v>
      </c>
      <c r="B166" t="str">
        <f t="shared" si="2"/>
        <v>julio 2022</v>
      </c>
      <c r="C166" s="58">
        <v>44743</v>
      </c>
      <c r="D166" t="s">
        <v>109</v>
      </c>
      <c r="E166" t="s">
        <v>829</v>
      </c>
      <c r="F166" t="s">
        <v>239</v>
      </c>
      <c r="G166">
        <v>14448</v>
      </c>
      <c r="H166">
        <v>14423</v>
      </c>
      <c r="I166">
        <v>99.826999999999998</v>
      </c>
      <c r="J166">
        <v>7540</v>
      </c>
      <c r="K166">
        <v>52.277999999999999</v>
      </c>
      <c r="L166">
        <v>376</v>
      </c>
      <c r="M166">
        <v>2.6070000000000002</v>
      </c>
      <c r="N166">
        <v>4.9870000000000001</v>
      </c>
    </row>
    <row r="167" spans="1:14" x14ac:dyDescent="0.25">
      <c r="A167" t="s">
        <v>659</v>
      </c>
      <c r="B167" t="str">
        <f t="shared" si="2"/>
        <v>julio 2022</v>
      </c>
      <c r="C167" s="58">
        <v>44743</v>
      </c>
      <c r="D167" t="s">
        <v>109</v>
      </c>
      <c r="E167" t="s">
        <v>465</v>
      </c>
      <c r="F167" t="s">
        <v>239</v>
      </c>
      <c r="G167">
        <v>1597</v>
      </c>
      <c r="H167">
        <v>1596</v>
      </c>
      <c r="I167">
        <v>99.936999999999998</v>
      </c>
      <c r="J167">
        <v>1024</v>
      </c>
      <c r="K167">
        <v>64.16</v>
      </c>
      <c r="L167">
        <v>234</v>
      </c>
      <c r="M167">
        <v>14.662000000000001</v>
      </c>
      <c r="N167">
        <v>22.852</v>
      </c>
    </row>
    <row r="168" spans="1:14" x14ac:dyDescent="0.25">
      <c r="A168" t="s">
        <v>659</v>
      </c>
      <c r="B168" t="str">
        <f t="shared" si="2"/>
        <v>julio 2022</v>
      </c>
      <c r="C168" s="58">
        <v>44743</v>
      </c>
      <c r="D168" t="s">
        <v>109</v>
      </c>
      <c r="E168" t="s">
        <v>466</v>
      </c>
      <c r="F168" t="s">
        <v>239</v>
      </c>
      <c r="G168">
        <v>832</v>
      </c>
      <c r="H168">
        <v>831</v>
      </c>
      <c r="I168">
        <v>99.88</v>
      </c>
      <c r="J168">
        <v>499</v>
      </c>
      <c r="K168">
        <v>60.048000000000002</v>
      </c>
      <c r="L168">
        <v>137</v>
      </c>
      <c r="M168">
        <v>16.486000000000001</v>
      </c>
      <c r="N168">
        <v>27.454999999999998</v>
      </c>
    </row>
    <row r="169" spans="1:14" x14ac:dyDescent="0.25">
      <c r="A169" t="s">
        <v>659</v>
      </c>
      <c r="B169" t="str">
        <f t="shared" si="2"/>
        <v>julio 2022</v>
      </c>
      <c r="C169" s="58">
        <v>44743</v>
      </c>
      <c r="D169" t="s">
        <v>109</v>
      </c>
      <c r="E169" t="s">
        <v>472</v>
      </c>
      <c r="F169" t="s">
        <v>239</v>
      </c>
      <c r="G169">
        <v>1635</v>
      </c>
      <c r="H169">
        <v>1633</v>
      </c>
      <c r="I169">
        <v>99.878</v>
      </c>
      <c r="J169">
        <v>964</v>
      </c>
      <c r="K169">
        <v>59.031999999999996</v>
      </c>
      <c r="L169">
        <v>184</v>
      </c>
      <c r="M169">
        <v>11.268000000000001</v>
      </c>
      <c r="N169">
        <v>19.087</v>
      </c>
    </row>
    <row r="170" spans="1:14" x14ac:dyDescent="0.25">
      <c r="A170" t="s">
        <v>659</v>
      </c>
      <c r="B170" t="str">
        <f t="shared" si="2"/>
        <v>julio 2022</v>
      </c>
      <c r="C170" s="58">
        <v>44743</v>
      </c>
      <c r="D170" t="s">
        <v>109</v>
      </c>
      <c r="E170" t="s">
        <v>475</v>
      </c>
      <c r="F170" t="s">
        <v>239</v>
      </c>
      <c r="G170">
        <v>1610</v>
      </c>
      <c r="H170">
        <v>1609</v>
      </c>
      <c r="I170">
        <v>99.938000000000002</v>
      </c>
      <c r="J170">
        <v>983</v>
      </c>
      <c r="K170">
        <v>61.094000000000001</v>
      </c>
      <c r="L170">
        <v>276</v>
      </c>
      <c r="M170">
        <v>17.154</v>
      </c>
      <c r="N170">
        <v>28.077000000000002</v>
      </c>
    </row>
    <row r="171" spans="1:14" x14ac:dyDescent="0.25">
      <c r="A171" t="s">
        <v>659</v>
      </c>
      <c r="B171" t="str">
        <f t="shared" si="2"/>
        <v>julio 2022</v>
      </c>
      <c r="C171" s="58">
        <v>44743</v>
      </c>
      <c r="D171" t="s">
        <v>110</v>
      </c>
      <c r="E171" t="s">
        <v>830</v>
      </c>
      <c r="F171" t="s">
        <v>239</v>
      </c>
      <c r="G171">
        <v>84</v>
      </c>
      <c r="H171">
        <v>82</v>
      </c>
      <c r="I171">
        <v>97.619</v>
      </c>
      <c r="J171">
        <v>67</v>
      </c>
      <c r="K171">
        <v>81.706999999999994</v>
      </c>
      <c r="L171">
        <v>3</v>
      </c>
      <c r="M171">
        <v>3.6589999999999998</v>
      </c>
      <c r="N171">
        <v>4.4779999999999998</v>
      </c>
    </row>
    <row r="172" spans="1:14" x14ac:dyDescent="0.25">
      <c r="A172" t="s">
        <v>659</v>
      </c>
      <c r="B172" t="str">
        <f t="shared" si="2"/>
        <v>julio 2022</v>
      </c>
      <c r="C172" s="58">
        <v>44743</v>
      </c>
      <c r="D172" t="s">
        <v>109</v>
      </c>
      <c r="E172" t="s">
        <v>831</v>
      </c>
      <c r="F172" t="s">
        <v>239</v>
      </c>
      <c r="G172">
        <v>627</v>
      </c>
      <c r="H172">
        <v>623</v>
      </c>
      <c r="I172">
        <v>99.361999999999995</v>
      </c>
      <c r="J172">
        <v>515</v>
      </c>
      <c r="K172">
        <v>82.665000000000006</v>
      </c>
      <c r="L172">
        <v>24</v>
      </c>
      <c r="M172">
        <v>3.8519999999999999</v>
      </c>
      <c r="N172">
        <v>4.66</v>
      </c>
    </row>
    <row r="173" spans="1:14" x14ac:dyDescent="0.25">
      <c r="A173" t="s">
        <v>659</v>
      </c>
      <c r="B173" t="str">
        <f t="shared" si="2"/>
        <v>julio 2022</v>
      </c>
      <c r="C173" s="58">
        <v>44743</v>
      </c>
      <c r="D173" t="s">
        <v>109</v>
      </c>
      <c r="E173" t="s">
        <v>832</v>
      </c>
      <c r="F173" t="s">
        <v>239</v>
      </c>
      <c r="G173">
        <v>2064</v>
      </c>
      <c r="H173">
        <v>2035</v>
      </c>
      <c r="I173">
        <v>98.594999999999999</v>
      </c>
      <c r="J173">
        <v>1548</v>
      </c>
      <c r="K173">
        <v>76.069000000000003</v>
      </c>
      <c r="L173">
        <v>883</v>
      </c>
      <c r="M173">
        <v>43.390999999999998</v>
      </c>
      <c r="N173">
        <v>57.040999999999997</v>
      </c>
    </row>
    <row r="174" spans="1:14" x14ac:dyDescent="0.25">
      <c r="A174" t="s">
        <v>126</v>
      </c>
      <c r="B174" t="str">
        <f t="shared" si="2"/>
        <v>julio 2022</v>
      </c>
      <c r="C174" s="58">
        <v>44743</v>
      </c>
      <c r="D174" t="s">
        <v>110</v>
      </c>
      <c r="E174" t="s">
        <v>833</v>
      </c>
      <c r="F174" t="s">
        <v>834</v>
      </c>
      <c r="G174">
        <v>155</v>
      </c>
      <c r="H174">
        <v>155</v>
      </c>
      <c r="I174">
        <v>100</v>
      </c>
      <c r="J174">
        <v>115</v>
      </c>
      <c r="K174">
        <v>74.194000000000003</v>
      </c>
      <c r="L174">
        <v>4</v>
      </c>
      <c r="M174">
        <v>2.581</v>
      </c>
      <c r="N174">
        <v>3.4780000000000002</v>
      </c>
    </row>
    <row r="175" spans="1:14" x14ac:dyDescent="0.25">
      <c r="A175" t="s">
        <v>126</v>
      </c>
      <c r="B175" t="str">
        <f t="shared" si="2"/>
        <v>julio 2022</v>
      </c>
      <c r="C175" s="58">
        <v>44743</v>
      </c>
      <c r="D175" t="s">
        <v>110</v>
      </c>
      <c r="E175" t="s">
        <v>835</v>
      </c>
      <c r="F175" t="s">
        <v>834</v>
      </c>
      <c r="G175">
        <v>4</v>
      </c>
      <c r="H175">
        <v>4</v>
      </c>
      <c r="I175">
        <v>100</v>
      </c>
      <c r="J175">
        <v>3</v>
      </c>
      <c r="K175">
        <v>75</v>
      </c>
      <c r="L175">
        <v>0</v>
      </c>
      <c r="M175">
        <v>0</v>
      </c>
      <c r="N175">
        <v>0</v>
      </c>
    </row>
    <row r="176" spans="1:14" x14ac:dyDescent="0.25">
      <c r="A176" t="s">
        <v>126</v>
      </c>
      <c r="B176" t="str">
        <f t="shared" si="2"/>
        <v>julio 2022</v>
      </c>
      <c r="C176" s="58">
        <v>44743</v>
      </c>
      <c r="D176" t="s">
        <v>110</v>
      </c>
      <c r="E176" t="s">
        <v>836</v>
      </c>
      <c r="F176" t="s">
        <v>834</v>
      </c>
      <c r="G176">
        <v>8</v>
      </c>
      <c r="H176">
        <v>8</v>
      </c>
      <c r="I176">
        <v>100</v>
      </c>
      <c r="J176">
        <v>7</v>
      </c>
      <c r="K176">
        <v>87.5</v>
      </c>
      <c r="L176">
        <v>0</v>
      </c>
      <c r="M176">
        <v>0</v>
      </c>
      <c r="N176">
        <v>0</v>
      </c>
    </row>
    <row r="177" spans="1:14" x14ac:dyDescent="0.25">
      <c r="A177" t="s">
        <v>126</v>
      </c>
      <c r="B177" t="str">
        <f t="shared" si="2"/>
        <v>julio 2022</v>
      </c>
      <c r="C177" s="58">
        <v>44743</v>
      </c>
      <c r="D177" t="s">
        <v>110</v>
      </c>
      <c r="E177" t="s">
        <v>837</v>
      </c>
      <c r="F177" t="s">
        <v>834</v>
      </c>
      <c r="G177">
        <v>14</v>
      </c>
      <c r="H177">
        <v>14</v>
      </c>
      <c r="I177">
        <v>100</v>
      </c>
      <c r="J177">
        <v>11</v>
      </c>
      <c r="K177">
        <v>78.570999999999998</v>
      </c>
      <c r="L177">
        <v>0</v>
      </c>
      <c r="M177">
        <v>0</v>
      </c>
      <c r="N177">
        <v>0</v>
      </c>
    </row>
    <row r="178" spans="1:14" x14ac:dyDescent="0.25">
      <c r="A178" t="s">
        <v>659</v>
      </c>
      <c r="B178" t="str">
        <f t="shared" si="2"/>
        <v>julio 2022</v>
      </c>
      <c r="C178" s="58">
        <v>44743</v>
      </c>
      <c r="D178" t="s">
        <v>109</v>
      </c>
      <c r="E178" t="s">
        <v>469</v>
      </c>
      <c r="F178" t="s">
        <v>239</v>
      </c>
      <c r="G178">
        <v>559</v>
      </c>
      <c r="H178">
        <v>558</v>
      </c>
      <c r="I178">
        <v>99.820999999999998</v>
      </c>
      <c r="J178">
        <v>318</v>
      </c>
      <c r="K178">
        <v>56.988999999999997</v>
      </c>
      <c r="L178">
        <v>9</v>
      </c>
      <c r="M178">
        <v>1.613</v>
      </c>
      <c r="N178">
        <v>2.83</v>
      </c>
    </row>
    <row r="179" spans="1:14" x14ac:dyDescent="0.25">
      <c r="A179" t="s">
        <v>659</v>
      </c>
      <c r="B179" t="str">
        <f t="shared" si="2"/>
        <v>julio 2022</v>
      </c>
      <c r="C179" s="58">
        <v>44743</v>
      </c>
      <c r="D179" t="s">
        <v>109</v>
      </c>
      <c r="E179" t="s">
        <v>464</v>
      </c>
      <c r="F179" t="s">
        <v>239</v>
      </c>
      <c r="G179">
        <v>134</v>
      </c>
      <c r="H179">
        <v>134</v>
      </c>
      <c r="I179">
        <v>100</v>
      </c>
      <c r="J179">
        <v>96</v>
      </c>
      <c r="K179">
        <v>71.641999999999996</v>
      </c>
      <c r="L179">
        <v>35</v>
      </c>
      <c r="M179">
        <v>26.119</v>
      </c>
      <c r="N179">
        <v>36.457999999999998</v>
      </c>
    </row>
    <row r="180" spans="1:14" x14ac:dyDescent="0.25">
      <c r="A180" t="s">
        <v>661</v>
      </c>
      <c r="B180" t="str">
        <f t="shared" si="2"/>
        <v>julio 2022</v>
      </c>
      <c r="C180" s="58">
        <v>44743</v>
      </c>
      <c r="D180" t="s">
        <v>109</v>
      </c>
      <c r="E180" t="s">
        <v>838</v>
      </c>
      <c r="F180" t="s">
        <v>834</v>
      </c>
      <c r="G180">
        <v>3036</v>
      </c>
      <c r="H180">
        <v>3033</v>
      </c>
      <c r="I180">
        <v>99.900999999999996</v>
      </c>
      <c r="J180">
        <v>1994</v>
      </c>
      <c r="K180">
        <v>65.742999999999995</v>
      </c>
      <c r="L180">
        <v>525</v>
      </c>
      <c r="M180">
        <v>17.309999999999999</v>
      </c>
      <c r="N180">
        <v>26.329000000000001</v>
      </c>
    </row>
    <row r="181" spans="1:14" x14ac:dyDescent="0.25">
      <c r="A181" t="s">
        <v>661</v>
      </c>
      <c r="B181" t="str">
        <f t="shared" si="2"/>
        <v>julio 2022</v>
      </c>
      <c r="C181" s="58">
        <v>44743</v>
      </c>
      <c r="D181" t="s">
        <v>109</v>
      </c>
      <c r="E181" t="s">
        <v>839</v>
      </c>
      <c r="F181" t="s">
        <v>239</v>
      </c>
      <c r="G181">
        <v>3071</v>
      </c>
      <c r="H181">
        <v>3066</v>
      </c>
      <c r="I181">
        <v>99.837000000000003</v>
      </c>
      <c r="J181">
        <v>1679</v>
      </c>
      <c r="K181">
        <v>54.762</v>
      </c>
      <c r="L181">
        <v>208</v>
      </c>
      <c r="M181">
        <v>6.7839999999999998</v>
      </c>
      <c r="N181">
        <v>12.388</v>
      </c>
    </row>
    <row r="182" spans="1:14" x14ac:dyDescent="0.25">
      <c r="A182" t="s">
        <v>661</v>
      </c>
      <c r="B182" t="str">
        <f t="shared" si="2"/>
        <v>julio 2022</v>
      </c>
      <c r="C182" s="58">
        <v>44743</v>
      </c>
      <c r="D182" t="s">
        <v>109</v>
      </c>
      <c r="E182" t="s">
        <v>840</v>
      </c>
      <c r="F182" t="s">
        <v>239</v>
      </c>
      <c r="G182">
        <v>96</v>
      </c>
      <c r="H182">
        <v>95</v>
      </c>
      <c r="I182">
        <v>98.957999999999998</v>
      </c>
      <c r="J182">
        <v>59</v>
      </c>
      <c r="K182">
        <v>62.104999999999997</v>
      </c>
      <c r="L182">
        <v>30</v>
      </c>
      <c r="M182">
        <v>31.579000000000001</v>
      </c>
      <c r="N182">
        <v>50.847000000000001</v>
      </c>
    </row>
    <row r="183" spans="1:14" x14ac:dyDescent="0.25">
      <c r="A183" t="s">
        <v>661</v>
      </c>
      <c r="B183" t="str">
        <f t="shared" si="2"/>
        <v>julio 2022</v>
      </c>
      <c r="C183" s="58">
        <v>44743</v>
      </c>
      <c r="D183" t="s">
        <v>109</v>
      </c>
      <c r="E183" t="s">
        <v>841</v>
      </c>
      <c r="F183" t="s">
        <v>239</v>
      </c>
      <c r="G183">
        <v>96</v>
      </c>
      <c r="H183">
        <v>95</v>
      </c>
      <c r="I183">
        <v>98.957999999999998</v>
      </c>
      <c r="J183">
        <v>42</v>
      </c>
      <c r="K183">
        <v>44.210999999999999</v>
      </c>
      <c r="L183">
        <v>7</v>
      </c>
      <c r="M183">
        <v>7.3680000000000003</v>
      </c>
      <c r="N183">
        <v>16.667000000000002</v>
      </c>
    </row>
    <row r="184" spans="1:14" x14ac:dyDescent="0.25">
      <c r="A184" t="s">
        <v>661</v>
      </c>
      <c r="B184" t="str">
        <f t="shared" si="2"/>
        <v>julio 2022</v>
      </c>
      <c r="C184" s="58">
        <v>44743</v>
      </c>
      <c r="D184" t="s">
        <v>109</v>
      </c>
      <c r="E184" t="s">
        <v>842</v>
      </c>
      <c r="F184" t="s">
        <v>834</v>
      </c>
      <c r="G184">
        <v>274</v>
      </c>
      <c r="H184">
        <v>274</v>
      </c>
      <c r="I184">
        <v>100</v>
      </c>
      <c r="J184">
        <v>153</v>
      </c>
      <c r="K184">
        <v>55.838999999999999</v>
      </c>
      <c r="L184">
        <v>28</v>
      </c>
      <c r="M184">
        <v>10.218999999999999</v>
      </c>
      <c r="N184">
        <v>18.300999999999998</v>
      </c>
    </row>
    <row r="185" spans="1:14" x14ac:dyDescent="0.25">
      <c r="A185" t="s">
        <v>661</v>
      </c>
      <c r="B185" t="str">
        <f t="shared" si="2"/>
        <v>julio 2022</v>
      </c>
      <c r="C185" s="58">
        <v>44743</v>
      </c>
      <c r="D185" t="s">
        <v>109</v>
      </c>
      <c r="E185" t="s">
        <v>843</v>
      </c>
      <c r="F185" t="s">
        <v>239</v>
      </c>
      <c r="G185">
        <v>274</v>
      </c>
      <c r="H185">
        <v>274</v>
      </c>
      <c r="I185">
        <v>100</v>
      </c>
      <c r="J185">
        <v>135</v>
      </c>
      <c r="K185">
        <v>49.27</v>
      </c>
      <c r="L185">
        <v>5</v>
      </c>
      <c r="M185">
        <v>1.825</v>
      </c>
      <c r="N185">
        <v>3.7040000000000002</v>
      </c>
    </row>
    <row r="186" spans="1:14" x14ac:dyDescent="0.25">
      <c r="A186" t="s">
        <v>92</v>
      </c>
      <c r="B186" t="str">
        <f t="shared" si="2"/>
        <v>julio 2022</v>
      </c>
      <c r="C186" s="58">
        <v>44743</v>
      </c>
      <c r="D186" t="s">
        <v>109</v>
      </c>
      <c r="E186" t="s">
        <v>844</v>
      </c>
      <c r="F186" t="s">
        <v>239</v>
      </c>
      <c r="G186">
        <v>32778</v>
      </c>
      <c r="H186">
        <v>32755</v>
      </c>
      <c r="I186">
        <v>99.93</v>
      </c>
      <c r="J186">
        <v>14663</v>
      </c>
      <c r="K186">
        <v>44.765999999999998</v>
      </c>
      <c r="L186">
        <v>1957</v>
      </c>
      <c r="M186">
        <v>5.9749999999999996</v>
      </c>
      <c r="N186">
        <v>13.347</v>
      </c>
    </row>
    <row r="187" spans="1:14" x14ac:dyDescent="0.25">
      <c r="A187" t="s">
        <v>92</v>
      </c>
      <c r="B187" t="str">
        <f t="shared" si="2"/>
        <v>julio 2022</v>
      </c>
      <c r="C187" s="58">
        <v>44743</v>
      </c>
      <c r="D187" t="s">
        <v>109</v>
      </c>
      <c r="E187" t="s">
        <v>286</v>
      </c>
      <c r="F187" t="s">
        <v>239</v>
      </c>
      <c r="G187">
        <v>32597</v>
      </c>
      <c r="H187">
        <v>32563</v>
      </c>
      <c r="I187">
        <v>99.896000000000001</v>
      </c>
      <c r="J187">
        <v>14970</v>
      </c>
      <c r="K187">
        <v>45.972000000000001</v>
      </c>
      <c r="L187">
        <v>2573</v>
      </c>
      <c r="M187">
        <v>7.9020000000000001</v>
      </c>
      <c r="N187">
        <v>17.187999999999999</v>
      </c>
    </row>
    <row r="188" spans="1:14" x14ac:dyDescent="0.25">
      <c r="A188" t="s">
        <v>92</v>
      </c>
      <c r="B188" t="str">
        <f t="shared" si="2"/>
        <v>julio 2022</v>
      </c>
      <c r="C188" s="58">
        <v>44743</v>
      </c>
      <c r="D188" t="s">
        <v>109</v>
      </c>
      <c r="E188" t="s">
        <v>845</v>
      </c>
      <c r="F188" t="s">
        <v>239</v>
      </c>
      <c r="G188">
        <v>32776</v>
      </c>
      <c r="H188">
        <v>32762</v>
      </c>
      <c r="I188">
        <v>99.956999999999994</v>
      </c>
      <c r="J188">
        <v>14647</v>
      </c>
      <c r="K188">
        <v>44.707000000000001</v>
      </c>
      <c r="L188">
        <v>1814</v>
      </c>
      <c r="M188">
        <v>5.5369999999999999</v>
      </c>
      <c r="N188">
        <v>12.385</v>
      </c>
    </row>
    <row r="189" spans="1:14" x14ac:dyDescent="0.25">
      <c r="A189" t="s">
        <v>92</v>
      </c>
      <c r="B189" t="str">
        <f t="shared" si="2"/>
        <v>julio 2022</v>
      </c>
      <c r="C189" s="58">
        <v>44743</v>
      </c>
      <c r="D189" t="s">
        <v>109</v>
      </c>
      <c r="E189" t="s">
        <v>846</v>
      </c>
      <c r="F189" t="s">
        <v>239</v>
      </c>
      <c r="G189">
        <v>30117</v>
      </c>
      <c r="H189">
        <v>30101</v>
      </c>
      <c r="I189">
        <v>99.947000000000003</v>
      </c>
      <c r="J189">
        <v>15021</v>
      </c>
      <c r="K189">
        <v>49.902000000000001</v>
      </c>
      <c r="L189">
        <v>2981</v>
      </c>
      <c r="M189">
        <v>9.9030000000000005</v>
      </c>
      <c r="N189">
        <v>19.846</v>
      </c>
    </row>
    <row r="190" spans="1:14" x14ac:dyDescent="0.25">
      <c r="A190" t="s">
        <v>659</v>
      </c>
      <c r="B190" t="str">
        <f t="shared" si="2"/>
        <v>julio 2022</v>
      </c>
      <c r="C190" s="58">
        <v>44743</v>
      </c>
      <c r="D190" t="s">
        <v>109</v>
      </c>
      <c r="E190" t="s">
        <v>470</v>
      </c>
      <c r="F190" t="s">
        <v>239</v>
      </c>
      <c r="G190">
        <v>2382</v>
      </c>
      <c r="H190">
        <v>2380</v>
      </c>
      <c r="I190">
        <v>99.915999999999997</v>
      </c>
      <c r="J190">
        <v>1460</v>
      </c>
      <c r="K190">
        <v>61.344999999999999</v>
      </c>
      <c r="L190">
        <v>76</v>
      </c>
      <c r="M190">
        <v>3.1930000000000001</v>
      </c>
      <c r="N190">
        <v>5.2050000000000001</v>
      </c>
    </row>
    <row r="191" spans="1:14" x14ac:dyDescent="0.25">
      <c r="A191" t="s">
        <v>609</v>
      </c>
      <c r="B191" t="str">
        <f t="shared" si="2"/>
        <v>julio 2022</v>
      </c>
      <c r="C191" s="58">
        <v>44743</v>
      </c>
      <c r="D191" t="s">
        <v>109</v>
      </c>
      <c r="E191" t="s">
        <v>847</v>
      </c>
      <c r="F191" t="s">
        <v>239</v>
      </c>
      <c r="G191">
        <v>4540</v>
      </c>
      <c r="H191">
        <v>4535</v>
      </c>
      <c r="I191">
        <v>99.89</v>
      </c>
      <c r="J191">
        <v>2421</v>
      </c>
      <c r="K191">
        <v>53.384999999999998</v>
      </c>
      <c r="L191">
        <v>845</v>
      </c>
      <c r="M191">
        <v>18.632999999999999</v>
      </c>
      <c r="N191">
        <v>34.902999999999999</v>
      </c>
    </row>
    <row r="192" spans="1:14" x14ac:dyDescent="0.25">
      <c r="A192" t="s">
        <v>609</v>
      </c>
      <c r="B192" t="str">
        <f t="shared" si="2"/>
        <v>julio 2022</v>
      </c>
      <c r="C192" s="58">
        <v>44743</v>
      </c>
      <c r="D192" t="s">
        <v>109</v>
      </c>
      <c r="E192" t="s">
        <v>848</v>
      </c>
      <c r="F192" t="s">
        <v>239</v>
      </c>
      <c r="G192">
        <v>1521</v>
      </c>
      <c r="H192">
        <v>1521</v>
      </c>
      <c r="I192">
        <v>100</v>
      </c>
      <c r="J192">
        <v>945</v>
      </c>
      <c r="K192">
        <v>62.13</v>
      </c>
      <c r="L192">
        <v>211</v>
      </c>
      <c r="M192">
        <v>13.872</v>
      </c>
      <c r="N192">
        <v>22.327999999999999</v>
      </c>
    </row>
    <row r="193" spans="1:14" x14ac:dyDescent="0.25">
      <c r="A193" t="s">
        <v>132</v>
      </c>
      <c r="B193" t="str">
        <f t="shared" si="2"/>
        <v>julio 2022</v>
      </c>
      <c r="C193" s="58">
        <v>44743</v>
      </c>
      <c r="D193" t="s">
        <v>110</v>
      </c>
      <c r="E193" t="s">
        <v>849</v>
      </c>
      <c r="F193" t="s">
        <v>239</v>
      </c>
      <c r="G193">
        <v>16089</v>
      </c>
      <c r="H193">
        <v>16042</v>
      </c>
      <c r="I193">
        <v>99.707999999999998</v>
      </c>
      <c r="J193">
        <v>8486</v>
      </c>
      <c r="K193">
        <v>52.899000000000001</v>
      </c>
      <c r="L193">
        <v>475</v>
      </c>
      <c r="M193">
        <v>2.9609999999999999</v>
      </c>
      <c r="N193">
        <v>5.5970000000000004</v>
      </c>
    </row>
    <row r="194" spans="1:14" x14ac:dyDescent="0.25">
      <c r="A194" t="s">
        <v>126</v>
      </c>
      <c r="B194" t="str">
        <f t="shared" si="2"/>
        <v>julio 2022</v>
      </c>
      <c r="C194" s="58">
        <v>44743</v>
      </c>
      <c r="D194" t="s">
        <v>109</v>
      </c>
      <c r="E194" t="s">
        <v>850</v>
      </c>
      <c r="F194" t="s">
        <v>239</v>
      </c>
      <c r="G194">
        <v>30545</v>
      </c>
      <c r="H194">
        <v>30515</v>
      </c>
      <c r="I194">
        <v>99.902000000000001</v>
      </c>
      <c r="J194">
        <v>12945</v>
      </c>
      <c r="K194">
        <v>42.421999999999997</v>
      </c>
      <c r="L194">
        <v>2339</v>
      </c>
      <c r="M194">
        <v>7.665</v>
      </c>
      <c r="N194">
        <v>18.068999999999999</v>
      </c>
    </row>
    <row r="195" spans="1:14" x14ac:dyDescent="0.25">
      <c r="A195" t="s">
        <v>126</v>
      </c>
      <c r="B195" t="str">
        <f t="shared" ref="B195:B258" si="3">TEXT(C195,"mmmm")&amp;" "&amp;TEXT(C195,"aaaa")</f>
        <v>julio 2022</v>
      </c>
      <c r="C195" s="58">
        <v>44743</v>
      </c>
      <c r="D195" t="s">
        <v>109</v>
      </c>
      <c r="E195" t="s">
        <v>851</v>
      </c>
      <c r="F195" t="s">
        <v>239</v>
      </c>
      <c r="G195">
        <v>1669</v>
      </c>
      <c r="H195">
        <v>1664</v>
      </c>
      <c r="I195">
        <v>99.7</v>
      </c>
      <c r="J195">
        <v>609</v>
      </c>
      <c r="K195">
        <v>36.598999999999997</v>
      </c>
      <c r="L195">
        <v>176</v>
      </c>
      <c r="M195">
        <v>10.577</v>
      </c>
      <c r="N195">
        <v>28.9</v>
      </c>
    </row>
    <row r="196" spans="1:14" x14ac:dyDescent="0.25">
      <c r="A196" t="s">
        <v>126</v>
      </c>
      <c r="B196" t="str">
        <f t="shared" si="3"/>
        <v>julio 2022</v>
      </c>
      <c r="C196" s="58">
        <v>44743</v>
      </c>
      <c r="D196" t="s">
        <v>109</v>
      </c>
      <c r="E196" t="s">
        <v>852</v>
      </c>
      <c r="F196" t="s">
        <v>239</v>
      </c>
      <c r="G196">
        <v>25728</v>
      </c>
      <c r="H196">
        <v>25692</v>
      </c>
      <c r="I196">
        <v>99.86</v>
      </c>
      <c r="J196">
        <v>12405</v>
      </c>
      <c r="K196">
        <v>48.283999999999999</v>
      </c>
      <c r="L196">
        <v>2585</v>
      </c>
      <c r="M196">
        <v>10.061</v>
      </c>
      <c r="N196">
        <v>20.838000000000001</v>
      </c>
    </row>
    <row r="197" spans="1:14" x14ac:dyDescent="0.25">
      <c r="A197" t="s">
        <v>659</v>
      </c>
      <c r="B197" t="str">
        <f t="shared" si="3"/>
        <v>julio 2022</v>
      </c>
      <c r="C197" s="58">
        <v>44743</v>
      </c>
      <c r="D197" t="s">
        <v>109</v>
      </c>
      <c r="E197" t="s">
        <v>853</v>
      </c>
      <c r="F197" t="s">
        <v>239</v>
      </c>
      <c r="G197">
        <v>2606</v>
      </c>
      <c r="H197">
        <v>2600</v>
      </c>
      <c r="I197">
        <v>99.77</v>
      </c>
      <c r="J197">
        <v>1507</v>
      </c>
      <c r="K197">
        <v>57.962000000000003</v>
      </c>
      <c r="L197">
        <v>183</v>
      </c>
      <c r="M197">
        <v>7.0380000000000003</v>
      </c>
      <c r="N197">
        <v>12.143000000000001</v>
      </c>
    </row>
    <row r="198" spans="1:14" x14ac:dyDescent="0.25">
      <c r="A198" t="s">
        <v>659</v>
      </c>
      <c r="B198" t="str">
        <f t="shared" si="3"/>
        <v>julio 2022</v>
      </c>
      <c r="C198" s="58">
        <v>44743</v>
      </c>
      <c r="D198" t="s">
        <v>109</v>
      </c>
      <c r="E198" t="s">
        <v>468</v>
      </c>
      <c r="F198" t="s">
        <v>239</v>
      </c>
      <c r="G198">
        <v>2390</v>
      </c>
      <c r="H198">
        <v>2388</v>
      </c>
      <c r="I198">
        <v>99.915999999999997</v>
      </c>
      <c r="J198">
        <v>1603</v>
      </c>
      <c r="K198">
        <v>67.126999999999995</v>
      </c>
      <c r="L198">
        <v>88</v>
      </c>
      <c r="M198">
        <v>3.6850000000000001</v>
      </c>
      <c r="N198">
        <v>5.49</v>
      </c>
    </row>
    <row r="199" spans="1:14" x14ac:dyDescent="0.25">
      <c r="A199" t="s">
        <v>659</v>
      </c>
      <c r="B199" t="str">
        <f t="shared" si="3"/>
        <v>julio 2022</v>
      </c>
      <c r="C199" s="58">
        <v>44743</v>
      </c>
      <c r="D199" t="s">
        <v>109</v>
      </c>
      <c r="E199" t="s">
        <v>477</v>
      </c>
      <c r="F199" t="s">
        <v>239</v>
      </c>
      <c r="G199">
        <v>2281</v>
      </c>
      <c r="H199">
        <v>2278</v>
      </c>
      <c r="I199">
        <v>99.867999999999995</v>
      </c>
      <c r="J199">
        <v>1475</v>
      </c>
      <c r="K199">
        <v>64.75</v>
      </c>
      <c r="L199">
        <v>417</v>
      </c>
      <c r="M199">
        <v>18.306000000000001</v>
      </c>
      <c r="N199">
        <v>28.271000000000001</v>
      </c>
    </row>
    <row r="200" spans="1:14" x14ac:dyDescent="0.25">
      <c r="A200" t="s">
        <v>126</v>
      </c>
      <c r="B200" t="str">
        <f t="shared" si="3"/>
        <v>julio 2022</v>
      </c>
      <c r="C200" s="58">
        <v>44743</v>
      </c>
      <c r="D200" t="s">
        <v>110</v>
      </c>
      <c r="E200" t="s">
        <v>854</v>
      </c>
      <c r="F200" t="s">
        <v>834</v>
      </c>
      <c r="G200">
        <v>95</v>
      </c>
      <c r="H200">
        <v>94</v>
      </c>
      <c r="I200">
        <v>98.947000000000003</v>
      </c>
      <c r="J200">
        <v>49</v>
      </c>
      <c r="K200">
        <v>52.128</v>
      </c>
      <c r="L200">
        <v>1</v>
      </c>
      <c r="M200">
        <v>1.0640000000000001</v>
      </c>
      <c r="N200">
        <v>2.0409999999999999</v>
      </c>
    </row>
    <row r="201" spans="1:14" x14ac:dyDescent="0.25">
      <c r="A201" t="s">
        <v>126</v>
      </c>
      <c r="B201" t="str">
        <f t="shared" si="3"/>
        <v>julio 2022</v>
      </c>
      <c r="C201" s="58">
        <v>44743</v>
      </c>
      <c r="D201" t="s">
        <v>110</v>
      </c>
      <c r="E201" t="s">
        <v>855</v>
      </c>
      <c r="F201" t="s">
        <v>834</v>
      </c>
      <c r="G201">
        <v>110</v>
      </c>
      <c r="H201">
        <v>107</v>
      </c>
      <c r="I201">
        <v>97.272999999999996</v>
      </c>
      <c r="J201">
        <v>70</v>
      </c>
      <c r="K201">
        <v>65.421000000000006</v>
      </c>
      <c r="L201">
        <v>3</v>
      </c>
      <c r="M201">
        <v>2.8039999999999998</v>
      </c>
      <c r="N201">
        <v>4.2859999999999996</v>
      </c>
    </row>
    <row r="202" spans="1:14" x14ac:dyDescent="0.25">
      <c r="A202" t="s">
        <v>128</v>
      </c>
      <c r="B202" t="str">
        <f t="shared" si="3"/>
        <v>julio 2022</v>
      </c>
      <c r="C202" s="58">
        <v>44743</v>
      </c>
      <c r="D202" t="s">
        <v>109</v>
      </c>
      <c r="E202" t="s">
        <v>856</v>
      </c>
      <c r="F202" t="s">
        <v>239</v>
      </c>
      <c r="G202">
        <v>22302</v>
      </c>
      <c r="H202">
        <v>22273</v>
      </c>
      <c r="I202">
        <v>99.87</v>
      </c>
      <c r="J202">
        <v>9421</v>
      </c>
      <c r="K202">
        <v>42.298000000000002</v>
      </c>
      <c r="L202">
        <v>797</v>
      </c>
      <c r="M202">
        <v>3.5779999999999998</v>
      </c>
      <c r="N202">
        <v>8.4600000000000009</v>
      </c>
    </row>
    <row r="203" spans="1:14" x14ac:dyDescent="0.25">
      <c r="A203" t="s">
        <v>128</v>
      </c>
      <c r="B203" t="str">
        <f t="shared" si="3"/>
        <v>julio 2022</v>
      </c>
      <c r="C203" s="58">
        <v>44743</v>
      </c>
      <c r="D203" t="s">
        <v>109</v>
      </c>
      <c r="E203" t="s">
        <v>857</v>
      </c>
      <c r="F203" t="s">
        <v>239</v>
      </c>
      <c r="G203">
        <v>32784</v>
      </c>
      <c r="H203">
        <v>32749</v>
      </c>
      <c r="I203">
        <v>99.893000000000001</v>
      </c>
      <c r="J203">
        <v>10672</v>
      </c>
      <c r="K203">
        <v>32.587000000000003</v>
      </c>
      <c r="L203">
        <v>666</v>
      </c>
      <c r="M203">
        <v>2.0339999999999998</v>
      </c>
      <c r="N203">
        <v>6.2409999999999997</v>
      </c>
    </row>
    <row r="204" spans="1:14" x14ac:dyDescent="0.25">
      <c r="A204" t="s">
        <v>128</v>
      </c>
      <c r="B204" t="str">
        <f t="shared" si="3"/>
        <v>julio 2022</v>
      </c>
      <c r="C204" s="58">
        <v>44743</v>
      </c>
      <c r="D204" t="s">
        <v>109</v>
      </c>
      <c r="E204" t="s">
        <v>858</v>
      </c>
      <c r="F204" t="s">
        <v>239</v>
      </c>
      <c r="G204">
        <v>32424</v>
      </c>
      <c r="H204">
        <v>32399</v>
      </c>
      <c r="I204">
        <v>99.923000000000002</v>
      </c>
      <c r="J204">
        <v>12099</v>
      </c>
      <c r="K204">
        <v>37.344000000000001</v>
      </c>
      <c r="L204">
        <v>859</v>
      </c>
      <c r="M204">
        <v>2.6509999999999998</v>
      </c>
      <c r="N204">
        <v>7.1</v>
      </c>
    </row>
    <row r="205" spans="1:14" x14ac:dyDescent="0.25">
      <c r="A205" t="s">
        <v>128</v>
      </c>
      <c r="B205" t="str">
        <f t="shared" si="3"/>
        <v>julio 2022</v>
      </c>
      <c r="C205" s="58">
        <v>44743</v>
      </c>
      <c r="D205" t="s">
        <v>109</v>
      </c>
      <c r="E205" t="s">
        <v>859</v>
      </c>
      <c r="F205" t="s">
        <v>239</v>
      </c>
      <c r="G205">
        <v>32392</v>
      </c>
      <c r="H205">
        <v>32361</v>
      </c>
      <c r="I205">
        <v>99.903999999999996</v>
      </c>
      <c r="J205">
        <v>12595</v>
      </c>
      <c r="K205">
        <v>38.92</v>
      </c>
      <c r="L205">
        <v>1034</v>
      </c>
      <c r="M205">
        <v>3.1949999999999998</v>
      </c>
      <c r="N205">
        <v>8.2100000000000009</v>
      </c>
    </row>
    <row r="206" spans="1:14" x14ac:dyDescent="0.25">
      <c r="A206" t="s">
        <v>128</v>
      </c>
      <c r="B206" t="str">
        <f t="shared" si="3"/>
        <v>julio 2022</v>
      </c>
      <c r="C206" s="58">
        <v>44743</v>
      </c>
      <c r="D206" t="s">
        <v>109</v>
      </c>
      <c r="E206" t="s">
        <v>860</v>
      </c>
      <c r="F206" t="s">
        <v>239</v>
      </c>
      <c r="G206">
        <v>30893</v>
      </c>
      <c r="H206">
        <v>30886</v>
      </c>
      <c r="I206">
        <v>99.977000000000004</v>
      </c>
      <c r="J206">
        <v>11748</v>
      </c>
      <c r="K206">
        <v>38.036999999999999</v>
      </c>
      <c r="L206">
        <v>637</v>
      </c>
      <c r="M206">
        <v>2.0619999999999998</v>
      </c>
      <c r="N206">
        <v>5.4219999999999997</v>
      </c>
    </row>
    <row r="207" spans="1:14" x14ac:dyDescent="0.25">
      <c r="A207" t="s">
        <v>128</v>
      </c>
      <c r="B207" t="str">
        <f t="shared" si="3"/>
        <v>julio 2022</v>
      </c>
      <c r="C207" s="58">
        <v>44743</v>
      </c>
      <c r="D207" t="s">
        <v>109</v>
      </c>
      <c r="E207" t="s">
        <v>861</v>
      </c>
      <c r="F207" t="s">
        <v>239</v>
      </c>
      <c r="G207">
        <v>32555</v>
      </c>
      <c r="H207">
        <v>32534</v>
      </c>
      <c r="I207">
        <v>99.935000000000002</v>
      </c>
      <c r="J207">
        <v>12206</v>
      </c>
      <c r="K207">
        <v>37.518000000000001</v>
      </c>
      <c r="L207">
        <v>813</v>
      </c>
      <c r="M207">
        <v>2.4990000000000001</v>
      </c>
      <c r="N207">
        <v>6.6609999999999996</v>
      </c>
    </row>
    <row r="208" spans="1:14" x14ac:dyDescent="0.25">
      <c r="A208" t="s">
        <v>659</v>
      </c>
      <c r="B208" t="str">
        <f t="shared" si="3"/>
        <v>julio 2022</v>
      </c>
      <c r="C208" s="58">
        <v>44743</v>
      </c>
      <c r="D208" t="s">
        <v>109</v>
      </c>
      <c r="E208" t="s">
        <v>862</v>
      </c>
      <c r="F208" t="s">
        <v>239</v>
      </c>
      <c r="G208">
        <v>1393</v>
      </c>
      <c r="H208">
        <v>1392</v>
      </c>
      <c r="I208">
        <v>99.927999999999997</v>
      </c>
      <c r="J208">
        <v>494</v>
      </c>
      <c r="K208">
        <v>35.488999999999997</v>
      </c>
      <c r="L208">
        <v>64</v>
      </c>
      <c r="M208">
        <v>4.5979999999999999</v>
      </c>
      <c r="N208">
        <v>12.955</v>
      </c>
    </row>
    <row r="209" spans="1:14" x14ac:dyDescent="0.25">
      <c r="A209" t="s">
        <v>659</v>
      </c>
      <c r="B209" t="str">
        <f t="shared" si="3"/>
        <v>julio 2022</v>
      </c>
      <c r="C209" s="58">
        <v>44743</v>
      </c>
      <c r="D209" t="s">
        <v>109</v>
      </c>
      <c r="E209" t="s">
        <v>863</v>
      </c>
      <c r="F209" t="s">
        <v>239</v>
      </c>
      <c r="G209">
        <v>736</v>
      </c>
      <c r="H209">
        <v>735</v>
      </c>
      <c r="I209">
        <v>99.864000000000004</v>
      </c>
      <c r="J209">
        <v>250</v>
      </c>
      <c r="K209">
        <v>34.014000000000003</v>
      </c>
      <c r="L209">
        <v>39</v>
      </c>
      <c r="M209">
        <v>5.306</v>
      </c>
      <c r="N209">
        <v>15.6</v>
      </c>
    </row>
    <row r="210" spans="1:14" x14ac:dyDescent="0.25">
      <c r="A210" t="s">
        <v>149</v>
      </c>
      <c r="B210" t="str">
        <f t="shared" si="3"/>
        <v>julio 2022</v>
      </c>
      <c r="C210" s="58">
        <v>44743</v>
      </c>
      <c r="D210" t="s">
        <v>109</v>
      </c>
      <c r="E210" t="s">
        <v>864</v>
      </c>
      <c r="F210" t="s">
        <v>865</v>
      </c>
      <c r="G210">
        <v>49</v>
      </c>
      <c r="H210">
        <v>49</v>
      </c>
      <c r="I210">
        <v>100</v>
      </c>
      <c r="J210">
        <v>39</v>
      </c>
      <c r="K210">
        <v>79.591999999999999</v>
      </c>
      <c r="L210">
        <v>23</v>
      </c>
      <c r="M210">
        <v>46.939</v>
      </c>
      <c r="N210">
        <v>58.973999999999997</v>
      </c>
    </row>
    <row r="211" spans="1:14" x14ac:dyDescent="0.25">
      <c r="A211" t="s">
        <v>149</v>
      </c>
      <c r="B211" t="str">
        <f t="shared" si="3"/>
        <v>julio 2022</v>
      </c>
      <c r="C211" s="58">
        <v>44743</v>
      </c>
      <c r="D211" t="s">
        <v>109</v>
      </c>
      <c r="E211" t="s">
        <v>866</v>
      </c>
      <c r="F211" t="s">
        <v>865</v>
      </c>
      <c r="G211">
        <v>39</v>
      </c>
      <c r="H211">
        <v>39</v>
      </c>
      <c r="I211">
        <v>100</v>
      </c>
      <c r="J211">
        <v>27</v>
      </c>
      <c r="K211">
        <v>69.230999999999995</v>
      </c>
      <c r="L211">
        <v>0</v>
      </c>
      <c r="M211">
        <v>0</v>
      </c>
      <c r="N211">
        <v>0</v>
      </c>
    </row>
    <row r="212" spans="1:14" x14ac:dyDescent="0.25">
      <c r="A212" t="s">
        <v>149</v>
      </c>
      <c r="B212" t="str">
        <f t="shared" si="3"/>
        <v>julio 2022</v>
      </c>
      <c r="C212" s="58">
        <v>44743</v>
      </c>
      <c r="D212" t="s">
        <v>109</v>
      </c>
      <c r="E212" t="s">
        <v>866</v>
      </c>
      <c r="F212" t="s">
        <v>865</v>
      </c>
      <c r="G212">
        <v>99</v>
      </c>
      <c r="H212">
        <v>99</v>
      </c>
      <c r="I212">
        <v>100</v>
      </c>
      <c r="J212">
        <v>81</v>
      </c>
      <c r="K212">
        <v>81.817999999999998</v>
      </c>
      <c r="L212">
        <v>28</v>
      </c>
      <c r="M212">
        <v>28.283000000000001</v>
      </c>
      <c r="N212">
        <v>34.567999999999998</v>
      </c>
    </row>
    <row r="213" spans="1:14" x14ac:dyDescent="0.25">
      <c r="A213" t="s">
        <v>659</v>
      </c>
      <c r="B213" t="str">
        <f t="shared" si="3"/>
        <v>julio 2022</v>
      </c>
      <c r="C213" s="58">
        <v>44743</v>
      </c>
      <c r="D213" t="s">
        <v>109</v>
      </c>
      <c r="E213" t="s">
        <v>474</v>
      </c>
      <c r="F213" t="s">
        <v>239</v>
      </c>
      <c r="G213">
        <v>103</v>
      </c>
      <c r="H213">
        <v>103</v>
      </c>
      <c r="I213">
        <v>100</v>
      </c>
      <c r="J213">
        <v>49</v>
      </c>
      <c r="K213">
        <v>47.573</v>
      </c>
      <c r="L213">
        <v>7</v>
      </c>
      <c r="M213">
        <v>6.7960000000000003</v>
      </c>
      <c r="N213">
        <v>14.286</v>
      </c>
    </row>
    <row r="214" spans="1:14" x14ac:dyDescent="0.25">
      <c r="A214" t="s">
        <v>659</v>
      </c>
      <c r="B214" t="str">
        <f t="shared" si="3"/>
        <v>julio 2022</v>
      </c>
      <c r="C214" s="58">
        <v>44743</v>
      </c>
      <c r="D214" t="s">
        <v>109</v>
      </c>
      <c r="E214" t="s">
        <v>461</v>
      </c>
      <c r="F214" t="s">
        <v>239</v>
      </c>
      <c r="G214">
        <v>1961</v>
      </c>
      <c r="H214">
        <v>1958</v>
      </c>
      <c r="I214">
        <v>99.846999999999994</v>
      </c>
      <c r="J214">
        <v>1153</v>
      </c>
      <c r="K214">
        <v>58.887</v>
      </c>
      <c r="L214">
        <v>49</v>
      </c>
      <c r="M214">
        <v>2.5030000000000001</v>
      </c>
      <c r="N214">
        <v>4.25</v>
      </c>
    </row>
    <row r="215" spans="1:14" x14ac:dyDescent="0.25">
      <c r="A215" t="s">
        <v>132</v>
      </c>
      <c r="B215" t="str">
        <f t="shared" si="3"/>
        <v>julio 2022</v>
      </c>
      <c r="C215" s="58">
        <v>44743</v>
      </c>
      <c r="D215" t="s">
        <v>109</v>
      </c>
      <c r="E215" t="s">
        <v>867</v>
      </c>
      <c r="F215" t="s">
        <v>239</v>
      </c>
      <c r="G215">
        <v>17716</v>
      </c>
      <c r="H215">
        <v>17687</v>
      </c>
      <c r="I215">
        <v>99.835999999999999</v>
      </c>
      <c r="J215">
        <v>8804</v>
      </c>
      <c r="K215">
        <v>49.777000000000001</v>
      </c>
      <c r="L215">
        <v>1320</v>
      </c>
      <c r="M215">
        <v>7.4630000000000001</v>
      </c>
      <c r="N215">
        <v>14.993</v>
      </c>
    </row>
    <row r="216" spans="1:14" x14ac:dyDescent="0.25">
      <c r="A216" t="s">
        <v>132</v>
      </c>
      <c r="B216" t="str">
        <f t="shared" si="3"/>
        <v>julio 2022</v>
      </c>
      <c r="C216" s="58">
        <v>44743</v>
      </c>
      <c r="D216" t="s">
        <v>109</v>
      </c>
      <c r="E216" t="s">
        <v>868</v>
      </c>
      <c r="F216" t="s">
        <v>239</v>
      </c>
      <c r="G216">
        <v>1</v>
      </c>
      <c r="H216">
        <v>1</v>
      </c>
      <c r="I216">
        <v>100</v>
      </c>
      <c r="J216">
        <v>1</v>
      </c>
      <c r="K216">
        <v>100</v>
      </c>
      <c r="L216">
        <v>0</v>
      </c>
      <c r="M216">
        <v>0</v>
      </c>
      <c r="N216">
        <v>0</v>
      </c>
    </row>
    <row r="217" spans="1:14" x14ac:dyDescent="0.25">
      <c r="A217" t="s">
        <v>548</v>
      </c>
      <c r="B217" t="str">
        <f t="shared" si="3"/>
        <v>julio 2022</v>
      </c>
      <c r="C217" s="58">
        <v>44743</v>
      </c>
      <c r="D217" t="s">
        <v>109</v>
      </c>
      <c r="E217" t="s">
        <v>869</v>
      </c>
      <c r="F217" t="s">
        <v>239</v>
      </c>
      <c r="G217">
        <v>25842</v>
      </c>
      <c r="H217">
        <v>25787</v>
      </c>
      <c r="I217">
        <v>99.787000000000006</v>
      </c>
      <c r="J217">
        <v>11011</v>
      </c>
      <c r="K217">
        <v>42.7</v>
      </c>
      <c r="L217">
        <v>810</v>
      </c>
      <c r="M217">
        <v>3.141</v>
      </c>
      <c r="N217">
        <v>7.3559999999999999</v>
      </c>
    </row>
    <row r="218" spans="1:14" x14ac:dyDescent="0.25">
      <c r="A218" t="s">
        <v>548</v>
      </c>
      <c r="B218" t="str">
        <f t="shared" si="3"/>
        <v>julio 2022</v>
      </c>
      <c r="C218" s="58">
        <v>44743</v>
      </c>
      <c r="D218" t="s">
        <v>109</v>
      </c>
      <c r="E218" t="s">
        <v>870</v>
      </c>
      <c r="F218" t="s">
        <v>239</v>
      </c>
      <c r="G218">
        <v>26558</v>
      </c>
      <c r="H218">
        <v>26488</v>
      </c>
      <c r="I218">
        <v>99.736000000000004</v>
      </c>
      <c r="J218">
        <v>11344</v>
      </c>
      <c r="K218">
        <v>42.826999999999998</v>
      </c>
      <c r="L218">
        <v>1704</v>
      </c>
      <c r="M218">
        <v>6.4329999999999998</v>
      </c>
      <c r="N218">
        <v>15.021000000000001</v>
      </c>
    </row>
    <row r="219" spans="1:14" x14ac:dyDescent="0.25">
      <c r="A219" t="s">
        <v>222</v>
      </c>
      <c r="B219" t="str">
        <f t="shared" si="3"/>
        <v>julio 2022</v>
      </c>
      <c r="C219" s="58">
        <v>44743</v>
      </c>
      <c r="D219" t="s">
        <v>109</v>
      </c>
      <c r="E219" t="s">
        <v>434</v>
      </c>
      <c r="F219" t="s">
        <v>239</v>
      </c>
      <c r="G219">
        <v>12977</v>
      </c>
      <c r="H219">
        <v>12394</v>
      </c>
      <c r="I219">
        <v>95.507000000000005</v>
      </c>
      <c r="J219">
        <v>4188</v>
      </c>
      <c r="K219">
        <v>33.790999999999997</v>
      </c>
      <c r="L219">
        <v>674</v>
      </c>
      <c r="M219">
        <v>5.4379999999999997</v>
      </c>
      <c r="N219">
        <v>16.094000000000001</v>
      </c>
    </row>
    <row r="220" spans="1:14" x14ac:dyDescent="0.25">
      <c r="A220" s="10" t="s">
        <v>116</v>
      </c>
      <c r="B220" t="str">
        <f t="shared" si="3"/>
        <v>julio 2022</v>
      </c>
      <c r="C220" s="58">
        <v>44743</v>
      </c>
      <c r="D220" t="s">
        <v>109</v>
      </c>
      <c r="E220" t="s">
        <v>871</v>
      </c>
      <c r="F220" t="s">
        <v>239</v>
      </c>
      <c r="G220">
        <v>19246</v>
      </c>
      <c r="H220">
        <v>19195</v>
      </c>
      <c r="I220">
        <v>99.734999999999999</v>
      </c>
      <c r="J220">
        <v>7081</v>
      </c>
      <c r="K220">
        <v>36.89</v>
      </c>
      <c r="L220">
        <v>1264</v>
      </c>
      <c r="M220">
        <v>6.585</v>
      </c>
      <c r="N220">
        <v>17.850999999999999</v>
      </c>
    </row>
    <row r="221" spans="1:14" x14ac:dyDescent="0.25">
      <c r="A221" t="s">
        <v>663</v>
      </c>
      <c r="B221" t="str">
        <f t="shared" si="3"/>
        <v>julio 2022</v>
      </c>
      <c r="C221" s="58">
        <v>44743</v>
      </c>
      <c r="D221" t="s">
        <v>109</v>
      </c>
      <c r="E221" t="s">
        <v>872</v>
      </c>
      <c r="F221" t="s">
        <v>239</v>
      </c>
      <c r="G221">
        <v>484</v>
      </c>
      <c r="H221">
        <v>484</v>
      </c>
      <c r="I221">
        <v>100</v>
      </c>
      <c r="J221">
        <v>328</v>
      </c>
      <c r="K221">
        <v>67.769000000000005</v>
      </c>
      <c r="L221">
        <v>105</v>
      </c>
      <c r="M221">
        <v>21.693999999999999</v>
      </c>
      <c r="N221">
        <v>32.012</v>
      </c>
    </row>
    <row r="222" spans="1:14" x14ac:dyDescent="0.25">
      <c r="A222" t="s">
        <v>663</v>
      </c>
      <c r="B222" t="str">
        <f t="shared" si="3"/>
        <v>julio 2022</v>
      </c>
      <c r="C222" s="58">
        <v>44743</v>
      </c>
      <c r="D222" t="s">
        <v>109</v>
      </c>
      <c r="E222" t="s">
        <v>873</v>
      </c>
      <c r="F222" t="s">
        <v>239</v>
      </c>
      <c r="G222">
        <v>268</v>
      </c>
      <c r="H222">
        <v>268</v>
      </c>
      <c r="I222">
        <v>100</v>
      </c>
      <c r="J222">
        <v>169</v>
      </c>
      <c r="K222">
        <v>63.06</v>
      </c>
      <c r="L222">
        <v>48</v>
      </c>
      <c r="M222">
        <v>17.91</v>
      </c>
      <c r="N222">
        <v>28.402000000000001</v>
      </c>
    </row>
    <row r="223" spans="1:14" x14ac:dyDescent="0.25">
      <c r="A223" s="4" t="s">
        <v>117</v>
      </c>
      <c r="B223" t="str">
        <f t="shared" si="3"/>
        <v>julio 2022</v>
      </c>
      <c r="C223" s="58">
        <v>44743</v>
      </c>
      <c r="D223" t="s">
        <v>109</v>
      </c>
      <c r="E223" t="s">
        <v>412</v>
      </c>
      <c r="F223" t="s">
        <v>239</v>
      </c>
      <c r="G223">
        <v>22006</v>
      </c>
      <c r="H223">
        <v>21879</v>
      </c>
      <c r="I223">
        <v>99.423000000000002</v>
      </c>
      <c r="J223">
        <v>9340</v>
      </c>
      <c r="K223">
        <v>42.689</v>
      </c>
      <c r="L223">
        <v>1677</v>
      </c>
      <c r="M223">
        <v>7.665</v>
      </c>
      <c r="N223">
        <v>17.954999999999998</v>
      </c>
    </row>
    <row r="224" spans="1:14" x14ac:dyDescent="0.25">
      <c r="A224" s="4" t="s">
        <v>117</v>
      </c>
      <c r="B224" t="str">
        <f t="shared" si="3"/>
        <v>julio 2022</v>
      </c>
      <c r="C224" s="58">
        <v>44743</v>
      </c>
      <c r="D224" t="s">
        <v>109</v>
      </c>
      <c r="E224" t="s">
        <v>409</v>
      </c>
      <c r="F224" t="s">
        <v>239</v>
      </c>
      <c r="G224">
        <v>20951</v>
      </c>
      <c r="H224">
        <v>20810</v>
      </c>
      <c r="I224">
        <v>99.326999999999998</v>
      </c>
      <c r="J224">
        <v>8783</v>
      </c>
      <c r="K224">
        <v>42.206000000000003</v>
      </c>
      <c r="L224">
        <v>1261</v>
      </c>
      <c r="M224">
        <v>6.06</v>
      </c>
      <c r="N224">
        <v>14.356999999999999</v>
      </c>
    </row>
    <row r="225" spans="1:14" x14ac:dyDescent="0.25">
      <c r="A225" s="4" t="s">
        <v>117</v>
      </c>
      <c r="B225" t="str">
        <f t="shared" si="3"/>
        <v>julio 2022</v>
      </c>
      <c r="C225" s="58">
        <v>44743</v>
      </c>
      <c r="D225" t="s">
        <v>109</v>
      </c>
      <c r="E225" t="s">
        <v>413</v>
      </c>
      <c r="F225" t="s">
        <v>239</v>
      </c>
      <c r="G225">
        <v>2323</v>
      </c>
      <c r="H225">
        <v>2323</v>
      </c>
      <c r="I225">
        <v>100</v>
      </c>
      <c r="J225">
        <v>1760</v>
      </c>
      <c r="K225">
        <v>75.763999999999996</v>
      </c>
      <c r="L225">
        <v>870</v>
      </c>
      <c r="M225">
        <v>37.451999999999998</v>
      </c>
      <c r="N225">
        <v>49.432000000000002</v>
      </c>
    </row>
    <row r="226" spans="1:14" x14ac:dyDescent="0.25">
      <c r="A226" s="4" t="s">
        <v>117</v>
      </c>
      <c r="B226" t="str">
        <f t="shared" si="3"/>
        <v>julio 2022</v>
      </c>
      <c r="C226" s="58">
        <v>44743</v>
      </c>
      <c r="D226" t="s">
        <v>109</v>
      </c>
      <c r="E226" t="s">
        <v>410</v>
      </c>
      <c r="F226" t="s">
        <v>239</v>
      </c>
      <c r="G226">
        <v>2286</v>
      </c>
      <c r="H226">
        <v>2286</v>
      </c>
      <c r="I226">
        <v>100</v>
      </c>
      <c r="J226">
        <v>1910</v>
      </c>
      <c r="K226">
        <v>83.552000000000007</v>
      </c>
      <c r="L226">
        <v>1258</v>
      </c>
      <c r="M226">
        <v>55.030999999999999</v>
      </c>
      <c r="N226">
        <v>65.864000000000004</v>
      </c>
    </row>
    <row r="227" spans="1:14" x14ac:dyDescent="0.25">
      <c r="A227" s="4" t="s">
        <v>117</v>
      </c>
      <c r="B227" t="str">
        <f t="shared" si="3"/>
        <v>julio 2022</v>
      </c>
      <c r="C227" s="58">
        <v>44743</v>
      </c>
      <c r="D227" t="s">
        <v>109</v>
      </c>
      <c r="E227" t="s">
        <v>408</v>
      </c>
      <c r="F227" t="s">
        <v>239</v>
      </c>
      <c r="G227">
        <v>817</v>
      </c>
      <c r="H227">
        <v>812</v>
      </c>
      <c r="I227">
        <v>99.388000000000005</v>
      </c>
      <c r="J227">
        <v>687</v>
      </c>
      <c r="K227">
        <v>84.605999999999995</v>
      </c>
      <c r="L227">
        <v>512</v>
      </c>
      <c r="M227">
        <v>63.054000000000002</v>
      </c>
      <c r="N227">
        <v>74.527000000000001</v>
      </c>
    </row>
    <row r="228" spans="1:14" x14ac:dyDescent="0.25">
      <c r="A228" s="4" t="s">
        <v>117</v>
      </c>
      <c r="B228" t="str">
        <f t="shared" si="3"/>
        <v>julio 2022</v>
      </c>
      <c r="C228" s="58">
        <v>44743</v>
      </c>
      <c r="D228" t="s">
        <v>109</v>
      </c>
      <c r="E228" t="s">
        <v>411</v>
      </c>
      <c r="F228" t="s">
        <v>239</v>
      </c>
      <c r="G228">
        <v>23585</v>
      </c>
      <c r="H228">
        <v>23476</v>
      </c>
      <c r="I228">
        <v>99.537999999999997</v>
      </c>
      <c r="J228">
        <v>11337</v>
      </c>
      <c r="K228">
        <v>48.292000000000002</v>
      </c>
      <c r="L228">
        <v>2410</v>
      </c>
      <c r="M228">
        <v>10.266</v>
      </c>
      <c r="N228">
        <v>21.257999999999999</v>
      </c>
    </row>
    <row r="229" spans="1:14" x14ac:dyDescent="0.25">
      <c r="A229" s="4" t="s">
        <v>117</v>
      </c>
      <c r="B229" t="str">
        <f t="shared" si="3"/>
        <v>julio 2022</v>
      </c>
      <c r="C229" s="58">
        <v>44743</v>
      </c>
      <c r="D229" t="s">
        <v>109</v>
      </c>
      <c r="E229" t="s">
        <v>874</v>
      </c>
      <c r="F229" t="s">
        <v>239</v>
      </c>
      <c r="G229">
        <v>30441</v>
      </c>
      <c r="H229">
        <v>30283</v>
      </c>
      <c r="I229">
        <v>99.480999999999995</v>
      </c>
      <c r="J229">
        <v>13935</v>
      </c>
      <c r="K229">
        <v>46.015999999999998</v>
      </c>
      <c r="L229">
        <v>1208</v>
      </c>
      <c r="M229">
        <v>3.9889999999999999</v>
      </c>
      <c r="N229">
        <v>8.6690000000000005</v>
      </c>
    </row>
    <row r="230" spans="1:14" x14ac:dyDescent="0.25">
      <c r="A230" t="s">
        <v>200</v>
      </c>
      <c r="B230" t="str">
        <f t="shared" si="3"/>
        <v>julio 2022</v>
      </c>
      <c r="C230" s="58">
        <v>44743</v>
      </c>
      <c r="D230" t="s">
        <v>109</v>
      </c>
      <c r="E230" t="s">
        <v>875</v>
      </c>
      <c r="F230" t="s">
        <v>239</v>
      </c>
      <c r="G230">
        <v>25897</v>
      </c>
      <c r="H230">
        <v>25863</v>
      </c>
      <c r="I230">
        <v>99.869</v>
      </c>
      <c r="J230">
        <v>10957</v>
      </c>
      <c r="K230">
        <v>42.366</v>
      </c>
      <c r="L230">
        <v>2823</v>
      </c>
      <c r="M230">
        <v>10.914999999999999</v>
      </c>
      <c r="N230">
        <v>25.763999999999999</v>
      </c>
    </row>
    <row r="231" spans="1:14" x14ac:dyDescent="0.25">
      <c r="A231" t="s">
        <v>200</v>
      </c>
      <c r="B231" t="str">
        <f t="shared" si="3"/>
        <v>julio 2022</v>
      </c>
      <c r="C231" s="58">
        <v>44743</v>
      </c>
      <c r="D231" t="s">
        <v>109</v>
      </c>
      <c r="E231" t="s">
        <v>876</v>
      </c>
      <c r="F231" t="s">
        <v>239</v>
      </c>
      <c r="G231">
        <v>9530</v>
      </c>
      <c r="H231">
        <v>9528</v>
      </c>
      <c r="I231">
        <v>99.978999999999999</v>
      </c>
      <c r="J231">
        <v>2984</v>
      </c>
      <c r="K231">
        <v>31.318000000000001</v>
      </c>
      <c r="L231">
        <v>624</v>
      </c>
      <c r="M231">
        <v>6.5490000000000004</v>
      </c>
      <c r="N231">
        <v>20.911999999999999</v>
      </c>
    </row>
    <row r="232" spans="1:14" x14ac:dyDescent="0.25">
      <c r="A232" t="s">
        <v>200</v>
      </c>
      <c r="B232" t="str">
        <f t="shared" si="3"/>
        <v>julio 2022</v>
      </c>
      <c r="C232" s="58">
        <v>44743</v>
      </c>
      <c r="D232" t="s">
        <v>109</v>
      </c>
      <c r="E232" t="s">
        <v>877</v>
      </c>
      <c r="F232" t="s">
        <v>239</v>
      </c>
      <c r="G232">
        <v>25895</v>
      </c>
      <c r="H232">
        <v>25875</v>
      </c>
      <c r="I232">
        <v>99.923000000000002</v>
      </c>
      <c r="J232">
        <v>13740</v>
      </c>
      <c r="K232">
        <v>53.100999999999999</v>
      </c>
      <c r="L232">
        <v>2336</v>
      </c>
      <c r="M232">
        <v>9.0280000000000005</v>
      </c>
      <c r="N232">
        <v>17.001000000000001</v>
      </c>
    </row>
    <row r="233" spans="1:14" x14ac:dyDescent="0.25">
      <c r="A233" t="s">
        <v>200</v>
      </c>
      <c r="B233" t="str">
        <f t="shared" si="3"/>
        <v>julio 2022</v>
      </c>
      <c r="C233" s="58">
        <v>44743</v>
      </c>
      <c r="D233" t="s">
        <v>109</v>
      </c>
      <c r="E233" t="s">
        <v>878</v>
      </c>
      <c r="F233" t="s">
        <v>239</v>
      </c>
      <c r="G233">
        <v>9630</v>
      </c>
      <c r="H233">
        <v>9628</v>
      </c>
      <c r="I233">
        <v>99.978999999999999</v>
      </c>
      <c r="J233">
        <v>3731</v>
      </c>
      <c r="K233">
        <v>38.752000000000002</v>
      </c>
      <c r="L233">
        <v>601</v>
      </c>
      <c r="M233">
        <v>6.242</v>
      </c>
      <c r="N233">
        <v>16.108000000000001</v>
      </c>
    </row>
    <row r="234" spans="1:14" x14ac:dyDescent="0.25">
      <c r="A234" t="s">
        <v>84</v>
      </c>
      <c r="B234" t="str">
        <f t="shared" si="3"/>
        <v>julio 2022</v>
      </c>
      <c r="C234" s="58">
        <v>44743</v>
      </c>
      <c r="D234" t="s">
        <v>110</v>
      </c>
      <c r="E234" t="s">
        <v>879</v>
      </c>
      <c r="F234" t="s">
        <v>271</v>
      </c>
      <c r="G234">
        <v>30</v>
      </c>
      <c r="H234">
        <v>30</v>
      </c>
      <c r="I234">
        <v>100</v>
      </c>
      <c r="J234">
        <v>11</v>
      </c>
      <c r="K234">
        <v>36.667000000000002</v>
      </c>
      <c r="L234">
        <v>0</v>
      </c>
      <c r="M234">
        <v>0</v>
      </c>
      <c r="N234">
        <v>0</v>
      </c>
    </row>
    <row r="235" spans="1:14" x14ac:dyDescent="0.25">
      <c r="A235" t="s">
        <v>84</v>
      </c>
      <c r="B235" t="str">
        <f t="shared" si="3"/>
        <v>julio 2022</v>
      </c>
      <c r="C235" s="58">
        <v>44743</v>
      </c>
      <c r="D235" t="s">
        <v>109</v>
      </c>
      <c r="E235" t="s">
        <v>880</v>
      </c>
      <c r="F235" t="s">
        <v>271</v>
      </c>
      <c r="G235">
        <v>35</v>
      </c>
      <c r="H235">
        <v>35</v>
      </c>
      <c r="I235">
        <v>100</v>
      </c>
      <c r="J235">
        <v>27</v>
      </c>
      <c r="K235">
        <v>77.143000000000001</v>
      </c>
      <c r="L235">
        <v>6</v>
      </c>
      <c r="M235">
        <v>17.143000000000001</v>
      </c>
      <c r="N235">
        <v>22.222000000000001</v>
      </c>
    </row>
    <row r="236" spans="1:14" x14ac:dyDescent="0.25">
      <c r="A236" t="s">
        <v>84</v>
      </c>
      <c r="B236" t="str">
        <f t="shared" si="3"/>
        <v>julio 2022</v>
      </c>
      <c r="C236" s="58">
        <v>44743</v>
      </c>
      <c r="D236" t="s">
        <v>109</v>
      </c>
      <c r="E236" t="s">
        <v>881</v>
      </c>
      <c r="F236" t="s">
        <v>239</v>
      </c>
      <c r="G236">
        <v>3148</v>
      </c>
      <c r="H236">
        <v>3143</v>
      </c>
      <c r="I236">
        <v>99.840999999999994</v>
      </c>
      <c r="J236">
        <v>2675</v>
      </c>
      <c r="K236">
        <v>85.11</v>
      </c>
      <c r="L236">
        <v>678</v>
      </c>
      <c r="M236">
        <v>21.571999999999999</v>
      </c>
      <c r="N236">
        <v>25.346</v>
      </c>
    </row>
    <row r="237" spans="1:14" x14ac:dyDescent="0.25">
      <c r="A237" t="s">
        <v>84</v>
      </c>
      <c r="B237" t="str">
        <f t="shared" si="3"/>
        <v>julio 2022</v>
      </c>
      <c r="C237" s="58">
        <v>44743</v>
      </c>
      <c r="D237" t="s">
        <v>109</v>
      </c>
      <c r="E237" t="s">
        <v>882</v>
      </c>
      <c r="F237" t="s">
        <v>239</v>
      </c>
      <c r="G237">
        <v>580</v>
      </c>
      <c r="H237">
        <v>576</v>
      </c>
      <c r="I237">
        <v>99.31</v>
      </c>
      <c r="J237">
        <v>458</v>
      </c>
      <c r="K237">
        <v>79.513999999999996</v>
      </c>
      <c r="L237">
        <v>188</v>
      </c>
      <c r="M237">
        <v>32.639000000000003</v>
      </c>
      <c r="N237">
        <v>41.048000000000002</v>
      </c>
    </row>
    <row r="238" spans="1:14" x14ac:dyDescent="0.25">
      <c r="A238" t="s">
        <v>545</v>
      </c>
      <c r="B238" t="str">
        <f t="shared" si="3"/>
        <v>julio 2022</v>
      </c>
      <c r="C238" s="58">
        <v>44743</v>
      </c>
      <c r="D238" t="s">
        <v>109</v>
      </c>
      <c r="E238" t="s">
        <v>883</v>
      </c>
      <c r="F238" t="s">
        <v>239</v>
      </c>
      <c r="G238">
        <v>33412</v>
      </c>
      <c r="H238">
        <v>33366</v>
      </c>
      <c r="I238">
        <v>99.861999999999995</v>
      </c>
      <c r="J238">
        <v>13421</v>
      </c>
      <c r="K238">
        <v>40.223999999999997</v>
      </c>
      <c r="L238">
        <v>2008</v>
      </c>
      <c r="M238">
        <v>6.0179999999999998</v>
      </c>
      <c r="N238">
        <v>14.962</v>
      </c>
    </row>
    <row r="239" spans="1:14" x14ac:dyDescent="0.25">
      <c r="A239" t="s">
        <v>658</v>
      </c>
      <c r="B239" t="str">
        <f t="shared" si="3"/>
        <v>julio 2022</v>
      </c>
      <c r="C239" s="58">
        <v>44743</v>
      </c>
      <c r="D239" t="s">
        <v>109</v>
      </c>
      <c r="E239" t="s">
        <v>884</v>
      </c>
      <c r="F239" t="s">
        <v>239</v>
      </c>
      <c r="G239">
        <v>790</v>
      </c>
      <c r="H239">
        <v>785</v>
      </c>
      <c r="I239">
        <v>99.367000000000004</v>
      </c>
      <c r="J239">
        <v>149</v>
      </c>
      <c r="K239">
        <v>18.981000000000002</v>
      </c>
      <c r="L239">
        <v>38</v>
      </c>
      <c r="M239">
        <v>4.8410000000000002</v>
      </c>
      <c r="N239">
        <v>25.503</v>
      </c>
    </row>
    <row r="240" spans="1:14" x14ac:dyDescent="0.25">
      <c r="A240" t="s">
        <v>658</v>
      </c>
      <c r="B240" t="str">
        <f t="shared" si="3"/>
        <v>julio 2022</v>
      </c>
      <c r="C240" s="58">
        <v>44743</v>
      </c>
      <c r="D240" t="s">
        <v>109</v>
      </c>
      <c r="E240" t="s">
        <v>885</v>
      </c>
      <c r="F240" t="s">
        <v>239</v>
      </c>
      <c r="G240">
        <v>788</v>
      </c>
      <c r="H240">
        <v>784</v>
      </c>
      <c r="I240">
        <v>99.492000000000004</v>
      </c>
      <c r="J240">
        <v>98</v>
      </c>
      <c r="K240">
        <v>12.5</v>
      </c>
      <c r="L240">
        <v>13</v>
      </c>
      <c r="M240">
        <v>1.6579999999999999</v>
      </c>
      <c r="N240">
        <v>13.265000000000001</v>
      </c>
    </row>
    <row r="241" spans="1:14" x14ac:dyDescent="0.25">
      <c r="A241" t="s">
        <v>658</v>
      </c>
      <c r="B241" t="str">
        <f t="shared" si="3"/>
        <v>julio 2022</v>
      </c>
      <c r="C241" s="58">
        <v>44743</v>
      </c>
      <c r="D241" t="s">
        <v>109</v>
      </c>
      <c r="E241" t="s">
        <v>886</v>
      </c>
      <c r="F241" t="s">
        <v>239</v>
      </c>
      <c r="G241">
        <v>798</v>
      </c>
      <c r="H241">
        <v>796</v>
      </c>
      <c r="I241">
        <v>99.748999999999995</v>
      </c>
      <c r="J241">
        <v>106</v>
      </c>
      <c r="K241">
        <v>13.317</v>
      </c>
      <c r="L241">
        <v>8</v>
      </c>
      <c r="M241">
        <v>1.0049999999999999</v>
      </c>
      <c r="N241">
        <v>7.5469999999999997</v>
      </c>
    </row>
    <row r="242" spans="1:14" x14ac:dyDescent="0.25">
      <c r="A242" t="s">
        <v>659</v>
      </c>
      <c r="B242" t="str">
        <f t="shared" si="3"/>
        <v>julio 2022</v>
      </c>
      <c r="C242" s="58">
        <v>44743</v>
      </c>
      <c r="D242" t="s">
        <v>109</v>
      </c>
      <c r="E242" t="s">
        <v>887</v>
      </c>
      <c r="F242" t="s">
        <v>238</v>
      </c>
      <c r="G242">
        <v>12</v>
      </c>
      <c r="H242">
        <v>12</v>
      </c>
      <c r="I242">
        <v>100</v>
      </c>
      <c r="J242">
        <v>11</v>
      </c>
      <c r="K242">
        <v>91.667000000000002</v>
      </c>
      <c r="L242">
        <v>2</v>
      </c>
      <c r="M242">
        <v>16.667000000000002</v>
      </c>
      <c r="N242">
        <v>18.181999999999999</v>
      </c>
    </row>
    <row r="243" spans="1:14" x14ac:dyDescent="0.25">
      <c r="A243" t="s">
        <v>659</v>
      </c>
      <c r="B243" t="str">
        <f t="shared" si="3"/>
        <v>julio 2022</v>
      </c>
      <c r="C243" s="58">
        <v>44743</v>
      </c>
      <c r="D243" t="s">
        <v>109</v>
      </c>
      <c r="E243" t="s">
        <v>888</v>
      </c>
      <c r="F243" t="s">
        <v>238</v>
      </c>
      <c r="G243">
        <v>15</v>
      </c>
      <c r="H243">
        <v>15</v>
      </c>
      <c r="I243">
        <v>100</v>
      </c>
      <c r="J243">
        <v>14</v>
      </c>
      <c r="K243">
        <v>93.332999999999998</v>
      </c>
      <c r="L243">
        <v>9</v>
      </c>
      <c r="M243">
        <v>60</v>
      </c>
      <c r="N243">
        <v>64.286000000000001</v>
      </c>
    </row>
    <row r="244" spans="1:14" x14ac:dyDescent="0.25">
      <c r="A244" t="s">
        <v>659</v>
      </c>
      <c r="B244" t="str">
        <f t="shared" si="3"/>
        <v>julio 2022</v>
      </c>
      <c r="C244" s="58">
        <v>44743</v>
      </c>
      <c r="D244" t="s">
        <v>109</v>
      </c>
      <c r="E244" t="s">
        <v>889</v>
      </c>
      <c r="F244" t="s">
        <v>238</v>
      </c>
      <c r="G244">
        <v>701</v>
      </c>
      <c r="H244">
        <v>699</v>
      </c>
      <c r="I244">
        <v>99.715000000000003</v>
      </c>
      <c r="J244">
        <v>518</v>
      </c>
      <c r="K244">
        <v>74.105999999999995</v>
      </c>
      <c r="L244">
        <v>305</v>
      </c>
      <c r="M244">
        <v>43.634</v>
      </c>
      <c r="N244">
        <v>58.88</v>
      </c>
    </row>
    <row r="245" spans="1:14" x14ac:dyDescent="0.25">
      <c r="A245" t="s">
        <v>659</v>
      </c>
      <c r="B245" t="str">
        <f t="shared" si="3"/>
        <v>julio 2022</v>
      </c>
      <c r="C245" s="58">
        <v>44743</v>
      </c>
      <c r="D245" t="s">
        <v>109</v>
      </c>
      <c r="E245" t="s">
        <v>890</v>
      </c>
      <c r="F245" t="s">
        <v>267</v>
      </c>
      <c r="G245">
        <v>107</v>
      </c>
      <c r="H245">
        <v>107</v>
      </c>
      <c r="I245">
        <v>100</v>
      </c>
      <c r="J245">
        <v>85</v>
      </c>
      <c r="K245">
        <v>79.438999999999993</v>
      </c>
      <c r="L245">
        <v>56</v>
      </c>
      <c r="M245">
        <v>52.335999999999999</v>
      </c>
      <c r="N245">
        <v>65.882000000000005</v>
      </c>
    </row>
    <row r="246" spans="1:14" x14ac:dyDescent="0.25">
      <c r="A246" t="s">
        <v>659</v>
      </c>
      <c r="B246" t="str">
        <f t="shared" si="3"/>
        <v>julio 2022</v>
      </c>
      <c r="C246" s="58">
        <v>44743</v>
      </c>
      <c r="D246" t="s">
        <v>109</v>
      </c>
      <c r="E246" t="s">
        <v>891</v>
      </c>
      <c r="F246" t="s">
        <v>263</v>
      </c>
      <c r="G246">
        <v>37</v>
      </c>
      <c r="H246">
        <v>37</v>
      </c>
      <c r="I246">
        <v>100</v>
      </c>
      <c r="J246">
        <v>29</v>
      </c>
      <c r="K246">
        <v>78.378</v>
      </c>
      <c r="L246">
        <v>27</v>
      </c>
      <c r="M246">
        <v>72.972999999999999</v>
      </c>
      <c r="N246">
        <v>93.102999999999994</v>
      </c>
    </row>
    <row r="247" spans="1:14" x14ac:dyDescent="0.25">
      <c r="A247" t="s">
        <v>659</v>
      </c>
      <c r="B247" t="str">
        <f t="shared" si="3"/>
        <v>julio 2022</v>
      </c>
      <c r="C247" s="58">
        <v>44743</v>
      </c>
      <c r="D247" t="s">
        <v>109</v>
      </c>
      <c r="E247" t="s">
        <v>892</v>
      </c>
      <c r="F247" t="s">
        <v>239</v>
      </c>
      <c r="G247">
        <v>163</v>
      </c>
      <c r="H247">
        <v>163</v>
      </c>
      <c r="I247">
        <v>100</v>
      </c>
      <c r="J247">
        <v>102</v>
      </c>
      <c r="K247">
        <v>62.576999999999998</v>
      </c>
      <c r="L247">
        <v>73</v>
      </c>
      <c r="M247">
        <v>44.784999999999997</v>
      </c>
      <c r="N247">
        <v>71.569000000000003</v>
      </c>
    </row>
    <row r="248" spans="1:14" x14ac:dyDescent="0.25">
      <c r="A248" t="s">
        <v>659</v>
      </c>
      <c r="B248" t="str">
        <f t="shared" si="3"/>
        <v>julio 2022</v>
      </c>
      <c r="C248" s="58">
        <v>44743</v>
      </c>
      <c r="D248" t="s">
        <v>109</v>
      </c>
      <c r="E248" t="s">
        <v>893</v>
      </c>
      <c r="F248" t="s">
        <v>239</v>
      </c>
      <c r="G248">
        <v>77</v>
      </c>
      <c r="H248">
        <v>77</v>
      </c>
      <c r="I248">
        <v>100</v>
      </c>
      <c r="J248">
        <v>53</v>
      </c>
      <c r="K248">
        <v>68.831000000000003</v>
      </c>
      <c r="L248">
        <v>21</v>
      </c>
      <c r="M248">
        <v>27.273</v>
      </c>
      <c r="N248">
        <v>39.622999999999998</v>
      </c>
    </row>
    <row r="249" spans="1:14" x14ac:dyDescent="0.25">
      <c r="A249" t="s">
        <v>659</v>
      </c>
      <c r="B249" t="str">
        <f t="shared" si="3"/>
        <v>julio 2022</v>
      </c>
      <c r="C249" s="58">
        <v>44743</v>
      </c>
      <c r="D249" t="s">
        <v>109</v>
      </c>
      <c r="E249" t="s">
        <v>894</v>
      </c>
      <c r="F249" t="s">
        <v>239</v>
      </c>
      <c r="G249">
        <v>849</v>
      </c>
      <c r="H249">
        <v>849</v>
      </c>
      <c r="I249">
        <v>100</v>
      </c>
      <c r="J249">
        <v>590</v>
      </c>
      <c r="K249">
        <v>69.494</v>
      </c>
      <c r="L249">
        <v>373</v>
      </c>
      <c r="M249">
        <v>43.933999999999997</v>
      </c>
      <c r="N249">
        <v>63.22</v>
      </c>
    </row>
    <row r="250" spans="1:14" x14ac:dyDescent="0.25">
      <c r="A250" t="s">
        <v>659</v>
      </c>
      <c r="B250" t="str">
        <f t="shared" si="3"/>
        <v>julio 2022</v>
      </c>
      <c r="C250" s="58">
        <v>44743</v>
      </c>
      <c r="D250" t="s">
        <v>109</v>
      </c>
      <c r="E250" t="s">
        <v>895</v>
      </c>
      <c r="F250" t="s">
        <v>239</v>
      </c>
      <c r="G250">
        <v>16691</v>
      </c>
      <c r="H250">
        <v>16600</v>
      </c>
      <c r="I250">
        <v>99.454999999999998</v>
      </c>
      <c r="J250">
        <v>8170</v>
      </c>
      <c r="K250">
        <v>49.216999999999999</v>
      </c>
      <c r="L250">
        <v>2124</v>
      </c>
      <c r="M250">
        <v>12.795</v>
      </c>
      <c r="N250">
        <v>25.998000000000001</v>
      </c>
    </row>
    <row r="251" spans="1:14" x14ac:dyDescent="0.25">
      <c r="A251" t="s">
        <v>659</v>
      </c>
      <c r="B251" t="str">
        <f t="shared" si="3"/>
        <v>julio 2022</v>
      </c>
      <c r="C251" s="58">
        <v>44743</v>
      </c>
      <c r="D251" t="s">
        <v>109</v>
      </c>
      <c r="E251" t="s">
        <v>896</v>
      </c>
      <c r="F251" t="s">
        <v>239</v>
      </c>
      <c r="G251">
        <v>1051</v>
      </c>
      <c r="H251">
        <v>1050</v>
      </c>
      <c r="I251">
        <v>99.905000000000001</v>
      </c>
      <c r="J251">
        <v>623</v>
      </c>
      <c r="K251">
        <v>59.332999999999998</v>
      </c>
      <c r="L251">
        <v>85</v>
      </c>
      <c r="M251">
        <v>8.0950000000000006</v>
      </c>
      <c r="N251">
        <v>13.644</v>
      </c>
    </row>
    <row r="252" spans="1:14" x14ac:dyDescent="0.25">
      <c r="A252" t="s">
        <v>659</v>
      </c>
      <c r="B252" t="str">
        <f t="shared" si="3"/>
        <v>julio 2022</v>
      </c>
      <c r="C252" s="58">
        <v>44743</v>
      </c>
      <c r="D252" t="s">
        <v>109</v>
      </c>
      <c r="E252" t="s">
        <v>897</v>
      </c>
      <c r="F252" t="s">
        <v>239</v>
      </c>
      <c r="G252">
        <v>2793</v>
      </c>
      <c r="H252">
        <v>2792</v>
      </c>
      <c r="I252">
        <v>99.963999999999999</v>
      </c>
      <c r="J252">
        <v>2179</v>
      </c>
      <c r="K252">
        <v>78.043999999999997</v>
      </c>
      <c r="L252">
        <v>1683</v>
      </c>
      <c r="M252">
        <v>60.279000000000003</v>
      </c>
      <c r="N252">
        <v>77.236999999999995</v>
      </c>
    </row>
    <row r="253" spans="1:14" x14ac:dyDescent="0.25">
      <c r="A253" t="s">
        <v>659</v>
      </c>
      <c r="B253" t="str">
        <f t="shared" si="3"/>
        <v>julio 2022</v>
      </c>
      <c r="C253" s="58">
        <v>44743</v>
      </c>
      <c r="D253" t="s">
        <v>109</v>
      </c>
      <c r="E253" t="s">
        <v>898</v>
      </c>
      <c r="F253" t="s">
        <v>271</v>
      </c>
      <c r="G253">
        <v>16715</v>
      </c>
      <c r="H253">
        <v>16668</v>
      </c>
      <c r="I253">
        <v>99.718999999999994</v>
      </c>
      <c r="J253">
        <v>9636</v>
      </c>
      <c r="K253">
        <v>57.811</v>
      </c>
      <c r="L253">
        <v>2216</v>
      </c>
      <c r="M253">
        <v>13.295</v>
      </c>
      <c r="N253">
        <v>22.997</v>
      </c>
    </row>
    <row r="254" spans="1:14" x14ac:dyDescent="0.25">
      <c r="A254" t="s">
        <v>659</v>
      </c>
      <c r="B254" t="str">
        <f t="shared" si="3"/>
        <v>julio 2022</v>
      </c>
      <c r="C254" s="58">
        <v>44743</v>
      </c>
      <c r="D254" t="s">
        <v>109</v>
      </c>
      <c r="E254" t="s">
        <v>899</v>
      </c>
      <c r="F254" t="s">
        <v>239</v>
      </c>
      <c r="G254">
        <v>14167</v>
      </c>
      <c r="H254">
        <v>14140</v>
      </c>
      <c r="I254">
        <v>99.808999999999997</v>
      </c>
      <c r="J254">
        <v>9290</v>
      </c>
      <c r="K254">
        <v>65.7</v>
      </c>
      <c r="L254">
        <v>2784</v>
      </c>
      <c r="M254">
        <v>19.689</v>
      </c>
      <c r="N254">
        <v>29.968</v>
      </c>
    </row>
    <row r="255" spans="1:14" x14ac:dyDescent="0.25">
      <c r="A255" t="s">
        <v>659</v>
      </c>
      <c r="B255" t="str">
        <f t="shared" si="3"/>
        <v>julio 2022</v>
      </c>
      <c r="C255" s="58">
        <v>44743</v>
      </c>
      <c r="D255" t="s">
        <v>109</v>
      </c>
      <c r="E255" t="s">
        <v>900</v>
      </c>
      <c r="F255" t="s">
        <v>239</v>
      </c>
      <c r="G255">
        <v>617</v>
      </c>
      <c r="H255">
        <v>617</v>
      </c>
      <c r="I255">
        <v>100</v>
      </c>
      <c r="J255">
        <v>391</v>
      </c>
      <c r="K255">
        <v>63.371000000000002</v>
      </c>
      <c r="L255">
        <v>248</v>
      </c>
      <c r="M255">
        <v>40.194000000000003</v>
      </c>
      <c r="N255">
        <v>63.427</v>
      </c>
    </row>
    <row r="256" spans="1:14" x14ac:dyDescent="0.25">
      <c r="A256" t="s">
        <v>659</v>
      </c>
      <c r="B256" t="str">
        <f t="shared" si="3"/>
        <v>julio 2022</v>
      </c>
      <c r="C256" s="58">
        <v>44743</v>
      </c>
      <c r="D256" t="s">
        <v>109</v>
      </c>
      <c r="E256" t="s">
        <v>901</v>
      </c>
      <c r="F256" t="s">
        <v>239</v>
      </c>
      <c r="G256">
        <v>16711</v>
      </c>
      <c r="H256">
        <v>16665</v>
      </c>
      <c r="I256">
        <v>99.724999999999994</v>
      </c>
      <c r="J256">
        <v>8853</v>
      </c>
      <c r="K256">
        <v>53.122999999999998</v>
      </c>
      <c r="L256">
        <v>1662</v>
      </c>
      <c r="M256">
        <v>9.9730000000000008</v>
      </c>
      <c r="N256">
        <v>18.773</v>
      </c>
    </row>
    <row r="257" spans="1:14" x14ac:dyDescent="0.25">
      <c r="A257" t="s">
        <v>146</v>
      </c>
      <c r="B257" t="str">
        <f t="shared" si="3"/>
        <v>julio 2022</v>
      </c>
      <c r="C257" s="58">
        <v>44743</v>
      </c>
      <c r="D257" t="s">
        <v>109</v>
      </c>
      <c r="E257" t="s">
        <v>902</v>
      </c>
      <c r="F257" t="s">
        <v>239</v>
      </c>
      <c r="G257">
        <v>1222</v>
      </c>
      <c r="H257">
        <v>1202</v>
      </c>
      <c r="I257">
        <v>98.363</v>
      </c>
      <c r="J257">
        <v>806</v>
      </c>
      <c r="K257">
        <v>67.055000000000007</v>
      </c>
      <c r="L257">
        <v>345</v>
      </c>
      <c r="M257">
        <v>28.702000000000002</v>
      </c>
      <c r="N257">
        <v>42.804000000000002</v>
      </c>
    </row>
    <row r="258" spans="1:14" x14ac:dyDescent="0.25">
      <c r="A258" t="s">
        <v>659</v>
      </c>
      <c r="B258" t="str">
        <f t="shared" si="3"/>
        <v>julio 2022</v>
      </c>
      <c r="C258" s="58">
        <v>44743</v>
      </c>
      <c r="D258" t="s">
        <v>109</v>
      </c>
      <c r="E258" t="s">
        <v>903</v>
      </c>
      <c r="F258" t="s">
        <v>239</v>
      </c>
      <c r="G258">
        <v>16681</v>
      </c>
      <c r="H258">
        <v>16584</v>
      </c>
      <c r="I258">
        <v>99.418999999999997</v>
      </c>
      <c r="J258">
        <v>11345</v>
      </c>
      <c r="K258">
        <v>68.409000000000006</v>
      </c>
      <c r="L258">
        <v>4828</v>
      </c>
      <c r="M258">
        <v>29.111999999999998</v>
      </c>
      <c r="N258">
        <v>42.555999999999997</v>
      </c>
    </row>
    <row r="259" spans="1:14" x14ac:dyDescent="0.25">
      <c r="A259" t="s">
        <v>659</v>
      </c>
      <c r="B259" t="str">
        <f t="shared" ref="B259:B322" si="4">TEXT(C259,"mmmm")&amp;" "&amp;TEXT(C259,"aaaa")</f>
        <v>julio 2022</v>
      </c>
      <c r="C259" s="58">
        <v>44743</v>
      </c>
      <c r="D259" t="s">
        <v>109</v>
      </c>
      <c r="E259" t="s">
        <v>904</v>
      </c>
      <c r="F259" t="s">
        <v>239</v>
      </c>
      <c r="G259">
        <v>479</v>
      </c>
      <c r="H259">
        <v>477</v>
      </c>
      <c r="I259">
        <v>99.581999999999994</v>
      </c>
      <c r="J259">
        <v>323</v>
      </c>
      <c r="K259">
        <v>67.715000000000003</v>
      </c>
      <c r="L259">
        <v>41</v>
      </c>
      <c r="M259">
        <v>8.5950000000000006</v>
      </c>
      <c r="N259">
        <v>12.693</v>
      </c>
    </row>
    <row r="260" spans="1:14" x14ac:dyDescent="0.25">
      <c r="A260" t="s">
        <v>659</v>
      </c>
      <c r="B260" t="str">
        <f t="shared" si="4"/>
        <v>julio 2022</v>
      </c>
      <c r="C260" s="58">
        <v>44743</v>
      </c>
      <c r="D260" t="s">
        <v>109</v>
      </c>
      <c r="E260" t="s">
        <v>905</v>
      </c>
      <c r="F260" t="s">
        <v>239</v>
      </c>
      <c r="G260">
        <v>354</v>
      </c>
      <c r="H260">
        <v>354</v>
      </c>
      <c r="I260">
        <v>100</v>
      </c>
      <c r="J260">
        <v>169</v>
      </c>
      <c r="K260">
        <v>47.74</v>
      </c>
      <c r="L260">
        <v>93</v>
      </c>
      <c r="M260">
        <v>26.271000000000001</v>
      </c>
      <c r="N260">
        <v>55.03</v>
      </c>
    </row>
    <row r="261" spans="1:14" x14ac:dyDescent="0.25">
      <c r="A261" t="s">
        <v>659</v>
      </c>
      <c r="B261" t="str">
        <f t="shared" si="4"/>
        <v>julio 2022</v>
      </c>
      <c r="C261" s="58">
        <v>44743</v>
      </c>
      <c r="D261" t="s">
        <v>109</v>
      </c>
      <c r="E261" t="s">
        <v>906</v>
      </c>
      <c r="F261" t="s">
        <v>239</v>
      </c>
      <c r="G261">
        <v>14436</v>
      </c>
      <c r="H261">
        <v>14427</v>
      </c>
      <c r="I261">
        <v>99.938000000000002</v>
      </c>
      <c r="J261">
        <v>8524</v>
      </c>
      <c r="K261">
        <v>59.084000000000003</v>
      </c>
      <c r="L261">
        <v>2447</v>
      </c>
      <c r="M261">
        <v>16.960999999999999</v>
      </c>
      <c r="N261">
        <v>28.707000000000001</v>
      </c>
    </row>
    <row r="262" spans="1:14" x14ac:dyDescent="0.25">
      <c r="A262" t="s">
        <v>659</v>
      </c>
      <c r="B262" t="str">
        <f t="shared" si="4"/>
        <v>julio 2022</v>
      </c>
      <c r="C262" s="58">
        <v>44743</v>
      </c>
      <c r="D262" t="s">
        <v>109</v>
      </c>
      <c r="E262" t="s">
        <v>907</v>
      </c>
      <c r="F262" t="s">
        <v>239</v>
      </c>
      <c r="G262">
        <v>16678</v>
      </c>
      <c r="H262">
        <v>16580</v>
      </c>
      <c r="I262">
        <v>99.412000000000006</v>
      </c>
      <c r="J262">
        <v>8585</v>
      </c>
      <c r="K262">
        <v>51.779000000000003</v>
      </c>
      <c r="L262">
        <v>1073</v>
      </c>
      <c r="M262">
        <v>6.4720000000000004</v>
      </c>
      <c r="N262">
        <v>12.499000000000001</v>
      </c>
    </row>
    <row r="263" spans="1:14" x14ac:dyDescent="0.25">
      <c r="A263" t="s">
        <v>659</v>
      </c>
      <c r="B263" t="str">
        <f t="shared" si="4"/>
        <v>julio 2022</v>
      </c>
      <c r="C263" s="58">
        <v>44743</v>
      </c>
      <c r="D263" t="s">
        <v>109</v>
      </c>
      <c r="E263" t="s">
        <v>908</v>
      </c>
      <c r="F263" t="s">
        <v>239</v>
      </c>
      <c r="G263">
        <v>59</v>
      </c>
      <c r="H263">
        <v>59</v>
      </c>
      <c r="I263">
        <v>100</v>
      </c>
      <c r="J263">
        <v>48</v>
      </c>
      <c r="K263">
        <v>81.355999999999995</v>
      </c>
      <c r="L263">
        <v>40</v>
      </c>
      <c r="M263">
        <v>67.796999999999997</v>
      </c>
      <c r="N263">
        <v>83.332999999999998</v>
      </c>
    </row>
    <row r="264" spans="1:14" x14ac:dyDescent="0.25">
      <c r="A264" t="s">
        <v>659</v>
      </c>
      <c r="B264" t="str">
        <f t="shared" si="4"/>
        <v>julio 2022</v>
      </c>
      <c r="C264" s="58">
        <v>44743</v>
      </c>
      <c r="D264" t="s">
        <v>109</v>
      </c>
      <c r="E264" t="s">
        <v>909</v>
      </c>
      <c r="F264" t="s">
        <v>239</v>
      </c>
      <c r="G264">
        <v>16703</v>
      </c>
      <c r="H264">
        <v>16622</v>
      </c>
      <c r="I264">
        <v>99.515000000000001</v>
      </c>
      <c r="J264">
        <v>9062</v>
      </c>
      <c r="K264">
        <v>54.518000000000001</v>
      </c>
      <c r="L264">
        <v>2491</v>
      </c>
      <c r="M264">
        <v>14.986000000000001</v>
      </c>
      <c r="N264">
        <v>27.488</v>
      </c>
    </row>
    <row r="265" spans="1:14" x14ac:dyDescent="0.25">
      <c r="A265" t="s">
        <v>659</v>
      </c>
      <c r="B265" t="str">
        <f t="shared" si="4"/>
        <v>julio 2022</v>
      </c>
      <c r="C265" s="58">
        <v>44743</v>
      </c>
      <c r="D265" t="s">
        <v>109</v>
      </c>
      <c r="E265" t="s">
        <v>910</v>
      </c>
      <c r="F265" t="s">
        <v>239</v>
      </c>
      <c r="G265">
        <v>11805</v>
      </c>
      <c r="H265">
        <v>11681</v>
      </c>
      <c r="I265">
        <v>98.95</v>
      </c>
      <c r="J265">
        <v>6102</v>
      </c>
      <c r="K265">
        <v>52.238999999999997</v>
      </c>
      <c r="L265">
        <v>1144</v>
      </c>
      <c r="M265">
        <v>9.7940000000000005</v>
      </c>
      <c r="N265">
        <v>18.748000000000001</v>
      </c>
    </row>
    <row r="266" spans="1:14" x14ac:dyDescent="0.25">
      <c r="A266" t="s">
        <v>659</v>
      </c>
      <c r="B266" t="str">
        <f t="shared" si="4"/>
        <v>julio 2022</v>
      </c>
      <c r="C266" s="58">
        <v>44743</v>
      </c>
      <c r="D266" t="s">
        <v>109</v>
      </c>
      <c r="E266" t="s">
        <v>911</v>
      </c>
      <c r="F266" t="s">
        <v>239</v>
      </c>
      <c r="G266">
        <v>16676</v>
      </c>
      <c r="H266">
        <v>16576</v>
      </c>
      <c r="I266">
        <v>99.4</v>
      </c>
      <c r="J266">
        <v>8481</v>
      </c>
      <c r="K266">
        <v>51.164000000000001</v>
      </c>
      <c r="L266">
        <v>897</v>
      </c>
      <c r="M266">
        <v>5.4109999999999996</v>
      </c>
      <c r="N266">
        <v>10.577</v>
      </c>
    </row>
    <row r="267" spans="1:14" x14ac:dyDescent="0.25">
      <c r="A267" t="s">
        <v>659</v>
      </c>
      <c r="B267" t="str">
        <f t="shared" si="4"/>
        <v>julio 2022</v>
      </c>
      <c r="C267" s="58">
        <v>44743</v>
      </c>
      <c r="D267" t="s">
        <v>109</v>
      </c>
      <c r="E267" t="s">
        <v>912</v>
      </c>
      <c r="F267" t="s">
        <v>239</v>
      </c>
      <c r="G267">
        <v>276</v>
      </c>
      <c r="H267">
        <v>276</v>
      </c>
      <c r="I267">
        <v>100</v>
      </c>
      <c r="J267">
        <v>117</v>
      </c>
      <c r="K267">
        <v>42.390999999999998</v>
      </c>
      <c r="L267">
        <v>52</v>
      </c>
      <c r="M267">
        <v>18.841000000000001</v>
      </c>
      <c r="N267">
        <v>44.444000000000003</v>
      </c>
    </row>
    <row r="268" spans="1:14" x14ac:dyDescent="0.25">
      <c r="A268" t="s">
        <v>659</v>
      </c>
      <c r="B268" t="str">
        <f t="shared" si="4"/>
        <v>julio 2022</v>
      </c>
      <c r="C268" s="58">
        <v>44743</v>
      </c>
      <c r="D268" t="s">
        <v>109</v>
      </c>
      <c r="E268" t="s">
        <v>913</v>
      </c>
      <c r="F268" t="s">
        <v>239</v>
      </c>
      <c r="G268">
        <v>551</v>
      </c>
      <c r="H268">
        <v>551</v>
      </c>
      <c r="I268">
        <v>100</v>
      </c>
      <c r="J268">
        <v>301</v>
      </c>
      <c r="K268">
        <v>54.628</v>
      </c>
      <c r="L268">
        <v>35</v>
      </c>
      <c r="M268">
        <v>6.3520000000000003</v>
      </c>
      <c r="N268">
        <v>11.628</v>
      </c>
    </row>
    <row r="269" spans="1:14" x14ac:dyDescent="0.25">
      <c r="A269" t="s">
        <v>659</v>
      </c>
      <c r="B269" t="str">
        <f t="shared" si="4"/>
        <v>julio 2022</v>
      </c>
      <c r="C269" s="58">
        <v>44743</v>
      </c>
      <c r="D269" t="s">
        <v>109</v>
      </c>
      <c r="E269" t="s">
        <v>913</v>
      </c>
      <c r="F269" t="s">
        <v>239</v>
      </c>
      <c r="G269">
        <v>59</v>
      </c>
      <c r="H269">
        <v>59</v>
      </c>
      <c r="I269">
        <v>100</v>
      </c>
      <c r="J269">
        <v>25</v>
      </c>
      <c r="K269">
        <v>42.372999999999998</v>
      </c>
      <c r="L269">
        <v>2</v>
      </c>
      <c r="M269">
        <v>3.39</v>
      </c>
      <c r="N269">
        <v>8</v>
      </c>
    </row>
    <row r="270" spans="1:14" x14ac:dyDescent="0.25">
      <c r="A270" t="s">
        <v>659</v>
      </c>
      <c r="B270" t="str">
        <f t="shared" si="4"/>
        <v>julio 2022</v>
      </c>
      <c r="C270" s="58">
        <v>44743</v>
      </c>
      <c r="D270" t="s">
        <v>109</v>
      </c>
      <c r="E270" t="s">
        <v>914</v>
      </c>
      <c r="F270" t="s">
        <v>239</v>
      </c>
      <c r="G270">
        <v>1051</v>
      </c>
      <c r="H270">
        <v>1051</v>
      </c>
      <c r="I270">
        <v>100</v>
      </c>
      <c r="J270">
        <v>530</v>
      </c>
      <c r="K270">
        <v>50.427999999999997</v>
      </c>
      <c r="L270">
        <v>80</v>
      </c>
      <c r="M270">
        <v>7.6120000000000001</v>
      </c>
      <c r="N270">
        <v>15.093999999999999</v>
      </c>
    </row>
    <row r="271" spans="1:14" x14ac:dyDescent="0.25">
      <c r="A271" t="s">
        <v>659</v>
      </c>
      <c r="B271" t="str">
        <f t="shared" si="4"/>
        <v>julio 2022</v>
      </c>
      <c r="C271" s="58">
        <v>44743</v>
      </c>
      <c r="D271" t="s">
        <v>109</v>
      </c>
      <c r="E271" t="s">
        <v>915</v>
      </c>
      <c r="F271" t="s">
        <v>239</v>
      </c>
      <c r="G271">
        <v>862</v>
      </c>
      <c r="H271">
        <v>861</v>
      </c>
      <c r="I271">
        <v>99.884</v>
      </c>
      <c r="J271">
        <v>626</v>
      </c>
      <c r="K271">
        <v>72.706000000000003</v>
      </c>
      <c r="L271">
        <v>123</v>
      </c>
      <c r="M271">
        <v>14.286</v>
      </c>
      <c r="N271">
        <v>19.649000000000001</v>
      </c>
    </row>
    <row r="272" spans="1:14" x14ac:dyDescent="0.25">
      <c r="A272" t="s">
        <v>659</v>
      </c>
      <c r="B272" t="str">
        <f t="shared" si="4"/>
        <v>julio 2022</v>
      </c>
      <c r="C272" s="58">
        <v>44743</v>
      </c>
      <c r="D272" t="s">
        <v>109</v>
      </c>
      <c r="E272" t="s">
        <v>916</v>
      </c>
      <c r="F272" t="s">
        <v>239</v>
      </c>
      <c r="G272">
        <v>907</v>
      </c>
      <c r="H272">
        <v>907</v>
      </c>
      <c r="I272">
        <v>100</v>
      </c>
      <c r="J272">
        <v>666</v>
      </c>
      <c r="K272">
        <v>73.429000000000002</v>
      </c>
      <c r="L272">
        <v>163</v>
      </c>
      <c r="M272">
        <v>17.971</v>
      </c>
      <c r="N272">
        <v>24.474</v>
      </c>
    </row>
    <row r="273" spans="1:14" x14ac:dyDescent="0.25">
      <c r="A273" t="s">
        <v>659</v>
      </c>
      <c r="B273" t="str">
        <f t="shared" si="4"/>
        <v>julio 2022</v>
      </c>
      <c r="C273" s="58">
        <v>44743</v>
      </c>
      <c r="D273" t="s">
        <v>109</v>
      </c>
      <c r="E273" t="s">
        <v>917</v>
      </c>
      <c r="F273" t="s">
        <v>239</v>
      </c>
      <c r="G273">
        <v>1610</v>
      </c>
      <c r="H273">
        <v>1604</v>
      </c>
      <c r="I273">
        <v>99.626999999999995</v>
      </c>
      <c r="J273">
        <v>1186</v>
      </c>
      <c r="K273">
        <v>73.94</v>
      </c>
      <c r="L273">
        <v>321</v>
      </c>
      <c r="M273">
        <v>20.012</v>
      </c>
      <c r="N273">
        <v>27.065999999999999</v>
      </c>
    </row>
    <row r="274" spans="1:14" x14ac:dyDescent="0.25">
      <c r="A274" t="s">
        <v>659</v>
      </c>
      <c r="B274" t="str">
        <f t="shared" si="4"/>
        <v>julio 2022</v>
      </c>
      <c r="C274" s="58">
        <v>44743</v>
      </c>
      <c r="D274" t="s">
        <v>109</v>
      </c>
      <c r="E274" t="s">
        <v>918</v>
      </c>
      <c r="F274" t="s">
        <v>239</v>
      </c>
      <c r="G274">
        <v>1279</v>
      </c>
      <c r="H274">
        <v>1276</v>
      </c>
      <c r="I274">
        <v>99.765000000000001</v>
      </c>
      <c r="J274">
        <v>874</v>
      </c>
      <c r="K274">
        <v>68.495000000000005</v>
      </c>
      <c r="L274">
        <v>213</v>
      </c>
      <c r="M274">
        <v>16.693000000000001</v>
      </c>
      <c r="N274">
        <v>24.370999999999999</v>
      </c>
    </row>
    <row r="275" spans="1:14" x14ac:dyDescent="0.25">
      <c r="A275" t="s">
        <v>659</v>
      </c>
      <c r="B275" t="str">
        <f t="shared" si="4"/>
        <v>julio 2022</v>
      </c>
      <c r="C275" s="58">
        <v>44743</v>
      </c>
      <c r="D275" t="s">
        <v>109</v>
      </c>
      <c r="E275" t="s">
        <v>919</v>
      </c>
      <c r="F275" t="s">
        <v>239</v>
      </c>
      <c r="G275">
        <v>1636</v>
      </c>
      <c r="H275">
        <v>1632</v>
      </c>
      <c r="I275">
        <v>99.756</v>
      </c>
      <c r="J275">
        <v>1361</v>
      </c>
      <c r="K275">
        <v>83.394999999999996</v>
      </c>
      <c r="L275">
        <v>223</v>
      </c>
      <c r="M275">
        <v>13.664</v>
      </c>
      <c r="N275">
        <v>16.385000000000002</v>
      </c>
    </row>
    <row r="276" spans="1:14" x14ac:dyDescent="0.25">
      <c r="A276" t="s">
        <v>659</v>
      </c>
      <c r="B276" t="str">
        <f t="shared" si="4"/>
        <v>julio 2022</v>
      </c>
      <c r="C276" s="58">
        <v>44743</v>
      </c>
      <c r="D276" t="s">
        <v>109</v>
      </c>
      <c r="E276" t="s">
        <v>920</v>
      </c>
      <c r="F276" t="s">
        <v>239</v>
      </c>
      <c r="G276">
        <v>9580</v>
      </c>
      <c r="H276">
        <v>9446</v>
      </c>
      <c r="I276">
        <v>98.600999999999999</v>
      </c>
      <c r="J276">
        <v>4478</v>
      </c>
      <c r="K276">
        <v>47.405999999999999</v>
      </c>
      <c r="L276">
        <v>671</v>
      </c>
      <c r="M276">
        <v>7.1040000000000001</v>
      </c>
      <c r="N276">
        <v>14.984</v>
      </c>
    </row>
    <row r="277" spans="1:14" x14ac:dyDescent="0.25">
      <c r="A277" t="s">
        <v>659</v>
      </c>
      <c r="B277" t="str">
        <f t="shared" si="4"/>
        <v>julio 2022</v>
      </c>
      <c r="C277" s="58">
        <v>44743</v>
      </c>
      <c r="D277" t="s">
        <v>109</v>
      </c>
      <c r="E277" t="s">
        <v>921</v>
      </c>
      <c r="F277" t="s">
        <v>239</v>
      </c>
      <c r="G277">
        <v>1429</v>
      </c>
      <c r="H277">
        <v>1424</v>
      </c>
      <c r="I277">
        <v>99.65</v>
      </c>
      <c r="J277">
        <v>906</v>
      </c>
      <c r="K277">
        <v>63.624000000000002</v>
      </c>
      <c r="L277">
        <v>263</v>
      </c>
      <c r="M277">
        <v>18.469000000000001</v>
      </c>
      <c r="N277">
        <v>29.029</v>
      </c>
    </row>
    <row r="278" spans="1:14" x14ac:dyDescent="0.25">
      <c r="A278" t="s">
        <v>146</v>
      </c>
      <c r="B278" t="str">
        <f t="shared" si="4"/>
        <v>julio 2022</v>
      </c>
      <c r="C278" s="58">
        <v>44743</v>
      </c>
      <c r="D278" t="s">
        <v>109</v>
      </c>
      <c r="E278" t="s">
        <v>922</v>
      </c>
      <c r="F278" t="s">
        <v>239</v>
      </c>
      <c r="G278">
        <v>926</v>
      </c>
      <c r="H278">
        <v>908</v>
      </c>
      <c r="I278">
        <v>98.055999999999997</v>
      </c>
      <c r="J278">
        <v>547</v>
      </c>
      <c r="K278">
        <v>60.241999999999997</v>
      </c>
      <c r="L278">
        <v>147</v>
      </c>
      <c r="M278">
        <v>16.189</v>
      </c>
      <c r="N278">
        <v>26.873999999999999</v>
      </c>
    </row>
    <row r="279" spans="1:14" x14ac:dyDescent="0.25">
      <c r="A279" t="s">
        <v>659</v>
      </c>
      <c r="B279" t="str">
        <f t="shared" si="4"/>
        <v>julio 2022</v>
      </c>
      <c r="C279" s="58">
        <v>44743</v>
      </c>
      <c r="D279" t="s">
        <v>109</v>
      </c>
      <c r="E279" t="s">
        <v>923</v>
      </c>
      <c r="F279" t="s">
        <v>239</v>
      </c>
      <c r="G279">
        <v>1595</v>
      </c>
      <c r="H279">
        <v>1592</v>
      </c>
      <c r="I279">
        <v>99.811999999999998</v>
      </c>
      <c r="J279">
        <v>1339</v>
      </c>
      <c r="K279">
        <v>84.108000000000004</v>
      </c>
      <c r="L279">
        <v>374</v>
      </c>
      <c r="M279">
        <v>23.492000000000001</v>
      </c>
      <c r="N279">
        <v>27.931000000000001</v>
      </c>
    </row>
    <row r="280" spans="1:14" x14ac:dyDescent="0.25">
      <c r="A280" t="s">
        <v>659</v>
      </c>
      <c r="B280" t="str">
        <f t="shared" si="4"/>
        <v>julio 2022</v>
      </c>
      <c r="C280" s="58">
        <v>44743</v>
      </c>
      <c r="D280" t="s">
        <v>109</v>
      </c>
      <c r="E280" t="s">
        <v>924</v>
      </c>
      <c r="F280" t="s">
        <v>239</v>
      </c>
      <c r="G280">
        <v>389</v>
      </c>
      <c r="H280">
        <v>389</v>
      </c>
      <c r="I280">
        <v>100</v>
      </c>
      <c r="J280">
        <v>235</v>
      </c>
      <c r="K280">
        <v>60.411000000000001</v>
      </c>
      <c r="L280">
        <v>61</v>
      </c>
      <c r="M280">
        <v>15.680999999999999</v>
      </c>
      <c r="N280">
        <v>25.957000000000001</v>
      </c>
    </row>
    <row r="281" spans="1:14" x14ac:dyDescent="0.25">
      <c r="A281" t="s">
        <v>659</v>
      </c>
      <c r="B281" t="str">
        <f t="shared" si="4"/>
        <v>julio 2022</v>
      </c>
      <c r="C281" s="58">
        <v>44743</v>
      </c>
      <c r="D281" t="s">
        <v>109</v>
      </c>
      <c r="E281" t="s">
        <v>925</v>
      </c>
      <c r="F281" t="s">
        <v>239</v>
      </c>
      <c r="G281">
        <v>88</v>
      </c>
      <c r="H281">
        <v>88</v>
      </c>
      <c r="I281">
        <v>100</v>
      </c>
      <c r="J281">
        <v>73</v>
      </c>
      <c r="K281">
        <v>82.954999999999998</v>
      </c>
      <c r="L281">
        <v>51</v>
      </c>
      <c r="M281">
        <v>57.954999999999998</v>
      </c>
      <c r="N281">
        <v>69.863</v>
      </c>
    </row>
    <row r="282" spans="1:14" x14ac:dyDescent="0.25">
      <c r="A282" t="s">
        <v>659</v>
      </c>
      <c r="B282" t="str">
        <f t="shared" si="4"/>
        <v>julio 2022</v>
      </c>
      <c r="C282" s="58">
        <v>44743</v>
      </c>
      <c r="D282" t="s">
        <v>110</v>
      </c>
      <c r="E282" t="s">
        <v>926</v>
      </c>
      <c r="F282" t="s">
        <v>239</v>
      </c>
      <c r="G282">
        <v>6236</v>
      </c>
      <c r="H282">
        <v>6223</v>
      </c>
      <c r="I282">
        <v>99.792000000000002</v>
      </c>
      <c r="J282">
        <v>2472</v>
      </c>
      <c r="K282">
        <v>39.723999999999997</v>
      </c>
      <c r="L282">
        <v>151</v>
      </c>
      <c r="M282">
        <v>2.4260000000000002</v>
      </c>
      <c r="N282">
        <v>6.1079999999999997</v>
      </c>
    </row>
    <row r="283" spans="1:14" x14ac:dyDescent="0.25">
      <c r="A283" t="s">
        <v>548</v>
      </c>
      <c r="B283" t="str">
        <f t="shared" si="4"/>
        <v>julio 2022</v>
      </c>
      <c r="C283" s="58">
        <v>44743</v>
      </c>
      <c r="D283" t="s">
        <v>109</v>
      </c>
      <c r="E283" t="s">
        <v>927</v>
      </c>
      <c r="F283" t="s">
        <v>271</v>
      </c>
      <c r="G283">
        <v>35280</v>
      </c>
      <c r="H283">
        <v>35205</v>
      </c>
      <c r="I283">
        <v>99.787000000000006</v>
      </c>
      <c r="J283">
        <v>14570</v>
      </c>
      <c r="K283">
        <v>41.386000000000003</v>
      </c>
      <c r="L283">
        <v>823</v>
      </c>
      <c r="M283">
        <v>2.3380000000000001</v>
      </c>
      <c r="N283">
        <v>5.649</v>
      </c>
    </row>
    <row r="284" spans="1:14" x14ac:dyDescent="0.25">
      <c r="A284" t="s">
        <v>548</v>
      </c>
      <c r="B284" t="str">
        <f t="shared" si="4"/>
        <v>julio 2022</v>
      </c>
      <c r="C284" s="58">
        <v>44743</v>
      </c>
      <c r="D284" t="s">
        <v>109</v>
      </c>
      <c r="E284" t="s">
        <v>928</v>
      </c>
      <c r="F284" t="s">
        <v>239</v>
      </c>
      <c r="G284">
        <v>26507</v>
      </c>
      <c r="H284">
        <v>25485</v>
      </c>
      <c r="I284">
        <v>96.144000000000005</v>
      </c>
      <c r="J284">
        <v>11854</v>
      </c>
      <c r="K284">
        <v>46.514000000000003</v>
      </c>
      <c r="L284">
        <v>2787</v>
      </c>
      <c r="M284">
        <v>10.936</v>
      </c>
      <c r="N284">
        <v>23.510999999999999</v>
      </c>
    </row>
    <row r="285" spans="1:14" x14ac:dyDescent="0.25">
      <c r="A285" t="s">
        <v>548</v>
      </c>
      <c r="B285" t="str">
        <f t="shared" si="4"/>
        <v>julio 2022</v>
      </c>
      <c r="C285" s="58">
        <v>44743</v>
      </c>
      <c r="D285" t="s">
        <v>109</v>
      </c>
      <c r="E285" t="s">
        <v>929</v>
      </c>
      <c r="F285" t="s">
        <v>239</v>
      </c>
      <c r="G285">
        <v>17154</v>
      </c>
      <c r="H285">
        <v>17063</v>
      </c>
      <c r="I285">
        <v>99.47</v>
      </c>
      <c r="J285">
        <v>8143</v>
      </c>
      <c r="K285">
        <v>47.722999999999999</v>
      </c>
      <c r="L285">
        <v>1218</v>
      </c>
      <c r="M285">
        <v>7.1379999999999999</v>
      </c>
      <c r="N285">
        <v>14.958</v>
      </c>
    </row>
    <row r="286" spans="1:14" x14ac:dyDescent="0.25">
      <c r="A286" t="s">
        <v>548</v>
      </c>
      <c r="B286" t="str">
        <f t="shared" si="4"/>
        <v>julio 2022</v>
      </c>
      <c r="C286" s="58">
        <v>44743</v>
      </c>
      <c r="D286" t="s">
        <v>109</v>
      </c>
      <c r="E286" t="s">
        <v>930</v>
      </c>
      <c r="F286" t="s">
        <v>239</v>
      </c>
      <c r="G286">
        <v>19788</v>
      </c>
      <c r="H286">
        <v>19557</v>
      </c>
      <c r="I286">
        <v>98.832999999999998</v>
      </c>
      <c r="J286">
        <v>11312</v>
      </c>
      <c r="K286">
        <v>57.841000000000001</v>
      </c>
      <c r="L286">
        <v>1818</v>
      </c>
      <c r="M286">
        <v>9.2959999999999994</v>
      </c>
      <c r="N286">
        <v>16.071000000000002</v>
      </c>
    </row>
    <row r="287" spans="1:14" x14ac:dyDescent="0.25">
      <c r="A287" t="s">
        <v>548</v>
      </c>
      <c r="B287" t="str">
        <f t="shared" si="4"/>
        <v>julio 2022</v>
      </c>
      <c r="C287" s="58">
        <v>44743</v>
      </c>
      <c r="D287" t="s">
        <v>109</v>
      </c>
      <c r="E287" t="s">
        <v>931</v>
      </c>
      <c r="F287" t="s">
        <v>239</v>
      </c>
      <c r="G287">
        <v>1583</v>
      </c>
      <c r="H287">
        <v>1579</v>
      </c>
      <c r="I287">
        <v>99.747</v>
      </c>
      <c r="J287">
        <v>536</v>
      </c>
      <c r="K287">
        <v>33.945999999999998</v>
      </c>
      <c r="L287">
        <v>189</v>
      </c>
      <c r="M287">
        <v>11.97</v>
      </c>
      <c r="N287">
        <v>35.261000000000003</v>
      </c>
    </row>
    <row r="288" spans="1:14" x14ac:dyDescent="0.25">
      <c r="A288" t="s">
        <v>548</v>
      </c>
      <c r="B288" t="str">
        <f t="shared" si="4"/>
        <v>julio 2022</v>
      </c>
      <c r="C288" s="58">
        <v>44743</v>
      </c>
      <c r="D288" t="s">
        <v>109</v>
      </c>
      <c r="E288" t="s">
        <v>932</v>
      </c>
      <c r="F288" t="s">
        <v>239</v>
      </c>
      <c r="G288">
        <v>32778</v>
      </c>
      <c r="H288">
        <v>32698</v>
      </c>
      <c r="I288">
        <v>99.756</v>
      </c>
      <c r="J288">
        <v>13571</v>
      </c>
      <c r="K288">
        <v>41.503999999999998</v>
      </c>
      <c r="L288">
        <v>1747</v>
      </c>
      <c r="M288">
        <v>5.343</v>
      </c>
      <c r="N288">
        <v>12.872999999999999</v>
      </c>
    </row>
    <row r="289" spans="1:14" x14ac:dyDescent="0.25">
      <c r="A289" t="s">
        <v>548</v>
      </c>
      <c r="B289" t="str">
        <f t="shared" si="4"/>
        <v>julio 2022</v>
      </c>
      <c r="C289" s="58">
        <v>44743</v>
      </c>
      <c r="D289" t="s">
        <v>109</v>
      </c>
      <c r="E289" t="s">
        <v>933</v>
      </c>
      <c r="F289" t="s">
        <v>239</v>
      </c>
      <c r="G289">
        <v>25873</v>
      </c>
      <c r="H289">
        <v>24819</v>
      </c>
      <c r="I289">
        <v>95.926000000000002</v>
      </c>
      <c r="J289">
        <v>9916</v>
      </c>
      <c r="K289">
        <v>39.953000000000003</v>
      </c>
      <c r="L289">
        <v>1047</v>
      </c>
      <c r="M289">
        <v>4.2190000000000003</v>
      </c>
      <c r="N289">
        <v>10.558999999999999</v>
      </c>
    </row>
    <row r="290" spans="1:14" x14ac:dyDescent="0.25">
      <c r="A290" t="s">
        <v>548</v>
      </c>
      <c r="B290" t="str">
        <f t="shared" si="4"/>
        <v>julio 2022</v>
      </c>
      <c r="C290" s="58">
        <v>44743</v>
      </c>
      <c r="D290" t="s">
        <v>109</v>
      </c>
      <c r="E290" t="s">
        <v>934</v>
      </c>
      <c r="F290" t="s">
        <v>239</v>
      </c>
      <c r="G290">
        <v>1406</v>
      </c>
      <c r="H290">
        <v>1402</v>
      </c>
      <c r="I290">
        <v>99.715999999999994</v>
      </c>
      <c r="J290">
        <v>548</v>
      </c>
      <c r="K290">
        <v>39.087000000000003</v>
      </c>
      <c r="L290">
        <v>175</v>
      </c>
      <c r="M290">
        <v>12.481999999999999</v>
      </c>
      <c r="N290">
        <v>31.934000000000001</v>
      </c>
    </row>
    <row r="291" spans="1:14" x14ac:dyDescent="0.25">
      <c r="A291" t="s">
        <v>548</v>
      </c>
      <c r="B291" t="str">
        <f t="shared" si="4"/>
        <v>julio 2022</v>
      </c>
      <c r="C291" s="58">
        <v>44743</v>
      </c>
      <c r="D291" t="s">
        <v>109</v>
      </c>
      <c r="E291" t="s">
        <v>935</v>
      </c>
      <c r="F291" t="s">
        <v>239</v>
      </c>
      <c r="G291">
        <v>26515</v>
      </c>
      <c r="H291">
        <v>25469</v>
      </c>
      <c r="I291">
        <v>96.055000000000007</v>
      </c>
      <c r="J291">
        <v>11510</v>
      </c>
      <c r="K291">
        <v>45.192</v>
      </c>
      <c r="L291">
        <v>3460</v>
      </c>
      <c r="M291">
        <v>13.585000000000001</v>
      </c>
      <c r="N291">
        <v>30.061</v>
      </c>
    </row>
    <row r="292" spans="1:14" x14ac:dyDescent="0.25">
      <c r="A292" t="s">
        <v>548</v>
      </c>
      <c r="B292" t="str">
        <f t="shared" si="4"/>
        <v>julio 2022</v>
      </c>
      <c r="C292" s="58">
        <v>44743</v>
      </c>
      <c r="D292" t="s">
        <v>109</v>
      </c>
      <c r="E292" t="s">
        <v>936</v>
      </c>
      <c r="F292" t="s">
        <v>239</v>
      </c>
      <c r="G292">
        <v>35237</v>
      </c>
      <c r="H292">
        <v>35097</v>
      </c>
      <c r="I292">
        <v>99.602999999999994</v>
      </c>
      <c r="J292">
        <v>16700</v>
      </c>
      <c r="K292">
        <v>47.582000000000001</v>
      </c>
      <c r="L292">
        <v>4074</v>
      </c>
      <c r="M292">
        <v>11.608000000000001</v>
      </c>
      <c r="N292">
        <v>24.395</v>
      </c>
    </row>
    <row r="293" spans="1:14" x14ac:dyDescent="0.25">
      <c r="A293" t="s">
        <v>548</v>
      </c>
      <c r="B293" t="str">
        <f t="shared" si="4"/>
        <v>julio 2022</v>
      </c>
      <c r="C293" s="58">
        <v>44743</v>
      </c>
      <c r="D293" t="s">
        <v>109</v>
      </c>
      <c r="E293" t="s">
        <v>937</v>
      </c>
      <c r="F293" t="s">
        <v>239</v>
      </c>
      <c r="G293">
        <v>33707</v>
      </c>
      <c r="H293">
        <v>33531</v>
      </c>
      <c r="I293">
        <v>99.477999999999994</v>
      </c>
      <c r="J293">
        <v>14511</v>
      </c>
      <c r="K293">
        <v>43.276000000000003</v>
      </c>
      <c r="L293">
        <v>1293</v>
      </c>
      <c r="M293">
        <v>3.8559999999999999</v>
      </c>
      <c r="N293">
        <v>8.91</v>
      </c>
    </row>
    <row r="294" spans="1:14" x14ac:dyDescent="0.25">
      <c r="A294" t="s">
        <v>548</v>
      </c>
      <c r="B294" t="str">
        <f t="shared" si="4"/>
        <v>julio 2022</v>
      </c>
      <c r="C294" s="58">
        <v>44743</v>
      </c>
      <c r="D294" t="s">
        <v>109</v>
      </c>
      <c r="E294" t="s">
        <v>938</v>
      </c>
      <c r="F294" t="s">
        <v>239</v>
      </c>
      <c r="G294">
        <v>25075</v>
      </c>
      <c r="H294">
        <v>25053</v>
      </c>
      <c r="I294">
        <v>99.912000000000006</v>
      </c>
      <c r="J294">
        <v>14486</v>
      </c>
      <c r="K294">
        <v>57.820999999999998</v>
      </c>
      <c r="L294">
        <v>1500</v>
      </c>
      <c r="M294">
        <v>5.9870000000000001</v>
      </c>
      <c r="N294">
        <v>10.355</v>
      </c>
    </row>
    <row r="295" spans="1:14" x14ac:dyDescent="0.25">
      <c r="A295" t="s">
        <v>659</v>
      </c>
      <c r="B295" t="str">
        <f t="shared" si="4"/>
        <v>julio 2022</v>
      </c>
      <c r="C295" s="58">
        <v>44743</v>
      </c>
      <c r="D295" t="s">
        <v>109</v>
      </c>
      <c r="E295" t="s">
        <v>939</v>
      </c>
      <c r="F295" t="s">
        <v>239</v>
      </c>
      <c r="G295">
        <v>85</v>
      </c>
      <c r="H295">
        <v>85</v>
      </c>
      <c r="I295">
        <v>100</v>
      </c>
      <c r="J295">
        <v>50</v>
      </c>
      <c r="K295">
        <v>58.823999999999998</v>
      </c>
      <c r="L295">
        <v>30</v>
      </c>
      <c r="M295">
        <v>35.293999999999997</v>
      </c>
      <c r="N295">
        <v>60</v>
      </c>
    </row>
    <row r="296" spans="1:14" x14ac:dyDescent="0.25">
      <c r="A296" t="s">
        <v>660</v>
      </c>
      <c r="B296" t="str">
        <f t="shared" si="4"/>
        <v>julio 2022</v>
      </c>
      <c r="C296" s="58">
        <v>44743</v>
      </c>
      <c r="D296" t="s">
        <v>109</v>
      </c>
      <c r="E296" t="s">
        <v>940</v>
      </c>
      <c r="F296" t="s">
        <v>239</v>
      </c>
      <c r="G296">
        <v>114</v>
      </c>
      <c r="H296">
        <v>114</v>
      </c>
      <c r="I296">
        <v>100</v>
      </c>
      <c r="J296">
        <v>68</v>
      </c>
      <c r="K296">
        <v>59.649000000000001</v>
      </c>
      <c r="L296">
        <v>7</v>
      </c>
      <c r="M296">
        <v>6.14</v>
      </c>
      <c r="N296">
        <v>10.294</v>
      </c>
    </row>
    <row r="297" spans="1:14" x14ac:dyDescent="0.25">
      <c r="A297" t="s">
        <v>132</v>
      </c>
      <c r="B297" t="str">
        <f t="shared" si="4"/>
        <v>julio 2022</v>
      </c>
      <c r="C297" s="58">
        <v>44743</v>
      </c>
      <c r="D297" t="s">
        <v>109</v>
      </c>
      <c r="E297" t="s">
        <v>941</v>
      </c>
      <c r="F297" t="s">
        <v>239</v>
      </c>
      <c r="G297">
        <v>18155</v>
      </c>
      <c r="H297">
        <v>18138</v>
      </c>
      <c r="I297">
        <v>99.906000000000006</v>
      </c>
      <c r="J297">
        <v>8397</v>
      </c>
      <c r="K297">
        <v>46.295000000000002</v>
      </c>
      <c r="L297">
        <v>878</v>
      </c>
      <c r="M297">
        <v>4.8410000000000002</v>
      </c>
      <c r="N297">
        <v>10.456</v>
      </c>
    </row>
    <row r="298" spans="1:14" x14ac:dyDescent="0.25">
      <c r="A298" t="s">
        <v>134</v>
      </c>
      <c r="B298" t="str">
        <f t="shared" si="4"/>
        <v>julio 2022</v>
      </c>
      <c r="C298" s="58">
        <v>44743</v>
      </c>
      <c r="D298" t="s">
        <v>109</v>
      </c>
      <c r="E298" t="s">
        <v>942</v>
      </c>
      <c r="F298" t="s">
        <v>239</v>
      </c>
      <c r="G298">
        <v>4973</v>
      </c>
      <c r="H298">
        <v>4954</v>
      </c>
      <c r="I298">
        <v>99.617999999999995</v>
      </c>
      <c r="J298">
        <v>1996</v>
      </c>
      <c r="K298">
        <v>40.290999999999997</v>
      </c>
      <c r="L298">
        <v>556</v>
      </c>
      <c r="M298">
        <v>11.223000000000001</v>
      </c>
      <c r="N298">
        <v>27.856000000000002</v>
      </c>
    </row>
    <row r="299" spans="1:14" x14ac:dyDescent="0.25">
      <c r="A299" t="s">
        <v>134</v>
      </c>
      <c r="B299" t="str">
        <f t="shared" si="4"/>
        <v>julio 2022</v>
      </c>
      <c r="C299" s="58">
        <v>44743</v>
      </c>
      <c r="D299" t="s">
        <v>109</v>
      </c>
      <c r="E299" t="s">
        <v>943</v>
      </c>
      <c r="F299" t="s">
        <v>239</v>
      </c>
      <c r="G299">
        <v>4761</v>
      </c>
      <c r="H299">
        <v>4739</v>
      </c>
      <c r="I299">
        <v>99.537999999999997</v>
      </c>
      <c r="J299">
        <v>1935</v>
      </c>
      <c r="K299">
        <v>40.831000000000003</v>
      </c>
      <c r="L299">
        <v>613</v>
      </c>
      <c r="M299">
        <v>12.935</v>
      </c>
      <c r="N299">
        <v>31.68</v>
      </c>
    </row>
    <row r="300" spans="1:14" x14ac:dyDescent="0.25">
      <c r="A300" t="s">
        <v>134</v>
      </c>
      <c r="B300" t="str">
        <f t="shared" si="4"/>
        <v>julio 2022</v>
      </c>
      <c r="C300" s="58">
        <v>44743</v>
      </c>
      <c r="D300" t="s">
        <v>109</v>
      </c>
      <c r="E300" t="s">
        <v>944</v>
      </c>
      <c r="F300" t="s">
        <v>239</v>
      </c>
      <c r="G300">
        <v>7287</v>
      </c>
      <c r="H300">
        <v>7272</v>
      </c>
      <c r="I300">
        <v>99.793999999999997</v>
      </c>
      <c r="J300">
        <v>3148</v>
      </c>
      <c r="K300">
        <v>43.289000000000001</v>
      </c>
      <c r="L300">
        <v>1297</v>
      </c>
      <c r="M300">
        <v>17.835999999999999</v>
      </c>
      <c r="N300">
        <v>41.201000000000001</v>
      </c>
    </row>
    <row r="301" spans="1:14" x14ac:dyDescent="0.25">
      <c r="A301" t="s">
        <v>134</v>
      </c>
      <c r="B301" t="str">
        <f t="shared" si="4"/>
        <v>julio 2022</v>
      </c>
      <c r="C301" s="58">
        <v>44743</v>
      </c>
      <c r="D301" t="s">
        <v>109</v>
      </c>
      <c r="E301" t="s">
        <v>945</v>
      </c>
      <c r="F301" t="s">
        <v>239</v>
      </c>
      <c r="G301">
        <v>7464</v>
      </c>
      <c r="H301">
        <v>7430</v>
      </c>
      <c r="I301">
        <v>99.543999999999997</v>
      </c>
      <c r="J301">
        <v>3003</v>
      </c>
      <c r="K301">
        <v>40.417000000000002</v>
      </c>
      <c r="L301">
        <v>1155</v>
      </c>
      <c r="M301">
        <v>15.545</v>
      </c>
      <c r="N301">
        <v>38.462000000000003</v>
      </c>
    </row>
    <row r="302" spans="1:14" x14ac:dyDescent="0.25">
      <c r="A302" t="s">
        <v>134</v>
      </c>
      <c r="B302" t="str">
        <f t="shared" si="4"/>
        <v>julio 2022</v>
      </c>
      <c r="C302" s="58">
        <v>44743</v>
      </c>
      <c r="D302" t="s">
        <v>109</v>
      </c>
      <c r="E302" t="s">
        <v>946</v>
      </c>
      <c r="F302" t="s">
        <v>239</v>
      </c>
      <c r="G302">
        <v>5797</v>
      </c>
      <c r="H302">
        <v>5779</v>
      </c>
      <c r="I302">
        <v>99.688999999999993</v>
      </c>
      <c r="J302">
        <v>2069</v>
      </c>
      <c r="K302">
        <v>35.802</v>
      </c>
      <c r="L302">
        <v>775</v>
      </c>
      <c r="M302">
        <v>13.411</v>
      </c>
      <c r="N302">
        <v>37.457999999999998</v>
      </c>
    </row>
    <row r="303" spans="1:14" x14ac:dyDescent="0.25">
      <c r="A303" t="s">
        <v>134</v>
      </c>
      <c r="B303" t="str">
        <f t="shared" si="4"/>
        <v>julio 2022</v>
      </c>
      <c r="C303" s="58">
        <v>44743</v>
      </c>
      <c r="D303" t="s">
        <v>109</v>
      </c>
      <c r="E303" t="s">
        <v>947</v>
      </c>
      <c r="F303" t="s">
        <v>239</v>
      </c>
      <c r="G303">
        <v>4484</v>
      </c>
      <c r="H303">
        <v>4466</v>
      </c>
      <c r="I303">
        <v>99.599000000000004</v>
      </c>
      <c r="J303">
        <v>1428</v>
      </c>
      <c r="K303">
        <v>31.975000000000001</v>
      </c>
      <c r="L303">
        <v>486</v>
      </c>
      <c r="M303">
        <v>10.882</v>
      </c>
      <c r="N303">
        <v>34.033999999999999</v>
      </c>
    </row>
    <row r="304" spans="1:14" x14ac:dyDescent="0.25">
      <c r="A304" t="s">
        <v>541</v>
      </c>
      <c r="B304" t="str">
        <f t="shared" si="4"/>
        <v>julio 2022</v>
      </c>
      <c r="C304" s="58">
        <v>44743</v>
      </c>
      <c r="D304" t="s">
        <v>109</v>
      </c>
      <c r="E304" t="s">
        <v>948</v>
      </c>
      <c r="F304" t="s">
        <v>239</v>
      </c>
      <c r="G304">
        <v>375</v>
      </c>
      <c r="H304">
        <v>373</v>
      </c>
      <c r="I304">
        <v>99.466999999999999</v>
      </c>
      <c r="J304">
        <v>134</v>
      </c>
      <c r="K304">
        <v>35.924999999999997</v>
      </c>
      <c r="L304">
        <v>7</v>
      </c>
      <c r="M304">
        <v>1.877</v>
      </c>
      <c r="N304">
        <v>5.2240000000000002</v>
      </c>
    </row>
    <row r="305" spans="1:14" x14ac:dyDescent="0.25">
      <c r="A305" t="s">
        <v>541</v>
      </c>
      <c r="B305" t="str">
        <f t="shared" si="4"/>
        <v>julio 2022</v>
      </c>
      <c r="C305" s="58">
        <v>44743</v>
      </c>
      <c r="D305" t="s">
        <v>109</v>
      </c>
      <c r="E305" t="s">
        <v>949</v>
      </c>
      <c r="F305" t="s">
        <v>239</v>
      </c>
      <c r="G305">
        <v>25272</v>
      </c>
      <c r="H305">
        <v>25227</v>
      </c>
      <c r="I305">
        <v>99.822000000000003</v>
      </c>
      <c r="J305">
        <v>10730</v>
      </c>
      <c r="K305">
        <v>42.533999999999999</v>
      </c>
      <c r="L305">
        <v>880</v>
      </c>
      <c r="M305">
        <v>3.488</v>
      </c>
      <c r="N305">
        <v>8.2010000000000005</v>
      </c>
    </row>
    <row r="306" spans="1:14" x14ac:dyDescent="0.25">
      <c r="A306" t="s">
        <v>541</v>
      </c>
      <c r="B306" t="str">
        <f t="shared" si="4"/>
        <v>julio 2022</v>
      </c>
      <c r="C306" s="58">
        <v>44743</v>
      </c>
      <c r="D306" t="s">
        <v>109</v>
      </c>
      <c r="E306" t="s">
        <v>950</v>
      </c>
      <c r="F306" t="s">
        <v>239</v>
      </c>
      <c r="G306">
        <v>7621</v>
      </c>
      <c r="H306">
        <v>7604</v>
      </c>
      <c r="I306">
        <v>99.777000000000001</v>
      </c>
      <c r="J306">
        <v>2101</v>
      </c>
      <c r="K306">
        <v>27.63</v>
      </c>
      <c r="L306">
        <v>199</v>
      </c>
      <c r="M306">
        <v>2.617</v>
      </c>
      <c r="N306">
        <v>9.4719999999999995</v>
      </c>
    </row>
    <row r="307" spans="1:14" x14ac:dyDescent="0.25">
      <c r="A307" t="s">
        <v>541</v>
      </c>
      <c r="B307" t="str">
        <f t="shared" si="4"/>
        <v>julio 2022</v>
      </c>
      <c r="C307" s="58">
        <v>44743</v>
      </c>
      <c r="D307" t="s">
        <v>109</v>
      </c>
      <c r="E307" t="s">
        <v>951</v>
      </c>
      <c r="F307" t="s">
        <v>239</v>
      </c>
      <c r="G307">
        <v>1486</v>
      </c>
      <c r="H307">
        <v>1480</v>
      </c>
      <c r="I307">
        <v>99.596000000000004</v>
      </c>
      <c r="J307">
        <v>368</v>
      </c>
      <c r="K307">
        <v>24.864999999999998</v>
      </c>
      <c r="L307">
        <v>24</v>
      </c>
      <c r="M307">
        <v>1.6220000000000001</v>
      </c>
      <c r="N307">
        <v>6.5220000000000002</v>
      </c>
    </row>
    <row r="308" spans="1:14" x14ac:dyDescent="0.25">
      <c r="A308" t="s">
        <v>541</v>
      </c>
      <c r="B308" t="str">
        <f t="shared" si="4"/>
        <v>julio 2022</v>
      </c>
      <c r="C308" s="58">
        <v>44743</v>
      </c>
      <c r="D308" t="s">
        <v>109</v>
      </c>
      <c r="E308" t="s">
        <v>952</v>
      </c>
      <c r="F308" t="s">
        <v>239</v>
      </c>
      <c r="G308">
        <v>26246</v>
      </c>
      <c r="H308">
        <v>26215</v>
      </c>
      <c r="I308">
        <v>99.882000000000005</v>
      </c>
      <c r="J308">
        <v>12511</v>
      </c>
      <c r="K308">
        <v>47.725000000000001</v>
      </c>
      <c r="L308">
        <v>2805</v>
      </c>
      <c r="M308">
        <v>10.7</v>
      </c>
      <c r="N308">
        <v>22.42</v>
      </c>
    </row>
    <row r="309" spans="1:14" x14ac:dyDescent="0.25">
      <c r="A309" t="s">
        <v>541</v>
      </c>
      <c r="B309" t="str">
        <f t="shared" si="4"/>
        <v>julio 2022</v>
      </c>
      <c r="C309" s="58">
        <v>44743</v>
      </c>
      <c r="D309" t="s">
        <v>109</v>
      </c>
      <c r="E309" t="s">
        <v>953</v>
      </c>
      <c r="F309" t="s">
        <v>239</v>
      </c>
      <c r="G309">
        <v>7241</v>
      </c>
      <c r="H309">
        <v>7241</v>
      </c>
      <c r="I309">
        <v>100</v>
      </c>
      <c r="J309">
        <v>2747</v>
      </c>
      <c r="K309">
        <v>37.936999999999998</v>
      </c>
      <c r="L309">
        <v>693</v>
      </c>
      <c r="M309">
        <v>9.5709999999999997</v>
      </c>
      <c r="N309">
        <v>25.228000000000002</v>
      </c>
    </row>
    <row r="310" spans="1:14" x14ac:dyDescent="0.25">
      <c r="A310" t="s">
        <v>541</v>
      </c>
      <c r="B310" t="str">
        <f t="shared" si="4"/>
        <v>julio 2022</v>
      </c>
      <c r="C310" s="58">
        <v>44743</v>
      </c>
      <c r="D310" t="s">
        <v>109</v>
      </c>
      <c r="E310" t="s">
        <v>954</v>
      </c>
      <c r="F310" t="s">
        <v>239</v>
      </c>
      <c r="G310">
        <v>26190</v>
      </c>
      <c r="H310">
        <v>26178</v>
      </c>
      <c r="I310">
        <v>99.953999999999994</v>
      </c>
      <c r="J310">
        <v>13226</v>
      </c>
      <c r="K310">
        <v>50.523000000000003</v>
      </c>
      <c r="L310">
        <v>2961</v>
      </c>
      <c r="M310">
        <v>11.311</v>
      </c>
      <c r="N310">
        <v>22.388000000000002</v>
      </c>
    </row>
    <row r="311" spans="1:14" x14ac:dyDescent="0.25">
      <c r="A311" t="s">
        <v>541</v>
      </c>
      <c r="B311" t="str">
        <f t="shared" si="4"/>
        <v>julio 2022</v>
      </c>
      <c r="C311" s="58">
        <v>44743</v>
      </c>
      <c r="D311" t="s">
        <v>109</v>
      </c>
      <c r="E311" t="s">
        <v>955</v>
      </c>
      <c r="F311" t="s">
        <v>239</v>
      </c>
      <c r="G311">
        <v>7238</v>
      </c>
      <c r="H311">
        <v>7238</v>
      </c>
      <c r="I311">
        <v>100</v>
      </c>
      <c r="J311">
        <v>2909</v>
      </c>
      <c r="K311">
        <v>40.191000000000003</v>
      </c>
      <c r="L311">
        <v>646</v>
      </c>
      <c r="M311">
        <v>8.9250000000000007</v>
      </c>
      <c r="N311">
        <v>22.207000000000001</v>
      </c>
    </row>
    <row r="312" spans="1:14" x14ac:dyDescent="0.25">
      <c r="A312" t="s">
        <v>75</v>
      </c>
      <c r="B312" t="str">
        <f t="shared" si="4"/>
        <v>julio 2022</v>
      </c>
      <c r="C312" s="58">
        <v>44743</v>
      </c>
      <c r="D312" t="s">
        <v>109</v>
      </c>
      <c r="E312" t="s">
        <v>956</v>
      </c>
      <c r="F312" t="s">
        <v>239</v>
      </c>
      <c r="G312">
        <v>32747</v>
      </c>
      <c r="H312">
        <v>32682</v>
      </c>
      <c r="I312">
        <v>99.802000000000007</v>
      </c>
      <c r="J312">
        <v>12674</v>
      </c>
      <c r="K312">
        <v>38.78</v>
      </c>
      <c r="L312">
        <v>541</v>
      </c>
      <c r="M312">
        <v>1.655</v>
      </c>
      <c r="N312">
        <v>4.2690000000000001</v>
      </c>
    </row>
    <row r="313" spans="1:14" x14ac:dyDescent="0.25">
      <c r="A313" t="s">
        <v>75</v>
      </c>
      <c r="B313" t="str">
        <f t="shared" si="4"/>
        <v>julio 2022</v>
      </c>
      <c r="C313" s="58">
        <v>44743</v>
      </c>
      <c r="D313" t="s">
        <v>109</v>
      </c>
      <c r="E313" t="s">
        <v>957</v>
      </c>
      <c r="F313" t="s">
        <v>958</v>
      </c>
      <c r="G313">
        <v>22905</v>
      </c>
      <c r="H313">
        <v>22877</v>
      </c>
      <c r="I313">
        <v>99.878</v>
      </c>
      <c r="J313">
        <v>10600</v>
      </c>
      <c r="K313">
        <v>46.335000000000001</v>
      </c>
      <c r="L313">
        <v>160</v>
      </c>
      <c r="M313">
        <v>0.69899999999999995</v>
      </c>
      <c r="N313">
        <v>1.5089999999999999</v>
      </c>
    </row>
    <row r="314" spans="1:14" x14ac:dyDescent="0.25">
      <c r="A314" s="4" t="s">
        <v>226</v>
      </c>
      <c r="B314" t="str">
        <f t="shared" si="4"/>
        <v>julio 2022</v>
      </c>
      <c r="C314" s="58">
        <v>44743</v>
      </c>
      <c r="D314" t="s">
        <v>109</v>
      </c>
      <c r="E314" t="s">
        <v>454</v>
      </c>
      <c r="F314" t="s">
        <v>239</v>
      </c>
      <c r="G314">
        <v>34369</v>
      </c>
      <c r="H314">
        <v>34305</v>
      </c>
      <c r="I314">
        <v>99.813999999999993</v>
      </c>
      <c r="J314">
        <v>14279</v>
      </c>
      <c r="K314">
        <v>41.624000000000002</v>
      </c>
      <c r="L314">
        <v>749</v>
      </c>
      <c r="M314">
        <v>2.1829999999999998</v>
      </c>
      <c r="N314">
        <v>5.2450000000000001</v>
      </c>
    </row>
    <row r="315" spans="1:14" x14ac:dyDescent="0.25">
      <c r="A315" t="s">
        <v>226</v>
      </c>
      <c r="B315" t="str">
        <f t="shared" si="4"/>
        <v>julio 2022</v>
      </c>
      <c r="C315" s="58">
        <v>44743</v>
      </c>
      <c r="D315" t="s">
        <v>109</v>
      </c>
      <c r="E315" t="s">
        <v>454</v>
      </c>
      <c r="F315" t="s">
        <v>239</v>
      </c>
      <c r="G315">
        <v>1302</v>
      </c>
      <c r="H315">
        <v>1297</v>
      </c>
      <c r="I315">
        <v>99.616</v>
      </c>
      <c r="J315">
        <v>636</v>
      </c>
      <c r="K315">
        <v>49.036000000000001</v>
      </c>
      <c r="L315">
        <v>20</v>
      </c>
      <c r="M315">
        <v>1.542</v>
      </c>
      <c r="N315">
        <v>3.145</v>
      </c>
    </row>
    <row r="316" spans="1:14" x14ac:dyDescent="0.25">
      <c r="A316" t="s">
        <v>603</v>
      </c>
      <c r="B316" t="str">
        <f t="shared" si="4"/>
        <v>julio 2022</v>
      </c>
      <c r="C316" s="58">
        <v>44743</v>
      </c>
      <c r="D316" t="s">
        <v>109</v>
      </c>
      <c r="E316" t="s">
        <v>959</v>
      </c>
      <c r="F316" t="s">
        <v>865</v>
      </c>
      <c r="G316">
        <v>1072</v>
      </c>
      <c r="H316">
        <v>1061</v>
      </c>
      <c r="I316">
        <v>98.974000000000004</v>
      </c>
      <c r="J316">
        <v>598</v>
      </c>
      <c r="K316">
        <v>56.362000000000002</v>
      </c>
      <c r="L316">
        <v>27</v>
      </c>
      <c r="M316">
        <v>2.5449999999999999</v>
      </c>
      <c r="N316">
        <v>4.5149999999999997</v>
      </c>
    </row>
    <row r="317" spans="1:14" x14ac:dyDescent="0.25">
      <c r="A317" t="s">
        <v>603</v>
      </c>
      <c r="B317" t="str">
        <f t="shared" si="4"/>
        <v>julio 2022</v>
      </c>
      <c r="C317" s="58">
        <v>44743</v>
      </c>
      <c r="D317" t="s">
        <v>109</v>
      </c>
      <c r="E317" t="s">
        <v>960</v>
      </c>
      <c r="F317" t="s">
        <v>239</v>
      </c>
      <c r="G317">
        <v>469</v>
      </c>
      <c r="H317">
        <v>469</v>
      </c>
      <c r="I317">
        <v>100</v>
      </c>
      <c r="J317">
        <v>244</v>
      </c>
      <c r="K317">
        <v>52.026000000000003</v>
      </c>
      <c r="L317">
        <v>74</v>
      </c>
      <c r="M317">
        <v>15.778</v>
      </c>
      <c r="N317">
        <v>30.327999999999999</v>
      </c>
    </row>
    <row r="318" spans="1:14" x14ac:dyDescent="0.25">
      <c r="A318" t="s">
        <v>75</v>
      </c>
      <c r="B318" t="str">
        <f t="shared" si="4"/>
        <v>julio 2022</v>
      </c>
      <c r="C318" s="58">
        <v>44743</v>
      </c>
      <c r="D318" t="s">
        <v>109</v>
      </c>
      <c r="E318" t="s">
        <v>491</v>
      </c>
      <c r="F318" t="s">
        <v>239</v>
      </c>
      <c r="G318">
        <v>782</v>
      </c>
      <c r="H318">
        <v>767</v>
      </c>
      <c r="I318">
        <v>98.081999999999994</v>
      </c>
      <c r="J318">
        <v>370</v>
      </c>
      <c r="K318">
        <v>48.24</v>
      </c>
      <c r="L318">
        <v>48</v>
      </c>
      <c r="M318">
        <v>6.258</v>
      </c>
      <c r="N318">
        <v>12.973000000000001</v>
      </c>
    </row>
    <row r="319" spans="1:14" x14ac:dyDescent="0.25">
      <c r="A319" t="s">
        <v>75</v>
      </c>
      <c r="B319" t="str">
        <f t="shared" si="4"/>
        <v>julio 2022</v>
      </c>
      <c r="C319" s="58">
        <v>44743</v>
      </c>
      <c r="D319" t="s">
        <v>109</v>
      </c>
      <c r="E319" t="s">
        <v>458</v>
      </c>
      <c r="F319" t="s">
        <v>239</v>
      </c>
      <c r="G319">
        <v>22903</v>
      </c>
      <c r="H319">
        <v>22867</v>
      </c>
      <c r="I319">
        <v>99.843000000000004</v>
      </c>
      <c r="J319">
        <v>12061</v>
      </c>
      <c r="K319">
        <v>52.744</v>
      </c>
      <c r="L319">
        <v>2647</v>
      </c>
      <c r="M319">
        <v>11.576000000000001</v>
      </c>
      <c r="N319">
        <v>21.946999999999999</v>
      </c>
    </row>
    <row r="320" spans="1:14" x14ac:dyDescent="0.25">
      <c r="A320" t="s">
        <v>75</v>
      </c>
      <c r="B320" t="str">
        <f t="shared" si="4"/>
        <v>julio 2022</v>
      </c>
      <c r="C320" s="58">
        <v>44743</v>
      </c>
      <c r="D320" t="s">
        <v>110</v>
      </c>
      <c r="E320" t="s">
        <v>459</v>
      </c>
      <c r="F320" t="s">
        <v>239</v>
      </c>
      <c r="G320">
        <v>22837</v>
      </c>
      <c r="H320">
        <v>22813</v>
      </c>
      <c r="I320">
        <v>99.894999999999996</v>
      </c>
      <c r="J320">
        <v>10912</v>
      </c>
      <c r="K320">
        <v>47.832000000000001</v>
      </c>
      <c r="L320">
        <v>578</v>
      </c>
      <c r="M320">
        <v>2.5339999999999998</v>
      </c>
      <c r="N320">
        <v>5.2969999999999997</v>
      </c>
    </row>
    <row r="321" spans="1:14" x14ac:dyDescent="0.25">
      <c r="A321" t="s">
        <v>75</v>
      </c>
      <c r="B321" t="str">
        <f t="shared" si="4"/>
        <v>julio 2022</v>
      </c>
      <c r="C321" s="58">
        <v>44743</v>
      </c>
      <c r="D321" t="s">
        <v>110</v>
      </c>
      <c r="E321" t="s">
        <v>433</v>
      </c>
      <c r="F321" t="s">
        <v>239</v>
      </c>
      <c r="G321">
        <v>31097</v>
      </c>
      <c r="H321">
        <v>31058</v>
      </c>
      <c r="I321">
        <v>99.875</v>
      </c>
      <c r="J321">
        <v>13963</v>
      </c>
      <c r="K321">
        <v>44.957999999999998</v>
      </c>
      <c r="L321">
        <v>814</v>
      </c>
      <c r="M321">
        <v>2.621</v>
      </c>
      <c r="N321">
        <v>5.83</v>
      </c>
    </row>
    <row r="322" spans="1:14" x14ac:dyDescent="0.25">
      <c r="A322" t="s">
        <v>75</v>
      </c>
      <c r="B322" t="str">
        <f t="shared" si="4"/>
        <v>julio 2022</v>
      </c>
      <c r="C322" s="58">
        <v>44743</v>
      </c>
      <c r="D322" t="s">
        <v>109</v>
      </c>
      <c r="E322" t="s">
        <v>457</v>
      </c>
      <c r="F322" t="s">
        <v>239</v>
      </c>
      <c r="G322">
        <v>22907</v>
      </c>
      <c r="H322">
        <v>22859</v>
      </c>
      <c r="I322">
        <v>99.79</v>
      </c>
      <c r="J322">
        <v>11513</v>
      </c>
      <c r="K322">
        <v>50.365000000000002</v>
      </c>
      <c r="L322">
        <v>1570</v>
      </c>
      <c r="M322">
        <v>6.8680000000000003</v>
      </c>
      <c r="N322">
        <v>13.637</v>
      </c>
    </row>
    <row r="323" spans="1:14" x14ac:dyDescent="0.25">
      <c r="A323" s="4" t="s">
        <v>603</v>
      </c>
      <c r="B323" t="str">
        <f t="shared" ref="B323:B386" si="5">TEXT(C323,"mmmm")&amp;" "&amp;TEXT(C323,"aaaa")</f>
        <v>julio 2022</v>
      </c>
      <c r="C323" s="58">
        <v>44743</v>
      </c>
      <c r="D323" t="s">
        <v>109</v>
      </c>
      <c r="E323" t="s">
        <v>961</v>
      </c>
      <c r="F323" t="s">
        <v>239</v>
      </c>
      <c r="G323">
        <v>2529</v>
      </c>
      <c r="H323">
        <v>2521</v>
      </c>
      <c r="I323">
        <v>99.683999999999997</v>
      </c>
      <c r="J323">
        <v>1450</v>
      </c>
      <c r="K323">
        <v>57.517000000000003</v>
      </c>
      <c r="L323">
        <v>271</v>
      </c>
      <c r="M323">
        <v>10.75</v>
      </c>
      <c r="N323">
        <v>18.690000000000001</v>
      </c>
    </row>
    <row r="324" spans="1:14" x14ac:dyDescent="0.25">
      <c r="A324" s="4" t="s">
        <v>603</v>
      </c>
      <c r="B324" t="str">
        <f t="shared" si="5"/>
        <v>julio 2022</v>
      </c>
      <c r="C324" s="58">
        <v>44743</v>
      </c>
      <c r="D324" t="s">
        <v>109</v>
      </c>
      <c r="E324" t="s">
        <v>962</v>
      </c>
      <c r="F324" t="s">
        <v>239</v>
      </c>
      <c r="G324">
        <v>25014</v>
      </c>
      <c r="H324">
        <v>24986</v>
      </c>
      <c r="I324">
        <v>99.888000000000005</v>
      </c>
      <c r="J324">
        <v>10097</v>
      </c>
      <c r="K324">
        <v>40.411000000000001</v>
      </c>
      <c r="L324">
        <v>692</v>
      </c>
      <c r="M324">
        <v>2.77</v>
      </c>
      <c r="N324">
        <v>6.8540000000000001</v>
      </c>
    </row>
    <row r="325" spans="1:14" x14ac:dyDescent="0.25">
      <c r="A325" t="s">
        <v>75</v>
      </c>
      <c r="B325" t="str">
        <f t="shared" si="5"/>
        <v>julio 2022</v>
      </c>
      <c r="C325" s="58">
        <v>44743</v>
      </c>
      <c r="D325" t="s">
        <v>109</v>
      </c>
      <c r="E325" t="s">
        <v>251</v>
      </c>
      <c r="F325" t="s">
        <v>239</v>
      </c>
      <c r="G325">
        <v>36583</v>
      </c>
      <c r="H325">
        <v>34876</v>
      </c>
      <c r="I325">
        <v>95.334000000000003</v>
      </c>
      <c r="J325">
        <v>12687</v>
      </c>
      <c r="K325">
        <v>36.377000000000002</v>
      </c>
      <c r="L325">
        <v>356</v>
      </c>
      <c r="M325">
        <v>1.0209999999999999</v>
      </c>
      <c r="N325">
        <v>2.806</v>
      </c>
    </row>
    <row r="326" spans="1:14" x14ac:dyDescent="0.25">
      <c r="A326" s="4" t="s">
        <v>145</v>
      </c>
      <c r="B326" t="str">
        <f t="shared" si="5"/>
        <v>julio 2022</v>
      </c>
      <c r="C326" s="58">
        <v>44743</v>
      </c>
      <c r="D326" t="s">
        <v>109</v>
      </c>
      <c r="E326" t="s">
        <v>963</v>
      </c>
      <c r="F326" t="s">
        <v>795</v>
      </c>
      <c r="G326">
        <v>795</v>
      </c>
      <c r="H326">
        <v>791</v>
      </c>
      <c r="I326">
        <v>99.497</v>
      </c>
      <c r="J326">
        <v>568</v>
      </c>
      <c r="K326">
        <v>71.808000000000007</v>
      </c>
      <c r="L326">
        <v>297</v>
      </c>
      <c r="M326">
        <v>37.546999999999997</v>
      </c>
      <c r="N326">
        <v>52.289000000000001</v>
      </c>
    </row>
    <row r="327" spans="1:14" x14ac:dyDescent="0.25">
      <c r="A327" t="s">
        <v>210</v>
      </c>
      <c r="B327" t="str">
        <f t="shared" si="5"/>
        <v>julio 2022</v>
      </c>
      <c r="C327" s="58">
        <v>44743</v>
      </c>
      <c r="D327" t="s">
        <v>109</v>
      </c>
      <c r="E327" t="s">
        <v>964</v>
      </c>
      <c r="F327" t="s">
        <v>965</v>
      </c>
      <c r="G327">
        <v>2526</v>
      </c>
      <c r="H327">
        <v>2511</v>
      </c>
      <c r="I327">
        <v>99.406000000000006</v>
      </c>
      <c r="J327">
        <v>1135</v>
      </c>
      <c r="K327">
        <v>45.201000000000001</v>
      </c>
      <c r="L327">
        <v>181</v>
      </c>
      <c r="M327">
        <v>7.2080000000000002</v>
      </c>
      <c r="N327">
        <v>15.946999999999999</v>
      </c>
    </row>
    <row r="328" spans="1:14" x14ac:dyDescent="0.25">
      <c r="A328" t="s">
        <v>210</v>
      </c>
      <c r="B328" t="str">
        <f t="shared" si="5"/>
        <v>julio 2022</v>
      </c>
      <c r="C328" s="58">
        <v>44743</v>
      </c>
      <c r="D328" t="s">
        <v>109</v>
      </c>
      <c r="E328" t="s">
        <v>966</v>
      </c>
      <c r="F328" t="s">
        <v>965</v>
      </c>
      <c r="G328">
        <v>2526</v>
      </c>
      <c r="H328">
        <v>2511</v>
      </c>
      <c r="I328">
        <v>99.406000000000006</v>
      </c>
      <c r="J328">
        <v>1123</v>
      </c>
      <c r="K328">
        <v>44.722999999999999</v>
      </c>
      <c r="L328">
        <v>167</v>
      </c>
      <c r="M328">
        <v>6.6509999999999998</v>
      </c>
      <c r="N328">
        <v>14.871</v>
      </c>
    </row>
    <row r="329" spans="1:14" x14ac:dyDescent="0.25">
      <c r="A329" t="s">
        <v>210</v>
      </c>
      <c r="B329" t="str">
        <f t="shared" si="5"/>
        <v>julio 2022</v>
      </c>
      <c r="C329" s="58">
        <v>44743</v>
      </c>
      <c r="D329" t="s">
        <v>109</v>
      </c>
      <c r="E329" t="s">
        <v>967</v>
      </c>
      <c r="F329" t="s">
        <v>834</v>
      </c>
      <c r="G329">
        <v>2410</v>
      </c>
      <c r="H329">
        <v>2407</v>
      </c>
      <c r="I329">
        <v>99.876000000000005</v>
      </c>
      <c r="J329">
        <v>1236</v>
      </c>
      <c r="K329">
        <v>51.35</v>
      </c>
      <c r="L329">
        <v>125</v>
      </c>
      <c r="M329">
        <v>5.1929999999999996</v>
      </c>
      <c r="N329">
        <v>10.113</v>
      </c>
    </row>
    <row r="330" spans="1:14" x14ac:dyDescent="0.25">
      <c r="A330" t="s">
        <v>210</v>
      </c>
      <c r="B330" t="str">
        <f t="shared" si="5"/>
        <v>julio 2022</v>
      </c>
      <c r="C330" s="58">
        <v>44743</v>
      </c>
      <c r="D330" t="s">
        <v>109</v>
      </c>
      <c r="E330" t="s">
        <v>968</v>
      </c>
      <c r="F330" t="s">
        <v>965</v>
      </c>
      <c r="G330">
        <v>2494</v>
      </c>
      <c r="H330">
        <v>2482</v>
      </c>
      <c r="I330">
        <v>99.519000000000005</v>
      </c>
      <c r="J330">
        <v>1122</v>
      </c>
      <c r="K330">
        <v>45.204999999999998</v>
      </c>
      <c r="L330">
        <v>173</v>
      </c>
      <c r="M330">
        <v>6.97</v>
      </c>
      <c r="N330">
        <v>15.419</v>
      </c>
    </row>
    <row r="331" spans="1:14" x14ac:dyDescent="0.25">
      <c r="A331" t="s">
        <v>210</v>
      </c>
      <c r="B331" t="str">
        <f t="shared" si="5"/>
        <v>julio 2022</v>
      </c>
      <c r="C331" s="58">
        <v>44743</v>
      </c>
      <c r="D331" t="s">
        <v>109</v>
      </c>
      <c r="E331" t="s">
        <v>969</v>
      </c>
      <c r="F331" t="s">
        <v>834</v>
      </c>
      <c r="G331">
        <v>2591</v>
      </c>
      <c r="H331">
        <v>2573</v>
      </c>
      <c r="I331">
        <v>99.305000000000007</v>
      </c>
      <c r="J331">
        <v>1197</v>
      </c>
      <c r="K331">
        <v>46.521999999999998</v>
      </c>
      <c r="L331">
        <v>158</v>
      </c>
      <c r="M331">
        <v>6.141</v>
      </c>
      <c r="N331">
        <v>13.2</v>
      </c>
    </row>
    <row r="332" spans="1:14" x14ac:dyDescent="0.25">
      <c r="A332" t="s">
        <v>210</v>
      </c>
      <c r="B332" t="str">
        <f t="shared" si="5"/>
        <v>julio 2022</v>
      </c>
      <c r="C332" s="58">
        <v>44743</v>
      </c>
      <c r="D332" t="s">
        <v>109</v>
      </c>
      <c r="E332" t="s">
        <v>970</v>
      </c>
      <c r="F332" t="s">
        <v>965</v>
      </c>
      <c r="G332">
        <v>2504</v>
      </c>
      <c r="H332">
        <v>2504</v>
      </c>
      <c r="I332">
        <v>100</v>
      </c>
      <c r="J332">
        <v>1182</v>
      </c>
      <c r="K332">
        <v>47.204000000000001</v>
      </c>
      <c r="L332">
        <v>281</v>
      </c>
      <c r="M332">
        <v>11.222</v>
      </c>
      <c r="N332">
        <v>23.773</v>
      </c>
    </row>
    <row r="333" spans="1:14" x14ac:dyDescent="0.25">
      <c r="A333" t="s">
        <v>210</v>
      </c>
      <c r="B333" t="str">
        <f t="shared" si="5"/>
        <v>julio 2022</v>
      </c>
      <c r="C333" s="58">
        <v>44743</v>
      </c>
      <c r="D333" t="s">
        <v>109</v>
      </c>
      <c r="E333" t="s">
        <v>971</v>
      </c>
      <c r="F333" t="s">
        <v>965</v>
      </c>
      <c r="G333">
        <v>2514</v>
      </c>
      <c r="H333">
        <v>2512</v>
      </c>
      <c r="I333">
        <v>99.92</v>
      </c>
      <c r="J333">
        <v>1151</v>
      </c>
      <c r="K333">
        <v>45.82</v>
      </c>
      <c r="L333">
        <v>193</v>
      </c>
      <c r="M333">
        <v>7.6829999999999998</v>
      </c>
      <c r="N333">
        <v>16.768000000000001</v>
      </c>
    </row>
    <row r="334" spans="1:14" x14ac:dyDescent="0.25">
      <c r="A334" t="s">
        <v>210</v>
      </c>
      <c r="B334" t="str">
        <f t="shared" si="5"/>
        <v>julio 2022</v>
      </c>
      <c r="C334" s="58">
        <v>44743</v>
      </c>
      <c r="D334" t="s">
        <v>109</v>
      </c>
      <c r="E334" t="s">
        <v>972</v>
      </c>
      <c r="F334" t="s">
        <v>834</v>
      </c>
      <c r="G334">
        <v>2590</v>
      </c>
      <c r="H334">
        <v>2570</v>
      </c>
      <c r="I334">
        <v>99.227999999999994</v>
      </c>
      <c r="J334">
        <v>1194</v>
      </c>
      <c r="K334">
        <v>46.459000000000003</v>
      </c>
      <c r="L334">
        <v>157</v>
      </c>
      <c r="M334">
        <v>6.109</v>
      </c>
      <c r="N334">
        <v>13.148999999999999</v>
      </c>
    </row>
    <row r="335" spans="1:14" x14ac:dyDescent="0.25">
      <c r="A335" t="s">
        <v>210</v>
      </c>
      <c r="B335" t="str">
        <f t="shared" si="5"/>
        <v>julio 2022</v>
      </c>
      <c r="C335" s="58">
        <v>44743</v>
      </c>
      <c r="D335" t="s">
        <v>109</v>
      </c>
      <c r="E335" t="s">
        <v>973</v>
      </c>
      <c r="F335" t="s">
        <v>834</v>
      </c>
      <c r="G335">
        <v>2505</v>
      </c>
      <c r="H335">
        <v>2501</v>
      </c>
      <c r="I335">
        <v>99.84</v>
      </c>
      <c r="J335">
        <v>1395</v>
      </c>
      <c r="K335">
        <v>55.777999999999999</v>
      </c>
      <c r="L335">
        <v>410</v>
      </c>
      <c r="M335">
        <v>16.393000000000001</v>
      </c>
      <c r="N335">
        <v>29.390999999999998</v>
      </c>
    </row>
    <row r="336" spans="1:14" x14ac:dyDescent="0.25">
      <c r="A336" t="s">
        <v>210</v>
      </c>
      <c r="B336" t="str">
        <f t="shared" si="5"/>
        <v>julio 2022</v>
      </c>
      <c r="C336" s="58">
        <v>44743</v>
      </c>
      <c r="D336" t="s">
        <v>109</v>
      </c>
      <c r="E336" t="s">
        <v>974</v>
      </c>
      <c r="F336" t="s">
        <v>834</v>
      </c>
      <c r="G336">
        <v>2468</v>
      </c>
      <c r="H336">
        <v>2466</v>
      </c>
      <c r="I336">
        <v>99.918999999999997</v>
      </c>
      <c r="J336">
        <v>1258</v>
      </c>
      <c r="K336">
        <v>51.014000000000003</v>
      </c>
      <c r="L336">
        <v>114</v>
      </c>
      <c r="M336">
        <v>4.6230000000000002</v>
      </c>
      <c r="N336">
        <v>9.0619999999999994</v>
      </c>
    </row>
    <row r="337" spans="1:14" x14ac:dyDescent="0.25">
      <c r="A337" t="s">
        <v>210</v>
      </c>
      <c r="B337" t="str">
        <f t="shared" si="5"/>
        <v>julio 2022</v>
      </c>
      <c r="C337" s="58">
        <v>44743</v>
      </c>
      <c r="D337" t="s">
        <v>109</v>
      </c>
      <c r="E337" t="s">
        <v>975</v>
      </c>
      <c r="F337" t="s">
        <v>965</v>
      </c>
      <c r="G337">
        <v>2514</v>
      </c>
      <c r="H337">
        <v>2507</v>
      </c>
      <c r="I337">
        <v>99.721999999999994</v>
      </c>
      <c r="J337">
        <v>1219</v>
      </c>
      <c r="K337">
        <v>48.624000000000002</v>
      </c>
      <c r="L337">
        <v>255</v>
      </c>
      <c r="M337">
        <v>10.172000000000001</v>
      </c>
      <c r="N337">
        <v>20.919</v>
      </c>
    </row>
    <row r="338" spans="1:14" x14ac:dyDescent="0.25">
      <c r="A338" t="s">
        <v>210</v>
      </c>
      <c r="B338" t="str">
        <f t="shared" si="5"/>
        <v>julio 2022</v>
      </c>
      <c r="C338" s="58">
        <v>44743</v>
      </c>
      <c r="D338" t="s">
        <v>109</v>
      </c>
      <c r="E338" t="s">
        <v>976</v>
      </c>
      <c r="F338" t="s">
        <v>834</v>
      </c>
      <c r="G338">
        <v>2592</v>
      </c>
      <c r="H338">
        <v>2585</v>
      </c>
      <c r="I338">
        <v>99.73</v>
      </c>
      <c r="J338">
        <v>1197</v>
      </c>
      <c r="K338">
        <v>46.305999999999997</v>
      </c>
      <c r="L338">
        <v>192</v>
      </c>
      <c r="M338">
        <v>7.4269999999999996</v>
      </c>
      <c r="N338">
        <v>16.04</v>
      </c>
    </row>
    <row r="339" spans="1:14" x14ac:dyDescent="0.25">
      <c r="A339" t="s">
        <v>210</v>
      </c>
      <c r="B339" t="str">
        <f t="shared" si="5"/>
        <v>julio 2022</v>
      </c>
      <c r="C339" s="58">
        <v>44743</v>
      </c>
      <c r="D339" t="s">
        <v>109</v>
      </c>
      <c r="E339" t="s">
        <v>977</v>
      </c>
      <c r="F339" t="s">
        <v>965</v>
      </c>
      <c r="G339">
        <v>2529</v>
      </c>
      <c r="H339">
        <v>2521</v>
      </c>
      <c r="I339">
        <v>99.683999999999997</v>
      </c>
      <c r="J339">
        <v>1136</v>
      </c>
      <c r="K339">
        <v>45.061</v>
      </c>
      <c r="L339">
        <v>138</v>
      </c>
      <c r="M339">
        <v>5.4740000000000002</v>
      </c>
      <c r="N339">
        <v>12.148</v>
      </c>
    </row>
    <row r="340" spans="1:14" x14ac:dyDescent="0.25">
      <c r="A340" t="s">
        <v>210</v>
      </c>
      <c r="B340" t="str">
        <f t="shared" si="5"/>
        <v>julio 2022</v>
      </c>
      <c r="C340" s="58">
        <v>44743</v>
      </c>
      <c r="D340" t="s">
        <v>109</v>
      </c>
      <c r="E340" t="s">
        <v>978</v>
      </c>
      <c r="F340" t="s">
        <v>834</v>
      </c>
      <c r="G340">
        <v>2754</v>
      </c>
      <c r="H340">
        <v>2752</v>
      </c>
      <c r="I340">
        <v>99.927000000000007</v>
      </c>
      <c r="J340">
        <v>1245</v>
      </c>
      <c r="K340">
        <v>45.24</v>
      </c>
      <c r="L340">
        <v>121</v>
      </c>
      <c r="M340">
        <v>4.3970000000000002</v>
      </c>
      <c r="N340">
        <v>9.7189999999999994</v>
      </c>
    </row>
    <row r="341" spans="1:14" x14ac:dyDescent="0.25">
      <c r="A341" t="s">
        <v>210</v>
      </c>
      <c r="B341" t="str">
        <f t="shared" si="5"/>
        <v>julio 2022</v>
      </c>
      <c r="C341" s="58">
        <v>44743</v>
      </c>
      <c r="D341" t="s">
        <v>109</v>
      </c>
      <c r="E341" t="s">
        <v>979</v>
      </c>
      <c r="F341" t="s">
        <v>834</v>
      </c>
      <c r="G341">
        <v>2592</v>
      </c>
      <c r="H341">
        <v>2583</v>
      </c>
      <c r="I341">
        <v>99.653000000000006</v>
      </c>
      <c r="J341">
        <v>1218</v>
      </c>
      <c r="K341">
        <v>47.154000000000003</v>
      </c>
      <c r="L341">
        <v>178</v>
      </c>
      <c r="M341">
        <v>6.891</v>
      </c>
      <c r="N341">
        <v>14.614000000000001</v>
      </c>
    </row>
    <row r="342" spans="1:14" x14ac:dyDescent="0.25">
      <c r="A342" t="s">
        <v>208</v>
      </c>
      <c r="B342" t="str">
        <f t="shared" si="5"/>
        <v>julio 2022</v>
      </c>
      <c r="C342" s="58">
        <v>44743</v>
      </c>
      <c r="D342" t="s">
        <v>109</v>
      </c>
      <c r="E342" t="s">
        <v>980</v>
      </c>
      <c r="F342" t="s">
        <v>981</v>
      </c>
      <c r="G342">
        <v>4393</v>
      </c>
      <c r="H342">
        <v>4375</v>
      </c>
      <c r="I342">
        <v>99.59</v>
      </c>
      <c r="J342">
        <v>2038</v>
      </c>
      <c r="K342">
        <v>46.582999999999998</v>
      </c>
      <c r="L342">
        <v>183</v>
      </c>
      <c r="M342">
        <v>4.1829999999999998</v>
      </c>
      <c r="N342">
        <v>8.9789999999999992</v>
      </c>
    </row>
    <row r="343" spans="1:14" x14ac:dyDescent="0.25">
      <c r="A343" t="s">
        <v>208</v>
      </c>
      <c r="B343" t="str">
        <f t="shared" si="5"/>
        <v>julio 2022</v>
      </c>
      <c r="C343" s="58">
        <v>44743</v>
      </c>
      <c r="D343" t="s">
        <v>109</v>
      </c>
      <c r="E343" t="s">
        <v>982</v>
      </c>
      <c r="F343" t="s">
        <v>981</v>
      </c>
      <c r="G343">
        <v>4391</v>
      </c>
      <c r="H343">
        <v>4372</v>
      </c>
      <c r="I343">
        <v>99.566999999999993</v>
      </c>
      <c r="J343">
        <v>2137</v>
      </c>
      <c r="K343">
        <v>48.878999999999998</v>
      </c>
      <c r="L343">
        <v>131</v>
      </c>
      <c r="M343">
        <v>2.996</v>
      </c>
      <c r="N343">
        <v>6.13</v>
      </c>
    </row>
    <row r="344" spans="1:14" x14ac:dyDescent="0.25">
      <c r="A344" t="s">
        <v>208</v>
      </c>
      <c r="B344" t="str">
        <f t="shared" si="5"/>
        <v>julio 2022</v>
      </c>
      <c r="C344" s="58">
        <v>44743</v>
      </c>
      <c r="D344" t="s">
        <v>109</v>
      </c>
      <c r="E344" t="s">
        <v>983</v>
      </c>
      <c r="F344" t="s">
        <v>981</v>
      </c>
      <c r="G344">
        <v>4387</v>
      </c>
      <c r="H344">
        <v>4364</v>
      </c>
      <c r="I344">
        <v>99.475999999999999</v>
      </c>
      <c r="J344">
        <v>2169</v>
      </c>
      <c r="K344">
        <v>49.701999999999998</v>
      </c>
      <c r="L344">
        <v>93</v>
      </c>
      <c r="M344">
        <v>2.1309999999999998</v>
      </c>
      <c r="N344">
        <v>4.2880000000000003</v>
      </c>
    </row>
    <row r="345" spans="1:14" x14ac:dyDescent="0.25">
      <c r="A345" t="s">
        <v>208</v>
      </c>
      <c r="B345" t="str">
        <f t="shared" si="5"/>
        <v>julio 2022</v>
      </c>
      <c r="C345" s="58">
        <v>44743</v>
      </c>
      <c r="D345" t="s">
        <v>109</v>
      </c>
      <c r="E345" t="s">
        <v>984</v>
      </c>
      <c r="F345" t="s">
        <v>981</v>
      </c>
      <c r="G345">
        <v>4388</v>
      </c>
      <c r="H345">
        <v>4361</v>
      </c>
      <c r="I345">
        <v>99.385000000000005</v>
      </c>
      <c r="J345">
        <v>2063</v>
      </c>
      <c r="K345">
        <v>47.305999999999997</v>
      </c>
      <c r="L345">
        <v>73</v>
      </c>
      <c r="M345">
        <v>1.6739999999999999</v>
      </c>
      <c r="N345">
        <v>3.5390000000000001</v>
      </c>
    </row>
    <row r="346" spans="1:14" x14ac:dyDescent="0.25">
      <c r="A346" t="s">
        <v>208</v>
      </c>
      <c r="B346" t="str">
        <f t="shared" si="5"/>
        <v>julio 2022</v>
      </c>
      <c r="C346" s="58">
        <v>44743</v>
      </c>
      <c r="D346" t="s">
        <v>109</v>
      </c>
      <c r="E346" t="s">
        <v>985</v>
      </c>
      <c r="F346" t="s">
        <v>981</v>
      </c>
      <c r="G346">
        <v>4387</v>
      </c>
      <c r="H346">
        <v>4344</v>
      </c>
      <c r="I346">
        <v>99.02</v>
      </c>
      <c r="J346">
        <v>2011</v>
      </c>
      <c r="K346">
        <v>46.293999999999997</v>
      </c>
      <c r="L346">
        <v>342</v>
      </c>
      <c r="M346">
        <v>7.8730000000000002</v>
      </c>
      <c r="N346">
        <v>17.006</v>
      </c>
    </row>
    <row r="347" spans="1:14" x14ac:dyDescent="0.25">
      <c r="A347" t="s">
        <v>208</v>
      </c>
      <c r="B347" t="str">
        <f t="shared" si="5"/>
        <v>julio 2022</v>
      </c>
      <c r="C347" s="58">
        <v>44743</v>
      </c>
      <c r="D347" t="s">
        <v>109</v>
      </c>
      <c r="E347" t="s">
        <v>986</v>
      </c>
      <c r="F347" t="s">
        <v>981</v>
      </c>
      <c r="G347">
        <v>4461</v>
      </c>
      <c r="H347">
        <v>4429</v>
      </c>
      <c r="I347">
        <v>99.283000000000001</v>
      </c>
      <c r="J347">
        <v>2040</v>
      </c>
      <c r="K347">
        <v>46.06</v>
      </c>
      <c r="L347">
        <v>115</v>
      </c>
      <c r="M347">
        <v>2.597</v>
      </c>
      <c r="N347">
        <v>5.6369999999999996</v>
      </c>
    </row>
    <row r="348" spans="1:14" x14ac:dyDescent="0.25">
      <c r="A348" t="s">
        <v>208</v>
      </c>
      <c r="B348" t="str">
        <f t="shared" si="5"/>
        <v>julio 2022</v>
      </c>
      <c r="C348" s="58">
        <v>44743</v>
      </c>
      <c r="D348" t="s">
        <v>109</v>
      </c>
      <c r="E348" t="s">
        <v>987</v>
      </c>
      <c r="F348" t="s">
        <v>981</v>
      </c>
      <c r="G348">
        <v>4386</v>
      </c>
      <c r="H348">
        <v>4356</v>
      </c>
      <c r="I348">
        <v>99.316000000000003</v>
      </c>
      <c r="J348">
        <v>2094</v>
      </c>
      <c r="K348">
        <v>48.072000000000003</v>
      </c>
      <c r="L348">
        <v>72</v>
      </c>
      <c r="M348">
        <v>1.653</v>
      </c>
      <c r="N348">
        <v>3.4380000000000002</v>
      </c>
    </row>
    <row r="349" spans="1:14" x14ac:dyDescent="0.25">
      <c r="A349" t="s">
        <v>208</v>
      </c>
      <c r="B349" t="str">
        <f t="shared" si="5"/>
        <v>julio 2022</v>
      </c>
      <c r="C349" s="58">
        <v>44743</v>
      </c>
      <c r="D349" t="s">
        <v>109</v>
      </c>
      <c r="E349" t="s">
        <v>988</v>
      </c>
      <c r="F349" t="s">
        <v>981</v>
      </c>
      <c r="G349">
        <v>4383</v>
      </c>
      <c r="H349">
        <v>4340</v>
      </c>
      <c r="I349">
        <v>99.019000000000005</v>
      </c>
      <c r="J349">
        <v>1854</v>
      </c>
      <c r="K349">
        <v>42.719000000000001</v>
      </c>
      <c r="L349">
        <v>100</v>
      </c>
      <c r="M349">
        <v>2.3039999999999998</v>
      </c>
      <c r="N349">
        <v>5.3940000000000001</v>
      </c>
    </row>
    <row r="350" spans="1:14" x14ac:dyDescent="0.25">
      <c r="A350" t="s">
        <v>208</v>
      </c>
      <c r="B350" t="str">
        <f t="shared" si="5"/>
        <v>julio 2022</v>
      </c>
      <c r="C350" s="58">
        <v>44743</v>
      </c>
      <c r="D350" t="s">
        <v>109</v>
      </c>
      <c r="E350" t="s">
        <v>989</v>
      </c>
      <c r="F350" t="s">
        <v>981</v>
      </c>
      <c r="G350">
        <v>4512</v>
      </c>
      <c r="H350">
        <v>4479</v>
      </c>
      <c r="I350">
        <v>99.269000000000005</v>
      </c>
      <c r="J350">
        <v>2041</v>
      </c>
      <c r="K350">
        <v>45.567999999999998</v>
      </c>
      <c r="L350">
        <v>140</v>
      </c>
      <c r="M350">
        <v>3.1259999999999999</v>
      </c>
      <c r="N350">
        <v>6.859</v>
      </c>
    </row>
    <row r="351" spans="1:14" x14ac:dyDescent="0.25">
      <c r="A351" t="s">
        <v>208</v>
      </c>
      <c r="B351" t="str">
        <f t="shared" si="5"/>
        <v>julio 2022</v>
      </c>
      <c r="C351" s="58">
        <v>44743</v>
      </c>
      <c r="D351" t="s">
        <v>109</v>
      </c>
      <c r="E351" t="s">
        <v>990</v>
      </c>
      <c r="F351" t="s">
        <v>981</v>
      </c>
      <c r="G351">
        <v>4383</v>
      </c>
      <c r="H351">
        <v>4353</v>
      </c>
      <c r="I351">
        <v>99.316000000000003</v>
      </c>
      <c r="J351">
        <v>2089</v>
      </c>
      <c r="K351">
        <v>47.99</v>
      </c>
      <c r="L351">
        <v>57</v>
      </c>
      <c r="M351">
        <v>1.3089999999999999</v>
      </c>
      <c r="N351">
        <v>2.7290000000000001</v>
      </c>
    </row>
    <row r="352" spans="1:14" x14ac:dyDescent="0.25">
      <c r="A352" t="s">
        <v>208</v>
      </c>
      <c r="B352" t="str">
        <f t="shared" si="5"/>
        <v>julio 2022</v>
      </c>
      <c r="C352" s="58">
        <v>44743</v>
      </c>
      <c r="D352" t="s">
        <v>109</v>
      </c>
      <c r="E352" t="s">
        <v>991</v>
      </c>
      <c r="F352" t="s">
        <v>981</v>
      </c>
      <c r="G352">
        <v>4339</v>
      </c>
      <c r="H352">
        <v>4286</v>
      </c>
      <c r="I352">
        <v>98.778999999999996</v>
      </c>
      <c r="J352">
        <v>2022</v>
      </c>
      <c r="K352">
        <v>47.177</v>
      </c>
      <c r="L352">
        <v>132</v>
      </c>
      <c r="M352">
        <v>3.08</v>
      </c>
      <c r="N352">
        <v>6.5279999999999996</v>
      </c>
    </row>
    <row r="353" spans="1:14" x14ac:dyDescent="0.25">
      <c r="A353" t="s">
        <v>208</v>
      </c>
      <c r="B353" t="str">
        <f t="shared" si="5"/>
        <v>julio 2022</v>
      </c>
      <c r="C353" s="58">
        <v>44743</v>
      </c>
      <c r="D353" t="s">
        <v>109</v>
      </c>
      <c r="E353" t="s">
        <v>992</v>
      </c>
      <c r="F353" t="s">
        <v>981</v>
      </c>
      <c r="G353">
        <v>4381</v>
      </c>
      <c r="H353">
        <v>4352</v>
      </c>
      <c r="I353">
        <v>99.337999999999994</v>
      </c>
      <c r="J353">
        <v>1928</v>
      </c>
      <c r="K353">
        <v>44.301000000000002</v>
      </c>
      <c r="L353">
        <v>90</v>
      </c>
      <c r="M353">
        <v>2.0680000000000001</v>
      </c>
      <c r="N353">
        <v>4.6680000000000001</v>
      </c>
    </row>
    <row r="354" spans="1:14" x14ac:dyDescent="0.25">
      <c r="A354" t="s">
        <v>208</v>
      </c>
      <c r="B354" t="str">
        <f t="shared" si="5"/>
        <v>julio 2022</v>
      </c>
      <c r="C354" s="58">
        <v>44743</v>
      </c>
      <c r="D354" t="s">
        <v>109</v>
      </c>
      <c r="E354" t="s">
        <v>993</v>
      </c>
      <c r="F354" t="s">
        <v>981</v>
      </c>
      <c r="G354">
        <v>4302</v>
      </c>
      <c r="H354">
        <v>4251</v>
      </c>
      <c r="I354">
        <v>98.814999999999998</v>
      </c>
      <c r="J354">
        <v>2099</v>
      </c>
      <c r="K354">
        <v>49.377000000000002</v>
      </c>
      <c r="L354">
        <v>85</v>
      </c>
      <c r="M354">
        <v>2</v>
      </c>
      <c r="N354">
        <v>4.05</v>
      </c>
    </row>
    <row r="355" spans="1:14" x14ac:dyDescent="0.25">
      <c r="A355" t="s">
        <v>208</v>
      </c>
      <c r="B355" t="str">
        <f t="shared" si="5"/>
        <v>julio 2022</v>
      </c>
      <c r="C355" s="58">
        <v>44743</v>
      </c>
      <c r="D355" t="s">
        <v>109</v>
      </c>
      <c r="E355" t="s">
        <v>994</v>
      </c>
      <c r="F355" t="s">
        <v>981</v>
      </c>
      <c r="G355">
        <v>4522</v>
      </c>
      <c r="H355">
        <v>4484</v>
      </c>
      <c r="I355">
        <v>99.16</v>
      </c>
      <c r="J355">
        <v>1995</v>
      </c>
      <c r="K355">
        <v>44.491999999999997</v>
      </c>
      <c r="L355">
        <v>87</v>
      </c>
      <c r="M355">
        <v>1.94</v>
      </c>
      <c r="N355">
        <v>4.3609999999999998</v>
      </c>
    </row>
    <row r="356" spans="1:14" x14ac:dyDescent="0.25">
      <c r="A356" t="s">
        <v>208</v>
      </c>
      <c r="B356" t="str">
        <f t="shared" si="5"/>
        <v>julio 2022</v>
      </c>
      <c r="C356" s="58">
        <v>44743</v>
      </c>
      <c r="D356" t="s">
        <v>109</v>
      </c>
      <c r="E356" t="s">
        <v>995</v>
      </c>
      <c r="F356" t="s">
        <v>981</v>
      </c>
      <c r="G356">
        <v>4387</v>
      </c>
      <c r="H356">
        <v>4354</v>
      </c>
      <c r="I356">
        <v>99.248000000000005</v>
      </c>
      <c r="J356">
        <v>2002</v>
      </c>
      <c r="K356">
        <v>45.981000000000002</v>
      </c>
      <c r="L356">
        <v>56</v>
      </c>
      <c r="M356">
        <v>1.286</v>
      </c>
      <c r="N356">
        <v>2.7970000000000002</v>
      </c>
    </row>
    <row r="357" spans="1:14" x14ac:dyDescent="0.25">
      <c r="A357" t="s">
        <v>208</v>
      </c>
      <c r="B357" t="str">
        <f t="shared" si="5"/>
        <v>julio 2022</v>
      </c>
      <c r="C357" s="58">
        <v>44743</v>
      </c>
      <c r="D357" t="s">
        <v>109</v>
      </c>
      <c r="E357" t="s">
        <v>996</v>
      </c>
      <c r="F357" t="s">
        <v>981</v>
      </c>
      <c r="G357">
        <v>4388</v>
      </c>
      <c r="H357">
        <v>4358</v>
      </c>
      <c r="I357">
        <v>99.316000000000003</v>
      </c>
      <c r="J357">
        <v>2015</v>
      </c>
      <c r="K357">
        <v>46.237000000000002</v>
      </c>
      <c r="L357">
        <v>66</v>
      </c>
      <c r="M357">
        <v>1.514</v>
      </c>
      <c r="N357">
        <v>3.2749999999999999</v>
      </c>
    </row>
    <row r="358" spans="1:14" x14ac:dyDescent="0.25">
      <c r="A358" t="s">
        <v>210</v>
      </c>
      <c r="B358" t="str">
        <f t="shared" si="5"/>
        <v>julio 2022</v>
      </c>
      <c r="C358" s="58">
        <v>44743</v>
      </c>
      <c r="D358" t="s">
        <v>109</v>
      </c>
      <c r="E358" t="s">
        <v>997</v>
      </c>
      <c r="F358" t="s">
        <v>834</v>
      </c>
      <c r="G358">
        <v>2780</v>
      </c>
      <c r="H358">
        <v>2767</v>
      </c>
      <c r="I358">
        <v>99.531999999999996</v>
      </c>
      <c r="J358">
        <v>1367</v>
      </c>
      <c r="K358">
        <v>49.404000000000003</v>
      </c>
      <c r="L358">
        <v>349</v>
      </c>
      <c r="M358">
        <v>12.613</v>
      </c>
      <c r="N358">
        <v>25.53</v>
      </c>
    </row>
    <row r="359" spans="1:14" x14ac:dyDescent="0.25">
      <c r="A359" t="s">
        <v>210</v>
      </c>
      <c r="B359" t="str">
        <f t="shared" si="5"/>
        <v>julio 2022</v>
      </c>
      <c r="C359" s="58">
        <v>44743</v>
      </c>
      <c r="D359" t="s">
        <v>109</v>
      </c>
      <c r="E359" t="s">
        <v>998</v>
      </c>
      <c r="F359" t="s">
        <v>834</v>
      </c>
      <c r="G359">
        <v>2409</v>
      </c>
      <c r="H359">
        <v>2408</v>
      </c>
      <c r="I359">
        <v>99.957999999999998</v>
      </c>
      <c r="J359">
        <v>1342</v>
      </c>
      <c r="K359">
        <v>55.731000000000002</v>
      </c>
      <c r="L359">
        <v>274</v>
      </c>
      <c r="M359">
        <v>11.379</v>
      </c>
      <c r="N359">
        <v>20.417000000000002</v>
      </c>
    </row>
    <row r="360" spans="1:14" x14ac:dyDescent="0.25">
      <c r="A360" t="s">
        <v>210</v>
      </c>
      <c r="B360" t="str">
        <f t="shared" si="5"/>
        <v>julio 2022</v>
      </c>
      <c r="C360" s="58">
        <v>44743</v>
      </c>
      <c r="D360" t="s">
        <v>109</v>
      </c>
      <c r="E360" t="s">
        <v>999</v>
      </c>
      <c r="F360" t="s">
        <v>834</v>
      </c>
      <c r="G360">
        <v>2096</v>
      </c>
      <c r="H360">
        <v>2092</v>
      </c>
      <c r="I360">
        <v>99.808999999999997</v>
      </c>
      <c r="J360">
        <v>1156</v>
      </c>
      <c r="K360">
        <v>55.258000000000003</v>
      </c>
      <c r="L360">
        <v>259</v>
      </c>
      <c r="M360">
        <v>12.38</v>
      </c>
      <c r="N360">
        <v>22.405000000000001</v>
      </c>
    </row>
    <row r="361" spans="1:14" x14ac:dyDescent="0.25">
      <c r="A361" t="s">
        <v>210</v>
      </c>
      <c r="B361" t="str">
        <f t="shared" si="5"/>
        <v>julio 2022</v>
      </c>
      <c r="C361" s="58">
        <v>44743</v>
      </c>
      <c r="D361" t="s">
        <v>109</v>
      </c>
      <c r="E361" t="s">
        <v>1000</v>
      </c>
      <c r="F361" t="s">
        <v>834</v>
      </c>
      <c r="G361">
        <v>2718</v>
      </c>
      <c r="H361">
        <v>2707</v>
      </c>
      <c r="I361">
        <v>99.594999999999999</v>
      </c>
      <c r="J361">
        <v>1188</v>
      </c>
      <c r="K361">
        <v>43.886000000000003</v>
      </c>
      <c r="L361">
        <v>93</v>
      </c>
      <c r="M361">
        <v>3.4359999999999999</v>
      </c>
      <c r="N361">
        <v>7.8280000000000003</v>
      </c>
    </row>
    <row r="362" spans="1:14" x14ac:dyDescent="0.25">
      <c r="A362" t="s">
        <v>210</v>
      </c>
      <c r="B362" t="str">
        <f t="shared" si="5"/>
        <v>julio 2022</v>
      </c>
      <c r="C362" s="58">
        <v>44743</v>
      </c>
      <c r="D362" t="s">
        <v>109</v>
      </c>
      <c r="E362" t="s">
        <v>1001</v>
      </c>
      <c r="F362" t="s">
        <v>834</v>
      </c>
      <c r="G362">
        <v>2196</v>
      </c>
      <c r="H362">
        <v>2189</v>
      </c>
      <c r="I362">
        <v>99.680999999999997</v>
      </c>
      <c r="J362">
        <v>1090</v>
      </c>
      <c r="K362">
        <v>49.793999999999997</v>
      </c>
      <c r="L362">
        <v>363</v>
      </c>
      <c r="M362">
        <v>16.582999999999998</v>
      </c>
      <c r="N362">
        <v>33.302999999999997</v>
      </c>
    </row>
    <row r="363" spans="1:14" x14ac:dyDescent="0.25">
      <c r="A363" t="s">
        <v>210</v>
      </c>
      <c r="B363" t="str">
        <f t="shared" si="5"/>
        <v>julio 2022</v>
      </c>
      <c r="C363" s="58">
        <v>44743</v>
      </c>
      <c r="D363" t="s">
        <v>109</v>
      </c>
      <c r="E363" t="s">
        <v>1002</v>
      </c>
      <c r="F363" t="s">
        <v>834</v>
      </c>
      <c r="G363">
        <v>2827</v>
      </c>
      <c r="H363">
        <v>2824</v>
      </c>
      <c r="I363">
        <v>99.894000000000005</v>
      </c>
      <c r="J363">
        <v>1394</v>
      </c>
      <c r="K363">
        <v>49.363</v>
      </c>
      <c r="L363">
        <v>371</v>
      </c>
      <c r="M363">
        <v>13.137</v>
      </c>
      <c r="N363">
        <v>26.614000000000001</v>
      </c>
    </row>
    <row r="364" spans="1:14" x14ac:dyDescent="0.25">
      <c r="A364" t="s">
        <v>210</v>
      </c>
      <c r="B364" t="str">
        <f t="shared" si="5"/>
        <v>julio 2022</v>
      </c>
      <c r="C364" s="58">
        <v>44743</v>
      </c>
      <c r="D364" t="s">
        <v>109</v>
      </c>
      <c r="E364" t="s">
        <v>1003</v>
      </c>
      <c r="F364" t="s">
        <v>834</v>
      </c>
      <c r="G364">
        <v>1532</v>
      </c>
      <c r="H364">
        <v>1526</v>
      </c>
      <c r="I364">
        <v>99.608000000000004</v>
      </c>
      <c r="J364">
        <v>680</v>
      </c>
      <c r="K364">
        <v>44.561</v>
      </c>
      <c r="L364">
        <v>52</v>
      </c>
      <c r="M364">
        <v>3.4079999999999999</v>
      </c>
      <c r="N364">
        <v>7.6470000000000002</v>
      </c>
    </row>
    <row r="365" spans="1:14" x14ac:dyDescent="0.25">
      <c r="A365" t="s">
        <v>210</v>
      </c>
      <c r="B365" t="str">
        <f t="shared" si="5"/>
        <v>julio 2022</v>
      </c>
      <c r="C365" s="58">
        <v>44743</v>
      </c>
      <c r="D365" t="s">
        <v>109</v>
      </c>
      <c r="E365" t="s">
        <v>1004</v>
      </c>
      <c r="F365" t="s">
        <v>834</v>
      </c>
      <c r="G365">
        <v>2263</v>
      </c>
      <c r="H365">
        <v>2261</v>
      </c>
      <c r="I365">
        <v>99.912000000000006</v>
      </c>
      <c r="J365">
        <v>1053</v>
      </c>
      <c r="K365">
        <v>46.572000000000003</v>
      </c>
      <c r="L365">
        <v>132</v>
      </c>
      <c r="M365">
        <v>5.8380000000000001</v>
      </c>
      <c r="N365">
        <v>12.536</v>
      </c>
    </row>
    <row r="366" spans="1:14" x14ac:dyDescent="0.25">
      <c r="A366" t="s">
        <v>210</v>
      </c>
      <c r="B366" t="str">
        <f t="shared" si="5"/>
        <v>julio 2022</v>
      </c>
      <c r="C366" s="58">
        <v>44743</v>
      </c>
      <c r="D366" t="s">
        <v>109</v>
      </c>
      <c r="E366" t="s">
        <v>1005</v>
      </c>
      <c r="F366" t="s">
        <v>834</v>
      </c>
      <c r="G366">
        <v>2819</v>
      </c>
      <c r="H366">
        <v>2819</v>
      </c>
      <c r="I366">
        <v>100</v>
      </c>
      <c r="J366">
        <v>1534</v>
      </c>
      <c r="K366">
        <v>54.415999999999997</v>
      </c>
      <c r="L366">
        <v>407</v>
      </c>
      <c r="M366">
        <v>14.438000000000001</v>
      </c>
      <c r="N366">
        <v>26.532</v>
      </c>
    </row>
    <row r="367" spans="1:14" x14ac:dyDescent="0.25">
      <c r="A367" t="s">
        <v>210</v>
      </c>
      <c r="B367" t="str">
        <f t="shared" si="5"/>
        <v>julio 2022</v>
      </c>
      <c r="C367" s="58">
        <v>44743</v>
      </c>
      <c r="D367" t="s">
        <v>109</v>
      </c>
      <c r="E367" t="s">
        <v>1006</v>
      </c>
      <c r="F367" t="s">
        <v>834</v>
      </c>
      <c r="G367">
        <v>1521</v>
      </c>
      <c r="H367">
        <v>1515</v>
      </c>
      <c r="I367">
        <v>99.605999999999995</v>
      </c>
      <c r="J367">
        <v>709</v>
      </c>
      <c r="K367">
        <v>46.798999999999999</v>
      </c>
      <c r="L367">
        <v>83</v>
      </c>
      <c r="M367">
        <v>5.4790000000000001</v>
      </c>
      <c r="N367">
        <v>11.707000000000001</v>
      </c>
    </row>
    <row r="368" spans="1:14" x14ac:dyDescent="0.25">
      <c r="A368" t="s">
        <v>210</v>
      </c>
      <c r="B368" t="str">
        <f t="shared" si="5"/>
        <v>julio 2022</v>
      </c>
      <c r="C368" s="58">
        <v>44743</v>
      </c>
      <c r="D368" t="s">
        <v>109</v>
      </c>
      <c r="E368" t="s">
        <v>1007</v>
      </c>
      <c r="F368" t="s">
        <v>834</v>
      </c>
      <c r="G368">
        <v>2817</v>
      </c>
      <c r="H368">
        <v>2815</v>
      </c>
      <c r="I368">
        <v>99.929000000000002</v>
      </c>
      <c r="J368">
        <v>1418</v>
      </c>
      <c r="K368">
        <v>50.372999999999998</v>
      </c>
      <c r="L368">
        <v>241</v>
      </c>
      <c r="M368">
        <v>8.5609999999999999</v>
      </c>
      <c r="N368">
        <v>16.995999999999999</v>
      </c>
    </row>
    <row r="369" spans="1:14" x14ac:dyDescent="0.25">
      <c r="A369" s="42" t="s">
        <v>217</v>
      </c>
      <c r="B369" t="str">
        <f t="shared" si="5"/>
        <v>julio 2022</v>
      </c>
      <c r="C369" s="58">
        <v>44743</v>
      </c>
      <c r="D369" t="s">
        <v>109</v>
      </c>
      <c r="E369" t="s">
        <v>1008</v>
      </c>
      <c r="F369" t="s">
        <v>576</v>
      </c>
      <c r="G369">
        <v>78</v>
      </c>
      <c r="H369">
        <v>77</v>
      </c>
      <c r="I369">
        <v>98.718000000000004</v>
      </c>
      <c r="J369">
        <v>57</v>
      </c>
      <c r="K369">
        <v>74.025999999999996</v>
      </c>
      <c r="L369">
        <v>43</v>
      </c>
      <c r="M369">
        <v>55.844000000000001</v>
      </c>
      <c r="N369">
        <v>75.438999999999993</v>
      </c>
    </row>
    <row r="370" spans="1:14" x14ac:dyDescent="0.25">
      <c r="A370" s="42" t="s">
        <v>217</v>
      </c>
      <c r="B370" t="str">
        <f t="shared" si="5"/>
        <v>julio 2022</v>
      </c>
      <c r="C370" s="58">
        <v>44743</v>
      </c>
      <c r="D370" t="s">
        <v>109</v>
      </c>
      <c r="E370" t="s">
        <v>571</v>
      </c>
      <c r="F370" t="s">
        <v>242</v>
      </c>
      <c r="G370">
        <v>1419</v>
      </c>
      <c r="H370">
        <v>1419</v>
      </c>
      <c r="I370">
        <v>100</v>
      </c>
      <c r="J370">
        <v>730</v>
      </c>
      <c r="K370">
        <v>51.445</v>
      </c>
      <c r="L370">
        <v>162</v>
      </c>
      <c r="M370">
        <v>11.416</v>
      </c>
      <c r="N370">
        <v>22.192</v>
      </c>
    </row>
    <row r="371" spans="1:14" x14ac:dyDescent="0.25">
      <c r="A371" t="s">
        <v>213</v>
      </c>
      <c r="B371" t="str">
        <f t="shared" si="5"/>
        <v>julio 2022</v>
      </c>
      <c r="C371" s="58">
        <v>44743</v>
      </c>
      <c r="D371" t="s">
        <v>109</v>
      </c>
      <c r="E371" t="s">
        <v>1009</v>
      </c>
      <c r="F371" t="s">
        <v>239</v>
      </c>
      <c r="G371">
        <v>229</v>
      </c>
      <c r="H371">
        <v>229</v>
      </c>
      <c r="I371">
        <v>100</v>
      </c>
      <c r="J371">
        <v>161</v>
      </c>
      <c r="K371">
        <v>70.305999999999997</v>
      </c>
      <c r="L371">
        <v>97</v>
      </c>
      <c r="M371">
        <v>42.357999999999997</v>
      </c>
      <c r="N371">
        <v>60.247999999999998</v>
      </c>
    </row>
    <row r="372" spans="1:14" x14ac:dyDescent="0.25">
      <c r="A372" t="s">
        <v>213</v>
      </c>
      <c r="B372" t="str">
        <f t="shared" si="5"/>
        <v>julio 2022</v>
      </c>
      <c r="C372" s="58">
        <v>44743</v>
      </c>
      <c r="D372" t="s">
        <v>109</v>
      </c>
      <c r="E372" t="s">
        <v>1010</v>
      </c>
      <c r="F372" t="s">
        <v>1011</v>
      </c>
      <c r="G372">
        <v>231</v>
      </c>
      <c r="H372">
        <v>231</v>
      </c>
      <c r="I372">
        <v>100</v>
      </c>
      <c r="J372">
        <v>128</v>
      </c>
      <c r="K372">
        <v>55.411000000000001</v>
      </c>
      <c r="L372">
        <v>66</v>
      </c>
      <c r="M372">
        <v>28.571000000000002</v>
      </c>
      <c r="N372">
        <v>51.563000000000002</v>
      </c>
    </row>
    <row r="373" spans="1:14" x14ac:dyDescent="0.25">
      <c r="A373" t="s">
        <v>80</v>
      </c>
      <c r="B373" t="str">
        <f t="shared" si="5"/>
        <v>julio 2022</v>
      </c>
      <c r="C373" s="58">
        <v>44743</v>
      </c>
      <c r="D373" t="s">
        <v>110</v>
      </c>
      <c r="E373" t="s">
        <v>1012</v>
      </c>
      <c r="F373" t="s">
        <v>1013</v>
      </c>
      <c r="G373">
        <v>17741</v>
      </c>
      <c r="H373">
        <v>17718</v>
      </c>
      <c r="I373">
        <v>99.87</v>
      </c>
      <c r="J373">
        <v>7552</v>
      </c>
      <c r="K373">
        <v>42.622999999999998</v>
      </c>
      <c r="L373">
        <v>1052</v>
      </c>
      <c r="M373">
        <v>5.9370000000000003</v>
      </c>
      <c r="N373">
        <v>13.93</v>
      </c>
    </row>
    <row r="374" spans="1:14" x14ac:dyDescent="0.25">
      <c r="A374" t="s">
        <v>80</v>
      </c>
      <c r="B374" t="str">
        <f t="shared" si="5"/>
        <v>julio 2022</v>
      </c>
      <c r="C374" s="58">
        <v>44743</v>
      </c>
      <c r="D374" t="s">
        <v>109</v>
      </c>
      <c r="E374" t="s">
        <v>1014</v>
      </c>
      <c r="F374" t="s">
        <v>1013</v>
      </c>
      <c r="G374">
        <v>4</v>
      </c>
      <c r="H374">
        <v>4</v>
      </c>
      <c r="I374">
        <v>100</v>
      </c>
      <c r="J374">
        <v>2</v>
      </c>
      <c r="K374">
        <v>50</v>
      </c>
      <c r="L374">
        <v>1</v>
      </c>
      <c r="M374">
        <v>25</v>
      </c>
      <c r="N374">
        <v>50</v>
      </c>
    </row>
    <row r="375" spans="1:14" x14ac:dyDescent="0.25">
      <c r="A375" t="s">
        <v>80</v>
      </c>
      <c r="B375" t="str">
        <f t="shared" si="5"/>
        <v>julio 2022</v>
      </c>
      <c r="C375" s="58">
        <v>44743</v>
      </c>
      <c r="D375" t="s">
        <v>109</v>
      </c>
      <c r="E375" t="s">
        <v>1015</v>
      </c>
      <c r="F375" t="s">
        <v>1013</v>
      </c>
      <c r="G375">
        <v>4</v>
      </c>
      <c r="H375">
        <v>4</v>
      </c>
      <c r="I375">
        <v>100</v>
      </c>
      <c r="J375">
        <v>1</v>
      </c>
      <c r="K375">
        <v>25</v>
      </c>
      <c r="L375">
        <v>1</v>
      </c>
      <c r="M375">
        <v>25</v>
      </c>
      <c r="N375">
        <v>100</v>
      </c>
    </row>
    <row r="376" spans="1:14" x14ac:dyDescent="0.25">
      <c r="A376" t="s">
        <v>80</v>
      </c>
      <c r="B376" t="str">
        <f t="shared" si="5"/>
        <v>julio 2022</v>
      </c>
      <c r="C376" s="58">
        <v>44743</v>
      </c>
      <c r="D376" t="s">
        <v>109</v>
      </c>
      <c r="E376" t="s">
        <v>1016</v>
      </c>
      <c r="F376" t="s">
        <v>1013</v>
      </c>
      <c r="G376">
        <v>4</v>
      </c>
      <c r="H376">
        <v>4</v>
      </c>
      <c r="I376">
        <v>100</v>
      </c>
      <c r="J376">
        <v>3</v>
      </c>
      <c r="K376">
        <v>75</v>
      </c>
      <c r="L376">
        <v>2</v>
      </c>
      <c r="M376">
        <v>50</v>
      </c>
      <c r="N376">
        <v>66.667000000000002</v>
      </c>
    </row>
    <row r="377" spans="1:14" x14ac:dyDescent="0.25">
      <c r="A377" t="s">
        <v>80</v>
      </c>
      <c r="B377" t="str">
        <f t="shared" si="5"/>
        <v>julio 2022</v>
      </c>
      <c r="C377" s="58">
        <v>44743</v>
      </c>
      <c r="D377" t="s">
        <v>109</v>
      </c>
      <c r="E377" t="s">
        <v>1017</v>
      </c>
      <c r="F377" t="s">
        <v>1013</v>
      </c>
      <c r="G377">
        <v>4</v>
      </c>
      <c r="H377">
        <v>4</v>
      </c>
      <c r="I377">
        <v>100</v>
      </c>
      <c r="J377">
        <v>3</v>
      </c>
      <c r="K377">
        <v>75</v>
      </c>
      <c r="L377">
        <v>2</v>
      </c>
      <c r="M377">
        <v>50</v>
      </c>
      <c r="N377">
        <v>66.667000000000002</v>
      </c>
    </row>
    <row r="378" spans="1:14" x14ac:dyDescent="0.25">
      <c r="A378" t="s">
        <v>80</v>
      </c>
      <c r="B378" t="str">
        <f t="shared" si="5"/>
        <v>julio 2022</v>
      </c>
      <c r="C378" s="58">
        <v>44743</v>
      </c>
      <c r="D378" t="s">
        <v>109</v>
      </c>
      <c r="E378" t="s">
        <v>1018</v>
      </c>
      <c r="F378" t="s">
        <v>1013</v>
      </c>
      <c r="G378">
        <v>5</v>
      </c>
      <c r="H378">
        <v>5</v>
      </c>
      <c r="I378">
        <v>100</v>
      </c>
      <c r="J378">
        <v>3</v>
      </c>
      <c r="K378">
        <v>60</v>
      </c>
      <c r="L378">
        <v>2</v>
      </c>
      <c r="M378">
        <v>40</v>
      </c>
      <c r="N378">
        <v>66.667000000000002</v>
      </c>
    </row>
    <row r="379" spans="1:14" x14ac:dyDescent="0.25">
      <c r="A379" t="s">
        <v>80</v>
      </c>
      <c r="B379" t="str">
        <f t="shared" si="5"/>
        <v>julio 2022</v>
      </c>
      <c r="C379" s="58">
        <v>44743</v>
      </c>
      <c r="D379" t="s">
        <v>109</v>
      </c>
      <c r="E379" t="s">
        <v>1019</v>
      </c>
      <c r="F379" t="s">
        <v>1013</v>
      </c>
      <c r="G379">
        <v>4</v>
      </c>
      <c r="H379">
        <v>4</v>
      </c>
      <c r="I379">
        <v>100</v>
      </c>
      <c r="J379">
        <v>2</v>
      </c>
      <c r="K379">
        <v>50</v>
      </c>
      <c r="L379">
        <v>2</v>
      </c>
      <c r="M379">
        <v>50</v>
      </c>
      <c r="N379">
        <v>100</v>
      </c>
    </row>
    <row r="380" spans="1:14" x14ac:dyDescent="0.25">
      <c r="A380" t="s">
        <v>80</v>
      </c>
      <c r="B380" t="str">
        <f t="shared" si="5"/>
        <v>julio 2022</v>
      </c>
      <c r="C380" s="58">
        <v>44743</v>
      </c>
      <c r="D380" t="s">
        <v>109</v>
      </c>
      <c r="E380" t="s">
        <v>1020</v>
      </c>
      <c r="F380" t="s">
        <v>1013</v>
      </c>
      <c r="G380">
        <v>4</v>
      </c>
      <c r="H380">
        <v>4</v>
      </c>
      <c r="I380">
        <v>100</v>
      </c>
      <c r="J380">
        <v>2</v>
      </c>
      <c r="K380">
        <v>50</v>
      </c>
      <c r="L380">
        <v>2</v>
      </c>
      <c r="M380">
        <v>50</v>
      </c>
      <c r="N380">
        <v>100</v>
      </c>
    </row>
    <row r="381" spans="1:14" x14ac:dyDescent="0.25">
      <c r="A381" t="s">
        <v>80</v>
      </c>
      <c r="B381" t="str">
        <f t="shared" si="5"/>
        <v>julio 2022</v>
      </c>
      <c r="C381" s="58">
        <v>44743</v>
      </c>
      <c r="D381" t="s">
        <v>109</v>
      </c>
      <c r="E381" t="s">
        <v>1021</v>
      </c>
      <c r="F381" t="s">
        <v>1013</v>
      </c>
      <c r="G381">
        <v>4</v>
      </c>
      <c r="H381">
        <v>4</v>
      </c>
      <c r="I381">
        <v>100</v>
      </c>
      <c r="J381">
        <v>2</v>
      </c>
      <c r="K381">
        <v>50</v>
      </c>
      <c r="L381">
        <v>2</v>
      </c>
      <c r="M381">
        <v>50</v>
      </c>
      <c r="N381">
        <v>100</v>
      </c>
    </row>
    <row r="382" spans="1:14" x14ac:dyDescent="0.25">
      <c r="A382" t="s">
        <v>80</v>
      </c>
      <c r="B382" t="str">
        <f t="shared" si="5"/>
        <v>julio 2022</v>
      </c>
      <c r="C382" s="58">
        <v>44743</v>
      </c>
      <c r="D382" t="s">
        <v>109</v>
      </c>
      <c r="E382" t="s">
        <v>1022</v>
      </c>
      <c r="F382" t="s">
        <v>1013</v>
      </c>
      <c r="G382">
        <v>4</v>
      </c>
      <c r="H382">
        <v>4</v>
      </c>
      <c r="I382">
        <v>100</v>
      </c>
      <c r="J382">
        <v>2</v>
      </c>
      <c r="K382">
        <v>50</v>
      </c>
      <c r="L382">
        <v>1</v>
      </c>
      <c r="M382">
        <v>25</v>
      </c>
      <c r="N382">
        <v>50</v>
      </c>
    </row>
    <row r="383" spans="1:14" x14ac:dyDescent="0.25">
      <c r="A383" t="s">
        <v>80</v>
      </c>
      <c r="B383" t="str">
        <f t="shared" si="5"/>
        <v>julio 2022</v>
      </c>
      <c r="C383" s="58">
        <v>44743</v>
      </c>
      <c r="D383" t="s">
        <v>109</v>
      </c>
      <c r="E383" t="s">
        <v>1023</v>
      </c>
      <c r="F383" t="s">
        <v>1013</v>
      </c>
      <c r="G383">
        <v>4</v>
      </c>
      <c r="H383">
        <v>4</v>
      </c>
      <c r="I383">
        <v>100</v>
      </c>
      <c r="J383">
        <v>1</v>
      </c>
      <c r="K383">
        <v>25</v>
      </c>
      <c r="L383">
        <v>1</v>
      </c>
      <c r="M383">
        <v>25</v>
      </c>
      <c r="N383">
        <v>100</v>
      </c>
    </row>
    <row r="384" spans="1:14" x14ac:dyDescent="0.25">
      <c r="A384" t="s">
        <v>80</v>
      </c>
      <c r="B384" t="str">
        <f t="shared" si="5"/>
        <v>julio 2022</v>
      </c>
      <c r="C384" s="58">
        <v>44743</v>
      </c>
      <c r="D384" t="s">
        <v>109</v>
      </c>
      <c r="E384" t="s">
        <v>1024</v>
      </c>
      <c r="F384" t="s">
        <v>1013</v>
      </c>
      <c r="G384">
        <v>4</v>
      </c>
      <c r="H384">
        <v>4</v>
      </c>
      <c r="I384">
        <v>100</v>
      </c>
      <c r="J384">
        <v>2</v>
      </c>
      <c r="K384">
        <v>50</v>
      </c>
      <c r="L384">
        <v>2</v>
      </c>
      <c r="M384">
        <v>50</v>
      </c>
      <c r="N384">
        <v>100</v>
      </c>
    </row>
    <row r="385" spans="1:14" x14ac:dyDescent="0.25">
      <c r="A385" t="s">
        <v>80</v>
      </c>
      <c r="B385" t="str">
        <f t="shared" si="5"/>
        <v>julio 2022</v>
      </c>
      <c r="C385" s="58">
        <v>44743</v>
      </c>
      <c r="D385" t="s">
        <v>109</v>
      </c>
      <c r="E385" t="s">
        <v>1025</v>
      </c>
      <c r="F385" t="s">
        <v>239</v>
      </c>
      <c r="G385">
        <v>358</v>
      </c>
      <c r="H385">
        <v>355</v>
      </c>
      <c r="I385">
        <v>99.162000000000006</v>
      </c>
      <c r="J385">
        <v>200</v>
      </c>
      <c r="K385">
        <v>56.338000000000001</v>
      </c>
      <c r="L385">
        <v>27</v>
      </c>
      <c r="M385">
        <v>7.6059999999999999</v>
      </c>
      <c r="N385">
        <v>13.5</v>
      </c>
    </row>
    <row r="386" spans="1:14" x14ac:dyDescent="0.25">
      <c r="A386" t="s">
        <v>80</v>
      </c>
      <c r="B386" t="str">
        <f t="shared" si="5"/>
        <v>julio 2022</v>
      </c>
      <c r="C386" s="58">
        <v>44743</v>
      </c>
      <c r="D386" t="s">
        <v>109</v>
      </c>
      <c r="E386" t="s">
        <v>237</v>
      </c>
      <c r="F386" t="s">
        <v>242</v>
      </c>
      <c r="G386">
        <v>229</v>
      </c>
      <c r="H386">
        <v>228</v>
      </c>
      <c r="I386">
        <v>99.563000000000002</v>
      </c>
      <c r="J386">
        <v>127</v>
      </c>
      <c r="K386">
        <v>55.701999999999998</v>
      </c>
      <c r="L386">
        <v>21</v>
      </c>
      <c r="M386">
        <v>9.2110000000000003</v>
      </c>
      <c r="N386">
        <v>16.535</v>
      </c>
    </row>
    <row r="387" spans="1:14" x14ac:dyDescent="0.25">
      <c r="A387" t="s">
        <v>80</v>
      </c>
      <c r="B387" t="str">
        <f t="shared" ref="B387:B450" si="6">TEXT(C387,"mmmm")&amp;" "&amp;TEXT(C387,"aaaa")</f>
        <v>julio 2022</v>
      </c>
      <c r="C387" s="58">
        <v>44743</v>
      </c>
      <c r="D387" t="s">
        <v>109</v>
      </c>
      <c r="E387" t="s">
        <v>407</v>
      </c>
      <c r="F387" t="s">
        <v>238</v>
      </c>
      <c r="G387">
        <v>35029</v>
      </c>
      <c r="H387">
        <v>34962</v>
      </c>
      <c r="I387">
        <v>99.808999999999997</v>
      </c>
      <c r="J387">
        <v>14594</v>
      </c>
      <c r="K387">
        <v>41.741999999999997</v>
      </c>
      <c r="L387">
        <v>1653</v>
      </c>
      <c r="M387">
        <v>4.7279999999999998</v>
      </c>
      <c r="N387">
        <v>11.327</v>
      </c>
    </row>
    <row r="388" spans="1:14" x14ac:dyDescent="0.25">
      <c r="A388" t="s">
        <v>80</v>
      </c>
      <c r="B388" t="str">
        <f t="shared" si="6"/>
        <v>julio 2022</v>
      </c>
      <c r="C388" s="58">
        <v>44743</v>
      </c>
      <c r="D388" t="s">
        <v>109</v>
      </c>
      <c r="E388" t="s">
        <v>1026</v>
      </c>
      <c r="F388" t="s">
        <v>1027</v>
      </c>
      <c r="G388">
        <v>60</v>
      </c>
      <c r="H388">
        <v>60</v>
      </c>
      <c r="I388">
        <v>100</v>
      </c>
      <c r="J388">
        <v>47</v>
      </c>
      <c r="K388">
        <v>78.332999999999998</v>
      </c>
      <c r="L388">
        <v>8</v>
      </c>
      <c r="M388">
        <v>13.333</v>
      </c>
      <c r="N388">
        <v>17.021000000000001</v>
      </c>
    </row>
    <row r="389" spans="1:14" x14ac:dyDescent="0.25">
      <c r="A389" t="s">
        <v>80</v>
      </c>
      <c r="B389" t="str">
        <f t="shared" si="6"/>
        <v>julio 2022</v>
      </c>
      <c r="C389" s="58">
        <v>44743</v>
      </c>
      <c r="D389" t="s">
        <v>109</v>
      </c>
      <c r="E389" t="s">
        <v>1028</v>
      </c>
      <c r="F389" t="s">
        <v>1027</v>
      </c>
      <c r="G389">
        <v>19</v>
      </c>
      <c r="H389">
        <v>19</v>
      </c>
      <c r="I389">
        <v>100</v>
      </c>
      <c r="J389">
        <v>10</v>
      </c>
      <c r="K389">
        <v>52.631999999999998</v>
      </c>
      <c r="L389">
        <v>0</v>
      </c>
      <c r="M389">
        <v>0</v>
      </c>
      <c r="N389">
        <v>0</v>
      </c>
    </row>
    <row r="390" spans="1:14" x14ac:dyDescent="0.25">
      <c r="A390" t="s">
        <v>80</v>
      </c>
      <c r="B390" t="str">
        <f t="shared" si="6"/>
        <v>julio 2022</v>
      </c>
      <c r="C390" s="58">
        <v>44743</v>
      </c>
      <c r="D390" t="s">
        <v>109</v>
      </c>
      <c r="E390" t="s">
        <v>1029</v>
      </c>
      <c r="F390" t="s">
        <v>239</v>
      </c>
      <c r="G390">
        <v>31035</v>
      </c>
      <c r="H390">
        <v>30948</v>
      </c>
      <c r="I390">
        <v>99.72</v>
      </c>
      <c r="J390">
        <v>10582</v>
      </c>
      <c r="K390">
        <v>34.192999999999998</v>
      </c>
      <c r="L390">
        <v>346</v>
      </c>
      <c r="M390">
        <v>1.1180000000000001</v>
      </c>
      <c r="N390">
        <v>3.27</v>
      </c>
    </row>
    <row r="391" spans="1:14" x14ac:dyDescent="0.25">
      <c r="A391" t="s">
        <v>80</v>
      </c>
      <c r="B391" t="str">
        <f t="shared" si="6"/>
        <v>julio 2022</v>
      </c>
      <c r="C391" s="58">
        <v>44743</v>
      </c>
      <c r="D391" t="s">
        <v>109</v>
      </c>
      <c r="E391" t="s">
        <v>1030</v>
      </c>
      <c r="F391" t="s">
        <v>1013</v>
      </c>
      <c r="G391">
        <v>3989</v>
      </c>
      <c r="H391">
        <v>3988</v>
      </c>
      <c r="I391">
        <v>99.974999999999994</v>
      </c>
      <c r="J391">
        <v>2741</v>
      </c>
      <c r="K391">
        <v>68.730999999999995</v>
      </c>
      <c r="L391">
        <v>1193</v>
      </c>
      <c r="M391">
        <v>29.914999999999999</v>
      </c>
      <c r="N391">
        <v>43.524000000000001</v>
      </c>
    </row>
    <row r="392" spans="1:14" x14ac:dyDescent="0.25">
      <c r="A392" t="s">
        <v>80</v>
      </c>
      <c r="B392" t="str">
        <f t="shared" si="6"/>
        <v>julio 2022</v>
      </c>
      <c r="C392" s="58">
        <v>44743</v>
      </c>
      <c r="D392" t="s">
        <v>109</v>
      </c>
      <c r="E392" t="s">
        <v>1031</v>
      </c>
      <c r="F392" t="s">
        <v>1013</v>
      </c>
      <c r="G392">
        <v>4094</v>
      </c>
      <c r="H392">
        <v>4092</v>
      </c>
      <c r="I392">
        <v>99.950999999999993</v>
      </c>
      <c r="J392">
        <v>2726</v>
      </c>
      <c r="K392">
        <v>66.617999999999995</v>
      </c>
      <c r="L392">
        <v>937</v>
      </c>
      <c r="M392">
        <v>22.898</v>
      </c>
      <c r="N392">
        <v>34.372999999999998</v>
      </c>
    </row>
    <row r="393" spans="1:14" x14ac:dyDescent="0.25">
      <c r="A393" t="s">
        <v>80</v>
      </c>
      <c r="B393" t="str">
        <f t="shared" si="6"/>
        <v>julio 2022</v>
      </c>
      <c r="C393" s="58">
        <v>44743</v>
      </c>
      <c r="D393" t="s">
        <v>109</v>
      </c>
      <c r="E393" t="s">
        <v>1032</v>
      </c>
      <c r="F393" t="s">
        <v>1013</v>
      </c>
      <c r="G393">
        <v>4010</v>
      </c>
      <c r="H393">
        <v>4008</v>
      </c>
      <c r="I393">
        <v>99.95</v>
      </c>
      <c r="J393">
        <v>2442</v>
      </c>
      <c r="K393">
        <v>60.927999999999997</v>
      </c>
      <c r="L393">
        <v>545</v>
      </c>
      <c r="M393">
        <v>13.598000000000001</v>
      </c>
      <c r="N393">
        <v>22.318000000000001</v>
      </c>
    </row>
    <row r="394" spans="1:14" x14ac:dyDescent="0.25">
      <c r="A394" t="s">
        <v>80</v>
      </c>
      <c r="B394" t="str">
        <f t="shared" si="6"/>
        <v>julio 2022</v>
      </c>
      <c r="C394" s="58">
        <v>44743</v>
      </c>
      <c r="D394" t="s">
        <v>109</v>
      </c>
      <c r="E394" t="s">
        <v>1033</v>
      </c>
      <c r="F394" t="s">
        <v>1013</v>
      </c>
      <c r="G394">
        <v>3618</v>
      </c>
      <c r="H394">
        <v>3612</v>
      </c>
      <c r="I394">
        <v>99.834000000000003</v>
      </c>
      <c r="J394">
        <v>1982</v>
      </c>
      <c r="K394">
        <v>54.872999999999998</v>
      </c>
      <c r="L394">
        <v>227</v>
      </c>
      <c r="M394">
        <v>6.2850000000000001</v>
      </c>
      <c r="N394">
        <v>11.452999999999999</v>
      </c>
    </row>
    <row r="395" spans="1:14" x14ac:dyDescent="0.25">
      <c r="A395" t="s">
        <v>80</v>
      </c>
      <c r="B395" t="str">
        <f t="shared" si="6"/>
        <v>julio 2022</v>
      </c>
      <c r="C395" s="58">
        <v>44743</v>
      </c>
      <c r="D395" t="s">
        <v>109</v>
      </c>
      <c r="E395" t="s">
        <v>405</v>
      </c>
      <c r="F395" t="s">
        <v>239</v>
      </c>
      <c r="G395">
        <v>32206</v>
      </c>
      <c r="H395">
        <v>32039</v>
      </c>
      <c r="I395">
        <v>99.480999999999995</v>
      </c>
      <c r="J395">
        <v>14048</v>
      </c>
      <c r="K395">
        <v>43.847000000000001</v>
      </c>
      <c r="L395">
        <v>3275</v>
      </c>
      <c r="M395">
        <v>10.222</v>
      </c>
      <c r="N395">
        <v>23.312999999999999</v>
      </c>
    </row>
    <row r="396" spans="1:14" x14ac:dyDescent="0.25">
      <c r="A396" s="4" t="s">
        <v>80</v>
      </c>
      <c r="B396" t="str">
        <f t="shared" si="6"/>
        <v>julio 2022</v>
      </c>
      <c r="C396" s="58">
        <v>44743</v>
      </c>
      <c r="D396" t="s">
        <v>109</v>
      </c>
      <c r="E396" t="s">
        <v>406</v>
      </c>
      <c r="F396" t="s">
        <v>239</v>
      </c>
      <c r="G396">
        <v>32199</v>
      </c>
      <c r="H396">
        <v>31992</v>
      </c>
      <c r="I396">
        <v>99.356999999999999</v>
      </c>
      <c r="J396">
        <v>12400</v>
      </c>
      <c r="K396">
        <v>38.76</v>
      </c>
      <c r="L396">
        <v>2495</v>
      </c>
      <c r="M396">
        <v>7.7990000000000004</v>
      </c>
      <c r="N396">
        <v>20.120999999999999</v>
      </c>
    </row>
    <row r="397" spans="1:14" x14ac:dyDescent="0.25">
      <c r="A397" t="s">
        <v>80</v>
      </c>
      <c r="B397" t="str">
        <f t="shared" si="6"/>
        <v>julio 2022</v>
      </c>
      <c r="C397" s="58">
        <v>44743</v>
      </c>
      <c r="D397" t="s">
        <v>109</v>
      </c>
      <c r="E397" t="s">
        <v>404</v>
      </c>
      <c r="F397" t="s">
        <v>239</v>
      </c>
      <c r="G397">
        <v>35302</v>
      </c>
      <c r="H397">
        <v>35223</v>
      </c>
      <c r="I397">
        <v>99.775999999999996</v>
      </c>
      <c r="J397">
        <v>13947</v>
      </c>
      <c r="K397">
        <v>39.595999999999997</v>
      </c>
      <c r="L397">
        <v>1991</v>
      </c>
      <c r="M397">
        <v>5.6529999999999996</v>
      </c>
      <c r="N397">
        <v>14.275</v>
      </c>
    </row>
    <row r="398" spans="1:14" x14ac:dyDescent="0.25">
      <c r="A398" s="4" t="s">
        <v>80</v>
      </c>
      <c r="B398" t="str">
        <f t="shared" si="6"/>
        <v>julio 2022</v>
      </c>
      <c r="C398" s="58">
        <v>44743</v>
      </c>
      <c r="D398" t="s">
        <v>109</v>
      </c>
      <c r="E398" t="s">
        <v>404</v>
      </c>
      <c r="F398" t="s">
        <v>239</v>
      </c>
      <c r="G398">
        <v>35216</v>
      </c>
      <c r="H398">
        <v>35140</v>
      </c>
      <c r="I398">
        <v>99.784000000000006</v>
      </c>
      <c r="J398">
        <v>13986</v>
      </c>
      <c r="K398">
        <v>39.801000000000002</v>
      </c>
      <c r="L398">
        <v>3019</v>
      </c>
      <c r="M398">
        <v>8.5909999999999993</v>
      </c>
      <c r="N398">
        <v>21.585999999999999</v>
      </c>
    </row>
    <row r="399" spans="1:14" x14ac:dyDescent="0.25">
      <c r="A399" t="s">
        <v>80</v>
      </c>
      <c r="B399" t="str">
        <f t="shared" si="6"/>
        <v>julio 2022</v>
      </c>
      <c r="C399" s="58">
        <v>44743</v>
      </c>
      <c r="D399" t="s">
        <v>109</v>
      </c>
      <c r="E399" t="s">
        <v>235</v>
      </c>
      <c r="F399" t="s">
        <v>239</v>
      </c>
      <c r="G399">
        <v>24924</v>
      </c>
      <c r="H399">
        <v>24898</v>
      </c>
      <c r="I399">
        <v>99.896000000000001</v>
      </c>
      <c r="J399">
        <v>12439</v>
      </c>
      <c r="K399">
        <v>49.96</v>
      </c>
      <c r="L399">
        <v>1903</v>
      </c>
      <c r="M399">
        <v>7.6429999999999998</v>
      </c>
      <c r="N399">
        <v>15.298999999999999</v>
      </c>
    </row>
    <row r="400" spans="1:14" x14ac:dyDescent="0.25">
      <c r="A400" t="s">
        <v>80</v>
      </c>
      <c r="B400" t="str">
        <f t="shared" si="6"/>
        <v>julio 2022</v>
      </c>
      <c r="C400" s="58">
        <v>44743</v>
      </c>
      <c r="D400" t="s">
        <v>109</v>
      </c>
      <c r="E400" t="s">
        <v>1034</v>
      </c>
      <c r="F400" t="s">
        <v>239</v>
      </c>
      <c r="G400">
        <v>36023</v>
      </c>
      <c r="H400">
        <v>35877</v>
      </c>
      <c r="I400">
        <v>99.594999999999999</v>
      </c>
      <c r="J400">
        <v>13432</v>
      </c>
      <c r="K400">
        <v>37.439</v>
      </c>
      <c r="L400">
        <v>771</v>
      </c>
      <c r="M400">
        <v>2.149</v>
      </c>
      <c r="N400">
        <v>5.74</v>
      </c>
    </row>
    <row r="401" spans="1:14" x14ac:dyDescent="0.25">
      <c r="A401" s="4" t="s">
        <v>543</v>
      </c>
      <c r="B401" t="str">
        <f t="shared" si="6"/>
        <v>julio 2022</v>
      </c>
      <c r="C401" s="58">
        <v>44743</v>
      </c>
      <c r="D401" t="s">
        <v>109</v>
      </c>
      <c r="E401" t="s">
        <v>1035</v>
      </c>
      <c r="F401" t="s">
        <v>239</v>
      </c>
      <c r="G401">
        <v>15182</v>
      </c>
      <c r="H401">
        <v>15107</v>
      </c>
      <c r="I401">
        <v>99.506</v>
      </c>
      <c r="J401">
        <v>6325</v>
      </c>
      <c r="K401">
        <v>41.868000000000002</v>
      </c>
      <c r="L401">
        <v>486</v>
      </c>
      <c r="M401">
        <v>3.2170000000000001</v>
      </c>
      <c r="N401">
        <v>7.6840000000000002</v>
      </c>
    </row>
    <row r="402" spans="1:14" x14ac:dyDescent="0.25">
      <c r="A402" t="s">
        <v>543</v>
      </c>
      <c r="B402" t="str">
        <f t="shared" si="6"/>
        <v>julio 2022</v>
      </c>
      <c r="C402" s="58">
        <v>44743</v>
      </c>
      <c r="D402" t="s">
        <v>109</v>
      </c>
      <c r="E402" t="s">
        <v>1036</v>
      </c>
      <c r="F402" t="s">
        <v>735</v>
      </c>
      <c r="G402">
        <v>61</v>
      </c>
      <c r="H402">
        <v>61</v>
      </c>
      <c r="I402">
        <v>100</v>
      </c>
      <c r="J402">
        <v>36</v>
      </c>
      <c r="K402">
        <v>59.015999999999998</v>
      </c>
      <c r="L402">
        <v>2</v>
      </c>
      <c r="M402">
        <v>3.2789999999999999</v>
      </c>
      <c r="N402">
        <v>5.556</v>
      </c>
    </row>
    <row r="403" spans="1:14" x14ac:dyDescent="0.25">
      <c r="A403" t="s">
        <v>602</v>
      </c>
      <c r="B403" t="str">
        <f t="shared" si="6"/>
        <v>julio 2022</v>
      </c>
      <c r="C403" s="58">
        <v>44743</v>
      </c>
      <c r="D403" t="s">
        <v>110</v>
      </c>
      <c r="E403" t="s">
        <v>1037</v>
      </c>
      <c r="F403" t="s">
        <v>238</v>
      </c>
      <c r="G403">
        <v>27574</v>
      </c>
      <c r="H403">
        <v>27439</v>
      </c>
      <c r="I403">
        <v>99.51</v>
      </c>
      <c r="J403">
        <v>10447</v>
      </c>
      <c r="K403">
        <v>38.073999999999998</v>
      </c>
      <c r="L403">
        <v>132</v>
      </c>
      <c r="M403">
        <v>0.48099999999999998</v>
      </c>
      <c r="N403">
        <v>1.264</v>
      </c>
    </row>
    <row r="404" spans="1:14" x14ac:dyDescent="0.25">
      <c r="A404" t="s">
        <v>600</v>
      </c>
      <c r="B404" t="str">
        <f t="shared" si="6"/>
        <v>julio 2022</v>
      </c>
      <c r="C404" s="58">
        <v>44743</v>
      </c>
      <c r="D404" t="s">
        <v>109</v>
      </c>
      <c r="E404" t="s">
        <v>1038</v>
      </c>
      <c r="F404" t="s">
        <v>238</v>
      </c>
      <c r="G404">
        <v>35557</v>
      </c>
      <c r="H404">
        <v>35536</v>
      </c>
      <c r="I404">
        <v>99.941000000000003</v>
      </c>
      <c r="J404">
        <v>13580</v>
      </c>
      <c r="K404">
        <v>38.215000000000003</v>
      </c>
      <c r="L404">
        <v>1432</v>
      </c>
      <c r="M404">
        <v>4.03</v>
      </c>
      <c r="N404">
        <v>10.545</v>
      </c>
    </row>
    <row r="405" spans="1:14" x14ac:dyDescent="0.25">
      <c r="A405" t="s">
        <v>602</v>
      </c>
      <c r="B405" t="str">
        <f t="shared" si="6"/>
        <v>julio 2022</v>
      </c>
      <c r="C405" s="58">
        <v>44743</v>
      </c>
      <c r="D405" t="s">
        <v>109</v>
      </c>
      <c r="E405" t="s">
        <v>1039</v>
      </c>
      <c r="F405" t="s">
        <v>238</v>
      </c>
      <c r="G405">
        <v>34488</v>
      </c>
      <c r="H405">
        <v>34448</v>
      </c>
      <c r="I405">
        <v>99.884</v>
      </c>
      <c r="J405">
        <v>13172</v>
      </c>
      <c r="K405">
        <v>38.237000000000002</v>
      </c>
      <c r="L405">
        <v>1530</v>
      </c>
      <c r="M405">
        <v>4.4409999999999998</v>
      </c>
      <c r="N405">
        <v>11.616</v>
      </c>
    </row>
    <row r="406" spans="1:14" x14ac:dyDescent="0.25">
      <c r="A406" t="s">
        <v>602</v>
      </c>
      <c r="B406" t="str">
        <f t="shared" si="6"/>
        <v>julio 2022</v>
      </c>
      <c r="C406" s="58">
        <v>44743</v>
      </c>
      <c r="D406" t="s">
        <v>109</v>
      </c>
      <c r="E406" t="s">
        <v>1040</v>
      </c>
      <c r="F406" t="s">
        <v>238</v>
      </c>
      <c r="G406">
        <v>34493</v>
      </c>
      <c r="H406">
        <v>34453</v>
      </c>
      <c r="I406">
        <v>99.884</v>
      </c>
      <c r="J406">
        <v>12819</v>
      </c>
      <c r="K406">
        <v>37.207000000000001</v>
      </c>
      <c r="L406">
        <v>684</v>
      </c>
      <c r="M406">
        <v>1.9850000000000001</v>
      </c>
      <c r="N406">
        <v>5.3360000000000003</v>
      </c>
    </row>
    <row r="407" spans="1:14" x14ac:dyDescent="0.25">
      <c r="A407" t="s">
        <v>602</v>
      </c>
      <c r="B407" t="str">
        <f t="shared" si="6"/>
        <v>julio 2022</v>
      </c>
      <c r="C407" s="58">
        <v>44743</v>
      </c>
      <c r="D407" t="s">
        <v>109</v>
      </c>
      <c r="E407" t="s">
        <v>1041</v>
      </c>
      <c r="F407" t="s">
        <v>238</v>
      </c>
      <c r="G407">
        <v>34609</v>
      </c>
      <c r="H407">
        <v>34579</v>
      </c>
      <c r="I407">
        <v>99.912999999999997</v>
      </c>
      <c r="J407">
        <v>13343</v>
      </c>
      <c r="K407">
        <v>38.587000000000003</v>
      </c>
      <c r="L407">
        <v>469</v>
      </c>
      <c r="M407">
        <v>1.3560000000000001</v>
      </c>
      <c r="N407">
        <v>3.5150000000000001</v>
      </c>
    </row>
    <row r="408" spans="1:14" x14ac:dyDescent="0.25">
      <c r="A408" t="s">
        <v>665</v>
      </c>
      <c r="B408" t="str">
        <f t="shared" si="6"/>
        <v>julio 2022</v>
      </c>
      <c r="C408" s="58">
        <v>44743</v>
      </c>
      <c r="D408" t="s">
        <v>109</v>
      </c>
      <c r="E408" t="s">
        <v>1042</v>
      </c>
      <c r="F408" t="s">
        <v>239</v>
      </c>
      <c r="G408">
        <v>35428</v>
      </c>
      <c r="H408">
        <v>35290</v>
      </c>
      <c r="I408">
        <v>99.61</v>
      </c>
      <c r="J408">
        <v>11717</v>
      </c>
      <c r="K408">
        <v>33.201999999999998</v>
      </c>
      <c r="L408">
        <v>158</v>
      </c>
      <c r="M408">
        <v>0.44800000000000001</v>
      </c>
      <c r="N408">
        <v>1.3480000000000001</v>
      </c>
    </row>
    <row r="409" spans="1:14" x14ac:dyDescent="0.25">
      <c r="A409" t="s">
        <v>644</v>
      </c>
      <c r="B409" t="str">
        <f t="shared" si="6"/>
        <v>julio 2022</v>
      </c>
      <c r="C409" s="58">
        <v>44743</v>
      </c>
      <c r="D409" t="s">
        <v>109</v>
      </c>
      <c r="E409" t="s">
        <v>1043</v>
      </c>
      <c r="F409" t="s">
        <v>239</v>
      </c>
      <c r="G409">
        <v>23085</v>
      </c>
      <c r="H409">
        <v>23075</v>
      </c>
      <c r="I409">
        <v>99.956999999999994</v>
      </c>
      <c r="J409">
        <v>9413</v>
      </c>
      <c r="K409">
        <v>40.792999999999999</v>
      </c>
      <c r="L409">
        <v>635</v>
      </c>
      <c r="M409">
        <v>2.7519999999999998</v>
      </c>
      <c r="N409">
        <v>6.7460000000000004</v>
      </c>
    </row>
    <row r="410" spans="1:14" x14ac:dyDescent="0.25">
      <c r="A410" t="s">
        <v>644</v>
      </c>
      <c r="B410" t="str">
        <f t="shared" si="6"/>
        <v>julio 2022</v>
      </c>
      <c r="C410" s="58">
        <v>44743</v>
      </c>
      <c r="D410" t="s">
        <v>109</v>
      </c>
      <c r="E410" t="s">
        <v>1044</v>
      </c>
      <c r="F410" t="s">
        <v>239</v>
      </c>
      <c r="G410">
        <v>23082</v>
      </c>
      <c r="H410">
        <v>23070</v>
      </c>
      <c r="I410">
        <v>99.947999999999993</v>
      </c>
      <c r="J410">
        <v>9335</v>
      </c>
      <c r="K410">
        <v>40.463999999999999</v>
      </c>
      <c r="L410">
        <v>1302</v>
      </c>
      <c r="M410">
        <v>5.6440000000000001</v>
      </c>
      <c r="N410">
        <v>13.948</v>
      </c>
    </row>
    <row r="411" spans="1:14" x14ac:dyDescent="0.25">
      <c r="A411" t="s">
        <v>628</v>
      </c>
      <c r="B411" t="str">
        <f t="shared" si="6"/>
        <v>julio 2022</v>
      </c>
      <c r="C411" s="58">
        <v>44743</v>
      </c>
      <c r="D411" t="s">
        <v>109</v>
      </c>
      <c r="E411" t="s">
        <v>1045</v>
      </c>
      <c r="F411" t="s">
        <v>238</v>
      </c>
      <c r="G411">
        <v>22788</v>
      </c>
      <c r="H411">
        <v>22765</v>
      </c>
      <c r="I411">
        <v>99.899000000000001</v>
      </c>
      <c r="J411">
        <v>9796</v>
      </c>
      <c r="K411">
        <v>43.030999999999999</v>
      </c>
      <c r="L411">
        <v>191</v>
      </c>
      <c r="M411">
        <v>0.83899999999999997</v>
      </c>
      <c r="N411">
        <v>1.95</v>
      </c>
    </row>
    <row r="412" spans="1:14" x14ac:dyDescent="0.25">
      <c r="A412" t="s">
        <v>628</v>
      </c>
      <c r="B412" t="str">
        <f t="shared" si="6"/>
        <v>julio 2022</v>
      </c>
      <c r="C412" s="58">
        <v>44743</v>
      </c>
      <c r="D412" t="s">
        <v>110</v>
      </c>
      <c r="E412" t="s">
        <v>1046</v>
      </c>
      <c r="F412" t="s">
        <v>239</v>
      </c>
      <c r="G412">
        <v>22876</v>
      </c>
      <c r="H412">
        <v>22867</v>
      </c>
      <c r="I412">
        <v>99.960999999999999</v>
      </c>
      <c r="J412">
        <v>11318</v>
      </c>
      <c r="K412">
        <v>49.494999999999997</v>
      </c>
      <c r="L412">
        <v>697</v>
      </c>
      <c r="M412">
        <v>3.048</v>
      </c>
      <c r="N412">
        <v>6.1580000000000004</v>
      </c>
    </row>
    <row r="413" spans="1:14" x14ac:dyDescent="0.25">
      <c r="A413" t="s">
        <v>666</v>
      </c>
      <c r="B413" t="str">
        <f t="shared" si="6"/>
        <v>julio 2022</v>
      </c>
      <c r="C413" s="58">
        <v>44743</v>
      </c>
      <c r="D413" t="s">
        <v>109</v>
      </c>
      <c r="E413" t="s">
        <v>1047</v>
      </c>
      <c r="F413" t="s">
        <v>239</v>
      </c>
      <c r="G413">
        <v>19983</v>
      </c>
      <c r="H413">
        <v>19851</v>
      </c>
      <c r="I413">
        <v>99.338999999999999</v>
      </c>
      <c r="J413">
        <v>8653</v>
      </c>
      <c r="K413">
        <v>43.59</v>
      </c>
      <c r="L413">
        <v>445</v>
      </c>
      <c r="M413">
        <v>2.242</v>
      </c>
      <c r="N413">
        <v>5.1429999999999998</v>
      </c>
    </row>
    <row r="414" spans="1:14" x14ac:dyDescent="0.25">
      <c r="A414" t="s">
        <v>666</v>
      </c>
      <c r="B414" t="str">
        <f t="shared" si="6"/>
        <v>julio 2022</v>
      </c>
      <c r="C414" s="58">
        <v>44743</v>
      </c>
      <c r="D414" t="s">
        <v>109</v>
      </c>
      <c r="E414" t="s">
        <v>1048</v>
      </c>
      <c r="F414" t="s">
        <v>239</v>
      </c>
      <c r="G414">
        <v>15721</v>
      </c>
      <c r="H414">
        <v>15687</v>
      </c>
      <c r="I414">
        <v>99.784000000000006</v>
      </c>
      <c r="J414">
        <v>6573</v>
      </c>
      <c r="K414">
        <v>41.901000000000003</v>
      </c>
      <c r="L414">
        <v>816</v>
      </c>
      <c r="M414">
        <v>5.202</v>
      </c>
      <c r="N414">
        <v>12.414</v>
      </c>
    </row>
    <row r="415" spans="1:14" x14ac:dyDescent="0.25">
      <c r="A415" t="s">
        <v>666</v>
      </c>
      <c r="B415" t="str">
        <f t="shared" si="6"/>
        <v>julio 2022</v>
      </c>
      <c r="C415" s="58">
        <v>44743</v>
      </c>
      <c r="D415" t="s">
        <v>109</v>
      </c>
      <c r="E415" t="s">
        <v>1049</v>
      </c>
      <c r="F415" t="s">
        <v>238</v>
      </c>
      <c r="G415">
        <v>15727</v>
      </c>
      <c r="H415">
        <v>15698</v>
      </c>
      <c r="I415">
        <v>99.816000000000003</v>
      </c>
      <c r="J415">
        <v>7093</v>
      </c>
      <c r="K415">
        <v>45.183999999999997</v>
      </c>
      <c r="L415">
        <v>1011</v>
      </c>
      <c r="M415">
        <v>6.44</v>
      </c>
      <c r="N415">
        <v>14.253</v>
      </c>
    </row>
    <row r="416" spans="1:14" x14ac:dyDescent="0.25">
      <c r="A416" t="s">
        <v>600</v>
      </c>
      <c r="B416" t="str">
        <f t="shared" si="6"/>
        <v>julio 2022</v>
      </c>
      <c r="C416" s="58">
        <v>44743</v>
      </c>
      <c r="D416" t="s">
        <v>109</v>
      </c>
      <c r="E416" t="s">
        <v>1050</v>
      </c>
      <c r="F416" t="s">
        <v>238</v>
      </c>
      <c r="G416">
        <v>35434</v>
      </c>
      <c r="H416">
        <v>35367</v>
      </c>
      <c r="I416">
        <v>99.811000000000007</v>
      </c>
      <c r="J416">
        <v>12723</v>
      </c>
      <c r="K416">
        <v>35.973999999999997</v>
      </c>
      <c r="L416">
        <v>491</v>
      </c>
      <c r="M416">
        <v>1.3879999999999999</v>
      </c>
      <c r="N416">
        <v>3.859</v>
      </c>
    </row>
    <row r="417" spans="1:14" x14ac:dyDescent="0.25">
      <c r="A417" t="s">
        <v>600</v>
      </c>
      <c r="B417" t="str">
        <f t="shared" si="6"/>
        <v>julio 2022</v>
      </c>
      <c r="C417" s="58">
        <v>44743</v>
      </c>
      <c r="D417" t="s">
        <v>109</v>
      </c>
      <c r="E417" t="s">
        <v>1051</v>
      </c>
      <c r="F417" t="s">
        <v>238</v>
      </c>
      <c r="G417">
        <v>35372</v>
      </c>
      <c r="H417">
        <v>35277</v>
      </c>
      <c r="I417">
        <v>99.730999999999995</v>
      </c>
      <c r="J417">
        <v>12074</v>
      </c>
      <c r="K417">
        <v>34.225999999999999</v>
      </c>
      <c r="L417">
        <v>710</v>
      </c>
      <c r="M417">
        <v>2.0129999999999999</v>
      </c>
      <c r="N417">
        <v>5.88</v>
      </c>
    </row>
    <row r="418" spans="1:14" x14ac:dyDescent="0.25">
      <c r="A418" t="s">
        <v>600</v>
      </c>
      <c r="B418" t="str">
        <f t="shared" si="6"/>
        <v>julio 2022</v>
      </c>
      <c r="C418" s="58">
        <v>44743</v>
      </c>
      <c r="D418" t="s">
        <v>109</v>
      </c>
      <c r="E418" t="s">
        <v>1052</v>
      </c>
      <c r="F418" t="s">
        <v>238</v>
      </c>
      <c r="G418">
        <v>34955</v>
      </c>
      <c r="H418">
        <v>34905</v>
      </c>
      <c r="I418">
        <v>99.856999999999999</v>
      </c>
      <c r="J418">
        <v>11798</v>
      </c>
      <c r="K418">
        <v>33.799999999999997</v>
      </c>
      <c r="L418">
        <v>1370</v>
      </c>
      <c r="M418">
        <v>3.9249999999999998</v>
      </c>
      <c r="N418">
        <v>11.612</v>
      </c>
    </row>
    <row r="419" spans="1:14" x14ac:dyDescent="0.25">
      <c r="A419" t="s">
        <v>659</v>
      </c>
      <c r="B419" t="str">
        <f t="shared" si="6"/>
        <v>julio 2022</v>
      </c>
      <c r="C419" s="58">
        <v>44743</v>
      </c>
      <c r="D419" t="s">
        <v>110</v>
      </c>
      <c r="E419" t="s">
        <v>1053</v>
      </c>
      <c r="F419" t="s">
        <v>239</v>
      </c>
      <c r="G419">
        <v>257</v>
      </c>
      <c r="H419">
        <v>257</v>
      </c>
      <c r="I419">
        <v>100</v>
      </c>
      <c r="J419">
        <v>182</v>
      </c>
      <c r="K419">
        <v>70.816999999999993</v>
      </c>
      <c r="L419">
        <v>48</v>
      </c>
      <c r="M419">
        <v>18.677</v>
      </c>
      <c r="N419">
        <v>26.373999999999999</v>
      </c>
    </row>
    <row r="420" spans="1:14" x14ac:dyDescent="0.25">
      <c r="A420" s="42" t="s">
        <v>217</v>
      </c>
      <c r="B420" t="str">
        <f t="shared" si="6"/>
        <v>julio 2022</v>
      </c>
      <c r="C420" s="58">
        <v>44743</v>
      </c>
      <c r="D420" t="s">
        <v>109</v>
      </c>
      <c r="E420" t="s">
        <v>1054</v>
      </c>
      <c r="F420" t="s">
        <v>576</v>
      </c>
      <c r="G420">
        <v>73</v>
      </c>
      <c r="H420">
        <v>73</v>
      </c>
      <c r="I420">
        <v>100</v>
      </c>
      <c r="J420">
        <v>62</v>
      </c>
      <c r="K420">
        <v>84.932000000000002</v>
      </c>
      <c r="L420">
        <v>51</v>
      </c>
      <c r="M420">
        <v>69.863</v>
      </c>
      <c r="N420">
        <v>82.257999999999996</v>
      </c>
    </row>
    <row r="421" spans="1:14" x14ac:dyDescent="0.25">
      <c r="A421" t="s">
        <v>389</v>
      </c>
      <c r="B421" t="str">
        <f t="shared" si="6"/>
        <v>julio 2022</v>
      </c>
      <c r="C421" s="58">
        <v>44743</v>
      </c>
      <c r="D421" t="s">
        <v>109</v>
      </c>
      <c r="E421" t="s">
        <v>1055</v>
      </c>
      <c r="F421" t="s">
        <v>239</v>
      </c>
      <c r="G421">
        <v>23579</v>
      </c>
      <c r="H421">
        <v>23448</v>
      </c>
      <c r="I421">
        <v>99.444000000000003</v>
      </c>
      <c r="J421">
        <v>10822</v>
      </c>
      <c r="K421">
        <v>46.152999999999999</v>
      </c>
      <c r="L421">
        <v>897</v>
      </c>
      <c r="M421">
        <v>3.8250000000000002</v>
      </c>
      <c r="N421">
        <v>8.2889999999999997</v>
      </c>
    </row>
    <row r="422" spans="1:14" x14ac:dyDescent="0.25">
      <c r="A422" t="s">
        <v>664</v>
      </c>
      <c r="B422" t="str">
        <f t="shared" si="6"/>
        <v>julio 2022</v>
      </c>
      <c r="C422" s="58">
        <v>44743</v>
      </c>
      <c r="D422" t="s">
        <v>109</v>
      </c>
      <c r="E422" t="s">
        <v>1056</v>
      </c>
      <c r="F422" t="s">
        <v>239</v>
      </c>
      <c r="G422">
        <v>22797</v>
      </c>
      <c r="H422">
        <v>22742</v>
      </c>
      <c r="I422">
        <v>99.759</v>
      </c>
      <c r="J422">
        <v>7552</v>
      </c>
      <c r="K422">
        <v>33.207000000000001</v>
      </c>
      <c r="L422">
        <v>291</v>
      </c>
      <c r="M422">
        <v>1.28</v>
      </c>
      <c r="N422">
        <v>3.8530000000000002</v>
      </c>
    </row>
    <row r="423" spans="1:14" x14ac:dyDescent="0.25">
      <c r="A423" t="s">
        <v>664</v>
      </c>
      <c r="B423" t="str">
        <f t="shared" si="6"/>
        <v>julio 2022</v>
      </c>
      <c r="C423" s="58">
        <v>44743</v>
      </c>
      <c r="D423" t="s">
        <v>109</v>
      </c>
      <c r="E423" t="s">
        <v>1057</v>
      </c>
      <c r="F423" t="s">
        <v>239</v>
      </c>
      <c r="G423">
        <v>34326</v>
      </c>
      <c r="H423">
        <v>34260</v>
      </c>
      <c r="I423">
        <v>99.808000000000007</v>
      </c>
      <c r="J423">
        <v>11368</v>
      </c>
      <c r="K423">
        <v>33.182000000000002</v>
      </c>
      <c r="L423">
        <v>334</v>
      </c>
      <c r="M423">
        <v>0.97499999999999998</v>
      </c>
      <c r="N423">
        <v>2.9380000000000002</v>
      </c>
    </row>
    <row r="424" spans="1:14" x14ac:dyDescent="0.25">
      <c r="A424" t="s">
        <v>664</v>
      </c>
      <c r="B424" t="str">
        <f t="shared" si="6"/>
        <v>julio 2022</v>
      </c>
      <c r="C424" s="58">
        <v>44743</v>
      </c>
      <c r="D424" t="s">
        <v>109</v>
      </c>
      <c r="E424" t="s">
        <v>1058</v>
      </c>
      <c r="F424" t="s">
        <v>239</v>
      </c>
      <c r="G424">
        <v>34317</v>
      </c>
      <c r="H424">
        <v>34215</v>
      </c>
      <c r="I424">
        <v>99.703000000000003</v>
      </c>
      <c r="J424">
        <v>11079</v>
      </c>
      <c r="K424">
        <v>32.381</v>
      </c>
      <c r="L424">
        <v>226</v>
      </c>
      <c r="M424">
        <v>0.66100000000000003</v>
      </c>
      <c r="N424">
        <v>2.04</v>
      </c>
    </row>
    <row r="425" spans="1:14" x14ac:dyDescent="0.25">
      <c r="A425" t="s">
        <v>80</v>
      </c>
      <c r="B425" t="str">
        <f t="shared" si="6"/>
        <v>julio 2022</v>
      </c>
      <c r="C425" s="58">
        <v>44743</v>
      </c>
      <c r="D425" t="s">
        <v>109</v>
      </c>
      <c r="E425" t="s">
        <v>1059</v>
      </c>
      <c r="F425" t="s">
        <v>1013</v>
      </c>
      <c r="G425">
        <v>1163</v>
      </c>
      <c r="H425">
        <v>1163</v>
      </c>
      <c r="I425">
        <v>100</v>
      </c>
      <c r="J425">
        <v>854</v>
      </c>
      <c r="K425">
        <v>73.430999999999997</v>
      </c>
      <c r="L425">
        <v>491</v>
      </c>
      <c r="M425">
        <v>42.218000000000004</v>
      </c>
      <c r="N425">
        <v>57.494</v>
      </c>
    </row>
    <row r="426" spans="1:14" x14ac:dyDescent="0.25">
      <c r="A426" s="4" t="s">
        <v>80</v>
      </c>
      <c r="B426" t="str">
        <f t="shared" si="6"/>
        <v>julio 2022</v>
      </c>
      <c r="C426" s="58">
        <v>44743</v>
      </c>
      <c r="D426" t="s">
        <v>109</v>
      </c>
      <c r="E426" t="s">
        <v>1060</v>
      </c>
      <c r="F426" t="s">
        <v>239</v>
      </c>
      <c r="G426">
        <v>88</v>
      </c>
      <c r="H426">
        <v>87</v>
      </c>
      <c r="I426">
        <v>98.864000000000004</v>
      </c>
      <c r="J426">
        <v>61</v>
      </c>
      <c r="K426">
        <v>70.114999999999995</v>
      </c>
      <c r="L426">
        <v>37</v>
      </c>
      <c r="M426">
        <v>42.529000000000003</v>
      </c>
      <c r="N426">
        <v>60.655999999999999</v>
      </c>
    </row>
    <row r="427" spans="1:14" x14ac:dyDescent="0.25">
      <c r="A427" s="4" t="s">
        <v>80</v>
      </c>
      <c r="B427" t="str">
        <f t="shared" si="6"/>
        <v>julio 2022</v>
      </c>
      <c r="C427" s="58">
        <v>44743</v>
      </c>
      <c r="D427" t="s">
        <v>109</v>
      </c>
      <c r="E427" t="s">
        <v>1061</v>
      </c>
      <c r="F427" t="s">
        <v>1013</v>
      </c>
      <c r="G427">
        <v>28695</v>
      </c>
      <c r="H427">
        <v>28660</v>
      </c>
      <c r="I427">
        <v>99.878</v>
      </c>
      <c r="J427">
        <v>12000</v>
      </c>
      <c r="K427">
        <v>41.87</v>
      </c>
      <c r="L427">
        <v>1209</v>
      </c>
      <c r="M427">
        <v>4.218</v>
      </c>
      <c r="N427">
        <v>10.074999999999999</v>
      </c>
    </row>
    <row r="428" spans="1:14" x14ac:dyDescent="0.25">
      <c r="A428" s="4" t="s">
        <v>80</v>
      </c>
      <c r="B428" t="str">
        <f t="shared" si="6"/>
        <v>julio 2022</v>
      </c>
      <c r="C428" s="58">
        <v>44743</v>
      </c>
      <c r="D428" t="s">
        <v>109</v>
      </c>
      <c r="E428" t="s">
        <v>1062</v>
      </c>
      <c r="F428" t="s">
        <v>1013</v>
      </c>
      <c r="G428">
        <v>28755</v>
      </c>
      <c r="H428">
        <v>28738</v>
      </c>
      <c r="I428">
        <v>99.941000000000003</v>
      </c>
      <c r="J428">
        <v>11654</v>
      </c>
      <c r="K428">
        <v>40.552999999999997</v>
      </c>
      <c r="L428">
        <v>1331</v>
      </c>
      <c r="M428">
        <v>4.6310000000000002</v>
      </c>
      <c r="N428">
        <v>11.420999999999999</v>
      </c>
    </row>
    <row r="429" spans="1:14" x14ac:dyDescent="0.25">
      <c r="A429" s="4" t="s">
        <v>80</v>
      </c>
      <c r="B429" t="str">
        <f t="shared" si="6"/>
        <v>julio 2022</v>
      </c>
      <c r="C429" s="58">
        <v>44743</v>
      </c>
      <c r="D429" t="s">
        <v>109</v>
      </c>
      <c r="E429" t="s">
        <v>1063</v>
      </c>
      <c r="F429" t="s">
        <v>239</v>
      </c>
      <c r="G429">
        <v>33905</v>
      </c>
      <c r="H429">
        <v>33773</v>
      </c>
      <c r="I429">
        <v>99.611000000000004</v>
      </c>
      <c r="J429">
        <v>12891</v>
      </c>
      <c r="K429">
        <v>38.17</v>
      </c>
      <c r="L429">
        <v>1466</v>
      </c>
      <c r="M429">
        <v>4.3410000000000002</v>
      </c>
      <c r="N429">
        <v>11.372</v>
      </c>
    </row>
    <row r="430" spans="1:14" x14ac:dyDescent="0.25">
      <c r="A430" s="4" t="s">
        <v>80</v>
      </c>
      <c r="B430" t="str">
        <f t="shared" si="6"/>
        <v>julio 2022</v>
      </c>
      <c r="C430" s="58">
        <v>44743</v>
      </c>
      <c r="D430" t="s">
        <v>109</v>
      </c>
      <c r="E430" t="s">
        <v>1064</v>
      </c>
      <c r="F430" t="s">
        <v>238</v>
      </c>
      <c r="G430">
        <v>33809</v>
      </c>
      <c r="H430">
        <v>33687</v>
      </c>
      <c r="I430">
        <v>99.638999999999996</v>
      </c>
      <c r="J430">
        <v>11552</v>
      </c>
      <c r="K430">
        <v>34.292000000000002</v>
      </c>
      <c r="L430">
        <v>1125</v>
      </c>
      <c r="M430">
        <v>3.34</v>
      </c>
      <c r="N430">
        <v>9.7390000000000008</v>
      </c>
    </row>
    <row r="431" spans="1:14" x14ac:dyDescent="0.25">
      <c r="A431" t="s">
        <v>388</v>
      </c>
      <c r="B431" t="str">
        <f t="shared" si="6"/>
        <v>julio 2022</v>
      </c>
      <c r="C431" s="58">
        <v>44743</v>
      </c>
      <c r="D431" t="s">
        <v>109</v>
      </c>
      <c r="E431" t="s">
        <v>428</v>
      </c>
      <c r="F431" t="s">
        <v>239</v>
      </c>
      <c r="G431">
        <v>9120</v>
      </c>
      <c r="H431">
        <v>9112</v>
      </c>
      <c r="I431">
        <v>99.912000000000006</v>
      </c>
      <c r="J431">
        <v>4610</v>
      </c>
      <c r="K431">
        <v>50.593000000000004</v>
      </c>
      <c r="L431">
        <v>243</v>
      </c>
      <c r="M431">
        <v>2.6669999999999998</v>
      </c>
      <c r="N431">
        <v>5.2709999999999999</v>
      </c>
    </row>
    <row r="432" spans="1:14" x14ac:dyDescent="0.25">
      <c r="A432" t="s">
        <v>388</v>
      </c>
      <c r="B432" t="str">
        <f t="shared" si="6"/>
        <v>julio 2022</v>
      </c>
      <c r="C432" s="58">
        <v>44743</v>
      </c>
      <c r="D432" t="s">
        <v>110</v>
      </c>
      <c r="E432" t="s">
        <v>431</v>
      </c>
      <c r="F432" t="s">
        <v>239</v>
      </c>
      <c r="G432">
        <v>4421</v>
      </c>
      <c r="H432">
        <v>4413</v>
      </c>
      <c r="I432">
        <v>99.819000000000003</v>
      </c>
      <c r="J432">
        <v>2554</v>
      </c>
      <c r="K432">
        <v>57.874000000000002</v>
      </c>
      <c r="L432">
        <v>94</v>
      </c>
      <c r="M432">
        <v>2.13</v>
      </c>
      <c r="N432">
        <v>3.681</v>
      </c>
    </row>
    <row r="433" spans="1:14" x14ac:dyDescent="0.25">
      <c r="A433" t="s">
        <v>388</v>
      </c>
      <c r="B433" t="str">
        <f t="shared" si="6"/>
        <v>julio 2022</v>
      </c>
      <c r="C433" s="58">
        <v>44743</v>
      </c>
      <c r="D433" t="s">
        <v>109</v>
      </c>
      <c r="E433" t="s">
        <v>1065</v>
      </c>
      <c r="F433" t="s">
        <v>239</v>
      </c>
      <c r="G433">
        <v>12064</v>
      </c>
      <c r="H433">
        <v>12051</v>
      </c>
      <c r="I433">
        <v>99.891999999999996</v>
      </c>
      <c r="J433">
        <v>6390</v>
      </c>
      <c r="K433">
        <v>53.024999999999999</v>
      </c>
      <c r="L433">
        <v>342</v>
      </c>
      <c r="M433">
        <v>2.8380000000000001</v>
      </c>
      <c r="N433">
        <v>5.3520000000000003</v>
      </c>
    </row>
    <row r="434" spans="1:14" x14ac:dyDescent="0.25">
      <c r="A434" t="s">
        <v>388</v>
      </c>
      <c r="B434" t="str">
        <f t="shared" si="6"/>
        <v>julio 2022</v>
      </c>
      <c r="C434" s="58">
        <v>44743</v>
      </c>
      <c r="D434" t="s">
        <v>109</v>
      </c>
      <c r="E434" t="s">
        <v>425</v>
      </c>
      <c r="F434" t="s">
        <v>239</v>
      </c>
      <c r="G434">
        <v>10751</v>
      </c>
      <c r="H434">
        <v>10696</v>
      </c>
      <c r="I434">
        <v>99.488</v>
      </c>
      <c r="J434">
        <v>5168</v>
      </c>
      <c r="K434">
        <v>48.317</v>
      </c>
      <c r="L434">
        <v>144</v>
      </c>
      <c r="M434">
        <v>1.3460000000000001</v>
      </c>
      <c r="N434">
        <v>2.786</v>
      </c>
    </row>
    <row r="435" spans="1:14" x14ac:dyDescent="0.25">
      <c r="A435" t="s">
        <v>388</v>
      </c>
      <c r="B435" t="str">
        <f t="shared" si="6"/>
        <v>julio 2022</v>
      </c>
      <c r="C435" s="58">
        <v>44743</v>
      </c>
      <c r="D435" t="s">
        <v>109</v>
      </c>
      <c r="E435" t="s">
        <v>429</v>
      </c>
      <c r="F435" t="s">
        <v>239</v>
      </c>
      <c r="G435">
        <v>9652</v>
      </c>
      <c r="H435">
        <v>9645</v>
      </c>
      <c r="I435">
        <v>99.927000000000007</v>
      </c>
      <c r="J435">
        <v>4898</v>
      </c>
      <c r="K435">
        <v>50.783000000000001</v>
      </c>
      <c r="L435">
        <v>901</v>
      </c>
      <c r="M435">
        <v>9.3420000000000005</v>
      </c>
      <c r="N435">
        <v>18.395</v>
      </c>
    </row>
    <row r="436" spans="1:14" x14ac:dyDescent="0.25">
      <c r="A436" t="s">
        <v>388</v>
      </c>
      <c r="B436" t="str">
        <f t="shared" si="6"/>
        <v>julio 2022</v>
      </c>
      <c r="C436" s="58">
        <v>44743</v>
      </c>
      <c r="D436" t="s">
        <v>109</v>
      </c>
      <c r="E436" t="s">
        <v>1066</v>
      </c>
      <c r="F436" t="s">
        <v>239</v>
      </c>
      <c r="G436">
        <v>10762</v>
      </c>
      <c r="H436">
        <v>10744</v>
      </c>
      <c r="I436">
        <v>99.832999999999998</v>
      </c>
      <c r="J436">
        <v>5571</v>
      </c>
      <c r="K436">
        <v>51.851999999999997</v>
      </c>
      <c r="L436">
        <v>387</v>
      </c>
      <c r="M436">
        <v>3.6019999999999999</v>
      </c>
      <c r="N436">
        <v>6.9470000000000001</v>
      </c>
    </row>
    <row r="437" spans="1:14" x14ac:dyDescent="0.25">
      <c r="A437" t="s">
        <v>388</v>
      </c>
      <c r="B437" t="str">
        <f t="shared" si="6"/>
        <v>julio 2022</v>
      </c>
      <c r="C437" s="58">
        <v>44743</v>
      </c>
      <c r="D437" t="s">
        <v>109</v>
      </c>
      <c r="E437" t="s">
        <v>1067</v>
      </c>
      <c r="F437" t="s">
        <v>239</v>
      </c>
      <c r="G437">
        <v>10754</v>
      </c>
      <c r="H437">
        <v>10727</v>
      </c>
      <c r="I437">
        <v>99.748999999999995</v>
      </c>
      <c r="J437">
        <v>5477</v>
      </c>
      <c r="K437">
        <v>51.058</v>
      </c>
      <c r="L437">
        <v>171</v>
      </c>
      <c r="M437">
        <v>1.5940000000000001</v>
      </c>
      <c r="N437">
        <v>3.1219999999999999</v>
      </c>
    </row>
    <row r="438" spans="1:14" x14ac:dyDescent="0.25">
      <c r="A438" t="s">
        <v>388</v>
      </c>
      <c r="B438" t="str">
        <f t="shared" si="6"/>
        <v>julio 2022</v>
      </c>
      <c r="C438" s="58">
        <v>44743</v>
      </c>
      <c r="D438" t="s">
        <v>109</v>
      </c>
      <c r="E438" t="s">
        <v>1068</v>
      </c>
      <c r="F438" t="s">
        <v>239</v>
      </c>
      <c r="G438">
        <v>9765</v>
      </c>
      <c r="H438">
        <v>9754</v>
      </c>
      <c r="I438">
        <v>99.887</v>
      </c>
      <c r="J438">
        <v>4888</v>
      </c>
      <c r="K438">
        <v>50.113</v>
      </c>
      <c r="L438">
        <v>139</v>
      </c>
      <c r="M438">
        <v>1.425</v>
      </c>
      <c r="N438">
        <v>2.8439999999999999</v>
      </c>
    </row>
    <row r="439" spans="1:14" x14ac:dyDescent="0.25">
      <c r="A439" t="s">
        <v>388</v>
      </c>
      <c r="B439" t="str">
        <f t="shared" si="6"/>
        <v>julio 2022</v>
      </c>
      <c r="C439" s="58">
        <v>44743</v>
      </c>
      <c r="D439" t="s">
        <v>109</v>
      </c>
      <c r="E439" t="s">
        <v>1069</v>
      </c>
      <c r="F439" t="s">
        <v>239</v>
      </c>
      <c r="G439">
        <v>2961</v>
      </c>
      <c r="H439">
        <v>2957</v>
      </c>
      <c r="I439">
        <v>99.864999999999995</v>
      </c>
      <c r="J439">
        <v>1677</v>
      </c>
      <c r="K439">
        <v>56.713000000000001</v>
      </c>
      <c r="L439">
        <v>88</v>
      </c>
      <c r="M439">
        <v>2.976</v>
      </c>
      <c r="N439">
        <v>5.2469999999999999</v>
      </c>
    </row>
    <row r="440" spans="1:14" x14ac:dyDescent="0.25">
      <c r="A440" t="s">
        <v>388</v>
      </c>
      <c r="B440" t="str">
        <f t="shared" si="6"/>
        <v>julio 2022</v>
      </c>
      <c r="C440" s="58">
        <v>44743</v>
      </c>
      <c r="D440" t="s">
        <v>109</v>
      </c>
      <c r="E440" t="s">
        <v>423</v>
      </c>
      <c r="F440" t="s">
        <v>239</v>
      </c>
      <c r="G440">
        <v>2312</v>
      </c>
      <c r="H440">
        <v>2307</v>
      </c>
      <c r="I440">
        <v>99.784000000000006</v>
      </c>
      <c r="J440">
        <v>1229</v>
      </c>
      <c r="K440">
        <v>53.273000000000003</v>
      </c>
      <c r="L440">
        <v>46</v>
      </c>
      <c r="M440">
        <v>1.994</v>
      </c>
      <c r="N440">
        <v>3.7429999999999999</v>
      </c>
    </row>
    <row r="441" spans="1:14" x14ac:dyDescent="0.25">
      <c r="A441" t="s">
        <v>388</v>
      </c>
      <c r="B441" t="str">
        <f t="shared" si="6"/>
        <v>julio 2022</v>
      </c>
      <c r="C441" s="58">
        <v>44743</v>
      </c>
      <c r="D441" t="s">
        <v>109</v>
      </c>
      <c r="E441" t="s">
        <v>427</v>
      </c>
      <c r="F441" t="s">
        <v>239</v>
      </c>
      <c r="G441">
        <v>2047</v>
      </c>
      <c r="H441">
        <v>2044</v>
      </c>
      <c r="I441">
        <v>99.852999999999994</v>
      </c>
      <c r="J441">
        <v>1020</v>
      </c>
      <c r="K441">
        <v>49.902000000000001</v>
      </c>
      <c r="L441">
        <v>91</v>
      </c>
      <c r="M441">
        <v>4.452</v>
      </c>
      <c r="N441">
        <v>8.9220000000000006</v>
      </c>
    </row>
    <row r="442" spans="1:14" x14ac:dyDescent="0.25">
      <c r="A442" t="s">
        <v>388</v>
      </c>
      <c r="B442" t="str">
        <f t="shared" si="6"/>
        <v>julio 2022</v>
      </c>
      <c r="C442" s="58">
        <v>44743</v>
      </c>
      <c r="D442" t="s">
        <v>109</v>
      </c>
      <c r="E442" t="s">
        <v>430</v>
      </c>
      <c r="F442" t="s">
        <v>239</v>
      </c>
      <c r="G442">
        <v>2553</v>
      </c>
      <c r="H442">
        <v>2552</v>
      </c>
      <c r="I442">
        <v>99.960999999999999</v>
      </c>
      <c r="J442">
        <v>1359</v>
      </c>
      <c r="K442">
        <v>53.252000000000002</v>
      </c>
      <c r="L442">
        <v>53</v>
      </c>
      <c r="M442">
        <v>2.077</v>
      </c>
      <c r="N442">
        <v>3.9</v>
      </c>
    </row>
    <row r="443" spans="1:14" x14ac:dyDescent="0.25">
      <c r="A443" t="s">
        <v>388</v>
      </c>
      <c r="B443" t="str">
        <f t="shared" si="6"/>
        <v>julio 2022</v>
      </c>
      <c r="C443" s="58">
        <v>44743</v>
      </c>
      <c r="D443" t="s">
        <v>109</v>
      </c>
      <c r="E443" t="s">
        <v>1070</v>
      </c>
      <c r="F443" t="s">
        <v>239</v>
      </c>
      <c r="G443">
        <v>1859</v>
      </c>
      <c r="H443">
        <v>1856</v>
      </c>
      <c r="I443">
        <v>99.838999999999999</v>
      </c>
      <c r="J443">
        <v>995</v>
      </c>
      <c r="K443">
        <v>53.61</v>
      </c>
      <c r="L443">
        <v>90</v>
      </c>
      <c r="M443">
        <v>4.8490000000000002</v>
      </c>
      <c r="N443">
        <v>9.0449999999999999</v>
      </c>
    </row>
    <row r="444" spans="1:14" x14ac:dyDescent="0.25">
      <c r="A444" t="s">
        <v>388</v>
      </c>
      <c r="B444" t="str">
        <f t="shared" si="6"/>
        <v>julio 2022</v>
      </c>
      <c r="C444" s="58">
        <v>44743</v>
      </c>
      <c r="D444" t="s">
        <v>109</v>
      </c>
      <c r="E444" t="s">
        <v>426</v>
      </c>
      <c r="F444" t="s">
        <v>239</v>
      </c>
      <c r="G444">
        <v>1576</v>
      </c>
      <c r="H444">
        <v>1575</v>
      </c>
      <c r="I444">
        <v>99.936999999999998</v>
      </c>
      <c r="J444">
        <v>896</v>
      </c>
      <c r="K444">
        <v>56.889000000000003</v>
      </c>
      <c r="L444">
        <v>18</v>
      </c>
      <c r="M444">
        <v>1.143</v>
      </c>
      <c r="N444">
        <v>2.0089999999999999</v>
      </c>
    </row>
    <row r="445" spans="1:14" x14ac:dyDescent="0.25">
      <c r="A445" t="s">
        <v>388</v>
      </c>
      <c r="B445" t="str">
        <f t="shared" si="6"/>
        <v>julio 2022</v>
      </c>
      <c r="C445" s="58">
        <v>44743</v>
      </c>
      <c r="D445" t="s">
        <v>109</v>
      </c>
      <c r="E445" t="s">
        <v>1071</v>
      </c>
      <c r="F445" t="s">
        <v>239</v>
      </c>
      <c r="G445">
        <v>2310</v>
      </c>
      <c r="H445">
        <v>2307</v>
      </c>
      <c r="I445">
        <v>99.87</v>
      </c>
      <c r="J445">
        <v>1227</v>
      </c>
      <c r="K445">
        <v>53.186</v>
      </c>
      <c r="L445">
        <v>37</v>
      </c>
      <c r="M445">
        <v>1.6040000000000001</v>
      </c>
      <c r="N445">
        <v>3.0150000000000001</v>
      </c>
    </row>
    <row r="446" spans="1:14" x14ac:dyDescent="0.25">
      <c r="A446" t="s">
        <v>388</v>
      </c>
      <c r="B446" t="str">
        <f t="shared" si="6"/>
        <v>julio 2022</v>
      </c>
      <c r="C446" s="58">
        <v>44743</v>
      </c>
      <c r="D446" t="s">
        <v>109</v>
      </c>
      <c r="E446" t="s">
        <v>1072</v>
      </c>
      <c r="F446" t="s">
        <v>239</v>
      </c>
      <c r="G446">
        <v>108</v>
      </c>
      <c r="H446">
        <v>108</v>
      </c>
      <c r="I446">
        <v>100</v>
      </c>
      <c r="J446">
        <v>61</v>
      </c>
      <c r="K446">
        <v>56.481000000000002</v>
      </c>
      <c r="L446">
        <v>0</v>
      </c>
      <c r="M446">
        <v>0</v>
      </c>
      <c r="N446">
        <v>0</v>
      </c>
    </row>
    <row r="447" spans="1:14" x14ac:dyDescent="0.25">
      <c r="A447" t="s">
        <v>388</v>
      </c>
      <c r="B447" t="str">
        <f t="shared" si="6"/>
        <v>julio 2022</v>
      </c>
      <c r="C447" s="58">
        <v>44743</v>
      </c>
      <c r="D447" t="s">
        <v>109</v>
      </c>
      <c r="E447" t="s">
        <v>1073</v>
      </c>
      <c r="F447" t="s">
        <v>239</v>
      </c>
      <c r="G447">
        <v>2853</v>
      </c>
      <c r="H447">
        <v>2849</v>
      </c>
      <c r="I447">
        <v>99.86</v>
      </c>
      <c r="J447">
        <v>1539</v>
      </c>
      <c r="K447">
        <v>54.018999999999998</v>
      </c>
      <c r="L447">
        <v>37</v>
      </c>
      <c r="M447">
        <v>1.2989999999999999</v>
      </c>
      <c r="N447">
        <v>2.4039999999999999</v>
      </c>
    </row>
    <row r="448" spans="1:14" x14ac:dyDescent="0.25">
      <c r="A448" t="s">
        <v>388</v>
      </c>
      <c r="B448" t="str">
        <f t="shared" si="6"/>
        <v>julio 2022</v>
      </c>
      <c r="C448" s="58">
        <v>44743</v>
      </c>
      <c r="D448" t="s">
        <v>109</v>
      </c>
      <c r="E448" t="s">
        <v>1074</v>
      </c>
      <c r="F448" t="s">
        <v>239</v>
      </c>
      <c r="G448">
        <v>1739</v>
      </c>
      <c r="H448">
        <v>1739</v>
      </c>
      <c r="I448">
        <v>100</v>
      </c>
      <c r="J448">
        <v>946</v>
      </c>
      <c r="K448">
        <v>54.399000000000001</v>
      </c>
      <c r="L448">
        <v>5</v>
      </c>
      <c r="M448">
        <v>0.28799999999999998</v>
      </c>
      <c r="N448">
        <v>0.52900000000000003</v>
      </c>
    </row>
    <row r="449" spans="1:14" x14ac:dyDescent="0.25">
      <c r="A449" t="s">
        <v>388</v>
      </c>
      <c r="B449" t="str">
        <f t="shared" si="6"/>
        <v>julio 2022</v>
      </c>
      <c r="C449" s="58">
        <v>44743</v>
      </c>
      <c r="D449" t="s">
        <v>109</v>
      </c>
      <c r="E449" t="s">
        <v>424</v>
      </c>
      <c r="F449" t="s">
        <v>239</v>
      </c>
      <c r="G449">
        <v>14421</v>
      </c>
      <c r="H449">
        <v>14324</v>
      </c>
      <c r="I449">
        <v>99.326999999999998</v>
      </c>
      <c r="J449">
        <v>8966</v>
      </c>
      <c r="K449">
        <v>62.594000000000001</v>
      </c>
      <c r="L449">
        <v>465</v>
      </c>
      <c r="M449">
        <v>3.246</v>
      </c>
      <c r="N449">
        <v>5.1859999999999999</v>
      </c>
    </row>
    <row r="450" spans="1:14" x14ac:dyDescent="0.25">
      <c r="A450" t="s">
        <v>388</v>
      </c>
      <c r="B450" t="str">
        <f t="shared" si="6"/>
        <v>julio 2022</v>
      </c>
      <c r="C450" s="58">
        <v>44743</v>
      </c>
      <c r="D450" t="s">
        <v>109</v>
      </c>
      <c r="E450" t="s">
        <v>1075</v>
      </c>
      <c r="F450" t="s">
        <v>239</v>
      </c>
      <c r="G450">
        <v>14442</v>
      </c>
      <c r="H450">
        <v>14408</v>
      </c>
      <c r="I450">
        <v>99.765000000000001</v>
      </c>
      <c r="J450">
        <v>7016</v>
      </c>
      <c r="K450">
        <v>48.695</v>
      </c>
      <c r="L450">
        <v>160</v>
      </c>
      <c r="M450">
        <v>1.1100000000000001</v>
      </c>
      <c r="N450">
        <v>2.2810000000000001</v>
      </c>
    </row>
    <row r="451" spans="1:14" x14ac:dyDescent="0.25">
      <c r="A451" t="s">
        <v>227</v>
      </c>
      <c r="B451" t="str">
        <f t="shared" ref="B451:B514" si="7">TEXT(C451,"mmmm")&amp;" "&amp;TEXT(C451,"aaaa")</f>
        <v>julio 2022</v>
      </c>
      <c r="C451" s="58">
        <v>44743</v>
      </c>
      <c r="D451" t="s">
        <v>109</v>
      </c>
      <c r="E451" t="s">
        <v>1076</v>
      </c>
      <c r="F451" t="s">
        <v>239</v>
      </c>
      <c r="G451">
        <v>9986</v>
      </c>
      <c r="H451">
        <v>9929</v>
      </c>
      <c r="I451">
        <v>99.429000000000002</v>
      </c>
      <c r="J451">
        <v>5120</v>
      </c>
      <c r="K451">
        <v>51.566000000000003</v>
      </c>
      <c r="L451">
        <v>391</v>
      </c>
      <c r="M451">
        <v>3.9380000000000002</v>
      </c>
      <c r="N451">
        <v>7.6369999999999996</v>
      </c>
    </row>
    <row r="452" spans="1:14" x14ac:dyDescent="0.25">
      <c r="A452" t="s">
        <v>227</v>
      </c>
      <c r="B452" t="str">
        <f t="shared" si="7"/>
        <v>julio 2022</v>
      </c>
      <c r="C452" s="58">
        <v>44743</v>
      </c>
      <c r="D452" t="s">
        <v>109</v>
      </c>
      <c r="E452" t="s">
        <v>441</v>
      </c>
      <c r="F452" t="s">
        <v>239</v>
      </c>
      <c r="G452">
        <v>10487</v>
      </c>
      <c r="H452">
        <v>10452</v>
      </c>
      <c r="I452">
        <v>99.665999999999997</v>
      </c>
      <c r="J452">
        <v>5778</v>
      </c>
      <c r="K452">
        <v>55.280999999999999</v>
      </c>
      <c r="L452">
        <v>834</v>
      </c>
      <c r="M452">
        <v>7.9790000000000001</v>
      </c>
      <c r="N452">
        <v>14.433999999999999</v>
      </c>
    </row>
    <row r="453" spans="1:14" x14ac:dyDescent="0.25">
      <c r="A453" t="s">
        <v>227</v>
      </c>
      <c r="B453" t="str">
        <f t="shared" si="7"/>
        <v>julio 2022</v>
      </c>
      <c r="C453" s="58">
        <v>44743</v>
      </c>
      <c r="D453" t="s">
        <v>109</v>
      </c>
      <c r="E453" t="s">
        <v>444</v>
      </c>
      <c r="F453" t="s">
        <v>239</v>
      </c>
      <c r="G453">
        <v>10485</v>
      </c>
      <c r="H453">
        <v>10451</v>
      </c>
      <c r="I453">
        <v>99.676000000000002</v>
      </c>
      <c r="J453">
        <v>6014</v>
      </c>
      <c r="K453">
        <v>57.545000000000002</v>
      </c>
      <c r="L453">
        <v>730</v>
      </c>
      <c r="M453">
        <v>6.9850000000000003</v>
      </c>
      <c r="N453">
        <v>12.138</v>
      </c>
    </row>
    <row r="454" spans="1:14" x14ac:dyDescent="0.25">
      <c r="A454" t="s">
        <v>227</v>
      </c>
      <c r="B454" t="str">
        <f t="shared" si="7"/>
        <v>julio 2022</v>
      </c>
      <c r="C454" s="58">
        <v>44743</v>
      </c>
      <c r="D454" t="s">
        <v>109</v>
      </c>
      <c r="E454" t="s">
        <v>1077</v>
      </c>
      <c r="F454" t="s">
        <v>239</v>
      </c>
      <c r="G454">
        <v>9969</v>
      </c>
      <c r="H454">
        <v>9854</v>
      </c>
      <c r="I454">
        <v>98.846000000000004</v>
      </c>
      <c r="J454">
        <v>5572</v>
      </c>
      <c r="K454">
        <v>56.545999999999999</v>
      </c>
      <c r="L454">
        <v>806</v>
      </c>
      <c r="M454">
        <v>8.1790000000000003</v>
      </c>
      <c r="N454">
        <v>14.465</v>
      </c>
    </row>
    <row r="455" spans="1:14" x14ac:dyDescent="0.25">
      <c r="A455" t="s">
        <v>227</v>
      </c>
      <c r="B455" t="str">
        <f t="shared" si="7"/>
        <v>julio 2022</v>
      </c>
      <c r="C455" s="58">
        <v>44743</v>
      </c>
      <c r="D455" t="s">
        <v>109</v>
      </c>
      <c r="E455" t="s">
        <v>439</v>
      </c>
      <c r="F455" t="s">
        <v>239</v>
      </c>
      <c r="G455">
        <v>10329</v>
      </c>
      <c r="H455">
        <v>10260</v>
      </c>
      <c r="I455">
        <v>99.331999999999994</v>
      </c>
      <c r="J455">
        <v>4284</v>
      </c>
      <c r="K455">
        <v>41.753999999999998</v>
      </c>
      <c r="L455">
        <v>499</v>
      </c>
      <c r="M455">
        <v>4.8639999999999999</v>
      </c>
      <c r="N455">
        <v>11.648</v>
      </c>
    </row>
    <row r="456" spans="1:14" x14ac:dyDescent="0.25">
      <c r="A456" t="s">
        <v>227</v>
      </c>
      <c r="B456" t="str">
        <f t="shared" si="7"/>
        <v>julio 2022</v>
      </c>
      <c r="C456" s="58">
        <v>44743</v>
      </c>
      <c r="D456" t="s">
        <v>109</v>
      </c>
      <c r="E456" t="s">
        <v>442</v>
      </c>
      <c r="F456" t="s">
        <v>239</v>
      </c>
      <c r="G456">
        <v>10325</v>
      </c>
      <c r="H456">
        <v>10256</v>
      </c>
      <c r="I456">
        <v>99.331999999999994</v>
      </c>
      <c r="J456">
        <v>5298</v>
      </c>
      <c r="K456">
        <v>51.658000000000001</v>
      </c>
      <c r="L456">
        <v>493</v>
      </c>
      <c r="M456">
        <v>4.8070000000000004</v>
      </c>
      <c r="N456">
        <v>9.3049999999999997</v>
      </c>
    </row>
    <row r="457" spans="1:14" x14ac:dyDescent="0.25">
      <c r="A457" t="s">
        <v>227</v>
      </c>
      <c r="B457" t="str">
        <f t="shared" si="7"/>
        <v>julio 2022</v>
      </c>
      <c r="C457" s="58">
        <v>44743</v>
      </c>
      <c r="D457" t="s">
        <v>109</v>
      </c>
      <c r="E457" t="s">
        <v>445</v>
      </c>
      <c r="F457" t="s">
        <v>239</v>
      </c>
      <c r="G457">
        <v>10323</v>
      </c>
      <c r="H457">
        <v>10236</v>
      </c>
      <c r="I457">
        <v>99.156999999999996</v>
      </c>
      <c r="J457">
        <v>5165</v>
      </c>
      <c r="K457">
        <v>50.459000000000003</v>
      </c>
      <c r="L457">
        <v>639</v>
      </c>
      <c r="M457">
        <v>6.2430000000000003</v>
      </c>
      <c r="N457">
        <v>12.372</v>
      </c>
    </row>
    <row r="458" spans="1:14" x14ac:dyDescent="0.25">
      <c r="A458" t="s">
        <v>227</v>
      </c>
      <c r="B458" t="str">
        <f t="shared" si="7"/>
        <v>julio 2022</v>
      </c>
      <c r="C458" s="58">
        <v>44743</v>
      </c>
      <c r="D458" t="s">
        <v>109</v>
      </c>
      <c r="E458" t="s">
        <v>592</v>
      </c>
      <c r="F458" t="s">
        <v>239</v>
      </c>
      <c r="G458">
        <v>483</v>
      </c>
      <c r="H458">
        <v>483</v>
      </c>
      <c r="I458">
        <v>100</v>
      </c>
      <c r="J458">
        <v>397</v>
      </c>
      <c r="K458">
        <v>82.194999999999993</v>
      </c>
      <c r="L458">
        <v>139</v>
      </c>
      <c r="M458">
        <v>28.777999999999999</v>
      </c>
      <c r="N458">
        <v>35.012999999999998</v>
      </c>
    </row>
    <row r="459" spans="1:14" x14ac:dyDescent="0.25">
      <c r="A459" t="s">
        <v>227</v>
      </c>
      <c r="B459" t="str">
        <f t="shared" si="7"/>
        <v>julio 2022</v>
      </c>
      <c r="C459" s="58">
        <v>44743</v>
      </c>
      <c r="D459" t="s">
        <v>109</v>
      </c>
      <c r="E459" t="s">
        <v>590</v>
      </c>
      <c r="F459" t="s">
        <v>239</v>
      </c>
      <c r="G459">
        <v>285</v>
      </c>
      <c r="H459">
        <v>285</v>
      </c>
      <c r="I459">
        <v>100</v>
      </c>
      <c r="J459">
        <v>184</v>
      </c>
      <c r="K459">
        <v>64.561000000000007</v>
      </c>
      <c r="L459">
        <v>19</v>
      </c>
      <c r="M459">
        <v>6.6669999999999998</v>
      </c>
      <c r="N459">
        <v>10.326000000000001</v>
      </c>
    </row>
    <row r="460" spans="1:14" x14ac:dyDescent="0.25">
      <c r="A460" t="s">
        <v>227</v>
      </c>
      <c r="B460" t="str">
        <f t="shared" si="7"/>
        <v>julio 2022</v>
      </c>
      <c r="C460" s="58">
        <v>44743</v>
      </c>
      <c r="D460" t="s">
        <v>109</v>
      </c>
      <c r="E460" t="s">
        <v>591</v>
      </c>
      <c r="F460" t="s">
        <v>239</v>
      </c>
      <c r="G460">
        <v>3707</v>
      </c>
      <c r="H460">
        <v>3689</v>
      </c>
      <c r="I460">
        <v>99.513999999999996</v>
      </c>
      <c r="J460">
        <v>2341</v>
      </c>
      <c r="K460">
        <v>63.459000000000003</v>
      </c>
      <c r="L460">
        <v>232</v>
      </c>
      <c r="M460">
        <v>6.2889999999999997</v>
      </c>
      <c r="N460">
        <v>9.91</v>
      </c>
    </row>
    <row r="461" spans="1:14" x14ac:dyDescent="0.25">
      <c r="A461" t="s">
        <v>227</v>
      </c>
      <c r="B461" t="str">
        <f t="shared" si="7"/>
        <v>julio 2022</v>
      </c>
      <c r="C461" s="58">
        <v>44743</v>
      </c>
      <c r="D461" t="s">
        <v>109</v>
      </c>
      <c r="E461" t="s">
        <v>594</v>
      </c>
      <c r="F461" t="s">
        <v>239</v>
      </c>
      <c r="G461">
        <v>5647</v>
      </c>
      <c r="H461">
        <v>5606</v>
      </c>
      <c r="I461">
        <v>99.274000000000001</v>
      </c>
      <c r="J461">
        <v>3447</v>
      </c>
      <c r="K461">
        <v>61.488</v>
      </c>
      <c r="L461">
        <v>707</v>
      </c>
      <c r="M461">
        <v>12.611000000000001</v>
      </c>
      <c r="N461">
        <v>20.510999999999999</v>
      </c>
    </row>
    <row r="462" spans="1:14" x14ac:dyDescent="0.25">
      <c r="A462" t="s">
        <v>227</v>
      </c>
      <c r="B462" t="str">
        <f t="shared" si="7"/>
        <v>julio 2022</v>
      </c>
      <c r="C462" s="58">
        <v>44743</v>
      </c>
      <c r="D462" t="s">
        <v>109</v>
      </c>
      <c r="E462" t="s">
        <v>595</v>
      </c>
      <c r="F462" t="s">
        <v>239</v>
      </c>
      <c r="G462">
        <v>187</v>
      </c>
      <c r="H462">
        <v>130</v>
      </c>
      <c r="I462">
        <v>69.519000000000005</v>
      </c>
      <c r="J462">
        <v>56</v>
      </c>
      <c r="K462">
        <v>43.076999999999998</v>
      </c>
      <c r="L462">
        <v>13</v>
      </c>
      <c r="M462">
        <v>10</v>
      </c>
      <c r="N462">
        <v>23.213999999999999</v>
      </c>
    </row>
    <row r="463" spans="1:14" x14ac:dyDescent="0.25">
      <c r="A463" t="s">
        <v>227</v>
      </c>
      <c r="B463" t="str">
        <f t="shared" si="7"/>
        <v>julio 2022</v>
      </c>
      <c r="C463" s="58">
        <v>44743</v>
      </c>
      <c r="D463" t="s">
        <v>109</v>
      </c>
      <c r="E463" t="s">
        <v>1078</v>
      </c>
      <c r="F463" t="s">
        <v>239</v>
      </c>
      <c r="G463">
        <v>9996</v>
      </c>
      <c r="H463">
        <v>9944</v>
      </c>
      <c r="I463">
        <v>99.48</v>
      </c>
      <c r="J463">
        <v>5630</v>
      </c>
      <c r="K463">
        <v>56.616999999999997</v>
      </c>
      <c r="L463">
        <v>864</v>
      </c>
      <c r="M463">
        <v>8.6890000000000001</v>
      </c>
      <c r="N463">
        <v>15.346</v>
      </c>
    </row>
    <row r="464" spans="1:14" x14ac:dyDescent="0.25">
      <c r="A464" t="s">
        <v>227</v>
      </c>
      <c r="B464" t="str">
        <f t="shared" si="7"/>
        <v>julio 2022</v>
      </c>
      <c r="C464" s="58">
        <v>44743</v>
      </c>
      <c r="D464" t="s">
        <v>109</v>
      </c>
      <c r="E464" t="s">
        <v>1079</v>
      </c>
      <c r="F464" t="s">
        <v>239</v>
      </c>
      <c r="G464">
        <v>10154</v>
      </c>
      <c r="H464">
        <v>10041</v>
      </c>
      <c r="I464">
        <v>98.887</v>
      </c>
      <c r="J464">
        <v>5057</v>
      </c>
      <c r="K464">
        <v>50.363999999999997</v>
      </c>
      <c r="L464">
        <v>634</v>
      </c>
      <c r="M464">
        <v>6.3140000000000001</v>
      </c>
      <c r="N464">
        <v>12.537000000000001</v>
      </c>
    </row>
    <row r="465" spans="1:14" x14ac:dyDescent="0.25">
      <c r="A465" t="s">
        <v>227</v>
      </c>
      <c r="B465" t="str">
        <f t="shared" si="7"/>
        <v>julio 2022</v>
      </c>
      <c r="C465" s="58">
        <v>44743</v>
      </c>
      <c r="D465" t="s">
        <v>109</v>
      </c>
      <c r="E465" t="s">
        <v>1080</v>
      </c>
      <c r="F465" t="s">
        <v>239</v>
      </c>
      <c r="G465">
        <v>10043</v>
      </c>
      <c r="H465">
        <v>9992</v>
      </c>
      <c r="I465">
        <v>99.492000000000004</v>
      </c>
      <c r="J465">
        <v>5231</v>
      </c>
      <c r="K465">
        <v>52.351999999999997</v>
      </c>
      <c r="L465">
        <v>877</v>
      </c>
      <c r="M465">
        <v>8.7769999999999992</v>
      </c>
      <c r="N465">
        <v>16.765000000000001</v>
      </c>
    </row>
    <row r="466" spans="1:14" x14ac:dyDescent="0.25">
      <c r="A466" t="s">
        <v>227</v>
      </c>
      <c r="B466" t="str">
        <f t="shared" si="7"/>
        <v>julio 2022</v>
      </c>
      <c r="C466" s="58">
        <v>44743</v>
      </c>
      <c r="D466" t="s">
        <v>109</v>
      </c>
      <c r="E466" t="s">
        <v>443</v>
      </c>
      <c r="F466" t="s">
        <v>239</v>
      </c>
      <c r="G466">
        <v>10398</v>
      </c>
      <c r="H466">
        <v>10332</v>
      </c>
      <c r="I466">
        <v>99.364999999999995</v>
      </c>
      <c r="J466">
        <v>5474</v>
      </c>
      <c r="K466">
        <v>52.981000000000002</v>
      </c>
      <c r="L466">
        <v>595</v>
      </c>
      <c r="M466">
        <v>5.7590000000000003</v>
      </c>
      <c r="N466">
        <v>10.87</v>
      </c>
    </row>
    <row r="467" spans="1:14" x14ac:dyDescent="0.25">
      <c r="A467" t="s">
        <v>227</v>
      </c>
      <c r="B467" t="str">
        <f t="shared" si="7"/>
        <v>julio 2022</v>
      </c>
      <c r="C467" s="58">
        <v>44743</v>
      </c>
      <c r="D467" t="s">
        <v>109</v>
      </c>
      <c r="E467" t="s">
        <v>440</v>
      </c>
      <c r="F467" t="s">
        <v>239</v>
      </c>
      <c r="G467">
        <v>10413</v>
      </c>
      <c r="H467">
        <v>10353</v>
      </c>
      <c r="I467">
        <v>99.424000000000007</v>
      </c>
      <c r="J467">
        <v>5325</v>
      </c>
      <c r="K467">
        <v>51.433999999999997</v>
      </c>
      <c r="L467">
        <v>754</v>
      </c>
      <c r="M467">
        <v>7.2830000000000004</v>
      </c>
      <c r="N467">
        <v>14.16</v>
      </c>
    </row>
    <row r="468" spans="1:14" x14ac:dyDescent="0.25">
      <c r="A468" t="s">
        <v>227</v>
      </c>
      <c r="B468" t="str">
        <f t="shared" si="7"/>
        <v>julio 2022</v>
      </c>
      <c r="C468" s="58">
        <v>44743</v>
      </c>
      <c r="D468" t="s">
        <v>109</v>
      </c>
      <c r="E468" t="s">
        <v>593</v>
      </c>
      <c r="F468" t="s">
        <v>239</v>
      </c>
      <c r="G468">
        <v>10254</v>
      </c>
      <c r="H468">
        <v>10154</v>
      </c>
      <c r="I468">
        <v>99.025000000000006</v>
      </c>
      <c r="J468">
        <v>5651</v>
      </c>
      <c r="K468">
        <v>55.652999999999999</v>
      </c>
      <c r="L468">
        <v>1020</v>
      </c>
      <c r="M468">
        <v>10.045</v>
      </c>
      <c r="N468">
        <v>18.05</v>
      </c>
    </row>
    <row r="469" spans="1:14" x14ac:dyDescent="0.25">
      <c r="A469" t="s">
        <v>227</v>
      </c>
      <c r="B469" t="str">
        <f t="shared" si="7"/>
        <v>julio 2022</v>
      </c>
      <c r="C469" s="58">
        <v>44743</v>
      </c>
      <c r="D469" t="s">
        <v>109</v>
      </c>
      <c r="E469" t="s">
        <v>593</v>
      </c>
      <c r="F469" t="s">
        <v>239</v>
      </c>
      <c r="G469">
        <v>2</v>
      </c>
      <c r="H469">
        <v>2</v>
      </c>
      <c r="I469">
        <v>100</v>
      </c>
      <c r="J469">
        <v>2</v>
      </c>
      <c r="K469">
        <v>100</v>
      </c>
      <c r="L469">
        <v>2</v>
      </c>
      <c r="M469">
        <v>100</v>
      </c>
      <c r="N469">
        <v>100</v>
      </c>
    </row>
    <row r="470" spans="1:14" x14ac:dyDescent="0.25">
      <c r="A470" t="s">
        <v>112</v>
      </c>
      <c r="B470" t="str">
        <f t="shared" si="7"/>
        <v>julio 2022</v>
      </c>
      <c r="C470" s="58">
        <v>44743</v>
      </c>
      <c r="D470" t="s">
        <v>109</v>
      </c>
      <c r="E470" t="s">
        <v>1081</v>
      </c>
      <c r="F470" t="s">
        <v>239</v>
      </c>
      <c r="G470">
        <v>510</v>
      </c>
      <c r="H470">
        <v>493</v>
      </c>
      <c r="I470">
        <v>96.667000000000002</v>
      </c>
      <c r="J470">
        <v>243</v>
      </c>
      <c r="K470">
        <v>49.29</v>
      </c>
      <c r="L470">
        <v>40</v>
      </c>
      <c r="M470">
        <v>8.1140000000000008</v>
      </c>
      <c r="N470">
        <v>16.460999999999999</v>
      </c>
    </row>
    <row r="471" spans="1:14" x14ac:dyDescent="0.25">
      <c r="A471" t="s">
        <v>112</v>
      </c>
      <c r="B471" t="str">
        <f t="shared" si="7"/>
        <v>julio 2022</v>
      </c>
      <c r="C471" s="58">
        <v>44743</v>
      </c>
      <c r="D471" t="s">
        <v>109</v>
      </c>
      <c r="E471" t="s">
        <v>1082</v>
      </c>
      <c r="F471" t="s">
        <v>239</v>
      </c>
      <c r="G471">
        <v>463</v>
      </c>
      <c r="H471">
        <v>440</v>
      </c>
      <c r="I471">
        <v>95.031999999999996</v>
      </c>
      <c r="J471">
        <v>245</v>
      </c>
      <c r="K471">
        <v>55.682000000000002</v>
      </c>
      <c r="L471">
        <v>38</v>
      </c>
      <c r="M471">
        <v>8.6359999999999992</v>
      </c>
      <c r="N471">
        <v>15.51</v>
      </c>
    </row>
    <row r="472" spans="1:14" x14ac:dyDescent="0.25">
      <c r="A472" t="s">
        <v>112</v>
      </c>
      <c r="B472" t="str">
        <f t="shared" si="7"/>
        <v>julio 2022</v>
      </c>
      <c r="C472" s="58">
        <v>44743</v>
      </c>
      <c r="D472" t="s">
        <v>109</v>
      </c>
      <c r="E472" t="s">
        <v>1083</v>
      </c>
      <c r="F472" t="s">
        <v>239</v>
      </c>
      <c r="G472">
        <v>608</v>
      </c>
      <c r="H472">
        <v>598</v>
      </c>
      <c r="I472">
        <v>98.355000000000004</v>
      </c>
      <c r="J472">
        <v>323</v>
      </c>
      <c r="K472">
        <v>54.012999999999998</v>
      </c>
      <c r="L472">
        <v>64</v>
      </c>
      <c r="M472">
        <v>10.702</v>
      </c>
      <c r="N472">
        <v>19.814</v>
      </c>
    </row>
    <row r="473" spans="1:14" x14ac:dyDescent="0.25">
      <c r="A473" t="s">
        <v>112</v>
      </c>
      <c r="B473" t="str">
        <f t="shared" si="7"/>
        <v>julio 2022</v>
      </c>
      <c r="C473" s="58">
        <v>44743</v>
      </c>
      <c r="D473" t="s">
        <v>109</v>
      </c>
      <c r="E473" t="s">
        <v>1084</v>
      </c>
      <c r="F473" t="s">
        <v>239</v>
      </c>
      <c r="G473">
        <v>402</v>
      </c>
      <c r="H473">
        <v>401</v>
      </c>
      <c r="I473">
        <v>99.751000000000005</v>
      </c>
      <c r="J473">
        <v>200</v>
      </c>
      <c r="K473">
        <v>49.875</v>
      </c>
      <c r="L473">
        <v>32</v>
      </c>
      <c r="M473">
        <v>7.98</v>
      </c>
      <c r="N473">
        <v>16</v>
      </c>
    </row>
    <row r="474" spans="1:14" x14ac:dyDescent="0.25">
      <c r="A474" t="s">
        <v>112</v>
      </c>
      <c r="B474" t="str">
        <f t="shared" si="7"/>
        <v>julio 2022</v>
      </c>
      <c r="C474" s="58">
        <v>44743</v>
      </c>
      <c r="D474" t="s">
        <v>109</v>
      </c>
      <c r="E474" t="s">
        <v>1085</v>
      </c>
      <c r="F474" t="s">
        <v>239</v>
      </c>
      <c r="G474">
        <v>563</v>
      </c>
      <c r="H474">
        <v>550</v>
      </c>
      <c r="I474">
        <v>97.691000000000003</v>
      </c>
      <c r="J474">
        <v>292</v>
      </c>
      <c r="K474">
        <v>53.091000000000001</v>
      </c>
      <c r="L474">
        <v>59</v>
      </c>
      <c r="M474">
        <v>10.727</v>
      </c>
      <c r="N474">
        <v>20.204999999999998</v>
      </c>
    </row>
    <row r="475" spans="1:14" x14ac:dyDescent="0.25">
      <c r="A475" t="s">
        <v>112</v>
      </c>
      <c r="B475" t="str">
        <f t="shared" si="7"/>
        <v>julio 2022</v>
      </c>
      <c r="C475" s="58">
        <v>44743</v>
      </c>
      <c r="D475" t="s">
        <v>109</v>
      </c>
      <c r="E475" t="s">
        <v>1086</v>
      </c>
      <c r="F475" t="s">
        <v>239</v>
      </c>
      <c r="G475">
        <v>818</v>
      </c>
      <c r="H475">
        <v>814</v>
      </c>
      <c r="I475">
        <v>99.510999999999996</v>
      </c>
      <c r="J475">
        <v>403</v>
      </c>
      <c r="K475">
        <v>49.509</v>
      </c>
      <c r="L475">
        <v>61</v>
      </c>
      <c r="M475">
        <v>7.4939999999999998</v>
      </c>
      <c r="N475">
        <v>15.135999999999999</v>
      </c>
    </row>
    <row r="476" spans="1:14" x14ac:dyDescent="0.25">
      <c r="A476" t="s">
        <v>112</v>
      </c>
      <c r="B476" t="str">
        <f t="shared" si="7"/>
        <v>julio 2022</v>
      </c>
      <c r="C476" s="58">
        <v>44743</v>
      </c>
      <c r="D476" t="s">
        <v>109</v>
      </c>
      <c r="E476" t="s">
        <v>1087</v>
      </c>
      <c r="F476" t="s">
        <v>239</v>
      </c>
      <c r="G476">
        <v>815</v>
      </c>
      <c r="H476">
        <v>797</v>
      </c>
      <c r="I476">
        <v>97.790999999999997</v>
      </c>
      <c r="J476">
        <v>407</v>
      </c>
      <c r="K476">
        <v>51.066000000000003</v>
      </c>
      <c r="L476">
        <v>80</v>
      </c>
      <c r="M476">
        <v>10.038</v>
      </c>
      <c r="N476">
        <v>19.655999999999999</v>
      </c>
    </row>
    <row r="477" spans="1:14" x14ac:dyDescent="0.25">
      <c r="A477" t="s">
        <v>112</v>
      </c>
      <c r="B477" t="str">
        <f t="shared" si="7"/>
        <v>julio 2022</v>
      </c>
      <c r="C477" s="58">
        <v>44743</v>
      </c>
      <c r="D477" t="s">
        <v>109</v>
      </c>
      <c r="E477" t="s">
        <v>1088</v>
      </c>
      <c r="F477" t="s">
        <v>239</v>
      </c>
      <c r="G477">
        <v>107</v>
      </c>
      <c r="H477">
        <v>107</v>
      </c>
      <c r="I477">
        <v>100</v>
      </c>
      <c r="J477">
        <v>56</v>
      </c>
      <c r="K477">
        <v>52.335999999999999</v>
      </c>
      <c r="L477">
        <v>28</v>
      </c>
      <c r="M477">
        <v>26.167999999999999</v>
      </c>
      <c r="N477">
        <v>50</v>
      </c>
    </row>
    <row r="478" spans="1:14" x14ac:dyDescent="0.25">
      <c r="A478" t="s">
        <v>112</v>
      </c>
      <c r="B478" t="str">
        <f t="shared" si="7"/>
        <v>julio 2022</v>
      </c>
      <c r="C478" s="58">
        <v>44743</v>
      </c>
      <c r="D478" t="s">
        <v>109</v>
      </c>
      <c r="E478" t="s">
        <v>1089</v>
      </c>
      <c r="F478" t="s">
        <v>239</v>
      </c>
      <c r="G478">
        <v>113</v>
      </c>
      <c r="H478">
        <v>113</v>
      </c>
      <c r="I478">
        <v>100</v>
      </c>
      <c r="J478">
        <v>64</v>
      </c>
      <c r="K478">
        <v>56.637</v>
      </c>
      <c r="L478">
        <v>32</v>
      </c>
      <c r="M478">
        <v>28.318999999999999</v>
      </c>
      <c r="N478">
        <v>50</v>
      </c>
    </row>
    <row r="479" spans="1:14" x14ac:dyDescent="0.25">
      <c r="A479" t="s">
        <v>112</v>
      </c>
      <c r="B479" t="str">
        <f t="shared" si="7"/>
        <v>julio 2022</v>
      </c>
      <c r="C479" s="58">
        <v>44743</v>
      </c>
      <c r="D479" t="s">
        <v>109</v>
      </c>
      <c r="E479" t="s">
        <v>1090</v>
      </c>
      <c r="F479" t="s">
        <v>239</v>
      </c>
      <c r="G479">
        <v>373</v>
      </c>
      <c r="H479">
        <v>372</v>
      </c>
      <c r="I479">
        <v>99.731999999999999</v>
      </c>
      <c r="J479">
        <v>214</v>
      </c>
      <c r="K479">
        <v>57.527000000000001</v>
      </c>
      <c r="L479">
        <v>31</v>
      </c>
      <c r="M479">
        <v>8.3330000000000002</v>
      </c>
      <c r="N479">
        <v>14.486000000000001</v>
      </c>
    </row>
    <row r="480" spans="1:14" x14ac:dyDescent="0.25">
      <c r="A480" t="s">
        <v>112</v>
      </c>
      <c r="B480" t="str">
        <f t="shared" si="7"/>
        <v>julio 2022</v>
      </c>
      <c r="C480" s="58">
        <v>44743</v>
      </c>
      <c r="D480" t="s">
        <v>109</v>
      </c>
      <c r="E480" t="s">
        <v>1091</v>
      </c>
      <c r="F480" t="s">
        <v>239</v>
      </c>
      <c r="G480">
        <v>550</v>
      </c>
      <c r="H480">
        <v>541</v>
      </c>
      <c r="I480">
        <v>98.364000000000004</v>
      </c>
      <c r="J480">
        <v>333</v>
      </c>
      <c r="K480">
        <v>61.552999999999997</v>
      </c>
      <c r="L480">
        <v>74</v>
      </c>
      <c r="M480">
        <v>13.678000000000001</v>
      </c>
      <c r="N480">
        <v>22.222000000000001</v>
      </c>
    </row>
    <row r="481" spans="1:14" x14ac:dyDescent="0.25">
      <c r="A481" t="s">
        <v>112</v>
      </c>
      <c r="B481" t="str">
        <f t="shared" si="7"/>
        <v>julio 2022</v>
      </c>
      <c r="C481" s="58">
        <v>44743</v>
      </c>
      <c r="D481" t="s">
        <v>109</v>
      </c>
      <c r="E481" t="s">
        <v>1092</v>
      </c>
      <c r="F481" t="s">
        <v>239</v>
      </c>
      <c r="G481">
        <v>337</v>
      </c>
      <c r="H481">
        <v>336</v>
      </c>
      <c r="I481">
        <v>99.703000000000003</v>
      </c>
      <c r="J481">
        <v>208</v>
      </c>
      <c r="K481">
        <v>61.905000000000001</v>
      </c>
      <c r="L481">
        <v>31</v>
      </c>
      <c r="M481">
        <v>9.2260000000000009</v>
      </c>
      <c r="N481">
        <v>14.904</v>
      </c>
    </row>
    <row r="482" spans="1:14" x14ac:dyDescent="0.25">
      <c r="A482" t="s">
        <v>112</v>
      </c>
      <c r="B482" t="str">
        <f t="shared" si="7"/>
        <v>julio 2022</v>
      </c>
      <c r="C482" s="58">
        <v>44743</v>
      </c>
      <c r="D482" t="s">
        <v>109</v>
      </c>
      <c r="E482" t="s">
        <v>1093</v>
      </c>
      <c r="F482" t="s">
        <v>239</v>
      </c>
      <c r="G482">
        <v>421</v>
      </c>
      <c r="H482">
        <v>421</v>
      </c>
      <c r="I482">
        <v>100</v>
      </c>
      <c r="J482">
        <v>228</v>
      </c>
      <c r="K482">
        <v>54.156999999999996</v>
      </c>
      <c r="L482">
        <v>30</v>
      </c>
      <c r="M482">
        <v>7.1260000000000003</v>
      </c>
      <c r="N482">
        <v>13.157999999999999</v>
      </c>
    </row>
    <row r="483" spans="1:14" x14ac:dyDescent="0.25">
      <c r="A483" t="s">
        <v>112</v>
      </c>
      <c r="B483" t="str">
        <f t="shared" si="7"/>
        <v>julio 2022</v>
      </c>
      <c r="C483" s="58">
        <v>44743</v>
      </c>
      <c r="D483" t="s">
        <v>109</v>
      </c>
      <c r="E483" t="s">
        <v>1094</v>
      </c>
      <c r="F483" t="s">
        <v>239</v>
      </c>
      <c r="G483">
        <v>299</v>
      </c>
      <c r="H483">
        <v>299</v>
      </c>
      <c r="I483">
        <v>100</v>
      </c>
      <c r="J483">
        <v>164</v>
      </c>
      <c r="K483">
        <v>54.848999999999997</v>
      </c>
      <c r="L483">
        <v>25</v>
      </c>
      <c r="M483">
        <v>8.3610000000000007</v>
      </c>
      <c r="N483">
        <v>15.244</v>
      </c>
    </row>
    <row r="484" spans="1:14" x14ac:dyDescent="0.25">
      <c r="A484" t="s">
        <v>112</v>
      </c>
      <c r="B484" t="str">
        <f t="shared" si="7"/>
        <v>julio 2022</v>
      </c>
      <c r="C484" s="58">
        <v>44743</v>
      </c>
      <c r="D484" t="s">
        <v>109</v>
      </c>
      <c r="E484" t="s">
        <v>1095</v>
      </c>
      <c r="F484" t="s">
        <v>239</v>
      </c>
      <c r="G484">
        <v>551</v>
      </c>
      <c r="H484">
        <v>542</v>
      </c>
      <c r="I484">
        <v>98.367000000000004</v>
      </c>
      <c r="J484">
        <v>299</v>
      </c>
      <c r="K484">
        <v>55.165999999999997</v>
      </c>
      <c r="L484">
        <v>60</v>
      </c>
      <c r="M484">
        <v>11.07</v>
      </c>
      <c r="N484">
        <v>20.067</v>
      </c>
    </row>
    <row r="485" spans="1:14" x14ac:dyDescent="0.25">
      <c r="A485" t="s">
        <v>113</v>
      </c>
      <c r="B485" t="str">
        <f t="shared" si="7"/>
        <v>julio 2022</v>
      </c>
      <c r="C485" s="58">
        <v>44743</v>
      </c>
      <c r="D485" t="s">
        <v>109</v>
      </c>
      <c r="E485" t="s">
        <v>1096</v>
      </c>
      <c r="F485" t="s">
        <v>239</v>
      </c>
      <c r="G485">
        <v>3845</v>
      </c>
      <c r="H485">
        <v>3840</v>
      </c>
      <c r="I485">
        <v>99.87</v>
      </c>
      <c r="J485">
        <v>2086</v>
      </c>
      <c r="K485">
        <v>54.323</v>
      </c>
      <c r="L485">
        <v>128</v>
      </c>
      <c r="M485">
        <v>3.3330000000000002</v>
      </c>
      <c r="N485">
        <v>6.1360000000000001</v>
      </c>
    </row>
    <row r="486" spans="1:14" x14ac:dyDescent="0.25">
      <c r="A486" t="s">
        <v>113</v>
      </c>
      <c r="B486" t="str">
        <f t="shared" si="7"/>
        <v>julio 2022</v>
      </c>
      <c r="C486" s="58">
        <v>44743</v>
      </c>
      <c r="D486" t="s">
        <v>109</v>
      </c>
      <c r="E486" t="s">
        <v>1097</v>
      </c>
      <c r="F486" t="s">
        <v>239</v>
      </c>
      <c r="G486">
        <v>15472</v>
      </c>
      <c r="H486">
        <v>15457</v>
      </c>
      <c r="I486">
        <v>99.903000000000006</v>
      </c>
      <c r="J486">
        <v>8638</v>
      </c>
      <c r="K486">
        <v>55.884</v>
      </c>
      <c r="L486">
        <v>619</v>
      </c>
      <c r="M486">
        <v>4.0049999999999999</v>
      </c>
      <c r="N486">
        <v>7.1660000000000004</v>
      </c>
    </row>
    <row r="487" spans="1:14" x14ac:dyDescent="0.25">
      <c r="A487" t="s">
        <v>192</v>
      </c>
      <c r="B487" t="str">
        <f t="shared" si="7"/>
        <v>julio 2022</v>
      </c>
      <c r="C487" s="58">
        <v>44743</v>
      </c>
      <c r="D487" t="s">
        <v>109</v>
      </c>
      <c r="E487" t="s">
        <v>283</v>
      </c>
      <c r="F487" t="s">
        <v>239</v>
      </c>
      <c r="G487">
        <v>21732</v>
      </c>
      <c r="H487">
        <v>21663</v>
      </c>
      <c r="I487">
        <v>99.682000000000002</v>
      </c>
      <c r="J487">
        <v>9576</v>
      </c>
      <c r="K487">
        <v>44.204000000000001</v>
      </c>
      <c r="L487">
        <v>970</v>
      </c>
      <c r="M487">
        <v>4.4779999999999998</v>
      </c>
      <c r="N487">
        <v>10.129</v>
      </c>
    </row>
    <row r="488" spans="1:14" x14ac:dyDescent="0.25">
      <c r="A488" t="s">
        <v>149</v>
      </c>
      <c r="B488" t="str">
        <f t="shared" si="7"/>
        <v>julio 2022</v>
      </c>
      <c r="C488" s="58">
        <v>44743</v>
      </c>
      <c r="D488" t="s">
        <v>109</v>
      </c>
      <c r="E488" t="s">
        <v>1098</v>
      </c>
      <c r="F488" t="s">
        <v>239</v>
      </c>
      <c r="G488">
        <v>599</v>
      </c>
      <c r="H488">
        <v>599</v>
      </c>
      <c r="I488">
        <v>100</v>
      </c>
      <c r="J488">
        <v>374</v>
      </c>
      <c r="K488">
        <v>62.436999999999998</v>
      </c>
      <c r="L488">
        <v>141</v>
      </c>
      <c r="M488">
        <v>23.539000000000001</v>
      </c>
      <c r="N488">
        <v>37.701000000000001</v>
      </c>
    </row>
    <row r="489" spans="1:14" x14ac:dyDescent="0.25">
      <c r="A489" t="s">
        <v>149</v>
      </c>
      <c r="B489" t="str">
        <f t="shared" si="7"/>
        <v>julio 2022</v>
      </c>
      <c r="C489" s="58">
        <v>44743</v>
      </c>
      <c r="D489" t="s">
        <v>109</v>
      </c>
      <c r="E489" t="s">
        <v>1099</v>
      </c>
      <c r="F489" t="s">
        <v>1100</v>
      </c>
      <c r="G489">
        <v>119</v>
      </c>
      <c r="H489">
        <v>118</v>
      </c>
      <c r="I489">
        <v>99.16</v>
      </c>
      <c r="J489">
        <v>79</v>
      </c>
      <c r="K489">
        <v>66.948999999999998</v>
      </c>
      <c r="L489">
        <v>34</v>
      </c>
      <c r="M489">
        <v>28.814</v>
      </c>
      <c r="N489">
        <v>43.037999999999997</v>
      </c>
    </row>
    <row r="490" spans="1:14" x14ac:dyDescent="0.25">
      <c r="A490" t="s">
        <v>149</v>
      </c>
      <c r="B490" t="str">
        <f t="shared" si="7"/>
        <v>julio 2022</v>
      </c>
      <c r="C490" s="58">
        <v>44743</v>
      </c>
      <c r="D490" t="s">
        <v>109</v>
      </c>
      <c r="E490" t="s">
        <v>1101</v>
      </c>
      <c r="F490" t="s">
        <v>1100</v>
      </c>
      <c r="G490">
        <v>4</v>
      </c>
      <c r="H490">
        <v>4</v>
      </c>
      <c r="I490">
        <v>100</v>
      </c>
      <c r="J490">
        <v>4</v>
      </c>
      <c r="K490">
        <v>100</v>
      </c>
      <c r="L490">
        <v>3</v>
      </c>
      <c r="M490">
        <v>75</v>
      </c>
      <c r="N490">
        <v>75</v>
      </c>
    </row>
    <row r="491" spans="1:14" x14ac:dyDescent="0.25">
      <c r="A491" t="s">
        <v>149</v>
      </c>
      <c r="B491" t="str">
        <f t="shared" si="7"/>
        <v>julio 2022</v>
      </c>
      <c r="C491" s="58">
        <v>44743</v>
      </c>
      <c r="D491" t="s">
        <v>109</v>
      </c>
      <c r="E491" t="s">
        <v>1102</v>
      </c>
      <c r="F491" t="s">
        <v>1103</v>
      </c>
      <c r="G491">
        <v>155</v>
      </c>
      <c r="H491">
        <v>155</v>
      </c>
      <c r="I491">
        <v>100</v>
      </c>
      <c r="J491">
        <v>89</v>
      </c>
      <c r="K491">
        <v>57.418999999999997</v>
      </c>
      <c r="L491">
        <v>25</v>
      </c>
      <c r="M491">
        <v>16.129000000000001</v>
      </c>
      <c r="N491">
        <v>28.09</v>
      </c>
    </row>
    <row r="492" spans="1:14" x14ac:dyDescent="0.25">
      <c r="A492" t="s">
        <v>149</v>
      </c>
      <c r="B492" t="str">
        <f t="shared" si="7"/>
        <v>julio 2022</v>
      </c>
      <c r="C492" s="58">
        <v>44743</v>
      </c>
      <c r="D492" t="s">
        <v>109</v>
      </c>
      <c r="E492" t="s">
        <v>1104</v>
      </c>
      <c r="F492" t="s">
        <v>1105</v>
      </c>
      <c r="G492">
        <v>1357</v>
      </c>
      <c r="H492">
        <v>1326</v>
      </c>
      <c r="I492">
        <v>97.715999999999994</v>
      </c>
      <c r="J492">
        <v>821</v>
      </c>
      <c r="K492">
        <v>61.915999999999997</v>
      </c>
      <c r="L492">
        <v>259</v>
      </c>
      <c r="M492">
        <v>19.532</v>
      </c>
      <c r="N492">
        <v>31.547000000000001</v>
      </c>
    </row>
    <row r="493" spans="1:14" x14ac:dyDescent="0.25">
      <c r="A493" s="4" t="s">
        <v>149</v>
      </c>
      <c r="B493" t="str">
        <f t="shared" si="7"/>
        <v>julio 2022</v>
      </c>
      <c r="C493" s="58">
        <v>44743</v>
      </c>
      <c r="D493" t="s">
        <v>109</v>
      </c>
      <c r="E493" t="s">
        <v>1106</v>
      </c>
      <c r="F493" t="s">
        <v>865</v>
      </c>
      <c r="G493">
        <v>24</v>
      </c>
      <c r="H493">
        <v>24</v>
      </c>
      <c r="I493">
        <v>100</v>
      </c>
      <c r="J493">
        <v>20</v>
      </c>
      <c r="K493">
        <v>83.332999999999998</v>
      </c>
      <c r="L493">
        <v>18</v>
      </c>
      <c r="M493">
        <v>75</v>
      </c>
      <c r="N493">
        <v>90</v>
      </c>
    </row>
    <row r="494" spans="1:14" x14ac:dyDescent="0.25">
      <c r="A494" s="4" t="s">
        <v>149</v>
      </c>
      <c r="B494" t="str">
        <f t="shared" si="7"/>
        <v>julio 2022</v>
      </c>
      <c r="C494" s="58">
        <v>44743</v>
      </c>
      <c r="D494" t="s">
        <v>109</v>
      </c>
      <c r="E494" t="s">
        <v>1107</v>
      </c>
      <c r="F494" t="s">
        <v>865</v>
      </c>
      <c r="G494">
        <v>25</v>
      </c>
      <c r="H494">
        <v>25</v>
      </c>
      <c r="I494">
        <v>100</v>
      </c>
      <c r="J494">
        <v>22</v>
      </c>
      <c r="K494">
        <v>88</v>
      </c>
      <c r="L494">
        <v>6</v>
      </c>
      <c r="M494">
        <v>24</v>
      </c>
      <c r="N494">
        <v>27.273</v>
      </c>
    </row>
    <row r="495" spans="1:14" x14ac:dyDescent="0.25">
      <c r="A495" t="s">
        <v>149</v>
      </c>
      <c r="B495" t="str">
        <f t="shared" si="7"/>
        <v>julio 2022</v>
      </c>
      <c r="C495" s="58">
        <v>44743</v>
      </c>
      <c r="D495" t="s">
        <v>109</v>
      </c>
      <c r="E495" t="s">
        <v>1108</v>
      </c>
      <c r="F495" t="s">
        <v>1105</v>
      </c>
      <c r="G495">
        <v>14</v>
      </c>
      <c r="H495">
        <v>14</v>
      </c>
      <c r="I495">
        <v>100</v>
      </c>
      <c r="J495">
        <v>12</v>
      </c>
      <c r="K495">
        <v>85.713999999999999</v>
      </c>
      <c r="L495">
        <v>0</v>
      </c>
      <c r="M495">
        <v>0</v>
      </c>
      <c r="N495">
        <v>0</v>
      </c>
    </row>
    <row r="496" spans="1:14" x14ac:dyDescent="0.25">
      <c r="A496" t="s">
        <v>149</v>
      </c>
      <c r="B496" t="str">
        <f t="shared" si="7"/>
        <v>julio 2022</v>
      </c>
      <c r="C496" s="58">
        <v>44743</v>
      </c>
      <c r="D496" t="s">
        <v>109</v>
      </c>
      <c r="E496" t="s">
        <v>1109</v>
      </c>
      <c r="F496" t="s">
        <v>1105</v>
      </c>
      <c r="G496">
        <v>129</v>
      </c>
      <c r="H496">
        <v>129</v>
      </c>
      <c r="I496">
        <v>100</v>
      </c>
      <c r="J496">
        <v>78</v>
      </c>
      <c r="K496">
        <v>60.465000000000003</v>
      </c>
      <c r="L496">
        <v>23</v>
      </c>
      <c r="M496">
        <v>17.829000000000001</v>
      </c>
      <c r="N496">
        <v>29.486999999999998</v>
      </c>
    </row>
    <row r="497" spans="1:14" x14ac:dyDescent="0.25">
      <c r="A497" s="4" t="s">
        <v>149</v>
      </c>
      <c r="B497" t="str">
        <f t="shared" si="7"/>
        <v>julio 2022</v>
      </c>
      <c r="C497" s="58">
        <v>44743</v>
      </c>
      <c r="D497" t="s">
        <v>109</v>
      </c>
      <c r="E497" t="s">
        <v>1110</v>
      </c>
      <c r="F497" t="s">
        <v>865</v>
      </c>
      <c r="G497">
        <v>1163</v>
      </c>
      <c r="H497">
        <v>1146</v>
      </c>
      <c r="I497">
        <v>98.537999999999997</v>
      </c>
      <c r="J497">
        <v>1007</v>
      </c>
      <c r="K497">
        <v>87.870999999999995</v>
      </c>
      <c r="L497">
        <v>732</v>
      </c>
      <c r="M497">
        <v>63.874000000000002</v>
      </c>
      <c r="N497">
        <v>72.691000000000003</v>
      </c>
    </row>
    <row r="498" spans="1:14" x14ac:dyDescent="0.25">
      <c r="A498" s="4" t="s">
        <v>149</v>
      </c>
      <c r="B498" t="str">
        <f t="shared" si="7"/>
        <v>julio 2022</v>
      </c>
      <c r="C498" s="58">
        <v>44743</v>
      </c>
      <c r="D498" t="s">
        <v>109</v>
      </c>
      <c r="E498" t="s">
        <v>1110</v>
      </c>
      <c r="F498" t="s">
        <v>865</v>
      </c>
      <c r="G498">
        <v>20</v>
      </c>
      <c r="H498">
        <v>20</v>
      </c>
      <c r="I498">
        <v>100</v>
      </c>
      <c r="J498">
        <v>19</v>
      </c>
      <c r="K498">
        <v>95</v>
      </c>
      <c r="L498">
        <v>15</v>
      </c>
      <c r="M498">
        <v>75</v>
      </c>
      <c r="N498">
        <v>78.947000000000003</v>
      </c>
    </row>
    <row r="499" spans="1:14" x14ac:dyDescent="0.25">
      <c r="A499" s="4" t="s">
        <v>149</v>
      </c>
      <c r="B499" t="str">
        <f t="shared" si="7"/>
        <v>julio 2022</v>
      </c>
      <c r="C499" s="58">
        <v>44743</v>
      </c>
      <c r="D499" t="s">
        <v>109</v>
      </c>
      <c r="E499" t="s">
        <v>1111</v>
      </c>
      <c r="F499" t="s">
        <v>865</v>
      </c>
      <c r="G499">
        <v>254</v>
      </c>
      <c r="H499">
        <v>242</v>
      </c>
      <c r="I499">
        <v>95.275999999999996</v>
      </c>
      <c r="J499">
        <v>145</v>
      </c>
      <c r="K499">
        <v>59.917000000000002</v>
      </c>
      <c r="L499">
        <v>75</v>
      </c>
      <c r="M499">
        <v>30.992000000000001</v>
      </c>
      <c r="N499">
        <v>51.723999999999997</v>
      </c>
    </row>
    <row r="500" spans="1:14" x14ac:dyDescent="0.25">
      <c r="A500" t="s">
        <v>149</v>
      </c>
      <c r="B500" t="str">
        <f t="shared" si="7"/>
        <v>julio 2022</v>
      </c>
      <c r="C500" s="58">
        <v>44743</v>
      </c>
      <c r="D500" t="s">
        <v>110</v>
      </c>
      <c r="E500" t="s">
        <v>1112</v>
      </c>
      <c r="F500" t="s">
        <v>1105</v>
      </c>
      <c r="G500">
        <v>36</v>
      </c>
      <c r="H500">
        <v>36</v>
      </c>
      <c r="I500">
        <v>100</v>
      </c>
      <c r="J500">
        <v>24</v>
      </c>
      <c r="K500">
        <v>66.667000000000002</v>
      </c>
      <c r="L500">
        <v>0</v>
      </c>
      <c r="M500">
        <v>0</v>
      </c>
      <c r="N500">
        <v>0</v>
      </c>
    </row>
    <row r="501" spans="1:14" x14ac:dyDescent="0.25">
      <c r="A501" s="4" t="s">
        <v>149</v>
      </c>
      <c r="B501" t="str">
        <f t="shared" si="7"/>
        <v>julio 2022</v>
      </c>
      <c r="C501" s="58">
        <v>44743</v>
      </c>
      <c r="D501" t="s">
        <v>109</v>
      </c>
      <c r="E501" t="s">
        <v>1113</v>
      </c>
      <c r="F501" t="s">
        <v>865</v>
      </c>
      <c r="G501">
        <v>1070</v>
      </c>
      <c r="H501">
        <v>1059</v>
      </c>
      <c r="I501">
        <v>98.971999999999994</v>
      </c>
      <c r="J501">
        <v>720</v>
      </c>
      <c r="K501">
        <v>67.989000000000004</v>
      </c>
      <c r="L501">
        <v>357</v>
      </c>
      <c r="M501">
        <v>33.710999999999999</v>
      </c>
      <c r="N501">
        <v>49.582999999999998</v>
      </c>
    </row>
    <row r="502" spans="1:14" x14ac:dyDescent="0.25">
      <c r="A502" s="4" t="s">
        <v>149</v>
      </c>
      <c r="B502" t="str">
        <f t="shared" si="7"/>
        <v>julio 2022</v>
      </c>
      <c r="C502" s="58">
        <v>44743</v>
      </c>
      <c r="D502" t="s">
        <v>109</v>
      </c>
      <c r="E502" t="s">
        <v>1114</v>
      </c>
      <c r="F502" t="s">
        <v>239</v>
      </c>
      <c r="G502">
        <v>2137</v>
      </c>
      <c r="H502">
        <v>2127</v>
      </c>
      <c r="I502">
        <v>99.531999999999996</v>
      </c>
      <c r="J502">
        <v>1318</v>
      </c>
      <c r="K502">
        <v>61.965000000000003</v>
      </c>
      <c r="L502">
        <v>132</v>
      </c>
      <c r="M502">
        <v>6.2060000000000004</v>
      </c>
      <c r="N502">
        <v>10.015000000000001</v>
      </c>
    </row>
    <row r="503" spans="1:14" x14ac:dyDescent="0.25">
      <c r="A503" s="4" t="s">
        <v>149</v>
      </c>
      <c r="B503" t="str">
        <f t="shared" si="7"/>
        <v>julio 2022</v>
      </c>
      <c r="C503" s="58">
        <v>44743</v>
      </c>
      <c r="D503" t="s">
        <v>109</v>
      </c>
      <c r="E503" t="s">
        <v>1115</v>
      </c>
      <c r="F503" t="s">
        <v>1116</v>
      </c>
      <c r="G503">
        <v>502</v>
      </c>
      <c r="H503">
        <v>502</v>
      </c>
      <c r="I503">
        <v>100</v>
      </c>
      <c r="J503">
        <v>361</v>
      </c>
      <c r="K503">
        <v>71.912000000000006</v>
      </c>
      <c r="L503">
        <v>145</v>
      </c>
      <c r="M503">
        <v>28.884</v>
      </c>
      <c r="N503">
        <v>40.165999999999997</v>
      </c>
    </row>
    <row r="504" spans="1:14" x14ac:dyDescent="0.25">
      <c r="A504" s="4" t="s">
        <v>149</v>
      </c>
      <c r="B504" t="str">
        <f t="shared" si="7"/>
        <v>julio 2022</v>
      </c>
      <c r="C504" s="58">
        <v>44743</v>
      </c>
      <c r="D504" t="s">
        <v>109</v>
      </c>
      <c r="E504" t="s">
        <v>1117</v>
      </c>
      <c r="F504" t="s">
        <v>1116</v>
      </c>
      <c r="G504">
        <v>1886</v>
      </c>
      <c r="H504">
        <v>1883</v>
      </c>
      <c r="I504">
        <v>99.840999999999994</v>
      </c>
      <c r="J504">
        <v>977</v>
      </c>
      <c r="K504">
        <v>51.884999999999998</v>
      </c>
      <c r="L504">
        <v>126</v>
      </c>
      <c r="M504">
        <v>6.6909999999999998</v>
      </c>
      <c r="N504">
        <v>12.897</v>
      </c>
    </row>
    <row r="505" spans="1:14" x14ac:dyDescent="0.25">
      <c r="A505" s="4" t="s">
        <v>149</v>
      </c>
      <c r="B505" t="str">
        <f t="shared" si="7"/>
        <v>julio 2022</v>
      </c>
      <c r="C505" s="58">
        <v>44743</v>
      </c>
      <c r="D505" t="s">
        <v>109</v>
      </c>
      <c r="E505" t="s">
        <v>1118</v>
      </c>
      <c r="F505" t="s">
        <v>1116</v>
      </c>
      <c r="G505">
        <v>1884</v>
      </c>
      <c r="H505">
        <v>1878</v>
      </c>
      <c r="I505">
        <v>99.682000000000002</v>
      </c>
      <c r="J505">
        <v>1082</v>
      </c>
      <c r="K505">
        <v>57.613999999999997</v>
      </c>
      <c r="L505">
        <v>335</v>
      </c>
      <c r="M505">
        <v>17.838000000000001</v>
      </c>
      <c r="N505">
        <v>30.960999999999999</v>
      </c>
    </row>
    <row r="506" spans="1:14" x14ac:dyDescent="0.25">
      <c r="A506" s="4" t="s">
        <v>149</v>
      </c>
      <c r="B506" t="str">
        <f t="shared" si="7"/>
        <v>julio 2022</v>
      </c>
      <c r="C506" s="58">
        <v>44743</v>
      </c>
      <c r="D506" t="s">
        <v>109</v>
      </c>
      <c r="E506" t="s">
        <v>1119</v>
      </c>
      <c r="F506" t="s">
        <v>1116</v>
      </c>
      <c r="G506">
        <v>1884</v>
      </c>
      <c r="H506">
        <v>1878</v>
      </c>
      <c r="I506">
        <v>99.682000000000002</v>
      </c>
      <c r="J506">
        <v>1156</v>
      </c>
      <c r="K506">
        <v>61.555</v>
      </c>
      <c r="L506">
        <v>466</v>
      </c>
      <c r="M506">
        <v>24.814</v>
      </c>
      <c r="N506">
        <v>40.311</v>
      </c>
    </row>
    <row r="507" spans="1:14" x14ac:dyDescent="0.25">
      <c r="A507" s="4" t="s">
        <v>149</v>
      </c>
      <c r="B507" t="str">
        <f t="shared" si="7"/>
        <v>julio 2022</v>
      </c>
      <c r="C507" s="58">
        <v>44743</v>
      </c>
      <c r="D507" t="s">
        <v>109</v>
      </c>
      <c r="E507" t="s">
        <v>1120</v>
      </c>
      <c r="F507" t="s">
        <v>1116</v>
      </c>
      <c r="G507">
        <v>471</v>
      </c>
      <c r="H507">
        <v>471</v>
      </c>
      <c r="I507">
        <v>100</v>
      </c>
      <c r="J507">
        <v>219</v>
      </c>
      <c r="K507">
        <v>46.497</v>
      </c>
      <c r="L507">
        <v>20</v>
      </c>
      <c r="M507">
        <v>4.2460000000000004</v>
      </c>
      <c r="N507">
        <v>9.1319999999999997</v>
      </c>
    </row>
    <row r="508" spans="1:14" x14ac:dyDescent="0.25">
      <c r="A508" s="4" t="s">
        <v>149</v>
      </c>
      <c r="B508" t="str">
        <f t="shared" si="7"/>
        <v>julio 2022</v>
      </c>
      <c r="C508" s="58">
        <v>44743</v>
      </c>
      <c r="D508" t="s">
        <v>109</v>
      </c>
      <c r="E508" t="s">
        <v>1121</v>
      </c>
      <c r="F508" t="s">
        <v>1116</v>
      </c>
      <c r="G508">
        <v>1400</v>
      </c>
      <c r="H508">
        <v>1378</v>
      </c>
      <c r="I508">
        <v>98.429000000000002</v>
      </c>
      <c r="J508">
        <v>917</v>
      </c>
      <c r="K508">
        <v>66.546000000000006</v>
      </c>
      <c r="L508">
        <v>451</v>
      </c>
      <c r="M508">
        <v>32.728999999999999</v>
      </c>
      <c r="N508">
        <v>49.182000000000002</v>
      </c>
    </row>
    <row r="509" spans="1:14" x14ac:dyDescent="0.25">
      <c r="A509" s="4" t="s">
        <v>149</v>
      </c>
      <c r="B509" t="str">
        <f t="shared" si="7"/>
        <v>julio 2022</v>
      </c>
      <c r="C509" s="58">
        <v>44743</v>
      </c>
      <c r="D509" t="s">
        <v>110</v>
      </c>
      <c r="E509" t="s">
        <v>1122</v>
      </c>
      <c r="F509" t="s">
        <v>865</v>
      </c>
      <c r="G509">
        <v>1028</v>
      </c>
      <c r="H509">
        <v>1022</v>
      </c>
      <c r="I509">
        <v>99.415999999999997</v>
      </c>
      <c r="J509">
        <v>711</v>
      </c>
      <c r="K509">
        <v>69.569000000000003</v>
      </c>
      <c r="L509">
        <v>187</v>
      </c>
      <c r="M509">
        <v>18.297000000000001</v>
      </c>
      <c r="N509">
        <v>26.300999999999998</v>
      </c>
    </row>
    <row r="510" spans="1:14" x14ac:dyDescent="0.25">
      <c r="A510" s="4" t="s">
        <v>149</v>
      </c>
      <c r="B510" t="str">
        <f t="shared" si="7"/>
        <v>julio 2022</v>
      </c>
      <c r="C510" s="58">
        <v>44743</v>
      </c>
      <c r="D510" t="s">
        <v>110</v>
      </c>
      <c r="E510" t="s">
        <v>1123</v>
      </c>
      <c r="F510" t="s">
        <v>865</v>
      </c>
      <c r="G510">
        <v>1069</v>
      </c>
      <c r="H510">
        <v>1058</v>
      </c>
      <c r="I510">
        <v>98.971000000000004</v>
      </c>
      <c r="J510">
        <v>685</v>
      </c>
      <c r="K510">
        <v>64.745000000000005</v>
      </c>
      <c r="L510">
        <v>0</v>
      </c>
      <c r="M510">
        <v>0</v>
      </c>
      <c r="N510">
        <v>0</v>
      </c>
    </row>
    <row r="511" spans="1:14" x14ac:dyDescent="0.25">
      <c r="A511" t="s">
        <v>146</v>
      </c>
      <c r="B511" t="str">
        <f t="shared" si="7"/>
        <v>julio 2022</v>
      </c>
      <c r="C511" s="58">
        <v>44743</v>
      </c>
      <c r="D511" t="s">
        <v>110</v>
      </c>
      <c r="E511" t="s">
        <v>1124</v>
      </c>
      <c r="F511" t="s">
        <v>239</v>
      </c>
      <c r="G511">
        <v>4427</v>
      </c>
      <c r="H511">
        <v>4281</v>
      </c>
      <c r="I511">
        <v>96.701999999999998</v>
      </c>
      <c r="J511">
        <v>2642</v>
      </c>
      <c r="K511">
        <v>61.715000000000003</v>
      </c>
      <c r="L511">
        <v>163</v>
      </c>
      <c r="M511">
        <v>3.8079999999999998</v>
      </c>
      <c r="N511">
        <v>6.17</v>
      </c>
    </row>
    <row r="512" spans="1:14" x14ac:dyDescent="0.25">
      <c r="A512" t="s">
        <v>146</v>
      </c>
      <c r="B512" t="str">
        <f t="shared" si="7"/>
        <v>julio 2022</v>
      </c>
      <c r="C512" s="58">
        <v>44743</v>
      </c>
      <c r="D512" t="s">
        <v>109</v>
      </c>
      <c r="E512" t="s">
        <v>1125</v>
      </c>
      <c r="F512" t="s">
        <v>239</v>
      </c>
      <c r="G512">
        <v>207</v>
      </c>
      <c r="H512">
        <v>205</v>
      </c>
      <c r="I512">
        <v>99.034000000000006</v>
      </c>
      <c r="J512">
        <v>133</v>
      </c>
      <c r="K512">
        <v>64.878</v>
      </c>
      <c r="L512">
        <v>6</v>
      </c>
      <c r="M512">
        <v>2.927</v>
      </c>
      <c r="N512">
        <v>4.5110000000000001</v>
      </c>
    </row>
    <row r="513" spans="1:14" x14ac:dyDescent="0.25">
      <c r="A513" t="s">
        <v>146</v>
      </c>
      <c r="B513" t="str">
        <f t="shared" si="7"/>
        <v>julio 2022</v>
      </c>
      <c r="C513" s="58">
        <v>44743</v>
      </c>
      <c r="D513" t="s">
        <v>109</v>
      </c>
      <c r="E513" t="s">
        <v>1126</v>
      </c>
      <c r="F513" t="s">
        <v>239</v>
      </c>
      <c r="G513">
        <v>256</v>
      </c>
      <c r="H513">
        <v>256</v>
      </c>
      <c r="I513">
        <v>100</v>
      </c>
      <c r="J513">
        <v>189</v>
      </c>
      <c r="K513">
        <v>73.828000000000003</v>
      </c>
      <c r="L513">
        <v>7</v>
      </c>
      <c r="M513">
        <v>2.734</v>
      </c>
      <c r="N513">
        <v>3.7040000000000002</v>
      </c>
    </row>
    <row r="514" spans="1:14" x14ac:dyDescent="0.25">
      <c r="A514" s="4" t="s">
        <v>149</v>
      </c>
      <c r="B514" t="str">
        <f t="shared" si="7"/>
        <v>julio 2022</v>
      </c>
      <c r="C514" s="58">
        <v>44743</v>
      </c>
      <c r="D514" t="s">
        <v>110</v>
      </c>
      <c r="E514" t="s">
        <v>1127</v>
      </c>
      <c r="F514" t="s">
        <v>239</v>
      </c>
      <c r="G514">
        <v>3880</v>
      </c>
      <c r="H514">
        <v>3880</v>
      </c>
      <c r="I514">
        <v>100</v>
      </c>
      <c r="J514">
        <v>2123</v>
      </c>
      <c r="K514">
        <v>54.716000000000001</v>
      </c>
      <c r="L514">
        <v>38</v>
      </c>
      <c r="M514">
        <v>0.97899999999999998</v>
      </c>
      <c r="N514">
        <v>1.79</v>
      </c>
    </row>
    <row r="515" spans="1:14" x14ac:dyDescent="0.25">
      <c r="A515" t="s">
        <v>176</v>
      </c>
      <c r="B515" t="str">
        <f t="shared" ref="B515:B578" si="8">TEXT(C515,"mmmm")&amp;" "&amp;TEXT(C515,"aaaa")</f>
        <v>julio 2022</v>
      </c>
      <c r="C515" s="58">
        <v>44743</v>
      </c>
      <c r="D515" t="s">
        <v>109</v>
      </c>
      <c r="E515" t="s">
        <v>1128</v>
      </c>
      <c r="F515" t="s">
        <v>239</v>
      </c>
      <c r="G515">
        <v>2076</v>
      </c>
      <c r="H515">
        <v>2074</v>
      </c>
      <c r="I515">
        <v>99.903999999999996</v>
      </c>
      <c r="J515">
        <v>1231</v>
      </c>
      <c r="K515">
        <v>59.353999999999999</v>
      </c>
      <c r="L515">
        <v>242</v>
      </c>
      <c r="M515">
        <v>11.667999999999999</v>
      </c>
      <c r="N515">
        <v>19.658999999999999</v>
      </c>
    </row>
    <row r="516" spans="1:14" x14ac:dyDescent="0.25">
      <c r="A516" t="s">
        <v>384</v>
      </c>
      <c r="B516" t="str">
        <f t="shared" si="8"/>
        <v>julio 2022</v>
      </c>
      <c r="C516" s="58">
        <v>44743</v>
      </c>
      <c r="D516" t="s">
        <v>109</v>
      </c>
      <c r="E516" t="s">
        <v>1129</v>
      </c>
      <c r="F516" t="s">
        <v>1130</v>
      </c>
      <c r="G516">
        <v>33033</v>
      </c>
      <c r="H516">
        <v>32996</v>
      </c>
      <c r="I516">
        <v>99.888000000000005</v>
      </c>
      <c r="J516">
        <v>13860</v>
      </c>
      <c r="K516">
        <v>42.005000000000003</v>
      </c>
      <c r="L516">
        <v>156</v>
      </c>
      <c r="M516">
        <v>0.47299999999999998</v>
      </c>
      <c r="N516">
        <v>1.1259999999999999</v>
      </c>
    </row>
    <row r="517" spans="1:14" x14ac:dyDescent="0.25">
      <c r="A517" t="s">
        <v>176</v>
      </c>
      <c r="B517" t="str">
        <f t="shared" si="8"/>
        <v>julio 2022</v>
      </c>
      <c r="C517" s="58">
        <v>44743</v>
      </c>
      <c r="D517" t="s">
        <v>109</v>
      </c>
      <c r="E517" t="s">
        <v>1131</v>
      </c>
      <c r="F517" t="s">
        <v>239</v>
      </c>
      <c r="G517">
        <v>4330</v>
      </c>
      <c r="H517">
        <v>4322</v>
      </c>
      <c r="I517">
        <v>99.814999999999998</v>
      </c>
      <c r="J517">
        <v>2375</v>
      </c>
      <c r="K517">
        <v>54.951000000000001</v>
      </c>
      <c r="L517">
        <v>271</v>
      </c>
      <c r="M517">
        <v>6.27</v>
      </c>
      <c r="N517">
        <v>11.411</v>
      </c>
    </row>
    <row r="518" spans="1:14" x14ac:dyDescent="0.25">
      <c r="A518" t="s">
        <v>172</v>
      </c>
      <c r="B518" t="str">
        <f t="shared" si="8"/>
        <v>julio 2022</v>
      </c>
      <c r="C518" s="58">
        <v>44743</v>
      </c>
      <c r="D518" t="s">
        <v>109</v>
      </c>
      <c r="E518" t="s">
        <v>1132</v>
      </c>
      <c r="F518" t="s">
        <v>239</v>
      </c>
      <c r="G518">
        <v>32666</v>
      </c>
      <c r="H518">
        <v>32561</v>
      </c>
      <c r="I518">
        <v>99.679000000000002</v>
      </c>
      <c r="J518">
        <v>11473</v>
      </c>
      <c r="K518">
        <v>35.234999999999999</v>
      </c>
      <c r="L518">
        <v>940</v>
      </c>
      <c r="M518">
        <v>2.887</v>
      </c>
      <c r="N518">
        <v>8.1929999999999996</v>
      </c>
    </row>
    <row r="519" spans="1:14" x14ac:dyDescent="0.25">
      <c r="A519" t="s">
        <v>175</v>
      </c>
      <c r="B519" t="str">
        <f t="shared" si="8"/>
        <v>julio 2022</v>
      </c>
      <c r="C519" s="58">
        <v>44743</v>
      </c>
      <c r="D519" t="s">
        <v>109</v>
      </c>
      <c r="E519" t="s">
        <v>456</v>
      </c>
      <c r="F519" t="s">
        <v>239</v>
      </c>
      <c r="G519">
        <v>22655</v>
      </c>
      <c r="H519">
        <v>22490</v>
      </c>
      <c r="I519">
        <v>99.272000000000006</v>
      </c>
      <c r="J519">
        <v>9841</v>
      </c>
      <c r="K519">
        <v>43.756999999999998</v>
      </c>
      <c r="L519">
        <v>467</v>
      </c>
      <c r="M519">
        <v>2.0760000000000001</v>
      </c>
      <c r="N519">
        <v>4.7450000000000001</v>
      </c>
    </row>
    <row r="520" spans="1:14" x14ac:dyDescent="0.25">
      <c r="A520" t="s">
        <v>173</v>
      </c>
      <c r="B520" t="str">
        <f t="shared" si="8"/>
        <v>julio 2022</v>
      </c>
      <c r="C520" s="58">
        <v>44743</v>
      </c>
      <c r="D520" t="s">
        <v>109</v>
      </c>
      <c r="E520" t="s">
        <v>573</v>
      </c>
      <c r="F520" t="s">
        <v>239</v>
      </c>
      <c r="G520">
        <v>10271</v>
      </c>
      <c r="H520">
        <v>10237</v>
      </c>
      <c r="I520">
        <v>99.668999999999997</v>
      </c>
      <c r="J520">
        <v>4054</v>
      </c>
      <c r="K520">
        <v>39.600999999999999</v>
      </c>
      <c r="L520">
        <v>288</v>
      </c>
      <c r="M520">
        <v>2.8130000000000002</v>
      </c>
      <c r="N520">
        <v>7.1040000000000001</v>
      </c>
    </row>
    <row r="521" spans="1:14" x14ac:dyDescent="0.25">
      <c r="A521" t="s">
        <v>173</v>
      </c>
      <c r="B521" t="str">
        <f t="shared" si="8"/>
        <v>julio 2022</v>
      </c>
      <c r="C521" s="58">
        <v>44743</v>
      </c>
      <c r="D521" t="s">
        <v>109</v>
      </c>
      <c r="E521" t="s">
        <v>575</v>
      </c>
      <c r="F521" t="s">
        <v>239</v>
      </c>
      <c r="G521">
        <v>11386</v>
      </c>
      <c r="H521">
        <v>11353</v>
      </c>
      <c r="I521">
        <v>99.71</v>
      </c>
      <c r="J521">
        <v>4914</v>
      </c>
      <c r="K521">
        <v>43.283999999999999</v>
      </c>
      <c r="L521">
        <v>609</v>
      </c>
      <c r="M521">
        <v>5.3639999999999999</v>
      </c>
      <c r="N521">
        <v>12.393000000000001</v>
      </c>
    </row>
    <row r="522" spans="1:14" x14ac:dyDescent="0.25">
      <c r="A522" t="s">
        <v>173</v>
      </c>
      <c r="B522" t="str">
        <f t="shared" si="8"/>
        <v>julio 2022</v>
      </c>
      <c r="C522" s="58">
        <v>44743</v>
      </c>
      <c r="D522" t="s">
        <v>109</v>
      </c>
      <c r="E522" t="s">
        <v>577</v>
      </c>
      <c r="F522" t="s">
        <v>239</v>
      </c>
      <c r="G522">
        <v>16997</v>
      </c>
      <c r="H522">
        <v>16976</v>
      </c>
      <c r="I522">
        <v>99.876000000000005</v>
      </c>
      <c r="J522">
        <v>6209</v>
      </c>
      <c r="K522">
        <v>36.575000000000003</v>
      </c>
      <c r="L522">
        <v>694</v>
      </c>
      <c r="M522">
        <v>4.0880000000000001</v>
      </c>
      <c r="N522">
        <v>11.177</v>
      </c>
    </row>
    <row r="523" spans="1:14" x14ac:dyDescent="0.25">
      <c r="A523" t="s">
        <v>173</v>
      </c>
      <c r="B523" t="str">
        <f t="shared" si="8"/>
        <v>julio 2022</v>
      </c>
      <c r="C523" s="58">
        <v>44743</v>
      </c>
      <c r="D523" t="s">
        <v>109</v>
      </c>
      <c r="E523" t="s">
        <v>572</v>
      </c>
      <c r="F523" t="s">
        <v>239</v>
      </c>
      <c r="G523">
        <v>16950</v>
      </c>
      <c r="H523">
        <v>16936</v>
      </c>
      <c r="I523">
        <v>99.917000000000002</v>
      </c>
      <c r="J523">
        <v>6591</v>
      </c>
      <c r="K523">
        <v>38.917000000000002</v>
      </c>
      <c r="L523">
        <v>552</v>
      </c>
      <c r="M523">
        <v>3.2589999999999999</v>
      </c>
      <c r="N523">
        <v>8.375</v>
      </c>
    </row>
    <row r="524" spans="1:14" x14ac:dyDescent="0.25">
      <c r="A524" t="s">
        <v>173</v>
      </c>
      <c r="B524" t="str">
        <f t="shared" si="8"/>
        <v>julio 2022</v>
      </c>
      <c r="C524" s="58">
        <v>44743</v>
      </c>
      <c r="D524" t="s">
        <v>109</v>
      </c>
      <c r="E524" t="s">
        <v>572</v>
      </c>
      <c r="F524" t="s">
        <v>576</v>
      </c>
      <c r="G524">
        <v>4127</v>
      </c>
      <c r="H524">
        <v>4125</v>
      </c>
      <c r="I524">
        <v>99.951999999999998</v>
      </c>
      <c r="J524">
        <v>2536</v>
      </c>
      <c r="K524">
        <v>61.478999999999999</v>
      </c>
      <c r="L524">
        <v>387</v>
      </c>
      <c r="M524">
        <v>9.3819999999999997</v>
      </c>
      <c r="N524">
        <v>15.26</v>
      </c>
    </row>
    <row r="525" spans="1:14" x14ac:dyDescent="0.25">
      <c r="A525" t="s">
        <v>173</v>
      </c>
      <c r="B525" t="str">
        <f t="shared" si="8"/>
        <v>julio 2022</v>
      </c>
      <c r="C525" s="58">
        <v>44743</v>
      </c>
      <c r="D525" t="s">
        <v>109</v>
      </c>
      <c r="E525" t="s">
        <v>574</v>
      </c>
      <c r="F525" t="s">
        <v>239</v>
      </c>
      <c r="G525">
        <v>16385</v>
      </c>
      <c r="H525">
        <v>16377</v>
      </c>
      <c r="I525">
        <v>99.950999999999993</v>
      </c>
      <c r="J525">
        <v>5705</v>
      </c>
      <c r="K525">
        <v>34.835000000000001</v>
      </c>
      <c r="L525">
        <v>175</v>
      </c>
      <c r="M525">
        <v>1.069</v>
      </c>
      <c r="N525">
        <v>3.0670000000000002</v>
      </c>
    </row>
    <row r="526" spans="1:14" x14ac:dyDescent="0.25">
      <c r="A526" t="s">
        <v>384</v>
      </c>
      <c r="B526" t="str">
        <f t="shared" si="8"/>
        <v>julio 2022</v>
      </c>
      <c r="C526" s="58">
        <v>44743</v>
      </c>
      <c r="D526" t="s">
        <v>109</v>
      </c>
      <c r="E526" t="s">
        <v>1133</v>
      </c>
      <c r="F526" t="s">
        <v>239</v>
      </c>
      <c r="G526">
        <v>33323</v>
      </c>
      <c r="H526">
        <v>33309</v>
      </c>
      <c r="I526">
        <v>99.957999999999998</v>
      </c>
      <c r="J526">
        <v>13669</v>
      </c>
      <c r="K526">
        <v>41.036999999999999</v>
      </c>
      <c r="L526">
        <v>501</v>
      </c>
      <c r="M526">
        <v>1.504</v>
      </c>
      <c r="N526">
        <v>3.665</v>
      </c>
    </row>
    <row r="527" spans="1:14" x14ac:dyDescent="0.25">
      <c r="A527" t="s">
        <v>221</v>
      </c>
      <c r="B527" t="str">
        <f t="shared" si="8"/>
        <v>julio 2022</v>
      </c>
      <c r="C527" s="58">
        <v>44743</v>
      </c>
      <c r="D527" t="s">
        <v>109</v>
      </c>
      <c r="E527" t="s">
        <v>261</v>
      </c>
      <c r="F527" t="s">
        <v>239</v>
      </c>
      <c r="G527">
        <v>26310</v>
      </c>
      <c r="H527">
        <v>26224</v>
      </c>
      <c r="I527">
        <v>99.673000000000002</v>
      </c>
      <c r="J527">
        <v>9496</v>
      </c>
      <c r="K527">
        <v>36.210999999999999</v>
      </c>
      <c r="L527">
        <v>1623</v>
      </c>
      <c r="M527">
        <v>6.1890000000000001</v>
      </c>
      <c r="N527">
        <v>17.091000000000001</v>
      </c>
    </row>
    <row r="528" spans="1:14" x14ac:dyDescent="0.25">
      <c r="A528" t="s">
        <v>221</v>
      </c>
      <c r="B528" t="str">
        <f t="shared" si="8"/>
        <v>julio 2022</v>
      </c>
      <c r="C528" s="58">
        <v>44743</v>
      </c>
      <c r="D528" t="s">
        <v>109</v>
      </c>
      <c r="E528" t="s">
        <v>260</v>
      </c>
      <c r="F528" t="s">
        <v>239</v>
      </c>
      <c r="G528">
        <v>32745</v>
      </c>
      <c r="H528">
        <v>32678</v>
      </c>
      <c r="I528">
        <v>99.795000000000002</v>
      </c>
      <c r="J528">
        <v>15520</v>
      </c>
      <c r="K528">
        <v>47.494</v>
      </c>
      <c r="L528">
        <v>2238</v>
      </c>
      <c r="M528">
        <v>6.8490000000000002</v>
      </c>
      <c r="N528">
        <v>14.42</v>
      </c>
    </row>
    <row r="529" spans="1:14" x14ac:dyDescent="0.25">
      <c r="A529" t="s">
        <v>221</v>
      </c>
      <c r="B529" t="str">
        <f t="shared" si="8"/>
        <v>julio 2022</v>
      </c>
      <c r="C529" s="58">
        <v>44743</v>
      </c>
      <c r="D529" t="s">
        <v>109</v>
      </c>
      <c r="E529" t="s">
        <v>259</v>
      </c>
      <c r="F529" t="s">
        <v>239</v>
      </c>
      <c r="G529">
        <v>32736</v>
      </c>
      <c r="H529">
        <v>32648</v>
      </c>
      <c r="I529">
        <v>99.730999999999995</v>
      </c>
      <c r="J529">
        <v>11756</v>
      </c>
      <c r="K529">
        <v>36.008000000000003</v>
      </c>
      <c r="L529">
        <v>1091</v>
      </c>
      <c r="M529">
        <v>3.3420000000000001</v>
      </c>
      <c r="N529">
        <v>9.2799999999999994</v>
      </c>
    </row>
    <row r="530" spans="1:14" x14ac:dyDescent="0.25">
      <c r="A530" t="s">
        <v>606</v>
      </c>
      <c r="B530" t="str">
        <f t="shared" si="8"/>
        <v>julio 2022</v>
      </c>
      <c r="C530" s="58">
        <v>44743</v>
      </c>
      <c r="D530" t="s">
        <v>109</v>
      </c>
      <c r="E530" t="s">
        <v>1134</v>
      </c>
      <c r="F530" t="s">
        <v>239</v>
      </c>
      <c r="G530">
        <v>4339</v>
      </c>
      <c r="H530">
        <v>4333</v>
      </c>
      <c r="I530">
        <v>99.861999999999995</v>
      </c>
      <c r="J530">
        <v>2492</v>
      </c>
      <c r="K530">
        <v>57.512</v>
      </c>
      <c r="L530">
        <v>218</v>
      </c>
      <c r="M530">
        <v>5.0309999999999997</v>
      </c>
      <c r="N530">
        <v>8.7479999999999993</v>
      </c>
    </row>
    <row r="531" spans="1:14" x14ac:dyDescent="0.25">
      <c r="A531" t="s">
        <v>606</v>
      </c>
      <c r="B531" t="str">
        <f t="shared" si="8"/>
        <v>julio 2022</v>
      </c>
      <c r="C531" s="58">
        <v>44743</v>
      </c>
      <c r="D531" t="s">
        <v>109</v>
      </c>
      <c r="E531" t="s">
        <v>1135</v>
      </c>
      <c r="F531" t="s">
        <v>239</v>
      </c>
      <c r="G531">
        <v>4015</v>
      </c>
      <c r="H531">
        <v>4015</v>
      </c>
      <c r="I531">
        <v>100</v>
      </c>
      <c r="J531">
        <v>2542</v>
      </c>
      <c r="K531">
        <v>63.313000000000002</v>
      </c>
      <c r="L531">
        <v>239</v>
      </c>
      <c r="M531">
        <v>5.9530000000000003</v>
      </c>
      <c r="N531">
        <v>9.4019999999999992</v>
      </c>
    </row>
    <row r="532" spans="1:14" x14ac:dyDescent="0.25">
      <c r="A532" t="s">
        <v>606</v>
      </c>
      <c r="B532" t="str">
        <f t="shared" si="8"/>
        <v>julio 2022</v>
      </c>
      <c r="C532" s="58">
        <v>44743</v>
      </c>
      <c r="D532" t="s">
        <v>109</v>
      </c>
      <c r="E532" t="s">
        <v>1136</v>
      </c>
      <c r="F532" t="s">
        <v>239</v>
      </c>
      <c r="G532">
        <v>3995</v>
      </c>
      <c r="H532">
        <v>3994</v>
      </c>
      <c r="I532">
        <v>99.974999999999994</v>
      </c>
      <c r="J532">
        <v>2467</v>
      </c>
      <c r="K532">
        <v>61.768000000000001</v>
      </c>
      <c r="L532">
        <v>250</v>
      </c>
      <c r="M532">
        <v>6.2590000000000003</v>
      </c>
      <c r="N532">
        <v>10.134</v>
      </c>
    </row>
    <row r="533" spans="1:14" x14ac:dyDescent="0.25">
      <c r="A533" t="s">
        <v>606</v>
      </c>
      <c r="B533" t="str">
        <f t="shared" si="8"/>
        <v>julio 2022</v>
      </c>
      <c r="C533" s="58">
        <v>44743</v>
      </c>
      <c r="D533" t="s">
        <v>109</v>
      </c>
      <c r="E533" t="s">
        <v>1137</v>
      </c>
      <c r="F533" t="s">
        <v>1138</v>
      </c>
      <c r="G533">
        <v>898</v>
      </c>
      <c r="H533">
        <v>896</v>
      </c>
      <c r="I533">
        <v>99.777000000000001</v>
      </c>
      <c r="J533">
        <v>668</v>
      </c>
      <c r="K533">
        <v>74.554000000000002</v>
      </c>
      <c r="L533">
        <v>219</v>
      </c>
      <c r="M533">
        <v>24.442</v>
      </c>
      <c r="N533">
        <v>32.783999999999999</v>
      </c>
    </row>
    <row r="534" spans="1:14" x14ac:dyDescent="0.25">
      <c r="A534" t="s">
        <v>606</v>
      </c>
      <c r="B534" t="str">
        <f t="shared" si="8"/>
        <v>julio 2022</v>
      </c>
      <c r="C534" s="58">
        <v>44743</v>
      </c>
      <c r="D534" t="s">
        <v>109</v>
      </c>
      <c r="E534" t="s">
        <v>1139</v>
      </c>
      <c r="F534" t="s">
        <v>1140</v>
      </c>
      <c r="G534">
        <v>796</v>
      </c>
      <c r="H534">
        <v>796</v>
      </c>
      <c r="I534">
        <v>100</v>
      </c>
      <c r="J534">
        <v>523</v>
      </c>
      <c r="K534">
        <v>65.703999999999994</v>
      </c>
      <c r="L534">
        <v>196</v>
      </c>
      <c r="M534">
        <v>24.623000000000001</v>
      </c>
      <c r="N534">
        <v>37.475999999999999</v>
      </c>
    </row>
    <row r="535" spans="1:14" x14ac:dyDescent="0.25">
      <c r="A535" t="s">
        <v>221</v>
      </c>
      <c r="B535" t="str">
        <f t="shared" si="8"/>
        <v>julio 2022</v>
      </c>
      <c r="C535" s="58">
        <v>44743</v>
      </c>
      <c r="D535" t="s">
        <v>109</v>
      </c>
      <c r="E535" t="s">
        <v>422</v>
      </c>
      <c r="F535" t="s">
        <v>239</v>
      </c>
      <c r="G535">
        <v>30972</v>
      </c>
      <c r="H535">
        <v>30932</v>
      </c>
      <c r="I535">
        <v>99.870999999999995</v>
      </c>
      <c r="J535">
        <v>12125</v>
      </c>
      <c r="K535">
        <v>39.198999999999998</v>
      </c>
      <c r="L535">
        <v>1569</v>
      </c>
      <c r="M535">
        <v>5.0720000000000001</v>
      </c>
      <c r="N535">
        <v>12.94</v>
      </c>
    </row>
    <row r="536" spans="1:14" x14ac:dyDescent="0.25">
      <c r="A536" t="s">
        <v>384</v>
      </c>
      <c r="B536" t="str">
        <f t="shared" si="8"/>
        <v>julio 2022</v>
      </c>
      <c r="C536" s="58">
        <v>44743</v>
      </c>
      <c r="D536" t="s">
        <v>109</v>
      </c>
      <c r="E536" t="s">
        <v>1141</v>
      </c>
      <c r="F536" t="s">
        <v>239</v>
      </c>
      <c r="G536">
        <v>26257</v>
      </c>
      <c r="H536">
        <v>26112</v>
      </c>
      <c r="I536">
        <v>99.447999999999993</v>
      </c>
      <c r="J536">
        <v>10849</v>
      </c>
      <c r="K536">
        <v>41.548000000000002</v>
      </c>
      <c r="L536">
        <v>792</v>
      </c>
      <c r="M536">
        <v>3.0329999999999999</v>
      </c>
      <c r="N536">
        <v>7.3</v>
      </c>
    </row>
    <row r="537" spans="1:14" x14ac:dyDescent="0.25">
      <c r="A537" t="s">
        <v>217</v>
      </c>
      <c r="B537" t="str">
        <f t="shared" si="8"/>
        <v>julio 2022</v>
      </c>
      <c r="C537" s="58">
        <v>44743</v>
      </c>
      <c r="D537" t="s">
        <v>110</v>
      </c>
      <c r="E537" t="s">
        <v>1142</v>
      </c>
      <c r="F537" t="s">
        <v>1143</v>
      </c>
      <c r="G537">
        <v>1925</v>
      </c>
      <c r="H537">
        <v>1925</v>
      </c>
      <c r="I537">
        <v>100</v>
      </c>
      <c r="J537">
        <v>1201</v>
      </c>
      <c r="K537">
        <v>62.39</v>
      </c>
      <c r="L537">
        <v>7</v>
      </c>
      <c r="M537">
        <v>0.36399999999999999</v>
      </c>
      <c r="N537">
        <v>0.58299999999999996</v>
      </c>
    </row>
    <row r="538" spans="1:14" x14ac:dyDescent="0.25">
      <c r="A538" t="s">
        <v>217</v>
      </c>
      <c r="B538" t="str">
        <f t="shared" si="8"/>
        <v>julio 2022</v>
      </c>
      <c r="C538" s="58">
        <v>44743</v>
      </c>
      <c r="D538" t="s">
        <v>109</v>
      </c>
      <c r="E538" t="s">
        <v>1144</v>
      </c>
      <c r="F538" t="s">
        <v>788</v>
      </c>
      <c r="G538">
        <v>993</v>
      </c>
      <c r="H538">
        <v>992</v>
      </c>
      <c r="I538">
        <v>99.899000000000001</v>
      </c>
      <c r="J538">
        <v>551</v>
      </c>
      <c r="K538">
        <v>55.543999999999997</v>
      </c>
      <c r="L538">
        <v>72</v>
      </c>
      <c r="M538">
        <v>7.258</v>
      </c>
      <c r="N538">
        <v>13.067</v>
      </c>
    </row>
    <row r="539" spans="1:14" x14ac:dyDescent="0.25">
      <c r="A539" t="s">
        <v>217</v>
      </c>
      <c r="B539" t="str">
        <f t="shared" si="8"/>
        <v>julio 2022</v>
      </c>
      <c r="C539" s="58">
        <v>44743</v>
      </c>
      <c r="D539" t="s">
        <v>109</v>
      </c>
      <c r="E539" t="s">
        <v>1145</v>
      </c>
      <c r="F539" t="s">
        <v>788</v>
      </c>
      <c r="G539">
        <v>30</v>
      </c>
      <c r="H539">
        <v>30</v>
      </c>
      <c r="I539">
        <v>100</v>
      </c>
      <c r="J539">
        <v>18</v>
      </c>
      <c r="K539">
        <v>60</v>
      </c>
      <c r="L539">
        <v>3</v>
      </c>
      <c r="M539">
        <v>10</v>
      </c>
      <c r="N539">
        <v>16.667000000000002</v>
      </c>
    </row>
    <row r="540" spans="1:14" x14ac:dyDescent="0.25">
      <c r="A540" t="s">
        <v>159</v>
      </c>
      <c r="B540" t="str">
        <f t="shared" si="8"/>
        <v>julio 2022</v>
      </c>
      <c r="C540" s="58">
        <v>44743</v>
      </c>
      <c r="D540" t="s">
        <v>109</v>
      </c>
      <c r="E540" t="s">
        <v>1146</v>
      </c>
      <c r="F540" t="s">
        <v>239</v>
      </c>
      <c r="G540">
        <v>10961</v>
      </c>
      <c r="H540">
        <v>10940</v>
      </c>
      <c r="I540">
        <v>99.808000000000007</v>
      </c>
      <c r="J540">
        <v>4413</v>
      </c>
      <c r="K540">
        <v>40.338000000000001</v>
      </c>
      <c r="L540">
        <v>56</v>
      </c>
      <c r="M540">
        <v>0.51200000000000001</v>
      </c>
      <c r="N540">
        <v>1.2689999999999999</v>
      </c>
    </row>
    <row r="541" spans="1:14" x14ac:dyDescent="0.25">
      <c r="A541" t="s">
        <v>159</v>
      </c>
      <c r="B541" t="str">
        <f t="shared" si="8"/>
        <v>julio 2022</v>
      </c>
      <c r="C541" s="58">
        <v>44743</v>
      </c>
      <c r="D541" t="s">
        <v>109</v>
      </c>
      <c r="E541" t="s">
        <v>1146</v>
      </c>
      <c r="F541" t="s">
        <v>239</v>
      </c>
      <c r="G541">
        <v>11386</v>
      </c>
      <c r="H541">
        <v>11353</v>
      </c>
      <c r="I541">
        <v>99.71</v>
      </c>
      <c r="J541">
        <v>3962</v>
      </c>
      <c r="K541">
        <v>34.898000000000003</v>
      </c>
      <c r="L541">
        <v>108</v>
      </c>
      <c r="M541">
        <v>0.95099999999999996</v>
      </c>
      <c r="N541">
        <v>2.726</v>
      </c>
    </row>
    <row r="542" spans="1:14" x14ac:dyDescent="0.25">
      <c r="A542" t="s">
        <v>159</v>
      </c>
      <c r="B542" t="str">
        <f t="shared" si="8"/>
        <v>julio 2022</v>
      </c>
      <c r="C542" s="58">
        <v>44743</v>
      </c>
      <c r="D542" t="s">
        <v>109</v>
      </c>
      <c r="E542" t="s">
        <v>1147</v>
      </c>
      <c r="F542" t="s">
        <v>239</v>
      </c>
      <c r="G542">
        <v>4093</v>
      </c>
      <c r="H542">
        <v>4086</v>
      </c>
      <c r="I542">
        <v>99.828999999999994</v>
      </c>
      <c r="J542">
        <v>1500</v>
      </c>
      <c r="K542">
        <v>36.710999999999999</v>
      </c>
      <c r="L542">
        <v>41</v>
      </c>
      <c r="M542">
        <v>1.0029999999999999</v>
      </c>
      <c r="N542">
        <v>2.7330000000000001</v>
      </c>
    </row>
    <row r="543" spans="1:14" x14ac:dyDescent="0.25">
      <c r="A543" t="s">
        <v>146</v>
      </c>
      <c r="B543" t="str">
        <f t="shared" si="8"/>
        <v>agosto 2022</v>
      </c>
      <c r="C543" s="58">
        <v>44774</v>
      </c>
      <c r="D543" t="s">
        <v>109</v>
      </c>
      <c r="E543" t="s">
        <v>1125</v>
      </c>
      <c r="F543" t="s">
        <v>239</v>
      </c>
      <c r="G543">
        <v>207</v>
      </c>
      <c r="H543">
        <v>205</v>
      </c>
      <c r="I543">
        <v>99.034000000000006</v>
      </c>
      <c r="J543">
        <v>133</v>
      </c>
      <c r="K543">
        <v>64.878</v>
      </c>
      <c r="L543">
        <v>6</v>
      </c>
      <c r="M543">
        <v>2.927</v>
      </c>
      <c r="N543">
        <v>4.5110000000000001</v>
      </c>
    </row>
    <row r="544" spans="1:14" x14ac:dyDescent="0.25">
      <c r="A544" t="s">
        <v>146</v>
      </c>
      <c r="B544" t="str">
        <f t="shared" si="8"/>
        <v>agosto 2022</v>
      </c>
      <c r="C544" s="58">
        <v>44774</v>
      </c>
      <c r="D544" t="s">
        <v>109</v>
      </c>
      <c r="E544" t="s">
        <v>1126</v>
      </c>
      <c r="F544" t="s">
        <v>239</v>
      </c>
      <c r="G544">
        <v>256</v>
      </c>
      <c r="H544">
        <v>256</v>
      </c>
      <c r="I544">
        <v>100</v>
      </c>
      <c r="J544">
        <v>189</v>
      </c>
      <c r="K544">
        <v>73.828000000000003</v>
      </c>
      <c r="L544">
        <v>7</v>
      </c>
      <c r="M544">
        <v>2.734</v>
      </c>
      <c r="N544">
        <v>3.7040000000000002</v>
      </c>
    </row>
    <row r="545" spans="1:14" x14ac:dyDescent="0.25">
      <c r="A545" s="4" t="s">
        <v>669</v>
      </c>
      <c r="B545" t="str">
        <f t="shared" si="8"/>
        <v>agosto 2022</v>
      </c>
      <c r="C545" s="58">
        <v>44774</v>
      </c>
      <c r="D545" t="s">
        <v>110</v>
      </c>
      <c r="E545" t="s">
        <v>769</v>
      </c>
      <c r="F545" t="s">
        <v>767</v>
      </c>
      <c r="G545">
        <v>2533</v>
      </c>
      <c r="H545">
        <v>2527</v>
      </c>
      <c r="I545">
        <v>99.763000000000005</v>
      </c>
      <c r="J545">
        <v>1548</v>
      </c>
      <c r="K545">
        <v>61.258000000000003</v>
      </c>
      <c r="L545">
        <v>83</v>
      </c>
      <c r="M545">
        <v>3.2850000000000001</v>
      </c>
      <c r="N545">
        <v>5.3620000000000001</v>
      </c>
    </row>
    <row r="546" spans="1:14" x14ac:dyDescent="0.25">
      <c r="A546" s="4" t="s">
        <v>669</v>
      </c>
      <c r="B546" t="str">
        <f t="shared" si="8"/>
        <v>agosto 2022</v>
      </c>
      <c r="C546" s="58">
        <v>44774</v>
      </c>
      <c r="D546" t="s">
        <v>110</v>
      </c>
      <c r="E546" t="s">
        <v>768</v>
      </c>
      <c r="F546" t="s">
        <v>767</v>
      </c>
      <c r="G546">
        <v>1796</v>
      </c>
      <c r="H546">
        <v>1789</v>
      </c>
      <c r="I546">
        <v>99.61</v>
      </c>
      <c r="J546">
        <v>1088</v>
      </c>
      <c r="K546">
        <v>60.816000000000003</v>
      </c>
      <c r="L546">
        <v>65</v>
      </c>
      <c r="M546">
        <v>3.633</v>
      </c>
      <c r="N546">
        <v>5.9740000000000002</v>
      </c>
    </row>
    <row r="547" spans="1:14" x14ac:dyDescent="0.25">
      <c r="A547" t="s">
        <v>611</v>
      </c>
      <c r="B547" t="str">
        <f t="shared" si="8"/>
        <v>agosto 2022</v>
      </c>
      <c r="C547" s="58">
        <v>44774</v>
      </c>
      <c r="D547" t="s">
        <v>109</v>
      </c>
      <c r="E547" t="s">
        <v>1148</v>
      </c>
      <c r="F547" t="s">
        <v>613</v>
      </c>
      <c r="G547">
        <v>12427</v>
      </c>
      <c r="H547">
        <v>12389</v>
      </c>
      <c r="I547">
        <v>99.694000000000003</v>
      </c>
      <c r="J547">
        <v>5183</v>
      </c>
      <c r="K547">
        <v>41.835000000000001</v>
      </c>
      <c r="L547">
        <v>280</v>
      </c>
      <c r="M547">
        <v>2.2599999999999998</v>
      </c>
      <c r="N547">
        <v>5.4020000000000001</v>
      </c>
    </row>
    <row r="548" spans="1:14" x14ac:dyDescent="0.25">
      <c r="A548" t="s">
        <v>85</v>
      </c>
      <c r="B548" t="str">
        <f t="shared" si="8"/>
        <v>agosto 2022</v>
      </c>
      <c r="C548" s="58">
        <v>44774</v>
      </c>
      <c r="D548" t="s">
        <v>109</v>
      </c>
      <c r="E548" t="s">
        <v>460</v>
      </c>
      <c r="F548" t="s">
        <v>239</v>
      </c>
      <c r="G548">
        <v>28846</v>
      </c>
      <c r="H548">
        <v>28780</v>
      </c>
      <c r="I548">
        <v>99.771000000000001</v>
      </c>
      <c r="J548">
        <v>11035</v>
      </c>
      <c r="K548">
        <v>38.343000000000004</v>
      </c>
      <c r="L548">
        <v>512</v>
      </c>
      <c r="M548">
        <v>1.7789999999999999</v>
      </c>
      <c r="N548">
        <v>4.6399999999999997</v>
      </c>
    </row>
    <row r="549" spans="1:14" x14ac:dyDescent="0.25">
      <c r="A549" t="s">
        <v>668</v>
      </c>
      <c r="B549" t="str">
        <f t="shared" si="8"/>
        <v>agosto 2022</v>
      </c>
      <c r="C549" s="58">
        <v>44774</v>
      </c>
      <c r="D549" t="s">
        <v>109</v>
      </c>
      <c r="E549" t="s">
        <v>736</v>
      </c>
      <c r="F549" t="s">
        <v>239</v>
      </c>
      <c r="G549">
        <v>16063</v>
      </c>
      <c r="H549">
        <v>15741</v>
      </c>
      <c r="I549">
        <v>97.995000000000005</v>
      </c>
      <c r="J549">
        <v>7401</v>
      </c>
      <c r="K549">
        <v>47.017000000000003</v>
      </c>
      <c r="L549">
        <v>1004</v>
      </c>
      <c r="M549">
        <v>6.3780000000000001</v>
      </c>
      <c r="N549">
        <v>13.566000000000001</v>
      </c>
    </row>
    <row r="550" spans="1:14" x14ac:dyDescent="0.25">
      <c r="A550" t="s">
        <v>395</v>
      </c>
      <c r="B550" t="str">
        <f t="shared" si="8"/>
        <v>agosto 2022</v>
      </c>
      <c r="C550" s="58">
        <v>44774</v>
      </c>
      <c r="D550" t="s">
        <v>109</v>
      </c>
      <c r="E550" t="s">
        <v>612</v>
      </c>
      <c r="F550" t="s">
        <v>613</v>
      </c>
      <c r="G550">
        <v>12378</v>
      </c>
      <c r="H550">
        <v>12356</v>
      </c>
      <c r="I550">
        <v>99.822000000000003</v>
      </c>
      <c r="J550">
        <v>5307</v>
      </c>
      <c r="K550">
        <v>42.951000000000001</v>
      </c>
      <c r="L550">
        <v>555</v>
      </c>
      <c r="M550">
        <v>4.492</v>
      </c>
      <c r="N550">
        <v>10.458</v>
      </c>
    </row>
    <row r="551" spans="1:14" x14ac:dyDescent="0.25">
      <c r="A551" t="s">
        <v>668</v>
      </c>
      <c r="B551" t="str">
        <f t="shared" si="8"/>
        <v>agosto 2022</v>
      </c>
      <c r="C551" s="58">
        <v>44774</v>
      </c>
      <c r="D551" t="s">
        <v>109</v>
      </c>
      <c r="E551" t="s">
        <v>724</v>
      </c>
      <c r="F551" t="s">
        <v>725</v>
      </c>
      <c r="G551">
        <v>722</v>
      </c>
      <c r="H551">
        <v>721</v>
      </c>
      <c r="I551">
        <v>99.861000000000004</v>
      </c>
      <c r="J551">
        <v>472</v>
      </c>
      <c r="K551">
        <v>65.465000000000003</v>
      </c>
      <c r="L551">
        <v>198</v>
      </c>
      <c r="M551">
        <v>27.462</v>
      </c>
      <c r="N551">
        <v>41.948999999999998</v>
      </c>
    </row>
    <row r="552" spans="1:14" x14ac:dyDescent="0.25">
      <c r="A552" t="s">
        <v>611</v>
      </c>
      <c r="B552" t="str">
        <f t="shared" si="8"/>
        <v>agosto 2022</v>
      </c>
      <c r="C552" s="58">
        <v>44774</v>
      </c>
      <c r="D552" t="s">
        <v>109</v>
      </c>
      <c r="E552" t="s">
        <v>1149</v>
      </c>
      <c r="F552" t="s">
        <v>239</v>
      </c>
      <c r="G552">
        <v>21888</v>
      </c>
      <c r="H552">
        <v>21736</v>
      </c>
      <c r="I552">
        <v>99.305999999999997</v>
      </c>
      <c r="J552">
        <v>8247</v>
      </c>
      <c r="K552">
        <v>37.942</v>
      </c>
      <c r="L552">
        <v>333</v>
      </c>
      <c r="M552">
        <v>1.532</v>
      </c>
      <c r="N552">
        <v>4.0380000000000003</v>
      </c>
    </row>
    <row r="553" spans="1:14" x14ac:dyDescent="0.25">
      <c r="A553" t="s">
        <v>604</v>
      </c>
      <c r="B553" t="str">
        <f t="shared" si="8"/>
        <v>agosto 2022</v>
      </c>
      <c r="C553" s="58">
        <v>44774</v>
      </c>
      <c r="D553" t="s">
        <v>109</v>
      </c>
      <c r="E553" t="s">
        <v>1150</v>
      </c>
      <c r="F553" t="s">
        <v>735</v>
      </c>
      <c r="G553">
        <v>2727</v>
      </c>
      <c r="H553">
        <v>2725</v>
      </c>
      <c r="I553">
        <v>99.927000000000007</v>
      </c>
      <c r="J553">
        <v>1537</v>
      </c>
      <c r="K553">
        <v>56.404000000000003</v>
      </c>
      <c r="L553">
        <v>208</v>
      </c>
      <c r="M553">
        <v>7.633</v>
      </c>
      <c r="N553">
        <v>13.532999999999999</v>
      </c>
    </row>
    <row r="554" spans="1:14" x14ac:dyDescent="0.25">
      <c r="A554" t="s">
        <v>159</v>
      </c>
      <c r="B554" t="str">
        <f t="shared" si="8"/>
        <v>agosto 2022</v>
      </c>
      <c r="C554" s="58">
        <v>44774</v>
      </c>
      <c r="D554" t="s">
        <v>109</v>
      </c>
      <c r="E554" t="s">
        <v>677</v>
      </c>
      <c r="F554" t="s">
        <v>239</v>
      </c>
      <c r="G554">
        <v>8770</v>
      </c>
      <c r="H554">
        <v>8742</v>
      </c>
      <c r="I554">
        <v>99.680999999999997</v>
      </c>
      <c r="J554">
        <v>3878</v>
      </c>
      <c r="K554">
        <v>44.360999999999997</v>
      </c>
      <c r="L554">
        <v>357</v>
      </c>
      <c r="M554">
        <v>4.0839999999999996</v>
      </c>
      <c r="N554">
        <v>9.2059999999999995</v>
      </c>
    </row>
    <row r="555" spans="1:14" x14ac:dyDescent="0.25">
      <c r="A555" t="s">
        <v>611</v>
      </c>
      <c r="B555" t="str">
        <f t="shared" si="8"/>
        <v>agosto 2022</v>
      </c>
      <c r="C555" s="58">
        <v>44774</v>
      </c>
      <c r="D555" t="s">
        <v>110</v>
      </c>
      <c r="E555" t="s">
        <v>761</v>
      </c>
      <c r="F555" t="s">
        <v>239</v>
      </c>
      <c r="G555">
        <v>10171</v>
      </c>
      <c r="H555">
        <v>10146</v>
      </c>
      <c r="I555">
        <v>99.754000000000005</v>
      </c>
      <c r="J555">
        <v>5217</v>
      </c>
      <c r="K555">
        <v>51.418999999999997</v>
      </c>
      <c r="L555">
        <v>321</v>
      </c>
      <c r="M555">
        <v>3.1640000000000001</v>
      </c>
      <c r="N555">
        <v>6.1529999999999996</v>
      </c>
    </row>
    <row r="556" spans="1:14" x14ac:dyDescent="0.25">
      <c r="A556" t="s">
        <v>156</v>
      </c>
      <c r="B556" t="str">
        <f t="shared" si="8"/>
        <v>agosto 2022</v>
      </c>
      <c r="C556" s="58">
        <v>44774</v>
      </c>
      <c r="D556" t="s">
        <v>109</v>
      </c>
      <c r="E556" t="s">
        <v>674</v>
      </c>
      <c r="F556" t="s">
        <v>239</v>
      </c>
      <c r="G556">
        <v>8612</v>
      </c>
      <c r="H556">
        <v>8586</v>
      </c>
      <c r="I556">
        <v>99.697999999999993</v>
      </c>
      <c r="J556">
        <v>3813</v>
      </c>
      <c r="K556">
        <v>44.41</v>
      </c>
      <c r="L556">
        <v>378</v>
      </c>
      <c r="M556">
        <v>4.4029999999999996</v>
      </c>
      <c r="N556">
        <v>9.9130000000000003</v>
      </c>
    </row>
    <row r="557" spans="1:14" x14ac:dyDescent="0.25">
      <c r="A557" t="s">
        <v>604</v>
      </c>
      <c r="B557" t="str">
        <f t="shared" si="8"/>
        <v>agosto 2022</v>
      </c>
      <c r="C557" s="58">
        <v>44774</v>
      </c>
      <c r="D557" t="s">
        <v>109</v>
      </c>
      <c r="E557" t="s">
        <v>1151</v>
      </c>
      <c r="F557" t="s">
        <v>735</v>
      </c>
      <c r="G557">
        <v>2942</v>
      </c>
      <c r="H557">
        <v>2935</v>
      </c>
      <c r="I557">
        <v>99.762</v>
      </c>
      <c r="J557">
        <v>1656</v>
      </c>
      <c r="K557">
        <v>56.421999999999997</v>
      </c>
      <c r="L557">
        <v>86</v>
      </c>
      <c r="M557">
        <v>2.93</v>
      </c>
      <c r="N557">
        <v>5.1929999999999996</v>
      </c>
    </row>
    <row r="558" spans="1:14" x14ac:dyDescent="0.25">
      <c r="A558" t="s">
        <v>166</v>
      </c>
      <c r="B558" t="str">
        <f t="shared" si="8"/>
        <v>agosto 2022</v>
      </c>
      <c r="C558" s="58">
        <v>44774</v>
      </c>
      <c r="D558" t="s">
        <v>110</v>
      </c>
      <c r="E558" t="s">
        <v>754</v>
      </c>
      <c r="F558" t="s">
        <v>753</v>
      </c>
      <c r="G558">
        <v>1697</v>
      </c>
      <c r="H558">
        <v>1693</v>
      </c>
      <c r="I558">
        <v>99.763999999999996</v>
      </c>
      <c r="J558">
        <v>739</v>
      </c>
      <c r="K558">
        <v>43.65</v>
      </c>
      <c r="L558">
        <v>49</v>
      </c>
      <c r="M558">
        <v>2.8940000000000001</v>
      </c>
      <c r="N558">
        <v>6.6310000000000002</v>
      </c>
    </row>
    <row r="559" spans="1:14" x14ac:dyDescent="0.25">
      <c r="A559" t="s">
        <v>208</v>
      </c>
      <c r="B559" t="str">
        <f t="shared" si="8"/>
        <v>agosto 2022</v>
      </c>
      <c r="C559" s="58">
        <v>44774</v>
      </c>
      <c r="D559" t="s">
        <v>109</v>
      </c>
      <c r="E559" t="s">
        <v>982</v>
      </c>
      <c r="F559" t="s">
        <v>981</v>
      </c>
      <c r="G559">
        <v>4391</v>
      </c>
      <c r="H559">
        <v>4372</v>
      </c>
      <c r="I559">
        <v>99.566999999999993</v>
      </c>
      <c r="J559">
        <v>2139</v>
      </c>
      <c r="K559">
        <v>48.924999999999997</v>
      </c>
      <c r="L559">
        <v>131</v>
      </c>
      <c r="M559">
        <v>2.996</v>
      </c>
      <c r="N559">
        <v>6.1239999999999997</v>
      </c>
    </row>
    <row r="560" spans="1:14" x14ac:dyDescent="0.25">
      <c r="A560" t="s">
        <v>208</v>
      </c>
      <c r="B560" t="str">
        <f t="shared" si="8"/>
        <v>agosto 2022</v>
      </c>
      <c r="C560" s="58">
        <v>44774</v>
      </c>
      <c r="D560" t="s">
        <v>109</v>
      </c>
      <c r="E560" t="s">
        <v>984</v>
      </c>
      <c r="F560" t="s">
        <v>981</v>
      </c>
      <c r="G560">
        <v>4388</v>
      </c>
      <c r="H560">
        <v>4361</v>
      </c>
      <c r="I560">
        <v>99.385000000000005</v>
      </c>
      <c r="J560">
        <v>2064</v>
      </c>
      <c r="K560">
        <v>47.329000000000001</v>
      </c>
      <c r="L560">
        <v>73</v>
      </c>
      <c r="M560">
        <v>1.6739999999999999</v>
      </c>
      <c r="N560">
        <v>3.5369999999999999</v>
      </c>
    </row>
    <row r="561" spans="1:14" x14ac:dyDescent="0.25">
      <c r="A561" t="s">
        <v>208</v>
      </c>
      <c r="B561" t="str">
        <f t="shared" si="8"/>
        <v>agosto 2022</v>
      </c>
      <c r="C561" s="58">
        <v>44774</v>
      </c>
      <c r="D561" t="s">
        <v>109</v>
      </c>
      <c r="E561" t="s">
        <v>980</v>
      </c>
      <c r="F561" t="s">
        <v>981</v>
      </c>
      <c r="G561">
        <v>4393</v>
      </c>
      <c r="H561">
        <v>4375</v>
      </c>
      <c r="I561">
        <v>99.59</v>
      </c>
      <c r="J561">
        <v>2039</v>
      </c>
      <c r="K561">
        <v>46.606000000000002</v>
      </c>
      <c r="L561">
        <v>183</v>
      </c>
      <c r="M561">
        <v>4.1829999999999998</v>
      </c>
      <c r="N561">
        <v>8.9749999999999996</v>
      </c>
    </row>
    <row r="562" spans="1:14" x14ac:dyDescent="0.25">
      <c r="A562" t="s">
        <v>208</v>
      </c>
      <c r="B562" t="str">
        <f t="shared" si="8"/>
        <v>agosto 2022</v>
      </c>
      <c r="C562" s="58">
        <v>44774</v>
      </c>
      <c r="D562" t="s">
        <v>109</v>
      </c>
      <c r="E562" t="s">
        <v>996</v>
      </c>
      <c r="F562" t="s">
        <v>981</v>
      </c>
      <c r="G562">
        <v>4388</v>
      </c>
      <c r="H562">
        <v>4358</v>
      </c>
      <c r="I562">
        <v>99.316000000000003</v>
      </c>
      <c r="J562">
        <v>2016</v>
      </c>
      <c r="K562">
        <v>46.26</v>
      </c>
      <c r="L562">
        <v>66</v>
      </c>
      <c r="M562">
        <v>1.514</v>
      </c>
      <c r="N562">
        <v>3.274</v>
      </c>
    </row>
    <row r="563" spans="1:14" x14ac:dyDescent="0.25">
      <c r="A563" t="s">
        <v>208</v>
      </c>
      <c r="B563" t="str">
        <f t="shared" si="8"/>
        <v>agosto 2022</v>
      </c>
      <c r="C563" s="58">
        <v>44774</v>
      </c>
      <c r="D563" t="s">
        <v>109</v>
      </c>
      <c r="E563" t="s">
        <v>983</v>
      </c>
      <c r="F563" t="s">
        <v>981</v>
      </c>
      <c r="G563">
        <v>4387</v>
      </c>
      <c r="H563">
        <v>4364</v>
      </c>
      <c r="I563">
        <v>99.475999999999999</v>
      </c>
      <c r="J563">
        <v>2169</v>
      </c>
      <c r="K563">
        <v>49.701999999999998</v>
      </c>
      <c r="L563">
        <v>93</v>
      </c>
      <c r="M563">
        <v>2.1309999999999998</v>
      </c>
      <c r="N563">
        <v>4.2880000000000003</v>
      </c>
    </row>
    <row r="564" spans="1:14" x14ac:dyDescent="0.25">
      <c r="A564" t="s">
        <v>210</v>
      </c>
      <c r="B564" t="str">
        <f t="shared" si="8"/>
        <v>agosto 2022</v>
      </c>
      <c r="C564" s="58">
        <v>44774</v>
      </c>
      <c r="D564" t="s">
        <v>109</v>
      </c>
      <c r="E564" t="s">
        <v>973</v>
      </c>
      <c r="F564" t="s">
        <v>834</v>
      </c>
      <c r="G564">
        <v>2505</v>
      </c>
      <c r="H564">
        <v>2501</v>
      </c>
      <c r="I564">
        <v>99.84</v>
      </c>
      <c r="J564">
        <v>1395</v>
      </c>
      <c r="K564">
        <v>55.777999999999999</v>
      </c>
      <c r="L564">
        <v>410</v>
      </c>
      <c r="M564">
        <v>16.393000000000001</v>
      </c>
      <c r="N564">
        <v>29.390999999999998</v>
      </c>
    </row>
    <row r="565" spans="1:14" x14ac:dyDescent="0.25">
      <c r="A565" t="s">
        <v>210</v>
      </c>
      <c r="B565" t="str">
        <f t="shared" si="8"/>
        <v>agosto 2022</v>
      </c>
      <c r="C565" s="58">
        <v>44774</v>
      </c>
      <c r="D565" t="s">
        <v>109</v>
      </c>
      <c r="E565" t="s">
        <v>966</v>
      </c>
      <c r="F565" t="s">
        <v>965</v>
      </c>
      <c r="G565">
        <v>2526</v>
      </c>
      <c r="H565">
        <v>2511</v>
      </c>
      <c r="I565">
        <v>99.406000000000006</v>
      </c>
      <c r="J565">
        <v>1123</v>
      </c>
      <c r="K565">
        <v>44.722999999999999</v>
      </c>
      <c r="L565">
        <v>167</v>
      </c>
      <c r="M565">
        <v>6.6509999999999998</v>
      </c>
      <c r="N565">
        <v>14.871</v>
      </c>
    </row>
    <row r="566" spans="1:14" x14ac:dyDescent="0.25">
      <c r="A566" t="s">
        <v>210</v>
      </c>
      <c r="B566" t="str">
        <f t="shared" si="8"/>
        <v>agosto 2022</v>
      </c>
      <c r="C566" s="58">
        <v>44774</v>
      </c>
      <c r="D566" t="s">
        <v>109</v>
      </c>
      <c r="E566" t="s">
        <v>964</v>
      </c>
      <c r="F566" t="s">
        <v>965</v>
      </c>
      <c r="G566">
        <v>2526</v>
      </c>
      <c r="H566">
        <v>2511</v>
      </c>
      <c r="I566">
        <v>99.406000000000006</v>
      </c>
      <c r="J566">
        <v>1135</v>
      </c>
      <c r="K566">
        <v>45.201000000000001</v>
      </c>
      <c r="L566">
        <v>181</v>
      </c>
      <c r="M566">
        <v>7.2080000000000002</v>
      </c>
      <c r="N566">
        <v>15.946999999999999</v>
      </c>
    </row>
    <row r="567" spans="1:14" x14ac:dyDescent="0.25">
      <c r="A567" t="s">
        <v>210</v>
      </c>
      <c r="B567" t="str">
        <f t="shared" si="8"/>
        <v>agosto 2022</v>
      </c>
      <c r="C567" s="58">
        <v>44774</v>
      </c>
      <c r="D567" t="s">
        <v>109</v>
      </c>
      <c r="E567" t="s">
        <v>970</v>
      </c>
      <c r="F567" t="s">
        <v>965</v>
      </c>
      <c r="G567">
        <v>2504</v>
      </c>
      <c r="H567">
        <v>2504</v>
      </c>
      <c r="I567">
        <v>100</v>
      </c>
      <c r="J567">
        <v>1182</v>
      </c>
      <c r="K567">
        <v>47.204000000000001</v>
      </c>
      <c r="L567">
        <v>281</v>
      </c>
      <c r="M567">
        <v>11.222</v>
      </c>
      <c r="N567">
        <v>23.773</v>
      </c>
    </row>
    <row r="568" spans="1:14" x14ac:dyDescent="0.25">
      <c r="A568" t="s">
        <v>210</v>
      </c>
      <c r="B568" t="str">
        <f t="shared" si="8"/>
        <v>agosto 2022</v>
      </c>
      <c r="C568" s="58">
        <v>44774</v>
      </c>
      <c r="D568" t="s">
        <v>109</v>
      </c>
      <c r="E568" t="s">
        <v>979</v>
      </c>
      <c r="F568" t="s">
        <v>834</v>
      </c>
      <c r="G568">
        <v>2592</v>
      </c>
      <c r="H568">
        <v>2583</v>
      </c>
      <c r="I568">
        <v>99.653000000000006</v>
      </c>
      <c r="J568">
        <v>1218</v>
      </c>
      <c r="K568">
        <v>47.154000000000003</v>
      </c>
      <c r="L568">
        <v>178</v>
      </c>
      <c r="M568">
        <v>6.891</v>
      </c>
      <c r="N568">
        <v>14.614000000000001</v>
      </c>
    </row>
    <row r="569" spans="1:14" x14ac:dyDescent="0.25">
      <c r="A569" t="s">
        <v>210</v>
      </c>
      <c r="B569" t="str">
        <f t="shared" si="8"/>
        <v>agosto 2022</v>
      </c>
      <c r="C569" s="58">
        <v>44774</v>
      </c>
      <c r="D569" t="s">
        <v>109</v>
      </c>
      <c r="E569" t="s">
        <v>976</v>
      </c>
      <c r="F569" t="s">
        <v>834</v>
      </c>
      <c r="G569">
        <v>2592</v>
      </c>
      <c r="H569">
        <v>2585</v>
      </c>
      <c r="I569">
        <v>99.73</v>
      </c>
      <c r="J569">
        <v>1199</v>
      </c>
      <c r="K569">
        <v>46.383000000000003</v>
      </c>
      <c r="L569">
        <v>193</v>
      </c>
      <c r="M569">
        <v>7.4660000000000002</v>
      </c>
      <c r="N569">
        <v>16.097000000000001</v>
      </c>
    </row>
    <row r="570" spans="1:14" x14ac:dyDescent="0.25">
      <c r="A570" t="s">
        <v>218</v>
      </c>
      <c r="B570" t="str">
        <f t="shared" si="8"/>
        <v>agosto 2022</v>
      </c>
      <c r="C570" s="58">
        <v>44774</v>
      </c>
      <c r="D570" t="s">
        <v>109</v>
      </c>
      <c r="E570" t="s">
        <v>802</v>
      </c>
      <c r="F570" t="s">
        <v>803</v>
      </c>
      <c r="G570">
        <v>3600</v>
      </c>
      <c r="H570">
        <v>3579</v>
      </c>
      <c r="I570">
        <v>99.417000000000002</v>
      </c>
      <c r="J570">
        <v>2226</v>
      </c>
      <c r="K570">
        <v>62.195999999999998</v>
      </c>
      <c r="L570">
        <v>340</v>
      </c>
      <c r="M570">
        <v>9.5</v>
      </c>
      <c r="N570">
        <v>15.273999999999999</v>
      </c>
    </row>
    <row r="571" spans="1:14" x14ac:dyDescent="0.25">
      <c r="A571" t="s">
        <v>226</v>
      </c>
      <c r="B571" t="str">
        <f t="shared" si="8"/>
        <v>agosto 2022</v>
      </c>
      <c r="C571" s="58">
        <v>44774</v>
      </c>
      <c r="D571" t="s">
        <v>109</v>
      </c>
      <c r="E571" t="s">
        <v>454</v>
      </c>
      <c r="F571" t="s">
        <v>239</v>
      </c>
      <c r="G571">
        <v>34369</v>
      </c>
      <c r="H571">
        <v>34305</v>
      </c>
      <c r="I571">
        <v>99.813999999999993</v>
      </c>
      <c r="J571">
        <v>14292</v>
      </c>
      <c r="K571">
        <v>41.661999999999999</v>
      </c>
      <c r="L571">
        <v>763</v>
      </c>
      <c r="M571">
        <v>2.2240000000000002</v>
      </c>
      <c r="N571">
        <v>5.3390000000000004</v>
      </c>
    </row>
    <row r="572" spans="1:14" x14ac:dyDescent="0.25">
      <c r="A572" t="s">
        <v>75</v>
      </c>
      <c r="B572" t="str">
        <f t="shared" si="8"/>
        <v>agosto 2022</v>
      </c>
      <c r="C572" s="58">
        <v>44774</v>
      </c>
      <c r="D572" t="s">
        <v>109</v>
      </c>
      <c r="E572" t="s">
        <v>457</v>
      </c>
      <c r="F572" t="s">
        <v>239</v>
      </c>
      <c r="G572">
        <v>22907</v>
      </c>
      <c r="H572">
        <v>22859</v>
      </c>
      <c r="I572">
        <v>99.79</v>
      </c>
      <c r="J572">
        <v>11515</v>
      </c>
      <c r="K572">
        <v>50.374000000000002</v>
      </c>
      <c r="L572">
        <v>1570</v>
      </c>
      <c r="M572">
        <v>6.8680000000000003</v>
      </c>
      <c r="N572">
        <v>13.634</v>
      </c>
    </row>
    <row r="573" spans="1:14" x14ac:dyDescent="0.25">
      <c r="A573" t="s">
        <v>75</v>
      </c>
      <c r="B573" t="str">
        <f t="shared" si="8"/>
        <v>agosto 2022</v>
      </c>
      <c r="C573" s="58">
        <v>44774</v>
      </c>
      <c r="D573" t="s">
        <v>109</v>
      </c>
      <c r="E573" t="s">
        <v>458</v>
      </c>
      <c r="F573" t="s">
        <v>239</v>
      </c>
      <c r="G573">
        <v>22903</v>
      </c>
      <c r="H573">
        <v>22867</v>
      </c>
      <c r="I573">
        <v>99.843000000000004</v>
      </c>
      <c r="J573">
        <v>12063</v>
      </c>
      <c r="K573">
        <v>52.753</v>
      </c>
      <c r="L573">
        <v>2647</v>
      </c>
      <c r="M573">
        <v>11.576000000000001</v>
      </c>
      <c r="N573">
        <v>21.943000000000001</v>
      </c>
    </row>
    <row r="574" spans="1:14" x14ac:dyDescent="0.25">
      <c r="A574" t="s">
        <v>203</v>
      </c>
      <c r="B574" t="str">
        <f t="shared" si="8"/>
        <v>agosto 2022</v>
      </c>
      <c r="C574" s="58">
        <v>44774</v>
      </c>
      <c r="D574" t="s">
        <v>109</v>
      </c>
      <c r="E574" t="s">
        <v>455</v>
      </c>
      <c r="F574" t="s">
        <v>239</v>
      </c>
      <c r="G574">
        <v>22836</v>
      </c>
      <c r="H574">
        <v>22809</v>
      </c>
      <c r="I574">
        <v>99.882000000000005</v>
      </c>
      <c r="J574">
        <v>10979</v>
      </c>
      <c r="K574">
        <v>48.134999999999998</v>
      </c>
      <c r="L574">
        <v>1221</v>
      </c>
      <c r="M574">
        <v>5.3529999999999998</v>
      </c>
      <c r="N574">
        <v>11.121</v>
      </c>
    </row>
    <row r="575" spans="1:14" x14ac:dyDescent="0.25">
      <c r="A575" t="s">
        <v>392</v>
      </c>
      <c r="B575" t="str">
        <f t="shared" si="8"/>
        <v>agosto 2022</v>
      </c>
      <c r="C575" s="58">
        <v>44774</v>
      </c>
      <c r="D575" t="s">
        <v>109</v>
      </c>
      <c r="E575" t="s">
        <v>451</v>
      </c>
      <c r="F575" t="s">
        <v>239</v>
      </c>
      <c r="G575">
        <v>27045</v>
      </c>
      <c r="H575">
        <v>26907</v>
      </c>
      <c r="I575">
        <v>99.49</v>
      </c>
      <c r="J575">
        <v>13243</v>
      </c>
      <c r="K575">
        <v>49.218000000000004</v>
      </c>
      <c r="L575">
        <v>2802</v>
      </c>
      <c r="M575">
        <v>10.414</v>
      </c>
      <c r="N575">
        <v>21.158000000000001</v>
      </c>
    </row>
    <row r="576" spans="1:14" x14ac:dyDescent="0.25">
      <c r="A576" t="s">
        <v>659</v>
      </c>
      <c r="B576" t="str">
        <f t="shared" si="8"/>
        <v>agosto 2022</v>
      </c>
      <c r="C576" s="58">
        <v>44774</v>
      </c>
      <c r="D576" t="s">
        <v>109</v>
      </c>
      <c r="E576" t="s">
        <v>461</v>
      </c>
      <c r="F576" t="s">
        <v>239</v>
      </c>
      <c r="G576">
        <v>1961</v>
      </c>
      <c r="H576">
        <v>1958</v>
      </c>
      <c r="I576">
        <v>99.846999999999994</v>
      </c>
      <c r="J576">
        <v>1153</v>
      </c>
      <c r="K576">
        <v>58.887</v>
      </c>
      <c r="L576">
        <v>49</v>
      </c>
      <c r="M576">
        <v>2.5030000000000001</v>
      </c>
      <c r="N576">
        <v>4.25</v>
      </c>
    </row>
    <row r="577" spans="1:14" x14ac:dyDescent="0.25">
      <c r="A577" t="s">
        <v>609</v>
      </c>
      <c r="B577" t="str">
        <f t="shared" si="8"/>
        <v>agosto 2022</v>
      </c>
      <c r="C577" s="58">
        <v>44774</v>
      </c>
      <c r="D577" t="s">
        <v>109</v>
      </c>
      <c r="E577" t="s">
        <v>815</v>
      </c>
      <c r="F577" t="s">
        <v>239</v>
      </c>
      <c r="G577">
        <v>4208</v>
      </c>
      <c r="H577">
        <v>4206</v>
      </c>
      <c r="I577">
        <v>99.951999999999998</v>
      </c>
      <c r="J577">
        <v>2114</v>
      </c>
      <c r="K577">
        <v>50.262</v>
      </c>
      <c r="L577">
        <v>852</v>
      </c>
      <c r="M577">
        <v>20.257000000000001</v>
      </c>
      <c r="N577">
        <v>40.302999999999997</v>
      </c>
    </row>
    <row r="578" spans="1:14" x14ac:dyDescent="0.25">
      <c r="A578" t="s">
        <v>659</v>
      </c>
      <c r="B578" t="str">
        <f t="shared" si="8"/>
        <v>agosto 2022</v>
      </c>
      <c r="C578" s="58">
        <v>44774</v>
      </c>
      <c r="D578" t="s">
        <v>109</v>
      </c>
      <c r="E578" t="s">
        <v>462</v>
      </c>
      <c r="F578" t="s">
        <v>239</v>
      </c>
      <c r="G578">
        <v>167</v>
      </c>
      <c r="H578">
        <v>167</v>
      </c>
      <c r="I578">
        <v>100</v>
      </c>
      <c r="J578">
        <v>117</v>
      </c>
      <c r="K578">
        <v>70.06</v>
      </c>
      <c r="L578">
        <v>68</v>
      </c>
      <c r="M578">
        <v>40.719000000000001</v>
      </c>
      <c r="N578">
        <v>58.12</v>
      </c>
    </row>
    <row r="579" spans="1:14" x14ac:dyDescent="0.25">
      <c r="A579" t="s">
        <v>88</v>
      </c>
      <c r="B579" t="str">
        <f t="shared" ref="B579:B642" si="9">TEXT(C579,"mmmm")&amp;" "&amp;TEXT(C579,"aaaa")</f>
        <v>agosto 2022</v>
      </c>
      <c r="C579" s="58">
        <v>44774</v>
      </c>
      <c r="D579" t="s">
        <v>109</v>
      </c>
      <c r="E579" t="s">
        <v>463</v>
      </c>
      <c r="F579" t="s">
        <v>239</v>
      </c>
      <c r="G579">
        <v>206</v>
      </c>
      <c r="H579">
        <v>204</v>
      </c>
      <c r="I579">
        <v>99.028999999999996</v>
      </c>
      <c r="J579">
        <v>125</v>
      </c>
      <c r="K579">
        <v>61.274999999999999</v>
      </c>
      <c r="L579">
        <v>1</v>
      </c>
      <c r="M579">
        <v>0.49</v>
      </c>
      <c r="N579">
        <v>0.8</v>
      </c>
    </row>
    <row r="580" spans="1:14" x14ac:dyDescent="0.25">
      <c r="A580" t="s">
        <v>659</v>
      </c>
      <c r="B580" t="str">
        <f t="shared" si="9"/>
        <v>agosto 2022</v>
      </c>
      <c r="C580" s="58">
        <v>44774</v>
      </c>
      <c r="D580" t="s">
        <v>109</v>
      </c>
      <c r="E580" t="s">
        <v>819</v>
      </c>
      <c r="F580" t="s">
        <v>239</v>
      </c>
      <c r="G580">
        <v>4038</v>
      </c>
      <c r="H580">
        <v>4037</v>
      </c>
      <c r="I580">
        <v>99.974999999999994</v>
      </c>
      <c r="J580">
        <v>1526</v>
      </c>
      <c r="K580">
        <v>37.799999999999997</v>
      </c>
      <c r="L580">
        <v>681</v>
      </c>
      <c r="M580">
        <v>16.869</v>
      </c>
      <c r="N580">
        <v>44.625999999999998</v>
      </c>
    </row>
    <row r="581" spans="1:14" x14ac:dyDescent="0.25">
      <c r="A581" t="s">
        <v>659</v>
      </c>
      <c r="B581" t="str">
        <f t="shared" si="9"/>
        <v>agosto 2022</v>
      </c>
      <c r="C581" s="58">
        <v>44774</v>
      </c>
      <c r="D581" t="s">
        <v>109</v>
      </c>
      <c r="E581" t="s">
        <v>464</v>
      </c>
      <c r="F581" t="s">
        <v>239</v>
      </c>
      <c r="G581">
        <v>134</v>
      </c>
      <c r="H581">
        <v>134</v>
      </c>
      <c r="I581">
        <v>100</v>
      </c>
      <c r="J581">
        <v>96</v>
      </c>
      <c r="K581">
        <v>71.641999999999996</v>
      </c>
      <c r="L581">
        <v>35</v>
      </c>
      <c r="M581">
        <v>26.119</v>
      </c>
      <c r="N581">
        <v>36.457999999999998</v>
      </c>
    </row>
    <row r="582" spans="1:14" x14ac:dyDescent="0.25">
      <c r="A582" t="s">
        <v>659</v>
      </c>
      <c r="B582" t="str">
        <f t="shared" si="9"/>
        <v>agosto 2022</v>
      </c>
      <c r="C582" s="58">
        <v>44774</v>
      </c>
      <c r="D582" t="s">
        <v>109</v>
      </c>
      <c r="E582" t="s">
        <v>465</v>
      </c>
      <c r="F582" t="s">
        <v>239</v>
      </c>
      <c r="G582">
        <v>1597</v>
      </c>
      <c r="H582">
        <v>1596</v>
      </c>
      <c r="I582">
        <v>99.936999999999998</v>
      </c>
      <c r="J582">
        <v>1024</v>
      </c>
      <c r="K582">
        <v>64.16</v>
      </c>
      <c r="L582">
        <v>234</v>
      </c>
      <c r="M582">
        <v>14.662000000000001</v>
      </c>
      <c r="N582">
        <v>22.852</v>
      </c>
    </row>
    <row r="583" spans="1:14" x14ac:dyDescent="0.25">
      <c r="A583" t="s">
        <v>659</v>
      </c>
      <c r="B583" t="str">
        <f t="shared" si="9"/>
        <v>agosto 2022</v>
      </c>
      <c r="C583" s="58">
        <v>44774</v>
      </c>
      <c r="D583" t="s">
        <v>109</v>
      </c>
      <c r="E583" t="s">
        <v>466</v>
      </c>
      <c r="F583" t="s">
        <v>239</v>
      </c>
      <c r="G583">
        <v>832</v>
      </c>
      <c r="H583">
        <v>831</v>
      </c>
      <c r="I583">
        <v>99.88</v>
      </c>
      <c r="J583">
        <v>499</v>
      </c>
      <c r="K583">
        <v>60.048000000000002</v>
      </c>
      <c r="L583">
        <v>137</v>
      </c>
      <c r="M583">
        <v>16.486000000000001</v>
      </c>
      <c r="N583">
        <v>27.454999999999998</v>
      </c>
    </row>
    <row r="584" spans="1:14" x14ac:dyDescent="0.25">
      <c r="A584" s="4" t="s">
        <v>182</v>
      </c>
      <c r="B584" t="str">
        <f t="shared" si="9"/>
        <v>agosto 2022</v>
      </c>
      <c r="C584" s="58">
        <v>44774</v>
      </c>
      <c r="D584" t="s">
        <v>109</v>
      </c>
      <c r="E584" t="s">
        <v>467</v>
      </c>
      <c r="F584" t="s">
        <v>239</v>
      </c>
      <c r="G584">
        <v>1548</v>
      </c>
      <c r="H584">
        <v>1547</v>
      </c>
      <c r="I584">
        <v>99.935000000000002</v>
      </c>
      <c r="J584">
        <v>793</v>
      </c>
      <c r="K584">
        <v>51.261000000000003</v>
      </c>
      <c r="L584">
        <v>48</v>
      </c>
      <c r="M584">
        <v>3.1030000000000002</v>
      </c>
      <c r="N584">
        <v>6.0529999999999999</v>
      </c>
    </row>
    <row r="585" spans="1:14" x14ac:dyDescent="0.25">
      <c r="A585" t="s">
        <v>609</v>
      </c>
      <c r="B585" t="str">
        <f t="shared" si="9"/>
        <v>agosto 2022</v>
      </c>
      <c r="C585" s="58">
        <v>44774</v>
      </c>
      <c r="D585" t="s">
        <v>109</v>
      </c>
      <c r="E585" t="s">
        <v>814</v>
      </c>
      <c r="F585" t="s">
        <v>239</v>
      </c>
      <c r="G585">
        <v>5723</v>
      </c>
      <c r="H585">
        <v>5722</v>
      </c>
      <c r="I585">
        <v>99.983000000000004</v>
      </c>
      <c r="J585">
        <v>3463</v>
      </c>
      <c r="K585">
        <v>60.521000000000001</v>
      </c>
      <c r="L585">
        <v>2183</v>
      </c>
      <c r="M585">
        <v>38.151000000000003</v>
      </c>
      <c r="N585">
        <v>63.037999999999997</v>
      </c>
    </row>
    <row r="586" spans="1:14" x14ac:dyDescent="0.25">
      <c r="A586" t="s">
        <v>176</v>
      </c>
      <c r="B586" t="str">
        <f t="shared" si="9"/>
        <v>agosto 2022</v>
      </c>
      <c r="C586" s="58">
        <v>44774</v>
      </c>
      <c r="D586" t="s">
        <v>109</v>
      </c>
      <c r="E586" t="s">
        <v>1131</v>
      </c>
      <c r="F586" t="s">
        <v>239</v>
      </c>
      <c r="G586">
        <v>4330</v>
      </c>
      <c r="H586">
        <v>4322</v>
      </c>
      <c r="I586">
        <v>99.814999999999998</v>
      </c>
      <c r="J586">
        <v>2375</v>
      </c>
      <c r="K586">
        <v>54.951000000000001</v>
      </c>
      <c r="L586">
        <v>271</v>
      </c>
      <c r="M586">
        <v>6.27</v>
      </c>
      <c r="N586">
        <v>11.411</v>
      </c>
    </row>
    <row r="587" spans="1:14" x14ac:dyDescent="0.25">
      <c r="A587" s="4" t="s">
        <v>603</v>
      </c>
      <c r="B587" t="str">
        <f t="shared" si="9"/>
        <v>agosto 2022</v>
      </c>
      <c r="C587" s="58">
        <v>44774</v>
      </c>
      <c r="D587" t="s">
        <v>109</v>
      </c>
      <c r="E587" t="s">
        <v>957</v>
      </c>
      <c r="F587" t="s">
        <v>958</v>
      </c>
      <c r="G587">
        <v>22905</v>
      </c>
      <c r="H587">
        <v>22877</v>
      </c>
      <c r="I587">
        <v>99.878</v>
      </c>
      <c r="J587">
        <v>10603</v>
      </c>
      <c r="K587">
        <v>46.347999999999999</v>
      </c>
      <c r="L587">
        <v>160</v>
      </c>
      <c r="M587">
        <v>0.69899999999999995</v>
      </c>
      <c r="N587">
        <v>1.5089999999999999</v>
      </c>
    </row>
    <row r="588" spans="1:14" x14ac:dyDescent="0.25">
      <c r="A588" t="s">
        <v>134</v>
      </c>
      <c r="B588" t="str">
        <f t="shared" si="9"/>
        <v>agosto 2022</v>
      </c>
      <c r="C588" s="58">
        <v>44774</v>
      </c>
      <c r="D588" t="s">
        <v>109</v>
      </c>
      <c r="E588" t="s">
        <v>944</v>
      </c>
      <c r="F588" t="s">
        <v>239</v>
      </c>
      <c r="G588">
        <v>7287</v>
      </c>
      <c r="H588">
        <v>7272</v>
      </c>
      <c r="I588">
        <v>99.793999999999997</v>
      </c>
      <c r="J588">
        <v>3149</v>
      </c>
      <c r="K588">
        <v>43.302999999999997</v>
      </c>
      <c r="L588">
        <v>1297</v>
      </c>
      <c r="M588">
        <v>17.835999999999999</v>
      </c>
      <c r="N588">
        <v>41.188000000000002</v>
      </c>
    </row>
    <row r="589" spans="1:14" x14ac:dyDescent="0.25">
      <c r="A589" t="s">
        <v>126</v>
      </c>
      <c r="B589" t="str">
        <f t="shared" si="9"/>
        <v>agosto 2022</v>
      </c>
      <c r="C589" s="58">
        <v>44774</v>
      </c>
      <c r="D589" t="s">
        <v>109</v>
      </c>
      <c r="E589" t="s">
        <v>852</v>
      </c>
      <c r="F589" t="s">
        <v>239</v>
      </c>
      <c r="G589">
        <v>25728</v>
      </c>
      <c r="H589">
        <v>25692</v>
      </c>
      <c r="I589">
        <v>99.86</v>
      </c>
      <c r="J589">
        <v>12408</v>
      </c>
      <c r="K589">
        <v>48.295000000000002</v>
      </c>
      <c r="L589">
        <v>2587</v>
      </c>
      <c r="M589">
        <v>10.069000000000001</v>
      </c>
      <c r="N589">
        <v>20.849</v>
      </c>
    </row>
    <row r="590" spans="1:14" x14ac:dyDescent="0.25">
      <c r="A590" t="s">
        <v>659</v>
      </c>
      <c r="B590" t="str">
        <f t="shared" si="9"/>
        <v>agosto 2022</v>
      </c>
      <c r="C590" s="58">
        <v>44774</v>
      </c>
      <c r="D590" t="s">
        <v>109</v>
      </c>
      <c r="E590" t="s">
        <v>818</v>
      </c>
      <c r="F590" t="s">
        <v>239</v>
      </c>
      <c r="G590">
        <v>7737</v>
      </c>
      <c r="H590">
        <v>7727</v>
      </c>
      <c r="I590">
        <v>99.870999999999995</v>
      </c>
      <c r="J590">
        <v>3732</v>
      </c>
      <c r="K590">
        <v>48.298000000000002</v>
      </c>
      <c r="L590">
        <v>1800</v>
      </c>
      <c r="M590">
        <v>23.295000000000002</v>
      </c>
      <c r="N590">
        <v>48.231999999999999</v>
      </c>
    </row>
    <row r="591" spans="1:14" x14ac:dyDescent="0.25">
      <c r="A591" t="s">
        <v>131</v>
      </c>
      <c r="B591" t="str">
        <f t="shared" si="9"/>
        <v>agosto 2022</v>
      </c>
      <c r="C591" s="58">
        <v>44774</v>
      </c>
      <c r="D591" t="s">
        <v>109</v>
      </c>
      <c r="E591" t="s">
        <v>829</v>
      </c>
      <c r="F591" t="s">
        <v>239</v>
      </c>
      <c r="G591">
        <v>14448</v>
      </c>
      <c r="H591">
        <v>14423</v>
      </c>
      <c r="I591">
        <v>99.826999999999998</v>
      </c>
      <c r="J591">
        <v>7540</v>
      </c>
      <c r="K591">
        <v>52.277999999999999</v>
      </c>
      <c r="L591">
        <v>376</v>
      </c>
      <c r="M591">
        <v>2.6070000000000002</v>
      </c>
      <c r="N591">
        <v>4.9870000000000001</v>
      </c>
    </row>
    <row r="592" spans="1:14" x14ac:dyDescent="0.25">
      <c r="A592" t="s">
        <v>659</v>
      </c>
      <c r="B592" t="str">
        <f t="shared" si="9"/>
        <v>agosto 2022</v>
      </c>
      <c r="C592" s="58">
        <v>44774</v>
      </c>
      <c r="D592" t="s">
        <v>109</v>
      </c>
      <c r="E592" t="s">
        <v>468</v>
      </c>
      <c r="F592" t="s">
        <v>239</v>
      </c>
      <c r="G592">
        <v>2390</v>
      </c>
      <c r="H592">
        <v>2388</v>
      </c>
      <c r="I592">
        <v>99.915999999999997</v>
      </c>
      <c r="J592">
        <v>1603</v>
      </c>
      <c r="K592">
        <v>67.126999999999995</v>
      </c>
      <c r="L592">
        <v>88</v>
      </c>
      <c r="M592">
        <v>3.6850000000000001</v>
      </c>
      <c r="N592">
        <v>5.49</v>
      </c>
    </row>
    <row r="593" spans="1:14" x14ac:dyDescent="0.25">
      <c r="A593" t="s">
        <v>659</v>
      </c>
      <c r="B593" t="str">
        <f t="shared" si="9"/>
        <v>agosto 2022</v>
      </c>
      <c r="C593" s="58">
        <v>44774</v>
      </c>
      <c r="D593" t="s">
        <v>109</v>
      </c>
      <c r="E593" t="s">
        <v>469</v>
      </c>
      <c r="F593" t="s">
        <v>239</v>
      </c>
      <c r="G593">
        <v>559</v>
      </c>
      <c r="H593">
        <v>558</v>
      </c>
      <c r="I593">
        <v>99.820999999999998</v>
      </c>
      <c r="J593">
        <v>318</v>
      </c>
      <c r="K593">
        <v>56.988999999999997</v>
      </c>
      <c r="L593">
        <v>9</v>
      </c>
      <c r="M593">
        <v>1.613</v>
      </c>
      <c r="N593">
        <v>2.83</v>
      </c>
    </row>
    <row r="594" spans="1:14" x14ac:dyDescent="0.25">
      <c r="A594" s="4" t="s">
        <v>126</v>
      </c>
      <c r="B594" t="str">
        <f t="shared" si="9"/>
        <v>agosto 2022</v>
      </c>
      <c r="C594" s="58">
        <v>44774</v>
      </c>
      <c r="D594" t="s">
        <v>110</v>
      </c>
      <c r="E594" t="s">
        <v>836</v>
      </c>
      <c r="F594" t="s">
        <v>834</v>
      </c>
      <c r="G594">
        <v>8</v>
      </c>
      <c r="H594">
        <v>8</v>
      </c>
      <c r="I594">
        <v>100</v>
      </c>
      <c r="J594">
        <v>7</v>
      </c>
      <c r="K594">
        <v>87.5</v>
      </c>
      <c r="L594">
        <v>0</v>
      </c>
      <c r="M594">
        <v>0</v>
      </c>
      <c r="N594">
        <v>0</v>
      </c>
    </row>
    <row r="595" spans="1:14" x14ac:dyDescent="0.25">
      <c r="A595" s="4" t="s">
        <v>126</v>
      </c>
      <c r="B595" t="str">
        <f t="shared" si="9"/>
        <v>agosto 2022</v>
      </c>
      <c r="C595" s="58">
        <v>44774</v>
      </c>
      <c r="D595" t="s">
        <v>110</v>
      </c>
      <c r="E595" t="s">
        <v>837</v>
      </c>
      <c r="F595" t="s">
        <v>834</v>
      </c>
      <c r="G595">
        <v>14</v>
      </c>
      <c r="H595">
        <v>14</v>
      </c>
      <c r="I595">
        <v>100</v>
      </c>
      <c r="J595">
        <v>11</v>
      </c>
      <c r="K595">
        <v>78.570999999999998</v>
      </c>
      <c r="L595">
        <v>0</v>
      </c>
      <c r="M595">
        <v>0</v>
      </c>
      <c r="N595">
        <v>0</v>
      </c>
    </row>
    <row r="596" spans="1:14" x14ac:dyDescent="0.25">
      <c r="A596" t="s">
        <v>659</v>
      </c>
      <c r="B596" t="str">
        <f t="shared" si="9"/>
        <v>agosto 2022</v>
      </c>
      <c r="C596" s="58">
        <v>44774</v>
      </c>
      <c r="D596" t="s">
        <v>109</v>
      </c>
      <c r="E596" t="s">
        <v>470</v>
      </c>
      <c r="F596" t="s">
        <v>239</v>
      </c>
      <c r="G596">
        <v>2382</v>
      </c>
      <c r="H596">
        <v>2380</v>
      </c>
      <c r="I596">
        <v>99.915999999999997</v>
      </c>
      <c r="J596">
        <v>1460</v>
      </c>
      <c r="K596">
        <v>61.344999999999999</v>
      </c>
      <c r="L596">
        <v>76</v>
      </c>
      <c r="M596">
        <v>3.1930000000000001</v>
      </c>
      <c r="N596">
        <v>5.2050000000000001</v>
      </c>
    </row>
    <row r="597" spans="1:14" x14ac:dyDescent="0.25">
      <c r="A597" t="s">
        <v>226</v>
      </c>
      <c r="B597" t="str">
        <f t="shared" si="9"/>
        <v>agosto 2022</v>
      </c>
      <c r="C597" s="58">
        <v>44774</v>
      </c>
      <c r="D597" t="s">
        <v>109</v>
      </c>
      <c r="E597" t="s">
        <v>454</v>
      </c>
      <c r="F597" t="s">
        <v>239</v>
      </c>
      <c r="G597">
        <v>1302</v>
      </c>
      <c r="H597">
        <v>1297</v>
      </c>
      <c r="I597">
        <v>99.616</v>
      </c>
      <c r="J597">
        <v>638</v>
      </c>
      <c r="K597">
        <v>49.19</v>
      </c>
      <c r="L597">
        <v>20</v>
      </c>
      <c r="M597">
        <v>1.542</v>
      </c>
      <c r="N597">
        <v>3.1349999999999998</v>
      </c>
    </row>
    <row r="598" spans="1:14" x14ac:dyDescent="0.25">
      <c r="A598" t="s">
        <v>182</v>
      </c>
      <c r="B598" t="str">
        <f t="shared" si="9"/>
        <v>agosto 2022</v>
      </c>
      <c r="C598" s="58">
        <v>44774</v>
      </c>
      <c r="D598" t="s">
        <v>109</v>
      </c>
      <c r="E598" t="s">
        <v>471</v>
      </c>
      <c r="F598" t="s">
        <v>239</v>
      </c>
      <c r="G598">
        <v>832</v>
      </c>
      <c r="H598">
        <v>831</v>
      </c>
      <c r="I598">
        <v>99.88</v>
      </c>
      <c r="J598">
        <v>376</v>
      </c>
      <c r="K598">
        <v>45.247</v>
      </c>
      <c r="L598">
        <v>33</v>
      </c>
      <c r="M598">
        <v>3.9710000000000001</v>
      </c>
      <c r="N598">
        <v>8.7769999999999992</v>
      </c>
    </row>
    <row r="599" spans="1:14" x14ac:dyDescent="0.25">
      <c r="A599" t="s">
        <v>131</v>
      </c>
      <c r="B599" t="str">
        <f t="shared" si="9"/>
        <v>agosto 2022</v>
      </c>
      <c r="C599" s="58">
        <v>44774</v>
      </c>
      <c r="D599" t="s">
        <v>109</v>
      </c>
      <c r="E599" t="s">
        <v>827</v>
      </c>
      <c r="F599" t="s">
        <v>239</v>
      </c>
      <c r="G599">
        <v>2958</v>
      </c>
      <c r="H599">
        <v>2953</v>
      </c>
      <c r="I599">
        <v>99.831000000000003</v>
      </c>
      <c r="J599">
        <v>1819</v>
      </c>
      <c r="K599">
        <v>61.597999999999999</v>
      </c>
      <c r="L599">
        <v>153</v>
      </c>
      <c r="M599">
        <v>5.181</v>
      </c>
      <c r="N599">
        <v>8.4109999999999996</v>
      </c>
    </row>
    <row r="600" spans="1:14" x14ac:dyDescent="0.25">
      <c r="A600" t="s">
        <v>659</v>
      </c>
      <c r="B600" t="str">
        <f t="shared" si="9"/>
        <v>agosto 2022</v>
      </c>
      <c r="C600" s="58">
        <v>44774</v>
      </c>
      <c r="D600" t="s">
        <v>109</v>
      </c>
      <c r="E600" t="s">
        <v>472</v>
      </c>
      <c r="F600" t="s">
        <v>239</v>
      </c>
      <c r="G600">
        <v>1635</v>
      </c>
      <c r="H600">
        <v>1633</v>
      </c>
      <c r="I600">
        <v>99.878</v>
      </c>
      <c r="J600">
        <v>964</v>
      </c>
      <c r="K600">
        <v>59.031999999999996</v>
      </c>
      <c r="L600">
        <v>184</v>
      </c>
      <c r="M600">
        <v>11.268000000000001</v>
      </c>
      <c r="N600">
        <v>19.087</v>
      </c>
    </row>
    <row r="601" spans="1:14" x14ac:dyDescent="0.25">
      <c r="A601" t="s">
        <v>131</v>
      </c>
      <c r="B601" t="str">
        <f t="shared" si="9"/>
        <v>agosto 2022</v>
      </c>
      <c r="C601" s="58">
        <v>44774</v>
      </c>
      <c r="D601" t="s">
        <v>109</v>
      </c>
      <c r="E601" t="s">
        <v>825</v>
      </c>
      <c r="F601" t="s">
        <v>239</v>
      </c>
      <c r="G601">
        <v>11492</v>
      </c>
      <c r="H601">
        <v>11472</v>
      </c>
      <c r="I601">
        <v>99.825999999999993</v>
      </c>
      <c r="J601">
        <v>6237</v>
      </c>
      <c r="K601">
        <v>54.366999999999997</v>
      </c>
      <c r="L601">
        <v>348</v>
      </c>
      <c r="M601">
        <v>3.0329999999999999</v>
      </c>
      <c r="N601">
        <v>5.58</v>
      </c>
    </row>
    <row r="602" spans="1:14" x14ac:dyDescent="0.25">
      <c r="A602" t="s">
        <v>131</v>
      </c>
      <c r="B602" t="str">
        <f t="shared" si="9"/>
        <v>agosto 2022</v>
      </c>
      <c r="C602" s="58">
        <v>44774</v>
      </c>
      <c r="D602" t="s">
        <v>109</v>
      </c>
      <c r="E602" t="s">
        <v>824</v>
      </c>
      <c r="F602" t="s">
        <v>239</v>
      </c>
      <c r="G602">
        <v>11494</v>
      </c>
      <c r="H602">
        <v>11478</v>
      </c>
      <c r="I602">
        <v>99.861000000000004</v>
      </c>
      <c r="J602">
        <v>6152</v>
      </c>
      <c r="K602">
        <v>53.597999999999999</v>
      </c>
      <c r="L602">
        <v>304</v>
      </c>
      <c r="M602">
        <v>2.649</v>
      </c>
      <c r="N602">
        <v>4.9409999999999998</v>
      </c>
    </row>
    <row r="603" spans="1:14" x14ac:dyDescent="0.25">
      <c r="A603" t="s">
        <v>182</v>
      </c>
      <c r="B603" t="str">
        <f t="shared" si="9"/>
        <v>agosto 2022</v>
      </c>
      <c r="C603" s="58">
        <v>44774</v>
      </c>
      <c r="D603" t="s">
        <v>109</v>
      </c>
      <c r="E603" t="s">
        <v>473</v>
      </c>
      <c r="F603" t="s">
        <v>239</v>
      </c>
      <c r="G603">
        <v>1548</v>
      </c>
      <c r="H603">
        <v>1546</v>
      </c>
      <c r="I603">
        <v>99.870999999999995</v>
      </c>
      <c r="J603">
        <v>794</v>
      </c>
      <c r="K603">
        <v>51.357999999999997</v>
      </c>
      <c r="L603">
        <v>21</v>
      </c>
      <c r="M603">
        <v>1.3580000000000001</v>
      </c>
      <c r="N603">
        <v>2.645</v>
      </c>
    </row>
    <row r="604" spans="1:14" x14ac:dyDescent="0.25">
      <c r="A604" t="s">
        <v>659</v>
      </c>
      <c r="B604" t="str">
        <f t="shared" si="9"/>
        <v>agosto 2022</v>
      </c>
      <c r="C604" s="58">
        <v>44774</v>
      </c>
      <c r="D604" t="s">
        <v>109</v>
      </c>
      <c r="E604" t="s">
        <v>474</v>
      </c>
      <c r="F604" t="s">
        <v>239</v>
      </c>
      <c r="G604">
        <v>103</v>
      </c>
      <c r="H604">
        <v>103</v>
      </c>
      <c r="I604">
        <v>100</v>
      </c>
      <c r="J604">
        <v>49</v>
      </c>
      <c r="K604">
        <v>47.573</v>
      </c>
      <c r="L604">
        <v>7</v>
      </c>
      <c r="M604">
        <v>6.7960000000000003</v>
      </c>
      <c r="N604">
        <v>14.286</v>
      </c>
    </row>
    <row r="605" spans="1:14" x14ac:dyDescent="0.25">
      <c r="A605" t="s">
        <v>131</v>
      </c>
      <c r="B605" t="str">
        <f t="shared" si="9"/>
        <v>agosto 2022</v>
      </c>
      <c r="C605" s="58">
        <v>44774</v>
      </c>
      <c r="D605" t="s">
        <v>109</v>
      </c>
      <c r="E605" t="s">
        <v>828</v>
      </c>
      <c r="F605" t="s">
        <v>239</v>
      </c>
      <c r="G605">
        <v>2958</v>
      </c>
      <c r="H605">
        <v>2953</v>
      </c>
      <c r="I605">
        <v>99.831000000000003</v>
      </c>
      <c r="J605">
        <v>1568</v>
      </c>
      <c r="K605">
        <v>53.098999999999997</v>
      </c>
      <c r="L605">
        <v>100</v>
      </c>
      <c r="M605">
        <v>3.3860000000000001</v>
      </c>
      <c r="N605">
        <v>6.3780000000000001</v>
      </c>
    </row>
    <row r="606" spans="1:14" x14ac:dyDescent="0.25">
      <c r="A606" t="s">
        <v>126</v>
      </c>
      <c r="B606" t="str">
        <f t="shared" si="9"/>
        <v>agosto 2022</v>
      </c>
      <c r="C606" s="58">
        <v>44774</v>
      </c>
      <c r="D606" t="s">
        <v>110</v>
      </c>
      <c r="E606" t="s">
        <v>833</v>
      </c>
      <c r="F606" t="s">
        <v>834</v>
      </c>
      <c r="G606">
        <v>155</v>
      </c>
      <c r="H606">
        <v>155</v>
      </c>
      <c r="I606">
        <v>100</v>
      </c>
      <c r="J606">
        <v>115</v>
      </c>
      <c r="K606">
        <v>74.194000000000003</v>
      </c>
      <c r="L606">
        <v>4</v>
      </c>
      <c r="M606">
        <v>2.581</v>
      </c>
      <c r="N606">
        <v>3.4780000000000002</v>
      </c>
    </row>
    <row r="607" spans="1:14" x14ac:dyDescent="0.25">
      <c r="A607" t="s">
        <v>126</v>
      </c>
      <c r="B607" t="str">
        <f t="shared" si="9"/>
        <v>agosto 2022</v>
      </c>
      <c r="C607" s="58">
        <v>44774</v>
      </c>
      <c r="D607" t="s">
        <v>110</v>
      </c>
      <c r="E607" t="s">
        <v>835</v>
      </c>
      <c r="F607" t="s">
        <v>834</v>
      </c>
      <c r="G607">
        <v>4</v>
      </c>
      <c r="H607">
        <v>4</v>
      </c>
      <c r="I607">
        <v>100</v>
      </c>
      <c r="J607">
        <v>3</v>
      </c>
      <c r="K607">
        <v>75</v>
      </c>
      <c r="L607">
        <v>0</v>
      </c>
      <c r="M607">
        <v>0</v>
      </c>
      <c r="N607">
        <v>0</v>
      </c>
    </row>
    <row r="608" spans="1:14" x14ac:dyDescent="0.25">
      <c r="A608" t="s">
        <v>659</v>
      </c>
      <c r="B608" t="str">
        <f t="shared" si="9"/>
        <v>agosto 2022</v>
      </c>
      <c r="C608" s="58">
        <v>44774</v>
      </c>
      <c r="D608" t="s">
        <v>109</v>
      </c>
      <c r="E608" t="s">
        <v>475</v>
      </c>
      <c r="F608" t="s">
        <v>239</v>
      </c>
      <c r="G608">
        <v>1610</v>
      </c>
      <c r="H608">
        <v>1609</v>
      </c>
      <c r="I608">
        <v>99.938000000000002</v>
      </c>
      <c r="J608">
        <v>983</v>
      </c>
      <c r="K608">
        <v>61.094000000000001</v>
      </c>
      <c r="L608">
        <v>276</v>
      </c>
      <c r="M608">
        <v>17.154</v>
      </c>
      <c r="N608">
        <v>28.077000000000002</v>
      </c>
    </row>
    <row r="609" spans="1:14" x14ac:dyDescent="0.25">
      <c r="A609" t="s">
        <v>131</v>
      </c>
      <c r="B609" t="str">
        <f t="shared" si="9"/>
        <v>agosto 2022</v>
      </c>
      <c r="C609" s="58">
        <v>44774</v>
      </c>
      <c r="D609" t="s">
        <v>109</v>
      </c>
      <c r="E609" t="s">
        <v>826</v>
      </c>
      <c r="F609" t="s">
        <v>239</v>
      </c>
      <c r="G609">
        <v>2960</v>
      </c>
      <c r="H609">
        <v>2955</v>
      </c>
      <c r="I609">
        <v>99.831000000000003</v>
      </c>
      <c r="J609">
        <v>2157</v>
      </c>
      <c r="K609">
        <v>72.995000000000005</v>
      </c>
      <c r="L609">
        <v>503</v>
      </c>
      <c r="M609">
        <v>17.021999999999998</v>
      </c>
      <c r="N609">
        <v>23.318999999999999</v>
      </c>
    </row>
    <row r="610" spans="1:14" x14ac:dyDescent="0.25">
      <c r="A610" t="s">
        <v>182</v>
      </c>
      <c r="B610" t="str">
        <f t="shared" si="9"/>
        <v>agosto 2022</v>
      </c>
      <c r="C610" s="58">
        <v>44774</v>
      </c>
      <c r="D610" t="s">
        <v>109</v>
      </c>
      <c r="E610" t="s">
        <v>476</v>
      </c>
      <c r="F610" t="s">
        <v>239</v>
      </c>
      <c r="G610">
        <v>817</v>
      </c>
      <c r="H610">
        <v>816</v>
      </c>
      <c r="I610">
        <v>99.878</v>
      </c>
      <c r="J610">
        <v>377</v>
      </c>
      <c r="K610">
        <v>46.201000000000001</v>
      </c>
      <c r="L610">
        <v>19</v>
      </c>
      <c r="M610">
        <v>2.3279999999999998</v>
      </c>
      <c r="N610">
        <v>5.04</v>
      </c>
    </row>
    <row r="611" spans="1:14" x14ac:dyDescent="0.25">
      <c r="A611" t="s">
        <v>75</v>
      </c>
      <c r="B611" t="str">
        <f t="shared" si="9"/>
        <v>agosto 2022</v>
      </c>
      <c r="C611" s="58">
        <v>44774</v>
      </c>
      <c r="D611" t="s">
        <v>110</v>
      </c>
      <c r="E611" t="s">
        <v>459</v>
      </c>
      <c r="F611" t="s">
        <v>239</v>
      </c>
      <c r="G611">
        <v>22837</v>
      </c>
      <c r="H611">
        <v>22813</v>
      </c>
      <c r="I611">
        <v>99.894999999999996</v>
      </c>
      <c r="J611">
        <v>10913</v>
      </c>
      <c r="K611">
        <v>47.837000000000003</v>
      </c>
      <c r="L611">
        <v>578</v>
      </c>
      <c r="M611">
        <v>2.5339999999999998</v>
      </c>
      <c r="N611">
        <v>5.2960000000000003</v>
      </c>
    </row>
    <row r="612" spans="1:14" x14ac:dyDescent="0.25">
      <c r="A612" t="s">
        <v>131</v>
      </c>
      <c r="B612" t="str">
        <f t="shared" si="9"/>
        <v>agosto 2022</v>
      </c>
      <c r="C612" s="58">
        <v>44774</v>
      </c>
      <c r="D612" t="s">
        <v>109</v>
      </c>
      <c r="E612" t="s">
        <v>823</v>
      </c>
      <c r="F612" t="s">
        <v>239</v>
      </c>
      <c r="G612">
        <v>11503</v>
      </c>
      <c r="H612">
        <v>11485</v>
      </c>
      <c r="I612">
        <v>99.843999999999994</v>
      </c>
      <c r="J612">
        <v>7605</v>
      </c>
      <c r="K612">
        <v>66.216999999999999</v>
      </c>
      <c r="L612">
        <v>974</v>
      </c>
      <c r="M612">
        <v>8.4809999999999999</v>
      </c>
      <c r="N612">
        <v>12.807</v>
      </c>
    </row>
    <row r="613" spans="1:14" x14ac:dyDescent="0.25">
      <c r="A613" t="s">
        <v>659</v>
      </c>
      <c r="B613" t="str">
        <f t="shared" si="9"/>
        <v>agosto 2022</v>
      </c>
      <c r="C613" s="58">
        <v>44774</v>
      </c>
      <c r="D613" t="s">
        <v>109</v>
      </c>
      <c r="E613" t="s">
        <v>477</v>
      </c>
      <c r="F613" t="s">
        <v>239</v>
      </c>
      <c r="G613">
        <v>2281</v>
      </c>
      <c r="H613">
        <v>2278</v>
      </c>
      <c r="I613">
        <v>99.867999999999995</v>
      </c>
      <c r="J613">
        <v>1475</v>
      </c>
      <c r="K613">
        <v>64.75</v>
      </c>
      <c r="L613">
        <v>417</v>
      </c>
      <c r="M613">
        <v>18.306000000000001</v>
      </c>
      <c r="N613">
        <v>28.271000000000001</v>
      </c>
    </row>
    <row r="614" spans="1:14" x14ac:dyDescent="0.25">
      <c r="A614" t="s">
        <v>128</v>
      </c>
      <c r="B614" t="str">
        <f t="shared" si="9"/>
        <v>agosto 2022</v>
      </c>
      <c r="C614" s="58">
        <v>44774</v>
      </c>
      <c r="D614" t="s">
        <v>109</v>
      </c>
      <c r="E614" t="s">
        <v>859</v>
      </c>
      <c r="F614" t="s">
        <v>239</v>
      </c>
      <c r="G614">
        <v>32392</v>
      </c>
      <c r="H614">
        <v>32361</v>
      </c>
      <c r="I614">
        <v>99.903999999999996</v>
      </c>
      <c r="J614">
        <v>12597</v>
      </c>
      <c r="K614">
        <v>38.926000000000002</v>
      </c>
      <c r="L614">
        <v>1034</v>
      </c>
      <c r="M614">
        <v>3.1949999999999998</v>
      </c>
      <c r="N614">
        <v>8.2080000000000002</v>
      </c>
    </row>
    <row r="615" spans="1:14" x14ac:dyDescent="0.25">
      <c r="A615" t="s">
        <v>92</v>
      </c>
      <c r="B615" t="str">
        <f t="shared" si="9"/>
        <v>agosto 2022</v>
      </c>
      <c r="C615" s="58">
        <v>44774</v>
      </c>
      <c r="D615" t="s">
        <v>109</v>
      </c>
      <c r="E615" t="s">
        <v>846</v>
      </c>
      <c r="F615" t="s">
        <v>239</v>
      </c>
      <c r="G615">
        <v>30117</v>
      </c>
      <c r="H615">
        <v>30101</v>
      </c>
      <c r="I615">
        <v>99.947000000000003</v>
      </c>
      <c r="J615">
        <v>15022</v>
      </c>
      <c r="K615">
        <v>49.905000000000001</v>
      </c>
      <c r="L615">
        <v>2981</v>
      </c>
      <c r="M615">
        <v>9.9030000000000005</v>
      </c>
      <c r="N615">
        <v>19.844000000000001</v>
      </c>
    </row>
    <row r="616" spans="1:14" x14ac:dyDescent="0.25">
      <c r="A616" t="s">
        <v>548</v>
      </c>
      <c r="B616" t="str">
        <f t="shared" si="9"/>
        <v>agosto 2022</v>
      </c>
      <c r="C616" s="58">
        <v>44774</v>
      </c>
      <c r="D616" t="s">
        <v>109</v>
      </c>
      <c r="E616" t="s">
        <v>870</v>
      </c>
      <c r="F616" t="s">
        <v>239</v>
      </c>
      <c r="G616">
        <v>26558</v>
      </c>
      <c r="H616">
        <v>26488</v>
      </c>
      <c r="I616">
        <v>99.736000000000004</v>
      </c>
      <c r="J616">
        <v>11346</v>
      </c>
      <c r="K616">
        <v>42.834000000000003</v>
      </c>
      <c r="L616">
        <v>1704</v>
      </c>
      <c r="M616">
        <v>6.4329999999999998</v>
      </c>
      <c r="N616">
        <v>15.019</v>
      </c>
    </row>
    <row r="617" spans="1:14" x14ac:dyDescent="0.25">
      <c r="A617" t="s">
        <v>548</v>
      </c>
      <c r="B617" t="str">
        <f t="shared" si="9"/>
        <v>agosto 2022</v>
      </c>
      <c r="C617" s="58">
        <v>44774</v>
      </c>
      <c r="D617" t="s">
        <v>109</v>
      </c>
      <c r="E617" t="s">
        <v>869</v>
      </c>
      <c r="F617" t="s">
        <v>239</v>
      </c>
      <c r="G617">
        <v>25842</v>
      </c>
      <c r="H617">
        <v>25787</v>
      </c>
      <c r="I617">
        <v>99.787000000000006</v>
      </c>
      <c r="J617">
        <v>11013</v>
      </c>
      <c r="K617">
        <v>42.707999999999998</v>
      </c>
      <c r="L617">
        <v>811</v>
      </c>
      <c r="M617">
        <v>3.145</v>
      </c>
      <c r="N617">
        <v>7.3639999999999999</v>
      </c>
    </row>
    <row r="618" spans="1:14" x14ac:dyDescent="0.25">
      <c r="A618" t="s">
        <v>662</v>
      </c>
      <c r="B618" t="str">
        <f t="shared" si="9"/>
        <v>agosto 2022</v>
      </c>
      <c r="C618" s="58">
        <v>44774</v>
      </c>
      <c r="D618" t="s">
        <v>109</v>
      </c>
      <c r="E618" t="s">
        <v>782</v>
      </c>
      <c r="F618" t="s">
        <v>239</v>
      </c>
      <c r="G618">
        <v>27042</v>
      </c>
      <c r="H618">
        <v>26898</v>
      </c>
      <c r="I618">
        <v>99.466999999999999</v>
      </c>
      <c r="J618">
        <v>10603</v>
      </c>
      <c r="K618">
        <v>39.418999999999997</v>
      </c>
      <c r="L618">
        <v>513</v>
      </c>
      <c r="M618">
        <v>1.907</v>
      </c>
      <c r="N618">
        <v>4.8380000000000001</v>
      </c>
    </row>
    <row r="619" spans="1:14" x14ac:dyDescent="0.25">
      <c r="A619" t="s">
        <v>166</v>
      </c>
      <c r="B619" t="str">
        <f t="shared" si="9"/>
        <v>agosto 2022</v>
      </c>
      <c r="C619" s="58">
        <v>44774</v>
      </c>
      <c r="D619" t="s">
        <v>109</v>
      </c>
      <c r="E619" t="s">
        <v>752</v>
      </c>
      <c r="F619" t="s">
        <v>753</v>
      </c>
      <c r="G619">
        <v>6364</v>
      </c>
      <c r="H619">
        <v>6348</v>
      </c>
      <c r="I619">
        <v>99.748999999999995</v>
      </c>
      <c r="J619">
        <v>3633</v>
      </c>
      <c r="K619">
        <v>57.231000000000002</v>
      </c>
      <c r="L619">
        <v>946</v>
      </c>
      <c r="M619">
        <v>14.901999999999999</v>
      </c>
      <c r="N619">
        <v>26.039000000000001</v>
      </c>
    </row>
    <row r="620" spans="1:14" x14ac:dyDescent="0.25">
      <c r="A620" t="s">
        <v>662</v>
      </c>
      <c r="B620" t="str">
        <f t="shared" si="9"/>
        <v>agosto 2022</v>
      </c>
      <c r="C620" s="58">
        <v>44774</v>
      </c>
      <c r="D620" t="s">
        <v>109</v>
      </c>
      <c r="E620" t="s">
        <v>783</v>
      </c>
      <c r="F620" t="s">
        <v>239</v>
      </c>
      <c r="G620">
        <v>12128</v>
      </c>
      <c r="H620">
        <v>12115</v>
      </c>
      <c r="I620">
        <v>99.893000000000001</v>
      </c>
      <c r="J620">
        <v>5678</v>
      </c>
      <c r="K620">
        <v>46.868000000000002</v>
      </c>
      <c r="L620">
        <v>508</v>
      </c>
      <c r="M620">
        <v>4.1929999999999996</v>
      </c>
      <c r="N620">
        <v>8.9469999999999992</v>
      </c>
    </row>
    <row r="621" spans="1:14" x14ac:dyDescent="0.25">
      <c r="A621" s="48" t="s">
        <v>116</v>
      </c>
      <c r="B621" t="str">
        <f t="shared" si="9"/>
        <v>agosto 2022</v>
      </c>
      <c r="C621" s="58">
        <v>44774</v>
      </c>
      <c r="D621" t="s">
        <v>109</v>
      </c>
      <c r="E621" t="s">
        <v>449</v>
      </c>
      <c r="F621" t="s">
        <v>239</v>
      </c>
      <c r="G621">
        <v>14995</v>
      </c>
      <c r="H621">
        <v>14947</v>
      </c>
      <c r="I621">
        <v>99.68</v>
      </c>
      <c r="J621">
        <v>5115</v>
      </c>
      <c r="K621">
        <v>34.220999999999997</v>
      </c>
      <c r="L621">
        <v>653</v>
      </c>
      <c r="M621">
        <v>4.3689999999999998</v>
      </c>
      <c r="N621">
        <v>12.766</v>
      </c>
    </row>
    <row r="622" spans="1:14" x14ac:dyDescent="0.25">
      <c r="A622" s="48" t="s">
        <v>116</v>
      </c>
      <c r="B622" t="str">
        <f t="shared" si="9"/>
        <v>agosto 2022</v>
      </c>
      <c r="C622" s="58">
        <v>44774</v>
      </c>
      <c r="D622" t="s">
        <v>109</v>
      </c>
      <c r="E622" t="s">
        <v>450</v>
      </c>
      <c r="F622" t="s">
        <v>239</v>
      </c>
      <c r="G622">
        <v>10087</v>
      </c>
      <c r="H622">
        <v>9993</v>
      </c>
      <c r="I622">
        <v>99.067999999999998</v>
      </c>
      <c r="J622">
        <v>6008</v>
      </c>
      <c r="K622">
        <v>60.122</v>
      </c>
      <c r="L622">
        <v>1125</v>
      </c>
      <c r="M622">
        <v>11.257999999999999</v>
      </c>
      <c r="N622">
        <v>18.725000000000001</v>
      </c>
    </row>
    <row r="623" spans="1:14" x14ac:dyDescent="0.25">
      <c r="A623" t="s">
        <v>76</v>
      </c>
      <c r="B623" t="str">
        <f t="shared" si="9"/>
        <v>agosto 2022</v>
      </c>
      <c r="C623" s="58">
        <v>44774</v>
      </c>
      <c r="D623" t="s">
        <v>109</v>
      </c>
      <c r="E623" t="s">
        <v>775</v>
      </c>
      <c r="F623" t="s">
        <v>239</v>
      </c>
      <c r="G623">
        <v>25375</v>
      </c>
      <c r="H623">
        <v>24736</v>
      </c>
      <c r="I623">
        <v>97.481999999999999</v>
      </c>
      <c r="J623">
        <v>10930</v>
      </c>
      <c r="K623">
        <v>44.186999999999998</v>
      </c>
      <c r="L623">
        <v>1710</v>
      </c>
      <c r="M623">
        <v>6.9130000000000003</v>
      </c>
      <c r="N623">
        <v>15.645</v>
      </c>
    </row>
    <row r="624" spans="1:14" x14ac:dyDescent="0.25">
      <c r="A624" t="s">
        <v>76</v>
      </c>
      <c r="B624" t="str">
        <f t="shared" si="9"/>
        <v>agosto 2022</v>
      </c>
      <c r="C624" s="58">
        <v>44774</v>
      </c>
      <c r="D624" t="s">
        <v>109</v>
      </c>
      <c r="E624" t="s">
        <v>772</v>
      </c>
      <c r="F624" t="s">
        <v>239</v>
      </c>
      <c r="G624">
        <v>22707</v>
      </c>
      <c r="H624">
        <v>22566</v>
      </c>
      <c r="I624">
        <v>99.379000000000005</v>
      </c>
      <c r="J624">
        <v>10467</v>
      </c>
      <c r="K624">
        <v>46.384</v>
      </c>
      <c r="L624">
        <v>2503</v>
      </c>
      <c r="M624">
        <v>11.092000000000001</v>
      </c>
      <c r="N624">
        <v>23.913</v>
      </c>
    </row>
    <row r="625" spans="1:14" x14ac:dyDescent="0.25">
      <c r="A625" t="s">
        <v>388</v>
      </c>
      <c r="B625" t="str">
        <f t="shared" si="9"/>
        <v>agosto 2022</v>
      </c>
      <c r="C625" s="58">
        <v>44774</v>
      </c>
      <c r="D625" t="s">
        <v>109</v>
      </c>
      <c r="E625" t="s">
        <v>1075</v>
      </c>
      <c r="F625" t="s">
        <v>239</v>
      </c>
      <c r="G625">
        <v>14442</v>
      </c>
      <c r="H625">
        <v>14408</v>
      </c>
      <c r="I625">
        <v>99.765000000000001</v>
      </c>
      <c r="J625">
        <v>7019</v>
      </c>
      <c r="K625">
        <v>48.716000000000001</v>
      </c>
      <c r="L625">
        <v>160</v>
      </c>
      <c r="M625">
        <v>1.1100000000000001</v>
      </c>
      <c r="N625">
        <v>2.2799999999999998</v>
      </c>
    </row>
    <row r="626" spans="1:14" x14ac:dyDescent="0.25">
      <c r="A626" t="s">
        <v>112</v>
      </c>
      <c r="B626" t="str">
        <f t="shared" si="9"/>
        <v>agosto 2022</v>
      </c>
      <c r="C626" s="58">
        <v>44774</v>
      </c>
      <c r="D626" t="s">
        <v>109</v>
      </c>
      <c r="E626" t="s">
        <v>1091</v>
      </c>
      <c r="F626" t="s">
        <v>239</v>
      </c>
      <c r="G626">
        <v>550</v>
      </c>
      <c r="H626">
        <v>541</v>
      </c>
      <c r="I626">
        <v>98.364000000000004</v>
      </c>
      <c r="J626">
        <v>333</v>
      </c>
      <c r="K626">
        <v>61.552999999999997</v>
      </c>
      <c r="L626">
        <v>74</v>
      </c>
      <c r="M626">
        <v>13.678000000000001</v>
      </c>
      <c r="N626">
        <v>22.222000000000001</v>
      </c>
    </row>
    <row r="627" spans="1:14" x14ac:dyDescent="0.25">
      <c r="A627" t="s">
        <v>112</v>
      </c>
      <c r="B627" t="str">
        <f t="shared" si="9"/>
        <v>agosto 2022</v>
      </c>
      <c r="C627" s="58">
        <v>44774</v>
      </c>
      <c r="D627" t="s">
        <v>109</v>
      </c>
      <c r="E627" t="s">
        <v>1095</v>
      </c>
      <c r="F627" t="s">
        <v>239</v>
      </c>
      <c r="G627">
        <v>551</v>
      </c>
      <c r="H627">
        <v>542</v>
      </c>
      <c r="I627">
        <v>98.367000000000004</v>
      </c>
      <c r="J627">
        <v>299</v>
      </c>
      <c r="K627">
        <v>55.165999999999997</v>
      </c>
      <c r="L627">
        <v>60</v>
      </c>
      <c r="M627">
        <v>11.07</v>
      </c>
      <c r="N627">
        <v>20.067</v>
      </c>
    </row>
    <row r="628" spans="1:14" x14ac:dyDescent="0.25">
      <c r="A628" t="s">
        <v>388</v>
      </c>
      <c r="B628" t="str">
        <f t="shared" si="9"/>
        <v>agosto 2022</v>
      </c>
      <c r="C628" s="58">
        <v>44774</v>
      </c>
      <c r="D628" t="s">
        <v>109</v>
      </c>
      <c r="E628" t="s">
        <v>1066</v>
      </c>
      <c r="F628" t="s">
        <v>239</v>
      </c>
      <c r="G628">
        <v>10762</v>
      </c>
      <c r="H628">
        <v>10744</v>
      </c>
      <c r="I628">
        <v>99.832999999999998</v>
      </c>
      <c r="J628">
        <v>5572</v>
      </c>
      <c r="K628">
        <v>51.862000000000002</v>
      </c>
      <c r="L628">
        <v>387</v>
      </c>
      <c r="M628">
        <v>3.6019999999999999</v>
      </c>
      <c r="N628">
        <v>6.9450000000000003</v>
      </c>
    </row>
    <row r="629" spans="1:14" x14ac:dyDescent="0.25">
      <c r="A629" t="s">
        <v>388</v>
      </c>
      <c r="B629" t="str">
        <f t="shared" si="9"/>
        <v>agosto 2022</v>
      </c>
      <c r="C629" s="58">
        <v>44774</v>
      </c>
      <c r="D629" t="s">
        <v>109</v>
      </c>
      <c r="E629" t="s">
        <v>1071</v>
      </c>
      <c r="F629" t="s">
        <v>239</v>
      </c>
      <c r="G629">
        <v>2310</v>
      </c>
      <c r="H629">
        <v>2307</v>
      </c>
      <c r="I629">
        <v>99.87</v>
      </c>
      <c r="J629">
        <v>1227</v>
      </c>
      <c r="K629">
        <v>53.186</v>
      </c>
      <c r="L629">
        <v>37</v>
      </c>
      <c r="M629">
        <v>1.6040000000000001</v>
      </c>
      <c r="N629">
        <v>3.0150000000000001</v>
      </c>
    </row>
    <row r="630" spans="1:14" x14ac:dyDescent="0.25">
      <c r="A630" t="s">
        <v>388</v>
      </c>
      <c r="B630" t="str">
        <f t="shared" si="9"/>
        <v>agosto 2022</v>
      </c>
      <c r="C630" s="58">
        <v>44774</v>
      </c>
      <c r="D630" t="s">
        <v>109</v>
      </c>
      <c r="E630" t="s">
        <v>1067</v>
      </c>
      <c r="F630" t="s">
        <v>239</v>
      </c>
      <c r="G630">
        <v>10754</v>
      </c>
      <c r="H630">
        <v>10727</v>
      </c>
      <c r="I630">
        <v>99.748999999999995</v>
      </c>
      <c r="J630">
        <v>5478</v>
      </c>
      <c r="K630">
        <v>51.067</v>
      </c>
      <c r="L630">
        <v>171</v>
      </c>
      <c r="M630">
        <v>1.5940000000000001</v>
      </c>
      <c r="N630">
        <v>3.1219999999999999</v>
      </c>
    </row>
    <row r="631" spans="1:14" x14ac:dyDescent="0.25">
      <c r="A631" t="s">
        <v>112</v>
      </c>
      <c r="B631" t="str">
        <f t="shared" si="9"/>
        <v>agosto 2022</v>
      </c>
      <c r="C631" s="58">
        <v>44774</v>
      </c>
      <c r="D631" t="s">
        <v>109</v>
      </c>
      <c r="E631" t="s">
        <v>1087</v>
      </c>
      <c r="F631" t="s">
        <v>239</v>
      </c>
      <c r="G631">
        <v>815</v>
      </c>
      <c r="H631">
        <v>797</v>
      </c>
      <c r="I631">
        <v>97.790999999999997</v>
      </c>
      <c r="J631">
        <v>407</v>
      </c>
      <c r="K631">
        <v>51.066000000000003</v>
      </c>
      <c r="L631">
        <v>80</v>
      </c>
      <c r="M631">
        <v>10.038</v>
      </c>
      <c r="N631">
        <v>19.655999999999999</v>
      </c>
    </row>
    <row r="632" spans="1:14" x14ac:dyDescent="0.25">
      <c r="A632" t="s">
        <v>112</v>
      </c>
      <c r="B632" t="str">
        <f t="shared" si="9"/>
        <v>agosto 2022</v>
      </c>
      <c r="C632" s="58">
        <v>44774</v>
      </c>
      <c r="D632" t="s">
        <v>109</v>
      </c>
      <c r="E632" t="s">
        <v>1086</v>
      </c>
      <c r="F632" t="s">
        <v>239</v>
      </c>
      <c r="G632">
        <v>818</v>
      </c>
      <c r="H632">
        <v>814</v>
      </c>
      <c r="I632">
        <v>99.510999999999996</v>
      </c>
      <c r="J632">
        <v>403</v>
      </c>
      <c r="K632">
        <v>49.509</v>
      </c>
      <c r="L632">
        <v>61</v>
      </c>
      <c r="M632">
        <v>7.4939999999999998</v>
      </c>
      <c r="N632">
        <v>15.135999999999999</v>
      </c>
    </row>
    <row r="633" spans="1:14" x14ac:dyDescent="0.25">
      <c r="A633" t="s">
        <v>388</v>
      </c>
      <c r="B633" t="str">
        <f t="shared" si="9"/>
        <v>agosto 2022</v>
      </c>
      <c r="C633" s="58">
        <v>44774</v>
      </c>
      <c r="D633" t="s">
        <v>109</v>
      </c>
      <c r="E633" t="s">
        <v>1070</v>
      </c>
      <c r="F633" t="s">
        <v>239</v>
      </c>
      <c r="G633">
        <v>1859</v>
      </c>
      <c r="H633">
        <v>1856</v>
      </c>
      <c r="I633">
        <v>99.838999999999999</v>
      </c>
      <c r="J633">
        <v>996</v>
      </c>
      <c r="K633">
        <v>53.664000000000001</v>
      </c>
      <c r="L633">
        <v>90</v>
      </c>
      <c r="M633">
        <v>4.8490000000000002</v>
      </c>
      <c r="N633">
        <v>9.0359999999999996</v>
      </c>
    </row>
    <row r="634" spans="1:14" x14ac:dyDescent="0.25">
      <c r="A634" t="s">
        <v>599</v>
      </c>
      <c r="B634" t="str">
        <f t="shared" si="9"/>
        <v>agosto 2022</v>
      </c>
      <c r="C634" s="58">
        <v>44774</v>
      </c>
      <c r="D634" t="s">
        <v>109</v>
      </c>
      <c r="E634" t="s">
        <v>614</v>
      </c>
      <c r="F634" t="s">
        <v>239</v>
      </c>
      <c r="G634">
        <v>12719</v>
      </c>
      <c r="H634">
        <v>12702</v>
      </c>
      <c r="I634">
        <v>99.866</v>
      </c>
      <c r="J634">
        <v>5823</v>
      </c>
      <c r="K634">
        <v>45.843000000000004</v>
      </c>
      <c r="L634">
        <v>278</v>
      </c>
      <c r="M634">
        <v>2.1890000000000001</v>
      </c>
      <c r="N634">
        <v>4.774</v>
      </c>
    </row>
    <row r="635" spans="1:14" x14ac:dyDescent="0.25">
      <c r="A635" t="s">
        <v>666</v>
      </c>
      <c r="B635" t="str">
        <f t="shared" si="9"/>
        <v>agosto 2022</v>
      </c>
      <c r="C635" s="58">
        <v>44774</v>
      </c>
      <c r="D635" t="s">
        <v>109</v>
      </c>
      <c r="E635" t="s">
        <v>1049</v>
      </c>
      <c r="F635" t="s">
        <v>238</v>
      </c>
      <c r="G635">
        <v>15727</v>
      </c>
      <c r="H635">
        <v>15698</v>
      </c>
      <c r="I635">
        <v>99.816000000000003</v>
      </c>
      <c r="J635">
        <v>7094</v>
      </c>
      <c r="K635">
        <v>45.19</v>
      </c>
      <c r="L635">
        <v>1011</v>
      </c>
      <c r="M635">
        <v>6.44</v>
      </c>
      <c r="N635">
        <v>14.250999999999999</v>
      </c>
    </row>
    <row r="636" spans="1:14" x14ac:dyDescent="0.25">
      <c r="A636" t="s">
        <v>666</v>
      </c>
      <c r="B636" t="str">
        <f t="shared" si="9"/>
        <v>agosto 2022</v>
      </c>
      <c r="C636" s="58">
        <v>44774</v>
      </c>
      <c r="D636" t="s">
        <v>109</v>
      </c>
      <c r="E636" t="s">
        <v>1047</v>
      </c>
      <c r="F636" t="s">
        <v>239</v>
      </c>
      <c r="G636">
        <v>19983</v>
      </c>
      <c r="H636">
        <v>19851</v>
      </c>
      <c r="I636">
        <v>99.338999999999999</v>
      </c>
      <c r="J636">
        <v>8654</v>
      </c>
      <c r="K636">
        <v>43.594999999999999</v>
      </c>
      <c r="L636">
        <v>445</v>
      </c>
      <c r="M636">
        <v>2.242</v>
      </c>
      <c r="N636">
        <v>5.1420000000000003</v>
      </c>
    </row>
    <row r="637" spans="1:14" x14ac:dyDescent="0.25">
      <c r="A637" t="s">
        <v>666</v>
      </c>
      <c r="B637" t="str">
        <f t="shared" si="9"/>
        <v>agosto 2022</v>
      </c>
      <c r="C637" s="58">
        <v>44774</v>
      </c>
      <c r="D637" t="s">
        <v>109</v>
      </c>
      <c r="E637" t="s">
        <v>1048</v>
      </c>
      <c r="F637" t="s">
        <v>239</v>
      </c>
      <c r="G637">
        <v>15721</v>
      </c>
      <c r="H637">
        <v>15687</v>
      </c>
      <c r="I637">
        <v>99.784000000000006</v>
      </c>
      <c r="J637">
        <v>6574</v>
      </c>
      <c r="K637">
        <v>41.906999999999996</v>
      </c>
      <c r="L637">
        <v>816</v>
      </c>
      <c r="M637">
        <v>5.202</v>
      </c>
      <c r="N637">
        <v>12.413</v>
      </c>
    </row>
    <row r="638" spans="1:14" x14ac:dyDescent="0.25">
      <c r="A638" t="s">
        <v>176</v>
      </c>
      <c r="B638" t="str">
        <f t="shared" si="9"/>
        <v>agosto 2022</v>
      </c>
      <c r="C638" s="58">
        <v>44774</v>
      </c>
      <c r="D638" t="s">
        <v>109</v>
      </c>
      <c r="E638" t="s">
        <v>1135</v>
      </c>
      <c r="F638" t="s">
        <v>239</v>
      </c>
      <c r="G638">
        <v>4015</v>
      </c>
      <c r="H638">
        <v>4015</v>
      </c>
      <c r="I638">
        <v>100</v>
      </c>
      <c r="J638">
        <v>2542</v>
      </c>
      <c r="K638">
        <v>63.313000000000002</v>
      </c>
      <c r="L638">
        <v>239</v>
      </c>
      <c r="M638">
        <v>5.9530000000000003</v>
      </c>
      <c r="N638">
        <v>9.4019999999999992</v>
      </c>
    </row>
    <row r="639" spans="1:14" x14ac:dyDescent="0.25">
      <c r="A639" t="s">
        <v>384</v>
      </c>
      <c r="B639" t="str">
        <f t="shared" si="9"/>
        <v>agosto 2022</v>
      </c>
      <c r="C639" s="58">
        <v>44774</v>
      </c>
      <c r="D639" t="s">
        <v>109</v>
      </c>
      <c r="E639" t="s">
        <v>1141</v>
      </c>
      <c r="F639" t="s">
        <v>239</v>
      </c>
      <c r="G639">
        <v>26257</v>
      </c>
      <c r="H639">
        <v>26112</v>
      </c>
      <c r="I639">
        <v>99.447999999999993</v>
      </c>
      <c r="J639">
        <v>10852</v>
      </c>
      <c r="K639">
        <v>41.558999999999997</v>
      </c>
      <c r="L639">
        <v>792</v>
      </c>
      <c r="M639">
        <v>3.0329999999999999</v>
      </c>
      <c r="N639">
        <v>7.298</v>
      </c>
    </row>
    <row r="640" spans="1:14" x14ac:dyDescent="0.25">
      <c r="A640" t="s">
        <v>176</v>
      </c>
      <c r="B640" t="str">
        <f t="shared" si="9"/>
        <v>agosto 2022</v>
      </c>
      <c r="C640" s="58">
        <v>44774</v>
      </c>
      <c r="D640" t="s">
        <v>109</v>
      </c>
      <c r="E640" t="s">
        <v>1136</v>
      </c>
      <c r="F640" t="s">
        <v>239</v>
      </c>
      <c r="G640">
        <v>3995</v>
      </c>
      <c r="H640">
        <v>3994</v>
      </c>
      <c r="I640">
        <v>99.974999999999994</v>
      </c>
      <c r="J640">
        <v>2467</v>
      </c>
      <c r="K640">
        <v>61.768000000000001</v>
      </c>
      <c r="L640">
        <v>250</v>
      </c>
      <c r="M640">
        <v>6.2590000000000003</v>
      </c>
      <c r="N640">
        <v>10.134</v>
      </c>
    </row>
    <row r="641" spans="1:14" x14ac:dyDescent="0.25">
      <c r="A641" t="s">
        <v>354</v>
      </c>
      <c r="B641" t="str">
        <f t="shared" si="9"/>
        <v>agosto 2022</v>
      </c>
      <c r="C641" s="58">
        <v>44774</v>
      </c>
      <c r="D641" t="s">
        <v>109</v>
      </c>
      <c r="E641" t="s">
        <v>456</v>
      </c>
      <c r="F641" t="s">
        <v>239</v>
      </c>
      <c r="G641">
        <v>22655</v>
      </c>
      <c r="H641">
        <v>22490</v>
      </c>
      <c r="I641">
        <v>99.272000000000006</v>
      </c>
      <c r="J641">
        <v>9842</v>
      </c>
      <c r="K641">
        <v>43.762</v>
      </c>
      <c r="L641">
        <v>467</v>
      </c>
      <c r="M641">
        <v>2.0760000000000001</v>
      </c>
      <c r="N641">
        <v>4.7450000000000001</v>
      </c>
    </row>
    <row r="642" spans="1:14" x14ac:dyDescent="0.25">
      <c r="A642" t="s">
        <v>176</v>
      </c>
      <c r="B642" t="str">
        <f t="shared" si="9"/>
        <v>agosto 2022</v>
      </c>
      <c r="C642" s="58">
        <v>44774</v>
      </c>
      <c r="D642" t="s">
        <v>109</v>
      </c>
      <c r="E642" t="s">
        <v>1134</v>
      </c>
      <c r="F642" t="s">
        <v>239</v>
      </c>
      <c r="G642">
        <v>4339</v>
      </c>
      <c r="H642">
        <v>4333</v>
      </c>
      <c r="I642">
        <v>99.861999999999995</v>
      </c>
      <c r="J642">
        <v>2492</v>
      </c>
      <c r="K642">
        <v>57.512</v>
      </c>
      <c r="L642">
        <v>218</v>
      </c>
      <c r="M642">
        <v>5.0309999999999997</v>
      </c>
      <c r="N642">
        <v>8.7479999999999993</v>
      </c>
    </row>
    <row r="643" spans="1:14" x14ac:dyDescent="0.25">
      <c r="A643" t="s">
        <v>79</v>
      </c>
      <c r="B643" t="str">
        <f t="shared" ref="B643:B706" si="10">TEXT(C643,"mmmm")&amp;" "&amp;TEXT(C643,"aaaa")</f>
        <v>septiembre 2022</v>
      </c>
      <c r="C643" s="58">
        <v>44805</v>
      </c>
      <c r="D643" t="s">
        <v>109</v>
      </c>
      <c r="E643" t="s">
        <v>671</v>
      </c>
      <c r="F643" t="s">
        <v>239</v>
      </c>
      <c r="G643">
        <v>14820</v>
      </c>
      <c r="H643">
        <v>14796</v>
      </c>
      <c r="I643">
        <v>99.837999999999994</v>
      </c>
      <c r="J643">
        <v>6010</v>
      </c>
      <c r="K643">
        <v>40.619</v>
      </c>
      <c r="L643">
        <v>485</v>
      </c>
      <c r="M643">
        <v>3.278</v>
      </c>
      <c r="N643">
        <v>8.07</v>
      </c>
    </row>
    <row r="644" spans="1:14" x14ac:dyDescent="0.25">
      <c r="A644" s="42" t="s">
        <v>91</v>
      </c>
      <c r="B644" t="str">
        <f t="shared" si="10"/>
        <v>septiembre 2022</v>
      </c>
      <c r="C644" s="58">
        <v>44805</v>
      </c>
      <c r="D644" t="s">
        <v>109</v>
      </c>
      <c r="E644" t="s">
        <v>653</v>
      </c>
      <c r="F644" t="s">
        <v>239</v>
      </c>
      <c r="G644">
        <v>14261</v>
      </c>
      <c r="H644">
        <v>14239</v>
      </c>
      <c r="I644">
        <v>99.846000000000004</v>
      </c>
      <c r="J644">
        <v>5110</v>
      </c>
      <c r="K644">
        <v>35.887</v>
      </c>
      <c r="L644">
        <v>224</v>
      </c>
      <c r="M644">
        <v>1.573</v>
      </c>
      <c r="N644">
        <v>4.3840000000000003</v>
      </c>
    </row>
    <row r="645" spans="1:14" x14ac:dyDescent="0.25">
      <c r="A645" s="42" t="s">
        <v>159</v>
      </c>
      <c r="B645" t="str">
        <f t="shared" si="10"/>
        <v>septiembre 2022</v>
      </c>
      <c r="C645" s="58">
        <v>44805</v>
      </c>
      <c r="D645" t="s">
        <v>109</v>
      </c>
      <c r="E645" t="s">
        <v>675</v>
      </c>
      <c r="F645" t="s">
        <v>239</v>
      </c>
      <c r="G645">
        <v>10941</v>
      </c>
      <c r="H645">
        <v>10897</v>
      </c>
      <c r="I645">
        <v>99.597999999999999</v>
      </c>
      <c r="J645">
        <v>4807</v>
      </c>
      <c r="K645">
        <v>44.113</v>
      </c>
      <c r="L645">
        <v>384</v>
      </c>
      <c r="M645">
        <v>3.524</v>
      </c>
      <c r="N645">
        <v>7.9880000000000004</v>
      </c>
    </row>
    <row r="646" spans="1:14" x14ac:dyDescent="0.25">
      <c r="A646" s="42" t="s">
        <v>159</v>
      </c>
      <c r="B646" t="str">
        <f t="shared" si="10"/>
        <v>septiembre 2022</v>
      </c>
      <c r="C646" s="58">
        <v>44805</v>
      </c>
      <c r="D646" t="s">
        <v>109</v>
      </c>
      <c r="E646" t="s">
        <v>676</v>
      </c>
      <c r="F646" t="s">
        <v>239</v>
      </c>
      <c r="G646">
        <v>10932</v>
      </c>
      <c r="H646">
        <v>10894</v>
      </c>
      <c r="I646">
        <v>99.652000000000001</v>
      </c>
      <c r="J646">
        <v>4680</v>
      </c>
      <c r="K646">
        <v>42.959000000000003</v>
      </c>
      <c r="L646">
        <v>298</v>
      </c>
      <c r="M646">
        <v>2.7349999999999999</v>
      </c>
      <c r="N646">
        <v>6.3680000000000003</v>
      </c>
    </row>
    <row r="647" spans="1:14" x14ac:dyDescent="0.25">
      <c r="A647" t="s">
        <v>597</v>
      </c>
      <c r="B647" t="str">
        <f t="shared" si="10"/>
        <v>septiembre 2022</v>
      </c>
      <c r="C647" s="58">
        <v>44805</v>
      </c>
      <c r="D647" t="s">
        <v>109</v>
      </c>
      <c r="E647" t="s">
        <v>678</v>
      </c>
      <c r="F647" t="s">
        <v>679</v>
      </c>
      <c r="G647">
        <v>8602</v>
      </c>
      <c r="H647">
        <v>8575</v>
      </c>
      <c r="I647">
        <v>99.686000000000007</v>
      </c>
      <c r="J647">
        <v>3548</v>
      </c>
      <c r="K647">
        <v>41.375999999999998</v>
      </c>
      <c r="L647">
        <v>530</v>
      </c>
      <c r="M647">
        <v>6.181</v>
      </c>
      <c r="N647">
        <v>14.938000000000001</v>
      </c>
    </row>
    <row r="648" spans="1:14" x14ac:dyDescent="0.25">
      <c r="A648" t="s">
        <v>597</v>
      </c>
      <c r="B648" t="str">
        <f t="shared" si="10"/>
        <v>septiembre 2022</v>
      </c>
      <c r="C648" s="58">
        <v>44805</v>
      </c>
      <c r="D648" t="s">
        <v>109</v>
      </c>
      <c r="E648" t="s">
        <v>680</v>
      </c>
      <c r="F648" t="s">
        <v>679</v>
      </c>
      <c r="G648">
        <v>9052</v>
      </c>
      <c r="H648">
        <v>9042</v>
      </c>
      <c r="I648">
        <v>99.89</v>
      </c>
      <c r="J648">
        <v>3577</v>
      </c>
      <c r="K648">
        <v>39.56</v>
      </c>
      <c r="L648">
        <v>432</v>
      </c>
      <c r="M648">
        <v>4.7779999999999996</v>
      </c>
      <c r="N648">
        <v>12.077</v>
      </c>
    </row>
    <row r="649" spans="1:14" x14ac:dyDescent="0.25">
      <c r="A649" t="s">
        <v>656</v>
      </c>
      <c r="B649" t="str">
        <f t="shared" si="10"/>
        <v>septiembre 2022</v>
      </c>
      <c r="C649" s="58">
        <v>44805</v>
      </c>
      <c r="D649" t="s">
        <v>109</v>
      </c>
      <c r="E649" t="s">
        <v>686</v>
      </c>
      <c r="F649" t="s">
        <v>239</v>
      </c>
      <c r="G649">
        <v>247</v>
      </c>
      <c r="H649">
        <v>244</v>
      </c>
      <c r="I649">
        <v>98.784999999999997</v>
      </c>
      <c r="J649">
        <v>119</v>
      </c>
      <c r="K649">
        <v>48.77</v>
      </c>
      <c r="L649">
        <v>18</v>
      </c>
      <c r="M649">
        <v>7.3769999999999998</v>
      </c>
      <c r="N649">
        <v>15.125999999999999</v>
      </c>
    </row>
    <row r="650" spans="1:14" x14ac:dyDescent="0.25">
      <c r="A650" t="s">
        <v>656</v>
      </c>
      <c r="B650" t="str">
        <f t="shared" si="10"/>
        <v>septiembre 2022</v>
      </c>
      <c r="C650" s="58">
        <v>44805</v>
      </c>
      <c r="D650" t="s">
        <v>109</v>
      </c>
      <c r="E650" t="s">
        <v>687</v>
      </c>
      <c r="F650" t="s">
        <v>239</v>
      </c>
      <c r="G650">
        <v>9504</v>
      </c>
      <c r="H650">
        <v>9494</v>
      </c>
      <c r="I650">
        <v>99.894999999999996</v>
      </c>
      <c r="J650">
        <v>4077</v>
      </c>
      <c r="K650">
        <v>42.942999999999998</v>
      </c>
      <c r="L650">
        <v>283</v>
      </c>
      <c r="M650">
        <v>2.9809999999999999</v>
      </c>
      <c r="N650">
        <v>6.9409999999999998</v>
      </c>
    </row>
    <row r="651" spans="1:14" x14ac:dyDescent="0.25">
      <c r="A651" s="42" t="s">
        <v>85</v>
      </c>
      <c r="B651" t="str">
        <f t="shared" si="10"/>
        <v>septiembre 2022</v>
      </c>
      <c r="C651" s="58">
        <v>44805</v>
      </c>
      <c r="D651" t="s">
        <v>109</v>
      </c>
      <c r="E651" t="s">
        <v>696</v>
      </c>
      <c r="F651" t="s">
        <v>239</v>
      </c>
      <c r="G651">
        <v>32310</v>
      </c>
      <c r="H651">
        <v>32248</v>
      </c>
      <c r="I651">
        <v>99.808000000000007</v>
      </c>
      <c r="J651">
        <v>12675</v>
      </c>
      <c r="K651">
        <v>39.305</v>
      </c>
      <c r="L651">
        <v>1849</v>
      </c>
      <c r="M651">
        <v>5.734</v>
      </c>
      <c r="N651">
        <v>14.587999999999999</v>
      </c>
    </row>
    <row r="652" spans="1:14" x14ac:dyDescent="0.25">
      <c r="A652" t="s">
        <v>208</v>
      </c>
      <c r="B652" t="str">
        <f t="shared" si="10"/>
        <v>septiembre 2022</v>
      </c>
      <c r="C652" s="58">
        <v>44805</v>
      </c>
      <c r="D652" t="s">
        <v>109</v>
      </c>
      <c r="E652" t="s">
        <v>987</v>
      </c>
      <c r="F652" t="s">
        <v>981</v>
      </c>
      <c r="G652">
        <v>4386</v>
      </c>
      <c r="H652">
        <v>4356</v>
      </c>
      <c r="I652">
        <v>99.316000000000003</v>
      </c>
      <c r="J652">
        <v>2095</v>
      </c>
      <c r="K652">
        <v>48.094999999999999</v>
      </c>
      <c r="L652">
        <v>72</v>
      </c>
      <c r="M652">
        <v>1.653</v>
      </c>
      <c r="N652">
        <v>3.4369999999999998</v>
      </c>
    </row>
    <row r="653" spans="1:14" x14ac:dyDescent="0.25">
      <c r="A653" t="s">
        <v>208</v>
      </c>
      <c r="B653" t="str">
        <f t="shared" si="10"/>
        <v>septiembre 2022</v>
      </c>
      <c r="C653" s="58">
        <v>44805</v>
      </c>
      <c r="D653" t="s">
        <v>109</v>
      </c>
      <c r="E653" t="s">
        <v>990</v>
      </c>
      <c r="F653" t="s">
        <v>981</v>
      </c>
      <c r="G653">
        <v>4383</v>
      </c>
      <c r="H653">
        <v>4353</v>
      </c>
      <c r="I653">
        <v>99.316000000000003</v>
      </c>
      <c r="J653">
        <v>2090</v>
      </c>
      <c r="K653">
        <v>48.012999999999998</v>
      </c>
      <c r="L653">
        <v>57</v>
      </c>
      <c r="M653">
        <v>1.3089999999999999</v>
      </c>
      <c r="N653">
        <v>2.7269999999999999</v>
      </c>
    </row>
    <row r="654" spans="1:14" x14ac:dyDescent="0.25">
      <c r="A654" t="s">
        <v>208</v>
      </c>
      <c r="B654" t="str">
        <f t="shared" si="10"/>
        <v>septiembre 2022</v>
      </c>
      <c r="C654" s="58">
        <v>44805</v>
      </c>
      <c r="D654" t="s">
        <v>109</v>
      </c>
      <c r="E654" t="s">
        <v>992</v>
      </c>
      <c r="F654" t="s">
        <v>981</v>
      </c>
      <c r="G654">
        <v>4381</v>
      </c>
      <c r="H654">
        <v>4352</v>
      </c>
      <c r="I654">
        <v>99.337999999999994</v>
      </c>
      <c r="J654">
        <v>1929</v>
      </c>
      <c r="K654">
        <v>44.323999999999998</v>
      </c>
      <c r="L654">
        <v>90</v>
      </c>
      <c r="M654">
        <v>2.0680000000000001</v>
      </c>
      <c r="N654">
        <v>4.6660000000000004</v>
      </c>
    </row>
    <row r="655" spans="1:14" x14ac:dyDescent="0.25">
      <c r="A655" t="s">
        <v>208</v>
      </c>
      <c r="B655" t="str">
        <f t="shared" si="10"/>
        <v>septiembre 2022</v>
      </c>
      <c r="C655" s="58">
        <v>44805</v>
      </c>
      <c r="D655" t="s">
        <v>109</v>
      </c>
      <c r="E655" t="s">
        <v>995</v>
      </c>
      <c r="F655" t="s">
        <v>981</v>
      </c>
      <c r="G655">
        <v>4387</v>
      </c>
      <c r="H655">
        <v>4354</v>
      </c>
      <c r="I655">
        <v>99.248000000000005</v>
      </c>
      <c r="J655">
        <v>2003</v>
      </c>
      <c r="K655">
        <v>46.003999999999998</v>
      </c>
      <c r="L655">
        <v>56</v>
      </c>
      <c r="M655">
        <v>1.286</v>
      </c>
      <c r="N655">
        <v>2.7959999999999998</v>
      </c>
    </row>
    <row r="656" spans="1:14" x14ac:dyDescent="0.25">
      <c r="A656" s="49" t="s">
        <v>210</v>
      </c>
      <c r="B656" t="str">
        <f t="shared" si="10"/>
        <v>septiembre 2022</v>
      </c>
      <c r="C656" s="58">
        <v>44805</v>
      </c>
      <c r="D656" t="s">
        <v>109</v>
      </c>
      <c r="E656" t="s">
        <v>969</v>
      </c>
      <c r="F656" t="s">
        <v>834</v>
      </c>
      <c r="G656">
        <v>2591</v>
      </c>
      <c r="H656">
        <v>2573</v>
      </c>
      <c r="I656">
        <v>99.305000000000007</v>
      </c>
      <c r="J656">
        <v>1197</v>
      </c>
      <c r="K656">
        <v>46.521999999999998</v>
      </c>
      <c r="L656">
        <v>158</v>
      </c>
      <c r="M656">
        <v>6.141</v>
      </c>
      <c r="N656">
        <v>13.2</v>
      </c>
    </row>
    <row r="657" spans="1:14" x14ac:dyDescent="0.25">
      <c r="A657" s="49" t="s">
        <v>210</v>
      </c>
      <c r="B657" t="str">
        <f t="shared" si="10"/>
        <v>septiembre 2022</v>
      </c>
      <c r="C657" s="58">
        <v>44805</v>
      </c>
      <c r="D657" t="s">
        <v>109</v>
      </c>
      <c r="E657" t="s">
        <v>972</v>
      </c>
      <c r="F657" t="s">
        <v>834</v>
      </c>
      <c r="G657">
        <v>2590</v>
      </c>
      <c r="H657">
        <v>2570</v>
      </c>
      <c r="I657">
        <v>99.227999999999994</v>
      </c>
      <c r="J657">
        <v>1194</v>
      </c>
      <c r="K657">
        <v>46.459000000000003</v>
      </c>
      <c r="L657">
        <v>157</v>
      </c>
      <c r="M657">
        <v>6.109</v>
      </c>
      <c r="N657">
        <v>13.148999999999999</v>
      </c>
    </row>
    <row r="658" spans="1:14" x14ac:dyDescent="0.25">
      <c r="A658" s="49" t="s">
        <v>210</v>
      </c>
      <c r="B658" t="str">
        <f t="shared" si="10"/>
        <v>septiembre 2022</v>
      </c>
      <c r="C658" s="58">
        <v>44805</v>
      </c>
      <c r="D658" t="s">
        <v>109</v>
      </c>
      <c r="E658" t="s">
        <v>974</v>
      </c>
      <c r="F658" t="s">
        <v>834</v>
      </c>
      <c r="G658">
        <v>2468</v>
      </c>
      <c r="H658">
        <v>2466</v>
      </c>
      <c r="I658">
        <v>99.918999999999997</v>
      </c>
      <c r="J658">
        <v>1259</v>
      </c>
      <c r="K658">
        <v>51.054000000000002</v>
      </c>
      <c r="L658">
        <v>114</v>
      </c>
      <c r="M658">
        <v>4.6230000000000002</v>
      </c>
      <c r="N658">
        <v>9.0549999999999997</v>
      </c>
    </row>
    <row r="659" spans="1:14" x14ac:dyDescent="0.25">
      <c r="A659" s="49" t="s">
        <v>210</v>
      </c>
      <c r="B659" t="str">
        <f t="shared" si="10"/>
        <v>septiembre 2022</v>
      </c>
      <c r="C659" s="58">
        <v>44805</v>
      </c>
      <c r="D659" t="s">
        <v>109</v>
      </c>
      <c r="E659" t="s">
        <v>978</v>
      </c>
      <c r="F659" t="s">
        <v>834</v>
      </c>
      <c r="G659">
        <v>2754</v>
      </c>
      <c r="H659">
        <v>2752</v>
      </c>
      <c r="I659">
        <v>99.927000000000007</v>
      </c>
      <c r="J659">
        <v>1245</v>
      </c>
      <c r="K659">
        <v>45.24</v>
      </c>
      <c r="L659">
        <v>121</v>
      </c>
      <c r="M659">
        <v>4.3970000000000002</v>
      </c>
      <c r="N659">
        <v>9.7189999999999994</v>
      </c>
    </row>
    <row r="660" spans="1:14" x14ac:dyDescent="0.25">
      <c r="A660" t="s">
        <v>217</v>
      </c>
      <c r="B660" t="str">
        <f t="shared" si="10"/>
        <v>septiembre 2022</v>
      </c>
      <c r="C660" s="58">
        <v>44805</v>
      </c>
      <c r="D660" t="s">
        <v>109</v>
      </c>
      <c r="E660" t="s">
        <v>789</v>
      </c>
      <c r="F660" t="s">
        <v>790</v>
      </c>
      <c r="G660">
        <v>4773</v>
      </c>
      <c r="H660">
        <v>4767</v>
      </c>
      <c r="I660">
        <v>99.873999999999995</v>
      </c>
      <c r="J660">
        <v>2398</v>
      </c>
      <c r="K660">
        <v>50.304000000000002</v>
      </c>
      <c r="L660">
        <v>170</v>
      </c>
      <c r="M660">
        <v>3.5659999999999998</v>
      </c>
      <c r="N660">
        <v>7.0890000000000004</v>
      </c>
    </row>
    <row r="661" spans="1:14" x14ac:dyDescent="0.25">
      <c r="A661" t="s">
        <v>217</v>
      </c>
      <c r="B661" t="str">
        <f t="shared" si="10"/>
        <v>septiembre 2022</v>
      </c>
      <c r="C661" s="58">
        <v>44805</v>
      </c>
      <c r="D661" t="s">
        <v>109</v>
      </c>
      <c r="E661" t="s">
        <v>804</v>
      </c>
      <c r="F661" t="s">
        <v>805</v>
      </c>
      <c r="G661">
        <v>285</v>
      </c>
      <c r="H661">
        <v>285</v>
      </c>
      <c r="I661">
        <v>100</v>
      </c>
      <c r="J661">
        <v>170</v>
      </c>
      <c r="K661">
        <v>59.649000000000001</v>
      </c>
      <c r="L661">
        <v>50</v>
      </c>
      <c r="M661">
        <v>17.544</v>
      </c>
      <c r="N661">
        <v>29.411999999999999</v>
      </c>
    </row>
    <row r="662" spans="1:14" x14ac:dyDescent="0.25">
      <c r="A662" t="s">
        <v>217</v>
      </c>
      <c r="B662" t="str">
        <f t="shared" si="10"/>
        <v>septiembre 2022</v>
      </c>
      <c r="C662" s="58">
        <v>44805</v>
      </c>
      <c r="D662" t="s">
        <v>109</v>
      </c>
      <c r="E662" t="s">
        <v>806</v>
      </c>
      <c r="F662" t="s">
        <v>807</v>
      </c>
      <c r="G662">
        <v>15142</v>
      </c>
      <c r="H662">
        <v>15080</v>
      </c>
      <c r="I662">
        <v>99.590999999999994</v>
      </c>
      <c r="J662">
        <v>6557</v>
      </c>
      <c r="K662">
        <v>43.481000000000002</v>
      </c>
      <c r="L662">
        <v>234</v>
      </c>
      <c r="M662">
        <v>1.552</v>
      </c>
      <c r="N662">
        <v>3.569</v>
      </c>
    </row>
    <row r="663" spans="1:14" x14ac:dyDescent="0.25">
      <c r="A663" t="s">
        <v>217</v>
      </c>
      <c r="B663" t="str">
        <f t="shared" si="10"/>
        <v>septiembre 2022</v>
      </c>
      <c r="C663" s="58">
        <v>44805</v>
      </c>
      <c r="D663" t="s">
        <v>109</v>
      </c>
      <c r="E663" t="s">
        <v>808</v>
      </c>
      <c r="F663" t="s">
        <v>807</v>
      </c>
      <c r="G663">
        <v>11622</v>
      </c>
      <c r="H663">
        <v>11615</v>
      </c>
      <c r="I663">
        <v>99.94</v>
      </c>
      <c r="J663">
        <v>5944</v>
      </c>
      <c r="K663">
        <v>51.174999999999997</v>
      </c>
      <c r="L663">
        <v>285</v>
      </c>
      <c r="M663">
        <v>2.4540000000000002</v>
      </c>
      <c r="N663">
        <v>4.7949999999999999</v>
      </c>
    </row>
    <row r="664" spans="1:14" x14ac:dyDescent="0.25">
      <c r="A664" t="s">
        <v>217</v>
      </c>
      <c r="B664" t="str">
        <f t="shared" si="10"/>
        <v>septiembre 2022</v>
      </c>
      <c r="C664" s="58">
        <v>44805</v>
      </c>
      <c r="D664" t="s">
        <v>109</v>
      </c>
      <c r="E664" t="s">
        <v>809</v>
      </c>
      <c r="F664" t="s">
        <v>797</v>
      </c>
      <c r="G664">
        <v>909</v>
      </c>
      <c r="H664">
        <v>907</v>
      </c>
      <c r="I664">
        <v>99.78</v>
      </c>
      <c r="J664">
        <v>539</v>
      </c>
      <c r="K664">
        <v>59.427</v>
      </c>
      <c r="L664">
        <v>141</v>
      </c>
      <c r="M664">
        <v>15.545999999999999</v>
      </c>
      <c r="N664">
        <v>26.16</v>
      </c>
    </row>
    <row r="665" spans="1:14" x14ac:dyDescent="0.25">
      <c r="A665" t="s">
        <v>133</v>
      </c>
      <c r="B665" t="str">
        <f t="shared" si="10"/>
        <v>septiembre 2022</v>
      </c>
      <c r="C665" s="58">
        <v>44805</v>
      </c>
      <c r="D665" t="s">
        <v>109</v>
      </c>
      <c r="E665" t="s">
        <v>770</v>
      </c>
      <c r="F665" t="s">
        <v>239</v>
      </c>
      <c r="G665">
        <v>12969</v>
      </c>
      <c r="H665">
        <v>12959</v>
      </c>
      <c r="I665">
        <v>99.923000000000002</v>
      </c>
      <c r="J665">
        <v>4040</v>
      </c>
      <c r="K665">
        <v>31.175000000000001</v>
      </c>
      <c r="L665">
        <v>498</v>
      </c>
      <c r="M665">
        <v>3.843</v>
      </c>
      <c r="N665">
        <v>12.327</v>
      </c>
    </row>
    <row r="666" spans="1:14" x14ac:dyDescent="0.25">
      <c r="A666" t="s">
        <v>133</v>
      </c>
      <c r="B666" t="str">
        <f t="shared" si="10"/>
        <v>septiembre 2022</v>
      </c>
      <c r="C666" s="58">
        <v>44805</v>
      </c>
      <c r="D666" t="s">
        <v>109</v>
      </c>
      <c r="E666" t="s">
        <v>770</v>
      </c>
      <c r="F666" t="s">
        <v>239</v>
      </c>
      <c r="G666">
        <v>12981</v>
      </c>
      <c r="H666">
        <v>12973</v>
      </c>
      <c r="I666">
        <v>99.938000000000002</v>
      </c>
      <c r="J666">
        <v>4726</v>
      </c>
      <c r="K666">
        <v>36.43</v>
      </c>
      <c r="L666">
        <v>638</v>
      </c>
      <c r="M666">
        <v>4.9180000000000001</v>
      </c>
      <c r="N666">
        <v>13.5</v>
      </c>
    </row>
    <row r="667" spans="1:14" x14ac:dyDescent="0.25">
      <c r="A667" t="s">
        <v>133</v>
      </c>
      <c r="B667" t="str">
        <f t="shared" si="10"/>
        <v>septiembre 2022</v>
      </c>
      <c r="C667" s="58">
        <v>44805</v>
      </c>
      <c r="D667" t="s">
        <v>110</v>
      </c>
      <c r="E667" t="s">
        <v>813</v>
      </c>
      <c r="F667" t="s">
        <v>239</v>
      </c>
      <c r="G667">
        <v>10398</v>
      </c>
      <c r="H667">
        <v>10395</v>
      </c>
      <c r="I667">
        <v>99.971000000000004</v>
      </c>
      <c r="J667">
        <v>7231</v>
      </c>
      <c r="K667">
        <v>69.561999999999998</v>
      </c>
      <c r="L667">
        <v>854</v>
      </c>
      <c r="M667">
        <v>8.2149999999999999</v>
      </c>
      <c r="N667">
        <v>11.81</v>
      </c>
    </row>
    <row r="668" spans="1:14" x14ac:dyDescent="0.25">
      <c r="A668" t="s">
        <v>659</v>
      </c>
      <c r="B668" t="str">
        <f t="shared" si="10"/>
        <v>septiembre 2022</v>
      </c>
      <c r="C668" s="58">
        <v>44805</v>
      </c>
      <c r="D668" t="s">
        <v>110</v>
      </c>
      <c r="E668" t="s">
        <v>820</v>
      </c>
      <c r="F668" t="s">
        <v>239</v>
      </c>
      <c r="G668">
        <v>558</v>
      </c>
      <c r="H668">
        <v>557</v>
      </c>
      <c r="I668">
        <v>99.820999999999998</v>
      </c>
      <c r="J668">
        <v>341</v>
      </c>
      <c r="K668">
        <v>61.220999999999997</v>
      </c>
      <c r="L668">
        <v>16</v>
      </c>
      <c r="M668">
        <v>2.8730000000000002</v>
      </c>
      <c r="N668">
        <v>4.6920000000000002</v>
      </c>
    </row>
    <row r="669" spans="1:14" x14ac:dyDescent="0.25">
      <c r="A669" t="s">
        <v>149</v>
      </c>
      <c r="B669" t="str">
        <f t="shared" si="10"/>
        <v>septiembre 2022</v>
      </c>
      <c r="C669" s="58">
        <v>44805</v>
      </c>
      <c r="D669" t="s">
        <v>109</v>
      </c>
      <c r="E669" t="s">
        <v>1110</v>
      </c>
      <c r="F669" t="s">
        <v>865</v>
      </c>
      <c r="G669">
        <v>20</v>
      </c>
      <c r="H669">
        <v>20</v>
      </c>
      <c r="I669">
        <v>100</v>
      </c>
      <c r="J669">
        <v>19</v>
      </c>
      <c r="K669">
        <v>95</v>
      </c>
      <c r="L669">
        <v>15</v>
      </c>
      <c r="M669">
        <v>75</v>
      </c>
      <c r="N669">
        <v>78.947000000000003</v>
      </c>
    </row>
    <row r="670" spans="1:14" x14ac:dyDescent="0.25">
      <c r="A670" t="s">
        <v>149</v>
      </c>
      <c r="B670" t="str">
        <f t="shared" si="10"/>
        <v>septiembre 2022</v>
      </c>
      <c r="C670" s="58">
        <v>44805</v>
      </c>
      <c r="D670" t="s">
        <v>109</v>
      </c>
      <c r="E670" t="s">
        <v>1110</v>
      </c>
      <c r="F670" t="s">
        <v>865</v>
      </c>
      <c r="G670">
        <v>1163</v>
      </c>
      <c r="H670">
        <v>1146</v>
      </c>
      <c r="I670">
        <v>98.537999999999997</v>
      </c>
      <c r="J670">
        <v>1007</v>
      </c>
      <c r="K670">
        <v>87.870999999999995</v>
      </c>
      <c r="L670">
        <v>733</v>
      </c>
      <c r="M670">
        <v>63.962000000000003</v>
      </c>
      <c r="N670">
        <v>72.790000000000006</v>
      </c>
    </row>
    <row r="671" spans="1:14" x14ac:dyDescent="0.25">
      <c r="A671" t="s">
        <v>133</v>
      </c>
      <c r="B671" t="str">
        <f t="shared" si="10"/>
        <v>septiembre 2022</v>
      </c>
      <c r="C671" s="58">
        <v>44805</v>
      </c>
      <c r="D671" t="s">
        <v>110</v>
      </c>
      <c r="E671" t="s">
        <v>1127</v>
      </c>
      <c r="F671" t="s">
        <v>239</v>
      </c>
      <c r="G671">
        <v>3880</v>
      </c>
      <c r="H671">
        <v>3880</v>
      </c>
      <c r="I671">
        <v>100</v>
      </c>
      <c r="J671">
        <v>2124</v>
      </c>
      <c r="K671">
        <v>54.741999999999997</v>
      </c>
      <c r="L671">
        <v>38</v>
      </c>
      <c r="M671">
        <v>0.97899999999999998</v>
      </c>
      <c r="N671">
        <v>1.7889999999999999</v>
      </c>
    </row>
    <row r="672" spans="1:14" x14ac:dyDescent="0.25">
      <c r="A672" t="s">
        <v>75</v>
      </c>
      <c r="B672" t="str">
        <f t="shared" si="10"/>
        <v>septiembre 2022</v>
      </c>
      <c r="C672" s="58">
        <v>44805</v>
      </c>
      <c r="D672" t="s">
        <v>110</v>
      </c>
      <c r="E672" t="s">
        <v>433</v>
      </c>
      <c r="F672" t="s">
        <v>239</v>
      </c>
      <c r="G672">
        <v>31097</v>
      </c>
      <c r="H672">
        <v>31058</v>
      </c>
      <c r="I672">
        <v>99.875</v>
      </c>
      <c r="J672">
        <v>13973</v>
      </c>
      <c r="K672">
        <v>44.99</v>
      </c>
      <c r="L672">
        <v>814</v>
      </c>
      <c r="M672">
        <v>2.621</v>
      </c>
      <c r="N672">
        <v>5.8259999999999996</v>
      </c>
    </row>
    <row r="673" spans="1:14" x14ac:dyDescent="0.25">
      <c r="A673" t="s">
        <v>84</v>
      </c>
      <c r="B673" t="str">
        <f t="shared" si="10"/>
        <v>septiembre 2022</v>
      </c>
      <c r="C673" s="58">
        <v>44805</v>
      </c>
      <c r="D673" t="s">
        <v>109</v>
      </c>
      <c r="E673" t="s">
        <v>881</v>
      </c>
      <c r="F673" t="s">
        <v>239</v>
      </c>
      <c r="G673">
        <v>3148</v>
      </c>
      <c r="H673">
        <v>3143</v>
      </c>
      <c r="I673">
        <v>99.840999999999994</v>
      </c>
      <c r="J673">
        <v>2675</v>
      </c>
      <c r="K673">
        <v>85.11</v>
      </c>
      <c r="L673">
        <v>678</v>
      </c>
      <c r="M673">
        <v>21.571999999999999</v>
      </c>
      <c r="N673">
        <v>25.346</v>
      </c>
    </row>
    <row r="674" spans="1:14" x14ac:dyDescent="0.25">
      <c r="A674" s="4" t="s">
        <v>130</v>
      </c>
      <c r="B674" t="str">
        <f t="shared" si="10"/>
        <v>septiembre 2022</v>
      </c>
      <c r="C674" s="58">
        <v>44805</v>
      </c>
      <c r="D674" t="s">
        <v>109</v>
      </c>
      <c r="E674" t="s">
        <v>419</v>
      </c>
      <c r="F674" t="s">
        <v>239</v>
      </c>
      <c r="G674">
        <v>33836</v>
      </c>
      <c r="H674">
        <v>33788</v>
      </c>
      <c r="I674">
        <v>99.858000000000004</v>
      </c>
      <c r="J674">
        <v>11370</v>
      </c>
      <c r="K674">
        <v>33.651000000000003</v>
      </c>
      <c r="L674">
        <v>801</v>
      </c>
      <c r="M674">
        <v>2.371</v>
      </c>
      <c r="N674">
        <v>7.0449999999999999</v>
      </c>
    </row>
    <row r="675" spans="1:14" x14ac:dyDescent="0.25">
      <c r="A675" s="4" t="s">
        <v>130</v>
      </c>
      <c r="B675" t="str">
        <f t="shared" si="10"/>
        <v>septiembre 2022</v>
      </c>
      <c r="C675" s="58">
        <v>44805</v>
      </c>
      <c r="D675" t="s">
        <v>109</v>
      </c>
      <c r="E675" t="s">
        <v>417</v>
      </c>
      <c r="F675" t="s">
        <v>239</v>
      </c>
      <c r="G675">
        <v>4336</v>
      </c>
      <c r="H675">
        <v>4326</v>
      </c>
      <c r="I675">
        <v>99.769000000000005</v>
      </c>
      <c r="J675">
        <v>2139</v>
      </c>
      <c r="K675">
        <v>49.445</v>
      </c>
      <c r="L675">
        <v>411</v>
      </c>
      <c r="M675">
        <v>9.5009999999999994</v>
      </c>
      <c r="N675">
        <v>19.215</v>
      </c>
    </row>
    <row r="676" spans="1:14" x14ac:dyDescent="0.25">
      <c r="A676" s="4" t="s">
        <v>130</v>
      </c>
      <c r="B676" t="str">
        <f t="shared" si="10"/>
        <v>septiembre 2022</v>
      </c>
      <c r="C676" s="58">
        <v>44805</v>
      </c>
      <c r="D676" t="s">
        <v>109</v>
      </c>
      <c r="E676" t="s">
        <v>420</v>
      </c>
      <c r="F676" t="s">
        <v>239</v>
      </c>
      <c r="G676">
        <v>33816</v>
      </c>
      <c r="H676">
        <v>33772</v>
      </c>
      <c r="I676">
        <v>99.87</v>
      </c>
      <c r="J676">
        <v>11617</v>
      </c>
      <c r="K676">
        <v>34.398000000000003</v>
      </c>
      <c r="L676">
        <v>984</v>
      </c>
      <c r="M676">
        <v>2.9140000000000001</v>
      </c>
      <c r="N676">
        <v>8.4700000000000006</v>
      </c>
    </row>
    <row r="677" spans="1:14" x14ac:dyDescent="0.25">
      <c r="A677" s="4" t="s">
        <v>130</v>
      </c>
      <c r="B677" t="str">
        <f t="shared" si="10"/>
        <v>septiembre 2022</v>
      </c>
      <c r="C677" s="58">
        <v>44805</v>
      </c>
      <c r="D677" t="s">
        <v>109</v>
      </c>
      <c r="E677" t="s">
        <v>418</v>
      </c>
      <c r="F677" t="s">
        <v>239</v>
      </c>
      <c r="G677">
        <v>16784</v>
      </c>
      <c r="H677">
        <v>16740</v>
      </c>
      <c r="I677">
        <v>99.738</v>
      </c>
      <c r="J677">
        <v>4538</v>
      </c>
      <c r="K677">
        <v>27.109000000000002</v>
      </c>
      <c r="L677">
        <v>213</v>
      </c>
      <c r="M677">
        <v>1.272</v>
      </c>
      <c r="N677">
        <v>4.694</v>
      </c>
    </row>
    <row r="678" spans="1:14" x14ac:dyDescent="0.25">
      <c r="A678" s="4" t="s">
        <v>130</v>
      </c>
      <c r="B678" t="str">
        <f t="shared" si="10"/>
        <v>septiembre 2022</v>
      </c>
      <c r="C678" s="58">
        <v>44805</v>
      </c>
      <c r="D678" t="s">
        <v>109</v>
      </c>
      <c r="E678" t="s">
        <v>415</v>
      </c>
      <c r="F678" t="s">
        <v>239</v>
      </c>
      <c r="G678">
        <v>34052</v>
      </c>
      <c r="H678">
        <v>34007</v>
      </c>
      <c r="I678">
        <v>99.867999999999995</v>
      </c>
      <c r="J678">
        <v>11752</v>
      </c>
      <c r="K678">
        <v>34.558</v>
      </c>
      <c r="L678">
        <v>871</v>
      </c>
      <c r="M678">
        <v>2.5609999999999999</v>
      </c>
      <c r="N678">
        <v>7.4119999999999999</v>
      </c>
    </row>
    <row r="679" spans="1:14" x14ac:dyDescent="0.25">
      <c r="A679" t="s">
        <v>548</v>
      </c>
      <c r="B679" t="str">
        <f t="shared" si="10"/>
        <v>septiembre 2022</v>
      </c>
      <c r="C679" s="58">
        <v>44805</v>
      </c>
      <c r="D679" t="s">
        <v>109</v>
      </c>
      <c r="E679" t="s">
        <v>935</v>
      </c>
      <c r="F679" t="s">
        <v>239</v>
      </c>
      <c r="G679">
        <v>26515</v>
      </c>
      <c r="H679">
        <v>25469</v>
      </c>
      <c r="I679">
        <v>96.055000000000007</v>
      </c>
      <c r="J679">
        <v>11516</v>
      </c>
      <c r="K679">
        <v>45.216000000000001</v>
      </c>
      <c r="L679">
        <v>3463</v>
      </c>
      <c r="M679">
        <v>13.597</v>
      </c>
      <c r="N679">
        <v>30.071000000000002</v>
      </c>
    </row>
    <row r="680" spans="1:14" x14ac:dyDescent="0.25">
      <c r="A680" t="s">
        <v>88</v>
      </c>
      <c r="B680" t="str">
        <f t="shared" si="10"/>
        <v>septiembre 2022</v>
      </c>
      <c r="C680" s="58">
        <v>44805</v>
      </c>
      <c r="D680" t="s">
        <v>110</v>
      </c>
      <c r="E680" t="s">
        <v>432</v>
      </c>
      <c r="F680" t="s">
        <v>239</v>
      </c>
      <c r="G680">
        <v>235</v>
      </c>
      <c r="H680">
        <v>234</v>
      </c>
      <c r="I680">
        <v>99.573999999999998</v>
      </c>
      <c r="J680">
        <v>183</v>
      </c>
      <c r="K680">
        <v>78.204999999999998</v>
      </c>
      <c r="L680">
        <v>7</v>
      </c>
      <c r="M680">
        <v>2.9910000000000001</v>
      </c>
      <c r="N680">
        <v>3.8250000000000002</v>
      </c>
    </row>
    <row r="681" spans="1:14" x14ac:dyDescent="0.25">
      <c r="A681" t="s">
        <v>659</v>
      </c>
      <c r="B681" t="str">
        <f t="shared" si="10"/>
        <v>septiembre 2022</v>
      </c>
      <c r="C681" s="58">
        <v>44805</v>
      </c>
      <c r="D681" t="s">
        <v>110</v>
      </c>
      <c r="E681" t="s">
        <v>821</v>
      </c>
      <c r="F681" t="s">
        <v>239</v>
      </c>
      <c r="G681">
        <v>278</v>
      </c>
      <c r="H681">
        <v>277</v>
      </c>
      <c r="I681">
        <v>99.64</v>
      </c>
      <c r="J681">
        <v>183</v>
      </c>
      <c r="K681">
        <v>66.064999999999998</v>
      </c>
      <c r="L681">
        <v>10</v>
      </c>
      <c r="M681">
        <v>3.61</v>
      </c>
      <c r="N681">
        <v>5.4640000000000004</v>
      </c>
    </row>
    <row r="682" spans="1:14" x14ac:dyDescent="0.25">
      <c r="A682" t="s">
        <v>126</v>
      </c>
      <c r="B682" t="str">
        <f t="shared" si="10"/>
        <v>septiembre 2022</v>
      </c>
      <c r="C682" s="58">
        <v>44805</v>
      </c>
      <c r="D682" t="s">
        <v>110</v>
      </c>
      <c r="E682" t="s">
        <v>854</v>
      </c>
      <c r="F682" t="s">
        <v>834</v>
      </c>
      <c r="G682">
        <v>95</v>
      </c>
      <c r="H682">
        <v>94</v>
      </c>
      <c r="I682">
        <v>98.947000000000003</v>
      </c>
      <c r="J682">
        <v>49</v>
      </c>
      <c r="K682">
        <v>52.128</v>
      </c>
      <c r="L682">
        <v>1</v>
      </c>
      <c r="M682">
        <v>1.0640000000000001</v>
      </c>
      <c r="N682">
        <v>2.0409999999999999</v>
      </c>
    </row>
    <row r="683" spans="1:14" x14ac:dyDescent="0.25">
      <c r="A683" t="s">
        <v>126</v>
      </c>
      <c r="B683" t="str">
        <f t="shared" si="10"/>
        <v>septiembre 2022</v>
      </c>
      <c r="C683" s="58">
        <v>44805</v>
      </c>
      <c r="D683" t="s">
        <v>110</v>
      </c>
      <c r="E683" t="s">
        <v>855</v>
      </c>
      <c r="F683" t="s">
        <v>834</v>
      </c>
      <c r="G683">
        <v>110</v>
      </c>
      <c r="H683">
        <v>107</v>
      </c>
      <c r="I683">
        <v>97.272999999999996</v>
      </c>
      <c r="J683">
        <v>70</v>
      </c>
      <c r="K683">
        <v>65.421000000000006</v>
      </c>
      <c r="L683">
        <v>3</v>
      </c>
      <c r="M683">
        <v>2.8039999999999998</v>
      </c>
      <c r="N683">
        <v>4.2859999999999996</v>
      </c>
    </row>
    <row r="684" spans="1:14" x14ac:dyDescent="0.25">
      <c r="A684" t="s">
        <v>128</v>
      </c>
      <c r="B684" t="str">
        <f t="shared" si="10"/>
        <v>septiembre 2022</v>
      </c>
      <c r="C684" s="58">
        <v>44805</v>
      </c>
      <c r="D684" t="s">
        <v>109</v>
      </c>
      <c r="E684" t="s">
        <v>858</v>
      </c>
      <c r="F684" t="s">
        <v>239</v>
      </c>
      <c r="G684">
        <v>32424</v>
      </c>
      <c r="H684">
        <v>32399</v>
      </c>
      <c r="I684">
        <v>99.923000000000002</v>
      </c>
      <c r="J684">
        <v>12106</v>
      </c>
      <c r="K684">
        <v>37.365000000000002</v>
      </c>
      <c r="L684">
        <v>859</v>
      </c>
      <c r="M684">
        <v>2.6509999999999998</v>
      </c>
      <c r="N684">
        <v>7.0960000000000001</v>
      </c>
    </row>
    <row r="685" spans="1:14" x14ac:dyDescent="0.25">
      <c r="A685" t="s">
        <v>134</v>
      </c>
      <c r="B685" t="str">
        <f t="shared" si="10"/>
        <v>septiembre 2022</v>
      </c>
      <c r="C685" s="58">
        <v>44805</v>
      </c>
      <c r="D685" t="s">
        <v>109</v>
      </c>
      <c r="E685" t="s">
        <v>945</v>
      </c>
      <c r="F685" t="s">
        <v>239</v>
      </c>
      <c r="G685">
        <v>7464</v>
      </c>
      <c r="H685">
        <v>7430</v>
      </c>
      <c r="I685">
        <v>99.543999999999997</v>
      </c>
      <c r="J685">
        <v>3005</v>
      </c>
      <c r="K685">
        <v>40.444000000000003</v>
      </c>
      <c r="L685">
        <v>1155</v>
      </c>
      <c r="M685">
        <v>15.545</v>
      </c>
      <c r="N685">
        <v>38.436</v>
      </c>
    </row>
    <row r="686" spans="1:14" x14ac:dyDescent="0.25">
      <c r="A686" t="s">
        <v>134</v>
      </c>
      <c r="B686" t="str">
        <f t="shared" si="10"/>
        <v>septiembre 2022</v>
      </c>
      <c r="C686" s="58">
        <v>44805</v>
      </c>
      <c r="D686" t="s">
        <v>109</v>
      </c>
      <c r="E686" t="s">
        <v>946</v>
      </c>
      <c r="F686" t="s">
        <v>239</v>
      </c>
      <c r="G686">
        <v>5797</v>
      </c>
      <c r="H686">
        <v>5779</v>
      </c>
      <c r="I686">
        <v>99.688999999999993</v>
      </c>
      <c r="J686">
        <v>2069</v>
      </c>
      <c r="K686">
        <v>35.802</v>
      </c>
      <c r="L686">
        <v>775</v>
      </c>
      <c r="M686">
        <v>13.411</v>
      </c>
      <c r="N686">
        <v>37.457999999999998</v>
      </c>
    </row>
    <row r="687" spans="1:14" x14ac:dyDescent="0.25">
      <c r="A687" t="s">
        <v>543</v>
      </c>
      <c r="B687" t="str">
        <f t="shared" si="10"/>
        <v>septiembre 2022</v>
      </c>
      <c r="C687" s="58">
        <v>44805</v>
      </c>
      <c r="D687" t="s">
        <v>109</v>
      </c>
      <c r="E687" t="s">
        <v>1036</v>
      </c>
      <c r="F687" t="s">
        <v>735</v>
      </c>
      <c r="G687">
        <v>61</v>
      </c>
      <c r="H687">
        <v>61</v>
      </c>
      <c r="I687">
        <v>100</v>
      </c>
      <c r="J687">
        <v>36</v>
      </c>
      <c r="K687">
        <v>59.015999999999998</v>
      </c>
      <c r="L687">
        <v>2</v>
      </c>
      <c r="M687">
        <v>3.2789999999999999</v>
      </c>
      <c r="N687">
        <v>5.556</v>
      </c>
    </row>
    <row r="688" spans="1:14" x14ac:dyDescent="0.25">
      <c r="A688" t="s">
        <v>659</v>
      </c>
      <c r="B688" t="str">
        <f t="shared" si="10"/>
        <v>septiembre 2022</v>
      </c>
      <c r="C688" s="58">
        <v>44805</v>
      </c>
      <c r="D688" t="s">
        <v>110</v>
      </c>
      <c r="E688" t="s">
        <v>1053</v>
      </c>
      <c r="F688" t="s">
        <v>239</v>
      </c>
      <c r="G688">
        <v>257</v>
      </c>
      <c r="H688">
        <v>257</v>
      </c>
      <c r="I688">
        <v>100</v>
      </c>
      <c r="J688">
        <v>182</v>
      </c>
      <c r="K688">
        <v>70.816999999999993</v>
      </c>
      <c r="L688">
        <v>48</v>
      </c>
      <c r="M688">
        <v>18.677</v>
      </c>
      <c r="N688">
        <v>26.373999999999999</v>
      </c>
    </row>
    <row r="689" spans="1:14" x14ac:dyDescent="0.25">
      <c r="A689" t="s">
        <v>116</v>
      </c>
      <c r="B689" t="str">
        <f t="shared" si="10"/>
        <v>septiembre 2022</v>
      </c>
      <c r="C689" s="58">
        <v>44805</v>
      </c>
      <c r="D689" t="s">
        <v>109</v>
      </c>
      <c r="E689" t="s">
        <v>414</v>
      </c>
      <c r="F689" t="s">
        <v>239</v>
      </c>
      <c r="G689">
        <v>22207</v>
      </c>
      <c r="H689">
        <v>21141</v>
      </c>
      <c r="I689">
        <v>95.2</v>
      </c>
      <c r="J689">
        <v>8733</v>
      </c>
      <c r="K689">
        <v>41.308</v>
      </c>
      <c r="L689">
        <v>1469</v>
      </c>
      <c r="M689">
        <v>6.9489999999999998</v>
      </c>
      <c r="N689">
        <v>16.821000000000002</v>
      </c>
    </row>
    <row r="690" spans="1:14" x14ac:dyDescent="0.25">
      <c r="A690" t="s">
        <v>130</v>
      </c>
      <c r="B690" t="str">
        <f t="shared" si="10"/>
        <v>septiembre 2022</v>
      </c>
      <c r="C690" s="58">
        <v>44805</v>
      </c>
      <c r="D690" t="s">
        <v>109</v>
      </c>
      <c r="E690" t="s">
        <v>421</v>
      </c>
      <c r="F690" t="s">
        <v>239</v>
      </c>
      <c r="G690">
        <v>27557</v>
      </c>
      <c r="H690">
        <v>27370</v>
      </c>
      <c r="I690">
        <v>99.320999999999998</v>
      </c>
      <c r="J690">
        <v>11318</v>
      </c>
      <c r="K690">
        <v>41.351999999999997</v>
      </c>
      <c r="L690">
        <v>1385</v>
      </c>
      <c r="M690">
        <v>5.0599999999999996</v>
      </c>
      <c r="N690">
        <v>12.237</v>
      </c>
    </row>
    <row r="691" spans="1:14" x14ac:dyDescent="0.25">
      <c r="A691" t="s">
        <v>130</v>
      </c>
      <c r="B691" t="str">
        <f t="shared" si="10"/>
        <v>septiembre 2022</v>
      </c>
      <c r="C691" s="58">
        <v>44805</v>
      </c>
      <c r="D691" t="s">
        <v>109</v>
      </c>
      <c r="E691" t="s">
        <v>416</v>
      </c>
      <c r="F691" t="s">
        <v>239</v>
      </c>
      <c r="G691">
        <v>17567</v>
      </c>
      <c r="H691">
        <v>17560</v>
      </c>
      <c r="I691">
        <v>99.96</v>
      </c>
      <c r="J691">
        <v>8490</v>
      </c>
      <c r="K691">
        <v>48.348999999999997</v>
      </c>
      <c r="L691">
        <v>1161</v>
      </c>
      <c r="M691">
        <v>6.6120000000000001</v>
      </c>
      <c r="N691">
        <v>13.675000000000001</v>
      </c>
    </row>
    <row r="692" spans="1:14" x14ac:dyDescent="0.25">
      <c r="A692" t="s">
        <v>662</v>
      </c>
      <c r="B692" t="str">
        <f t="shared" si="10"/>
        <v>septiembre 2022</v>
      </c>
      <c r="C692" s="58">
        <v>44805</v>
      </c>
      <c r="D692" t="s">
        <v>109</v>
      </c>
      <c r="E692" t="s">
        <v>779</v>
      </c>
      <c r="F692" t="s">
        <v>239</v>
      </c>
      <c r="G692">
        <v>23586</v>
      </c>
      <c r="H692">
        <v>23477</v>
      </c>
      <c r="I692">
        <v>99.537999999999997</v>
      </c>
      <c r="J692">
        <v>11415</v>
      </c>
      <c r="K692">
        <v>48.622</v>
      </c>
      <c r="L692">
        <v>1689</v>
      </c>
      <c r="M692">
        <v>7.194</v>
      </c>
      <c r="N692">
        <v>14.795999999999999</v>
      </c>
    </row>
    <row r="693" spans="1:14" x14ac:dyDescent="0.25">
      <c r="A693" t="s">
        <v>390</v>
      </c>
      <c r="B693" t="str">
        <f t="shared" si="10"/>
        <v>septiembre 2022</v>
      </c>
      <c r="C693" s="58">
        <v>44805</v>
      </c>
      <c r="D693" t="s">
        <v>109</v>
      </c>
      <c r="E693" t="s">
        <v>438</v>
      </c>
      <c r="F693" t="s">
        <v>239</v>
      </c>
      <c r="G693">
        <v>27562</v>
      </c>
      <c r="H693">
        <v>27401</v>
      </c>
      <c r="I693">
        <v>99.415999999999997</v>
      </c>
      <c r="J693">
        <v>11711</v>
      </c>
      <c r="K693">
        <v>42.738999999999997</v>
      </c>
      <c r="L693">
        <v>1750</v>
      </c>
      <c r="M693">
        <v>6.3869999999999996</v>
      </c>
      <c r="N693">
        <v>14.943</v>
      </c>
    </row>
    <row r="694" spans="1:14" x14ac:dyDescent="0.25">
      <c r="A694" t="s">
        <v>117</v>
      </c>
      <c r="B694" t="str">
        <f t="shared" si="10"/>
        <v>septiembre 2022</v>
      </c>
      <c r="C694" s="58">
        <v>44805</v>
      </c>
      <c r="D694" t="s">
        <v>109</v>
      </c>
      <c r="E694" t="s">
        <v>412</v>
      </c>
      <c r="F694" t="s">
        <v>239</v>
      </c>
      <c r="G694">
        <v>22006</v>
      </c>
      <c r="H694">
        <v>21879</v>
      </c>
      <c r="I694">
        <v>99.423000000000002</v>
      </c>
      <c r="J694">
        <v>9346</v>
      </c>
      <c r="K694">
        <v>42.716999999999999</v>
      </c>
      <c r="L694">
        <v>1678</v>
      </c>
      <c r="M694">
        <v>7.6689999999999996</v>
      </c>
      <c r="N694">
        <v>17.954000000000001</v>
      </c>
    </row>
    <row r="695" spans="1:14" x14ac:dyDescent="0.25">
      <c r="A695" t="s">
        <v>117</v>
      </c>
      <c r="B695" t="str">
        <f t="shared" si="10"/>
        <v>septiembre 2022</v>
      </c>
      <c r="C695" s="58">
        <v>44805</v>
      </c>
      <c r="D695" t="s">
        <v>109</v>
      </c>
      <c r="E695" t="s">
        <v>409</v>
      </c>
      <c r="F695" t="s">
        <v>239</v>
      </c>
      <c r="G695">
        <v>20951</v>
      </c>
      <c r="H695">
        <v>20810</v>
      </c>
      <c r="I695">
        <v>99.326999999999998</v>
      </c>
      <c r="J695">
        <v>8787</v>
      </c>
      <c r="K695">
        <v>42.225000000000001</v>
      </c>
      <c r="L695">
        <v>1261</v>
      </c>
      <c r="M695">
        <v>6.06</v>
      </c>
      <c r="N695">
        <v>14.351000000000001</v>
      </c>
    </row>
    <row r="696" spans="1:14" x14ac:dyDescent="0.25">
      <c r="A696" t="s">
        <v>117</v>
      </c>
      <c r="B696" t="str">
        <f t="shared" si="10"/>
        <v>septiembre 2022</v>
      </c>
      <c r="C696" s="58">
        <v>44805</v>
      </c>
      <c r="D696" t="s">
        <v>109</v>
      </c>
      <c r="E696" t="s">
        <v>413</v>
      </c>
      <c r="F696" t="s">
        <v>239</v>
      </c>
      <c r="G696">
        <v>2323</v>
      </c>
      <c r="H696">
        <v>2323</v>
      </c>
      <c r="I696">
        <v>100</v>
      </c>
      <c r="J696">
        <v>1761</v>
      </c>
      <c r="K696">
        <v>75.807000000000002</v>
      </c>
      <c r="L696">
        <v>870</v>
      </c>
      <c r="M696">
        <v>37.451999999999998</v>
      </c>
      <c r="N696">
        <v>49.404000000000003</v>
      </c>
    </row>
    <row r="697" spans="1:14" x14ac:dyDescent="0.25">
      <c r="A697" t="s">
        <v>117</v>
      </c>
      <c r="B697" t="str">
        <f t="shared" si="10"/>
        <v>septiembre 2022</v>
      </c>
      <c r="C697" s="58">
        <v>44805</v>
      </c>
      <c r="D697" t="s">
        <v>109</v>
      </c>
      <c r="E697" t="s">
        <v>410</v>
      </c>
      <c r="F697" t="s">
        <v>239</v>
      </c>
      <c r="G697">
        <v>2286</v>
      </c>
      <c r="H697">
        <v>2286</v>
      </c>
      <c r="I697">
        <v>100</v>
      </c>
      <c r="J697">
        <v>1910</v>
      </c>
      <c r="K697">
        <v>83.552000000000007</v>
      </c>
      <c r="L697">
        <v>1258</v>
      </c>
      <c r="M697">
        <v>55.030999999999999</v>
      </c>
      <c r="N697">
        <v>65.864000000000004</v>
      </c>
    </row>
    <row r="698" spans="1:14" x14ac:dyDescent="0.25">
      <c r="A698" t="s">
        <v>117</v>
      </c>
      <c r="B698" t="str">
        <f t="shared" si="10"/>
        <v>septiembre 2022</v>
      </c>
      <c r="C698" s="58">
        <v>44805</v>
      </c>
      <c r="D698" t="s">
        <v>109</v>
      </c>
      <c r="E698" t="s">
        <v>408</v>
      </c>
      <c r="F698" t="s">
        <v>239</v>
      </c>
      <c r="G698">
        <v>817</v>
      </c>
      <c r="H698">
        <v>812</v>
      </c>
      <c r="I698">
        <v>99.388000000000005</v>
      </c>
      <c r="J698">
        <v>687</v>
      </c>
      <c r="K698">
        <v>84.605999999999995</v>
      </c>
      <c r="L698">
        <v>512</v>
      </c>
      <c r="M698">
        <v>63.054000000000002</v>
      </c>
      <c r="N698">
        <v>74.527000000000001</v>
      </c>
    </row>
    <row r="699" spans="1:14" x14ac:dyDescent="0.25">
      <c r="A699" t="s">
        <v>117</v>
      </c>
      <c r="B699" t="str">
        <f t="shared" si="10"/>
        <v>septiembre 2022</v>
      </c>
      <c r="C699" s="58">
        <v>44805</v>
      </c>
      <c r="D699" t="s">
        <v>109</v>
      </c>
      <c r="E699" t="s">
        <v>411</v>
      </c>
      <c r="F699" t="s">
        <v>239</v>
      </c>
      <c r="G699">
        <v>23585</v>
      </c>
      <c r="H699">
        <v>23476</v>
      </c>
      <c r="I699">
        <v>99.537999999999997</v>
      </c>
      <c r="J699">
        <v>11341</v>
      </c>
      <c r="K699">
        <v>48.308999999999997</v>
      </c>
      <c r="L699">
        <v>2410</v>
      </c>
      <c r="M699">
        <v>10.266</v>
      </c>
      <c r="N699">
        <v>21.25</v>
      </c>
    </row>
    <row r="700" spans="1:14" x14ac:dyDescent="0.25">
      <c r="A700" t="s">
        <v>80</v>
      </c>
      <c r="B700" t="str">
        <f t="shared" si="10"/>
        <v>septiembre 2022</v>
      </c>
      <c r="C700" s="58">
        <v>44805</v>
      </c>
      <c r="D700" t="s">
        <v>109</v>
      </c>
      <c r="E700" t="s">
        <v>406</v>
      </c>
      <c r="F700" t="s">
        <v>239</v>
      </c>
      <c r="G700">
        <v>32199</v>
      </c>
      <c r="H700">
        <v>31992</v>
      </c>
      <c r="I700">
        <v>99.356999999999999</v>
      </c>
      <c r="J700">
        <v>12407</v>
      </c>
      <c r="K700">
        <v>38.781999999999996</v>
      </c>
      <c r="L700">
        <v>2495</v>
      </c>
      <c r="M700">
        <v>7.7990000000000004</v>
      </c>
      <c r="N700">
        <v>20.11</v>
      </c>
    </row>
    <row r="701" spans="1:14" x14ac:dyDescent="0.25">
      <c r="A701" t="s">
        <v>80</v>
      </c>
      <c r="B701" t="str">
        <f t="shared" si="10"/>
        <v>septiembre 2022</v>
      </c>
      <c r="C701" s="58">
        <v>44805</v>
      </c>
      <c r="D701" t="s">
        <v>109</v>
      </c>
      <c r="E701" t="s">
        <v>404</v>
      </c>
      <c r="F701" t="s">
        <v>239</v>
      </c>
      <c r="G701">
        <v>35216</v>
      </c>
      <c r="H701">
        <v>35140</v>
      </c>
      <c r="I701">
        <v>99.784000000000006</v>
      </c>
      <c r="J701">
        <v>13992</v>
      </c>
      <c r="K701">
        <v>39.817999999999998</v>
      </c>
      <c r="L701">
        <v>3019</v>
      </c>
      <c r="M701">
        <v>8.5909999999999993</v>
      </c>
      <c r="N701">
        <v>21.577000000000002</v>
      </c>
    </row>
    <row r="702" spans="1:14" x14ac:dyDescent="0.25">
      <c r="A702" t="s">
        <v>543</v>
      </c>
      <c r="B702" t="str">
        <f t="shared" si="10"/>
        <v>septiembre 2022</v>
      </c>
      <c r="C702" s="58">
        <v>44805</v>
      </c>
      <c r="D702" t="s">
        <v>109</v>
      </c>
      <c r="E702" t="s">
        <v>1035</v>
      </c>
      <c r="F702" t="s">
        <v>239</v>
      </c>
      <c r="G702">
        <v>15182</v>
      </c>
      <c r="H702">
        <v>15107</v>
      </c>
      <c r="I702">
        <v>99.506</v>
      </c>
      <c r="J702">
        <v>6329</v>
      </c>
      <c r="K702">
        <v>41.893999999999998</v>
      </c>
      <c r="L702">
        <v>486</v>
      </c>
      <c r="M702">
        <v>3.2170000000000001</v>
      </c>
      <c r="N702">
        <v>7.6790000000000003</v>
      </c>
    </row>
    <row r="703" spans="1:14" x14ac:dyDescent="0.25">
      <c r="A703" t="s">
        <v>388</v>
      </c>
      <c r="B703" t="str">
        <f t="shared" si="10"/>
        <v>septiembre 2022</v>
      </c>
      <c r="C703" s="58">
        <v>44805</v>
      </c>
      <c r="D703" t="s">
        <v>109</v>
      </c>
      <c r="E703" t="s">
        <v>428</v>
      </c>
      <c r="F703" t="s">
        <v>239</v>
      </c>
      <c r="G703">
        <v>9120</v>
      </c>
      <c r="H703">
        <v>9112</v>
      </c>
      <c r="I703">
        <v>99.912000000000006</v>
      </c>
      <c r="J703">
        <v>4611</v>
      </c>
      <c r="K703">
        <v>50.603999999999999</v>
      </c>
      <c r="L703">
        <v>243</v>
      </c>
      <c r="M703">
        <v>2.6669999999999998</v>
      </c>
      <c r="N703">
        <v>5.27</v>
      </c>
    </row>
    <row r="704" spans="1:14" x14ac:dyDescent="0.25">
      <c r="A704" t="s">
        <v>388</v>
      </c>
      <c r="B704" t="str">
        <f t="shared" si="10"/>
        <v>septiembre 2022</v>
      </c>
      <c r="C704" s="58">
        <v>44805</v>
      </c>
      <c r="D704" t="s">
        <v>110</v>
      </c>
      <c r="E704" t="s">
        <v>431</v>
      </c>
      <c r="F704" t="s">
        <v>239</v>
      </c>
      <c r="G704">
        <v>4421</v>
      </c>
      <c r="H704">
        <v>4413</v>
      </c>
      <c r="I704">
        <v>99.819000000000003</v>
      </c>
      <c r="J704">
        <v>2554</v>
      </c>
      <c r="K704">
        <v>57.874000000000002</v>
      </c>
      <c r="L704">
        <v>94</v>
      </c>
      <c r="M704">
        <v>2.13</v>
      </c>
      <c r="N704">
        <v>3.681</v>
      </c>
    </row>
    <row r="705" spans="1:14" x14ac:dyDescent="0.25">
      <c r="A705" t="s">
        <v>388</v>
      </c>
      <c r="B705" t="str">
        <f t="shared" si="10"/>
        <v>septiembre 2022</v>
      </c>
      <c r="C705" s="58">
        <v>44805</v>
      </c>
      <c r="D705" t="s">
        <v>109</v>
      </c>
      <c r="E705" t="s">
        <v>425</v>
      </c>
      <c r="F705" t="s">
        <v>239</v>
      </c>
      <c r="G705">
        <v>10751</v>
      </c>
      <c r="H705">
        <v>10696</v>
      </c>
      <c r="I705">
        <v>99.488</v>
      </c>
      <c r="J705">
        <v>5169</v>
      </c>
      <c r="K705">
        <v>48.326000000000001</v>
      </c>
      <c r="L705">
        <v>144</v>
      </c>
      <c r="M705">
        <v>1.3460000000000001</v>
      </c>
      <c r="N705">
        <v>2.786</v>
      </c>
    </row>
    <row r="706" spans="1:14" x14ac:dyDescent="0.25">
      <c r="A706" t="s">
        <v>388</v>
      </c>
      <c r="B706" t="str">
        <f t="shared" si="10"/>
        <v>septiembre 2022</v>
      </c>
      <c r="C706" s="58">
        <v>44805</v>
      </c>
      <c r="D706" t="s">
        <v>109</v>
      </c>
      <c r="E706" t="s">
        <v>429</v>
      </c>
      <c r="F706" t="s">
        <v>239</v>
      </c>
      <c r="G706">
        <v>9652</v>
      </c>
      <c r="H706">
        <v>9645</v>
      </c>
      <c r="I706">
        <v>99.927000000000007</v>
      </c>
      <c r="J706">
        <v>4899</v>
      </c>
      <c r="K706">
        <v>50.792999999999999</v>
      </c>
      <c r="L706">
        <v>901</v>
      </c>
      <c r="M706">
        <v>9.3420000000000005</v>
      </c>
      <c r="N706">
        <v>18.391999999999999</v>
      </c>
    </row>
    <row r="707" spans="1:14" x14ac:dyDescent="0.25">
      <c r="A707" t="s">
        <v>388</v>
      </c>
      <c r="B707" t="str">
        <f t="shared" ref="B707:B770" si="11">TEXT(C707,"mmmm")&amp;" "&amp;TEXT(C707,"aaaa")</f>
        <v>septiembre 2022</v>
      </c>
      <c r="C707" s="58">
        <v>44805</v>
      </c>
      <c r="D707" t="s">
        <v>109</v>
      </c>
      <c r="E707" t="s">
        <v>423</v>
      </c>
      <c r="F707" t="s">
        <v>239</v>
      </c>
      <c r="G707">
        <v>2312</v>
      </c>
      <c r="H707">
        <v>2307</v>
      </c>
      <c r="I707">
        <v>99.784000000000006</v>
      </c>
      <c r="J707">
        <v>1230</v>
      </c>
      <c r="K707">
        <v>53.316000000000003</v>
      </c>
      <c r="L707">
        <v>46</v>
      </c>
      <c r="M707">
        <v>1.994</v>
      </c>
      <c r="N707">
        <v>3.74</v>
      </c>
    </row>
    <row r="708" spans="1:14" x14ac:dyDescent="0.25">
      <c r="A708" t="s">
        <v>388</v>
      </c>
      <c r="B708" t="str">
        <f t="shared" si="11"/>
        <v>septiembre 2022</v>
      </c>
      <c r="C708" s="58">
        <v>44805</v>
      </c>
      <c r="D708" t="s">
        <v>109</v>
      </c>
      <c r="E708" t="s">
        <v>427</v>
      </c>
      <c r="F708" t="s">
        <v>239</v>
      </c>
      <c r="G708">
        <v>2047</v>
      </c>
      <c r="H708">
        <v>2044</v>
      </c>
      <c r="I708">
        <v>99.852999999999994</v>
      </c>
      <c r="J708">
        <v>1021</v>
      </c>
      <c r="K708">
        <v>49.951000000000001</v>
      </c>
      <c r="L708">
        <v>91</v>
      </c>
      <c r="M708">
        <v>4.452</v>
      </c>
      <c r="N708">
        <v>8.9130000000000003</v>
      </c>
    </row>
    <row r="709" spans="1:14" x14ac:dyDescent="0.25">
      <c r="A709" t="s">
        <v>388</v>
      </c>
      <c r="B709" t="str">
        <f t="shared" si="11"/>
        <v>septiembre 2022</v>
      </c>
      <c r="C709" s="58">
        <v>44805</v>
      </c>
      <c r="D709" t="s">
        <v>109</v>
      </c>
      <c r="E709" t="s">
        <v>430</v>
      </c>
      <c r="F709" t="s">
        <v>239</v>
      </c>
      <c r="G709">
        <v>2553</v>
      </c>
      <c r="H709">
        <v>2552</v>
      </c>
      <c r="I709">
        <v>99.960999999999999</v>
      </c>
      <c r="J709">
        <v>1360</v>
      </c>
      <c r="K709">
        <v>53.292000000000002</v>
      </c>
      <c r="L709">
        <v>53</v>
      </c>
      <c r="M709">
        <v>2.077</v>
      </c>
      <c r="N709">
        <v>3.8969999999999998</v>
      </c>
    </row>
    <row r="710" spans="1:14" x14ac:dyDescent="0.25">
      <c r="A710" t="s">
        <v>388</v>
      </c>
      <c r="B710" t="str">
        <f t="shared" si="11"/>
        <v>septiembre 2022</v>
      </c>
      <c r="C710" s="58">
        <v>44805</v>
      </c>
      <c r="D710" t="s">
        <v>109</v>
      </c>
      <c r="E710" t="s">
        <v>426</v>
      </c>
      <c r="F710" t="s">
        <v>239</v>
      </c>
      <c r="G710">
        <v>1576</v>
      </c>
      <c r="H710">
        <v>1575</v>
      </c>
      <c r="I710">
        <v>99.936999999999998</v>
      </c>
      <c r="J710">
        <v>896</v>
      </c>
      <c r="K710">
        <v>56.889000000000003</v>
      </c>
      <c r="L710">
        <v>18</v>
      </c>
      <c r="M710">
        <v>1.143</v>
      </c>
      <c r="N710">
        <v>2.0089999999999999</v>
      </c>
    </row>
    <row r="711" spans="1:14" x14ac:dyDescent="0.25">
      <c r="A711" t="s">
        <v>388</v>
      </c>
      <c r="B711" t="str">
        <f t="shared" si="11"/>
        <v>septiembre 2022</v>
      </c>
      <c r="C711" s="58">
        <v>44805</v>
      </c>
      <c r="D711" t="s">
        <v>109</v>
      </c>
      <c r="E711" t="s">
        <v>424</v>
      </c>
      <c r="F711" t="s">
        <v>239</v>
      </c>
      <c r="G711">
        <v>14421</v>
      </c>
      <c r="H711">
        <v>14324</v>
      </c>
      <c r="I711">
        <v>99.326999999999998</v>
      </c>
      <c r="J711">
        <v>8967</v>
      </c>
      <c r="K711">
        <v>62.600999999999999</v>
      </c>
      <c r="L711">
        <v>465</v>
      </c>
      <c r="M711">
        <v>3.246</v>
      </c>
      <c r="N711">
        <v>5.1859999999999999</v>
      </c>
    </row>
    <row r="712" spans="1:14" x14ac:dyDescent="0.25">
      <c r="A712" t="s">
        <v>112</v>
      </c>
      <c r="B712" t="str">
        <f t="shared" si="11"/>
        <v>septiembre 2022</v>
      </c>
      <c r="C712" s="58">
        <v>44805</v>
      </c>
      <c r="D712" t="s">
        <v>109</v>
      </c>
      <c r="E712" t="s">
        <v>1083</v>
      </c>
      <c r="F712" t="s">
        <v>239</v>
      </c>
      <c r="G712">
        <v>608</v>
      </c>
      <c r="H712">
        <v>598</v>
      </c>
      <c r="I712">
        <v>98.355000000000004</v>
      </c>
      <c r="J712">
        <v>323</v>
      </c>
      <c r="K712">
        <v>54.012999999999998</v>
      </c>
      <c r="L712">
        <v>64</v>
      </c>
      <c r="M712">
        <v>10.702</v>
      </c>
      <c r="N712">
        <v>19.814</v>
      </c>
    </row>
    <row r="713" spans="1:14" x14ac:dyDescent="0.25">
      <c r="A713" t="s">
        <v>112</v>
      </c>
      <c r="B713" t="str">
        <f t="shared" si="11"/>
        <v>septiembre 2022</v>
      </c>
      <c r="C713" s="58">
        <v>44805</v>
      </c>
      <c r="D713" t="s">
        <v>109</v>
      </c>
      <c r="E713" t="s">
        <v>1085</v>
      </c>
      <c r="F713" t="s">
        <v>239</v>
      </c>
      <c r="G713">
        <v>563</v>
      </c>
      <c r="H713">
        <v>550</v>
      </c>
      <c r="I713">
        <v>97.691000000000003</v>
      </c>
      <c r="J713">
        <v>292</v>
      </c>
      <c r="K713">
        <v>53.091000000000001</v>
      </c>
      <c r="L713">
        <v>59</v>
      </c>
      <c r="M713">
        <v>10.727</v>
      </c>
      <c r="N713">
        <v>20.204999999999998</v>
      </c>
    </row>
    <row r="714" spans="1:14" x14ac:dyDescent="0.25">
      <c r="A714" t="s">
        <v>112</v>
      </c>
      <c r="B714" t="str">
        <f t="shared" si="11"/>
        <v>septiembre 2022</v>
      </c>
      <c r="C714" s="58">
        <v>44805</v>
      </c>
      <c r="D714" t="s">
        <v>109</v>
      </c>
      <c r="E714" t="s">
        <v>1089</v>
      </c>
      <c r="F714" t="s">
        <v>239</v>
      </c>
      <c r="G714">
        <v>113</v>
      </c>
      <c r="H714">
        <v>113</v>
      </c>
      <c r="I714">
        <v>100</v>
      </c>
      <c r="J714">
        <v>64</v>
      </c>
      <c r="K714">
        <v>56.637</v>
      </c>
      <c r="L714">
        <v>32</v>
      </c>
      <c r="M714">
        <v>28.318999999999999</v>
      </c>
      <c r="N714">
        <v>50</v>
      </c>
    </row>
    <row r="715" spans="1:14" x14ac:dyDescent="0.25">
      <c r="A715" t="s">
        <v>112</v>
      </c>
      <c r="B715" t="str">
        <f t="shared" si="11"/>
        <v>septiembre 2022</v>
      </c>
      <c r="C715" s="58">
        <v>44805</v>
      </c>
      <c r="D715" t="s">
        <v>109</v>
      </c>
      <c r="E715" t="s">
        <v>1093</v>
      </c>
      <c r="F715" t="s">
        <v>239</v>
      </c>
      <c r="G715">
        <v>421</v>
      </c>
      <c r="H715">
        <v>421</v>
      </c>
      <c r="I715">
        <v>100</v>
      </c>
      <c r="J715">
        <v>228</v>
      </c>
      <c r="K715">
        <v>54.156999999999996</v>
      </c>
      <c r="L715">
        <v>30</v>
      </c>
      <c r="M715">
        <v>7.1260000000000003</v>
      </c>
      <c r="N715">
        <v>13.157999999999999</v>
      </c>
    </row>
    <row r="716" spans="1:14" x14ac:dyDescent="0.25">
      <c r="A716" t="s">
        <v>602</v>
      </c>
      <c r="B716" t="str">
        <f t="shared" si="11"/>
        <v>septiembre 2022</v>
      </c>
      <c r="C716" s="58">
        <v>44805</v>
      </c>
      <c r="D716" t="s">
        <v>110</v>
      </c>
      <c r="E716" t="s">
        <v>1037</v>
      </c>
      <c r="F716" t="s">
        <v>238</v>
      </c>
      <c r="G716">
        <v>27574</v>
      </c>
      <c r="H716">
        <v>27439</v>
      </c>
      <c r="I716">
        <v>99.51</v>
      </c>
      <c r="J716">
        <v>10454</v>
      </c>
      <c r="K716">
        <v>38.098999999999997</v>
      </c>
      <c r="L716">
        <v>132</v>
      </c>
      <c r="M716">
        <v>0.48099999999999998</v>
      </c>
      <c r="N716">
        <v>1.2629999999999999</v>
      </c>
    </row>
    <row r="717" spans="1:14" x14ac:dyDescent="0.25">
      <c r="A717" t="s">
        <v>389</v>
      </c>
      <c r="B717" t="str">
        <f t="shared" si="11"/>
        <v>septiembre 2022</v>
      </c>
      <c r="C717" s="58">
        <v>44805</v>
      </c>
      <c r="D717" t="s">
        <v>109</v>
      </c>
      <c r="E717" t="s">
        <v>1055</v>
      </c>
      <c r="F717" t="s">
        <v>239</v>
      </c>
      <c r="G717">
        <v>23579</v>
      </c>
      <c r="H717">
        <v>23448</v>
      </c>
      <c r="I717">
        <v>99.444000000000003</v>
      </c>
      <c r="J717">
        <v>10826</v>
      </c>
      <c r="K717">
        <v>46.17</v>
      </c>
      <c r="L717">
        <v>897</v>
      </c>
      <c r="M717">
        <v>3.8250000000000002</v>
      </c>
      <c r="N717">
        <v>8.2859999999999996</v>
      </c>
    </row>
    <row r="718" spans="1:14" x14ac:dyDescent="0.25">
      <c r="A718" t="s">
        <v>80</v>
      </c>
      <c r="B718" t="str">
        <f t="shared" si="11"/>
        <v>septiembre 2022</v>
      </c>
      <c r="C718" s="58">
        <v>44805</v>
      </c>
      <c r="D718" t="s">
        <v>109</v>
      </c>
      <c r="E718" t="s">
        <v>407</v>
      </c>
      <c r="F718" t="s">
        <v>238</v>
      </c>
      <c r="G718">
        <v>35029</v>
      </c>
      <c r="H718">
        <v>34962</v>
      </c>
      <c r="I718">
        <v>99.808999999999997</v>
      </c>
      <c r="J718">
        <v>14602</v>
      </c>
      <c r="K718">
        <v>41.765000000000001</v>
      </c>
      <c r="L718">
        <v>1654</v>
      </c>
      <c r="M718">
        <v>4.7309999999999999</v>
      </c>
      <c r="N718">
        <v>11.327</v>
      </c>
    </row>
    <row r="719" spans="1:14" x14ac:dyDescent="0.25">
      <c r="A719" t="s">
        <v>80</v>
      </c>
      <c r="B719" t="str">
        <f t="shared" si="11"/>
        <v>septiembre 2022</v>
      </c>
      <c r="C719" s="58">
        <v>44805</v>
      </c>
      <c r="D719" t="s">
        <v>109</v>
      </c>
      <c r="E719" t="s">
        <v>405</v>
      </c>
      <c r="F719" t="s">
        <v>239</v>
      </c>
      <c r="G719">
        <v>32206</v>
      </c>
      <c r="H719">
        <v>32039</v>
      </c>
      <c r="I719">
        <v>99.480999999999995</v>
      </c>
      <c r="J719">
        <v>14052</v>
      </c>
      <c r="K719">
        <v>43.859000000000002</v>
      </c>
      <c r="L719">
        <v>3275</v>
      </c>
      <c r="M719">
        <v>10.222</v>
      </c>
      <c r="N719">
        <v>23.306000000000001</v>
      </c>
    </row>
    <row r="720" spans="1:14" x14ac:dyDescent="0.25">
      <c r="A720" t="s">
        <v>80</v>
      </c>
      <c r="B720" t="str">
        <f t="shared" si="11"/>
        <v>septiembre 2022</v>
      </c>
      <c r="C720" s="58">
        <v>44805</v>
      </c>
      <c r="D720" t="s">
        <v>109</v>
      </c>
      <c r="E720" t="s">
        <v>404</v>
      </c>
      <c r="F720" t="s">
        <v>239</v>
      </c>
      <c r="G720">
        <v>35302</v>
      </c>
      <c r="H720">
        <v>35223</v>
      </c>
      <c r="I720">
        <v>99.775999999999996</v>
      </c>
      <c r="J720">
        <v>13955</v>
      </c>
      <c r="K720">
        <v>39.619</v>
      </c>
      <c r="L720">
        <v>1991</v>
      </c>
      <c r="M720">
        <v>5.6529999999999996</v>
      </c>
      <c r="N720">
        <v>14.266999999999999</v>
      </c>
    </row>
    <row r="721" spans="1:14" x14ac:dyDescent="0.25">
      <c r="A721" t="s">
        <v>171</v>
      </c>
      <c r="B721" t="str">
        <f t="shared" si="11"/>
        <v>septiembre 2022</v>
      </c>
      <c r="C721" s="58">
        <v>44805</v>
      </c>
      <c r="D721" t="s">
        <v>109</v>
      </c>
      <c r="E721" t="s">
        <v>1137</v>
      </c>
      <c r="F721" t="s">
        <v>1138</v>
      </c>
      <c r="G721">
        <v>898</v>
      </c>
      <c r="H721">
        <v>896</v>
      </c>
      <c r="I721">
        <v>99.777000000000001</v>
      </c>
      <c r="J721">
        <v>669</v>
      </c>
      <c r="K721">
        <v>74.665000000000006</v>
      </c>
      <c r="L721">
        <v>219</v>
      </c>
      <c r="M721">
        <v>24.442</v>
      </c>
      <c r="N721">
        <v>32.734999999999999</v>
      </c>
    </row>
    <row r="722" spans="1:14" x14ac:dyDescent="0.25">
      <c r="A722" s="4" t="s">
        <v>221</v>
      </c>
      <c r="B722" t="str">
        <f t="shared" si="11"/>
        <v>septiembre 2022</v>
      </c>
      <c r="C722" s="58">
        <v>44805</v>
      </c>
      <c r="D722" t="s">
        <v>109</v>
      </c>
      <c r="E722" t="s">
        <v>422</v>
      </c>
      <c r="F722" t="s">
        <v>239</v>
      </c>
      <c r="G722">
        <v>30972</v>
      </c>
      <c r="H722">
        <v>30932</v>
      </c>
      <c r="I722">
        <v>99.870999999999995</v>
      </c>
      <c r="J722">
        <v>12130</v>
      </c>
      <c r="K722">
        <v>39.215000000000003</v>
      </c>
      <c r="L722">
        <v>1569</v>
      </c>
      <c r="M722">
        <v>5.0720000000000001</v>
      </c>
      <c r="N722">
        <v>12.935</v>
      </c>
    </row>
    <row r="723" spans="1:14" x14ac:dyDescent="0.25">
      <c r="A723" t="s">
        <v>606</v>
      </c>
      <c r="B723" t="str">
        <f t="shared" si="11"/>
        <v>septiembre 2022</v>
      </c>
      <c r="C723" s="58">
        <v>44805</v>
      </c>
      <c r="D723" t="s">
        <v>109</v>
      </c>
      <c r="E723" t="s">
        <v>1152</v>
      </c>
      <c r="F723" t="s">
        <v>805</v>
      </c>
      <c r="G723">
        <v>1469</v>
      </c>
      <c r="H723">
        <v>1441</v>
      </c>
      <c r="I723">
        <v>98.093999999999994</v>
      </c>
      <c r="J723">
        <v>677</v>
      </c>
      <c r="K723">
        <v>46.981000000000002</v>
      </c>
      <c r="L723">
        <v>42</v>
      </c>
      <c r="M723">
        <v>2.915</v>
      </c>
      <c r="N723">
        <v>6.2039999999999997</v>
      </c>
    </row>
    <row r="724" spans="1:14" x14ac:dyDescent="0.25">
      <c r="A724" t="s">
        <v>222</v>
      </c>
      <c r="B724" t="str">
        <f t="shared" si="11"/>
        <v>septiembre 2022</v>
      </c>
      <c r="C724" s="58">
        <v>44805</v>
      </c>
      <c r="D724" t="s">
        <v>109</v>
      </c>
      <c r="E724" t="s">
        <v>434</v>
      </c>
      <c r="F724" t="s">
        <v>239</v>
      </c>
      <c r="G724">
        <v>12977</v>
      </c>
      <c r="H724">
        <v>12394</v>
      </c>
      <c r="I724">
        <v>95.507000000000005</v>
      </c>
      <c r="J724">
        <v>4192</v>
      </c>
      <c r="K724">
        <v>33.823</v>
      </c>
      <c r="L724">
        <v>674</v>
      </c>
      <c r="M724">
        <v>5.4379999999999997</v>
      </c>
      <c r="N724">
        <v>16.077999999999999</v>
      </c>
    </row>
    <row r="725" spans="1:14" x14ac:dyDescent="0.25">
      <c r="A725" t="s">
        <v>446</v>
      </c>
      <c r="B725" t="str">
        <f t="shared" si="11"/>
        <v>octubre 2022</v>
      </c>
      <c r="C725" s="58">
        <v>44835</v>
      </c>
      <c r="D725" t="s">
        <v>109</v>
      </c>
      <c r="E725" t="s">
        <v>448</v>
      </c>
      <c r="F725" t="s">
        <v>239</v>
      </c>
      <c r="G725">
        <v>13011</v>
      </c>
      <c r="H725">
        <v>12975</v>
      </c>
      <c r="I725">
        <v>99.722999999999999</v>
      </c>
      <c r="J725">
        <v>4759</v>
      </c>
      <c r="K725">
        <v>36.677999999999997</v>
      </c>
      <c r="L725">
        <v>278</v>
      </c>
      <c r="M725">
        <v>2.1429999999999998</v>
      </c>
      <c r="N725">
        <v>5.8419999999999996</v>
      </c>
    </row>
    <row r="726" spans="1:14" x14ac:dyDescent="0.25">
      <c r="A726" t="s">
        <v>79</v>
      </c>
      <c r="B726" t="str">
        <f t="shared" si="11"/>
        <v>octubre 2022</v>
      </c>
      <c r="C726" s="58">
        <v>44835</v>
      </c>
      <c r="D726" t="s">
        <v>109</v>
      </c>
      <c r="E726" t="s">
        <v>672</v>
      </c>
      <c r="F726" t="s">
        <v>239</v>
      </c>
      <c r="G726">
        <v>14559</v>
      </c>
      <c r="H726">
        <v>14522</v>
      </c>
      <c r="I726">
        <v>99.745999999999995</v>
      </c>
      <c r="J726">
        <v>5003</v>
      </c>
      <c r="K726">
        <v>34.451000000000001</v>
      </c>
      <c r="L726">
        <v>197</v>
      </c>
      <c r="M726">
        <v>1.357</v>
      </c>
      <c r="N726">
        <v>3.9380000000000002</v>
      </c>
    </row>
    <row r="727" spans="1:14" x14ac:dyDescent="0.25">
      <c r="A727" t="s">
        <v>446</v>
      </c>
      <c r="B727" t="str">
        <f t="shared" si="11"/>
        <v>octubre 2022</v>
      </c>
      <c r="C727" s="58">
        <v>44835</v>
      </c>
      <c r="D727" t="s">
        <v>109</v>
      </c>
      <c r="E727" t="s">
        <v>447</v>
      </c>
      <c r="F727" t="s">
        <v>239</v>
      </c>
      <c r="G727">
        <v>12969</v>
      </c>
      <c r="H727">
        <v>12930</v>
      </c>
      <c r="I727">
        <v>99.698999999999998</v>
      </c>
      <c r="J727">
        <v>4790</v>
      </c>
      <c r="K727">
        <v>37.045999999999999</v>
      </c>
      <c r="L727">
        <v>175</v>
      </c>
      <c r="M727">
        <v>1.353</v>
      </c>
      <c r="N727">
        <v>3.653</v>
      </c>
    </row>
    <row r="728" spans="1:14" x14ac:dyDescent="0.25">
      <c r="A728" t="s">
        <v>656</v>
      </c>
      <c r="B728" t="str">
        <f t="shared" si="11"/>
        <v>octubre 2022</v>
      </c>
      <c r="C728" s="58">
        <v>44835</v>
      </c>
      <c r="D728" t="s">
        <v>109</v>
      </c>
      <c r="E728" t="s">
        <v>673</v>
      </c>
      <c r="F728" t="s">
        <v>239</v>
      </c>
      <c r="G728">
        <v>9531</v>
      </c>
      <c r="H728">
        <v>9507</v>
      </c>
      <c r="I728">
        <v>99.748000000000005</v>
      </c>
      <c r="J728">
        <v>3836</v>
      </c>
      <c r="K728">
        <v>40.348999999999997</v>
      </c>
      <c r="L728">
        <v>204</v>
      </c>
      <c r="M728">
        <v>2.1459999999999999</v>
      </c>
      <c r="N728">
        <v>5.3179999999999996</v>
      </c>
    </row>
    <row r="729" spans="1:14" x14ac:dyDescent="0.25">
      <c r="A729" s="4" t="s">
        <v>604</v>
      </c>
      <c r="B729" t="str">
        <f t="shared" si="11"/>
        <v>octubre 2022</v>
      </c>
      <c r="C729" s="58">
        <v>44835</v>
      </c>
      <c r="D729" t="s">
        <v>109</v>
      </c>
      <c r="E729" t="s">
        <v>1153</v>
      </c>
      <c r="F729" t="s">
        <v>735</v>
      </c>
      <c r="G729">
        <v>2985</v>
      </c>
      <c r="H729">
        <v>2951</v>
      </c>
      <c r="I729">
        <v>98.861000000000004</v>
      </c>
      <c r="J729">
        <v>1261</v>
      </c>
      <c r="K729">
        <v>42.731000000000002</v>
      </c>
      <c r="L729">
        <v>34</v>
      </c>
      <c r="M729">
        <v>1.1519999999999999</v>
      </c>
      <c r="N729">
        <v>2.6960000000000002</v>
      </c>
    </row>
    <row r="730" spans="1:14" x14ac:dyDescent="0.25">
      <c r="A730" t="s">
        <v>91</v>
      </c>
      <c r="B730" t="str">
        <f t="shared" si="11"/>
        <v>octubre 2022</v>
      </c>
      <c r="C730" s="58">
        <v>44835</v>
      </c>
      <c r="D730" t="s">
        <v>109</v>
      </c>
      <c r="E730" t="s">
        <v>292</v>
      </c>
      <c r="F730" t="s">
        <v>239</v>
      </c>
      <c r="G730">
        <v>14140</v>
      </c>
      <c r="H730">
        <v>14103</v>
      </c>
      <c r="I730">
        <v>99.738</v>
      </c>
      <c r="J730">
        <v>4946</v>
      </c>
      <c r="K730">
        <v>35.070999999999998</v>
      </c>
      <c r="L730">
        <v>127</v>
      </c>
      <c r="M730">
        <v>0.90100000000000002</v>
      </c>
      <c r="N730">
        <v>2.5680000000000001</v>
      </c>
    </row>
    <row r="731" spans="1:14" x14ac:dyDescent="0.25">
      <c r="A731" s="42" t="s">
        <v>85</v>
      </c>
      <c r="B731" t="str">
        <f t="shared" si="11"/>
        <v>octubre 2022</v>
      </c>
      <c r="C731" s="58">
        <v>44835</v>
      </c>
      <c r="D731" t="s">
        <v>109</v>
      </c>
      <c r="E731" t="s">
        <v>285</v>
      </c>
      <c r="F731" t="s">
        <v>239</v>
      </c>
      <c r="G731">
        <v>32229</v>
      </c>
      <c r="H731">
        <v>32100</v>
      </c>
      <c r="I731">
        <v>99.6</v>
      </c>
      <c r="J731">
        <v>12178</v>
      </c>
      <c r="K731">
        <v>37.938000000000002</v>
      </c>
      <c r="L731">
        <v>1381</v>
      </c>
      <c r="M731">
        <v>4.3019999999999996</v>
      </c>
      <c r="N731">
        <v>11.34</v>
      </c>
    </row>
    <row r="732" spans="1:14" x14ac:dyDescent="0.25">
      <c r="A732" s="4" t="s">
        <v>604</v>
      </c>
      <c r="B732" t="str">
        <f t="shared" si="11"/>
        <v>octubre 2022</v>
      </c>
      <c r="C732" s="58">
        <v>44835</v>
      </c>
      <c r="D732" t="s">
        <v>109</v>
      </c>
      <c r="E732" t="s">
        <v>1151</v>
      </c>
      <c r="F732" t="s">
        <v>735</v>
      </c>
      <c r="G732">
        <v>2985</v>
      </c>
      <c r="H732">
        <v>2950</v>
      </c>
      <c r="I732">
        <v>98.826999999999998</v>
      </c>
      <c r="J732">
        <v>1407</v>
      </c>
      <c r="K732">
        <v>47.695</v>
      </c>
      <c r="L732">
        <v>32</v>
      </c>
      <c r="M732">
        <v>1.085</v>
      </c>
      <c r="N732">
        <v>2.274</v>
      </c>
    </row>
    <row r="733" spans="1:14" x14ac:dyDescent="0.25">
      <c r="A733" s="4" t="s">
        <v>604</v>
      </c>
      <c r="B733" t="str">
        <f t="shared" si="11"/>
        <v>octubre 2022</v>
      </c>
      <c r="C733" s="58">
        <v>44835</v>
      </c>
      <c r="D733" t="s">
        <v>109</v>
      </c>
      <c r="E733" t="s">
        <v>1154</v>
      </c>
      <c r="F733" t="s">
        <v>735</v>
      </c>
      <c r="G733">
        <v>2977</v>
      </c>
      <c r="H733">
        <v>2942</v>
      </c>
      <c r="I733">
        <v>98.823999999999998</v>
      </c>
      <c r="J733">
        <v>1273</v>
      </c>
      <c r="K733">
        <v>43.27</v>
      </c>
      <c r="L733">
        <v>156</v>
      </c>
      <c r="M733">
        <v>5.3029999999999999</v>
      </c>
      <c r="N733">
        <v>12.255000000000001</v>
      </c>
    </row>
    <row r="734" spans="1:14" x14ac:dyDescent="0.25">
      <c r="A734" s="4" t="s">
        <v>208</v>
      </c>
      <c r="B734" t="str">
        <f t="shared" si="11"/>
        <v>octubre 2022</v>
      </c>
      <c r="C734" s="58">
        <v>44835</v>
      </c>
      <c r="D734" t="s">
        <v>109</v>
      </c>
      <c r="E734" t="s">
        <v>985</v>
      </c>
      <c r="F734" t="s">
        <v>981</v>
      </c>
      <c r="G734">
        <v>4387</v>
      </c>
      <c r="H734">
        <v>4344</v>
      </c>
      <c r="I734">
        <v>99.02</v>
      </c>
      <c r="J734">
        <v>2012</v>
      </c>
      <c r="K734">
        <v>46.317</v>
      </c>
      <c r="L734">
        <v>342</v>
      </c>
      <c r="M734">
        <v>7.8730000000000002</v>
      </c>
      <c r="N734">
        <v>16.998000000000001</v>
      </c>
    </row>
    <row r="735" spans="1:14" x14ac:dyDescent="0.25">
      <c r="A735" s="4" t="s">
        <v>208</v>
      </c>
      <c r="B735" t="str">
        <f t="shared" si="11"/>
        <v>octubre 2022</v>
      </c>
      <c r="C735" s="58">
        <v>44835</v>
      </c>
      <c r="D735" t="s">
        <v>109</v>
      </c>
      <c r="E735" t="s">
        <v>988</v>
      </c>
      <c r="F735" t="s">
        <v>981</v>
      </c>
      <c r="G735">
        <v>4383</v>
      </c>
      <c r="H735">
        <v>4340</v>
      </c>
      <c r="I735">
        <v>99.019000000000005</v>
      </c>
      <c r="J735">
        <v>1854</v>
      </c>
      <c r="K735">
        <v>42.719000000000001</v>
      </c>
      <c r="L735">
        <v>100</v>
      </c>
      <c r="M735">
        <v>2.3039999999999998</v>
      </c>
      <c r="N735">
        <v>5.3940000000000001</v>
      </c>
    </row>
    <row r="736" spans="1:14" x14ac:dyDescent="0.25">
      <c r="A736" s="4" t="s">
        <v>208</v>
      </c>
      <c r="B736" t="str">
        <f t="shared" si="11"/>
        <v>octubre 2022</v>
      </c>
      <c r="C736" s="58">
        <v>44835</v>
      </c>
      <c r="D736" t="s">
        <v>109</v>
      </c>
      <c r="E736" t="s">
        <v>991</v>
      </c>
      <c r="F736" t="s">
        <v>981</v>
      </c>
      <c r="G736">
        <v>4339</v>
      </c>
      <c r="H736">
        <v>4286</v>
      </c>
      <c r="I736">
        <v>98.778999999999996</v>
      </c>
      <c r="J736">
        <v>2022</v>
      </c>
      <c r="K736">
        <v>47.177</v>
      </c>
      <c r="L736">
        <v>132</v>
      </c>
      <c r="M736">
        <v>3.08</v>
      </c>
      <c r="N736">
        <v>6.5279999999999996</v>
      </c>
    </row>
    <row r="737" spans="1:14" x14ac:dyDescent="0.25">
      <c r="A737" s="4" t="s">
        <v>208</v>
      </c>
      <c r="B737" t="str">
        <f t="shared" si="11"/>
        <v>octubre 2022</v>
      </c>
      <c r="C737" s="58">
        <v>44835</v>
      </c>
      <c r="D737" t="s">
        <v>109</v>
      </c>
      <c r="E737" t="s">
        <v>993</v>
      </c>
      <c r="F737" t="s">
        <v>981</v>
      </c>
      <c r="G737">
        <v>4302</v>
      </c>
      <c r="H737">
        <v>4251</v>
      </c>
      <c r="I737">
        <v>98.814999999999998</v>
      </c>
      <c r="J737">
        <v>2101</v>
      </c>
      <c r="K737">
        <v>49.423999999999999</v>
      </c>
      <c r="L737">
        <v>86</v>
      </c>
      <c r="M737">
        <v>2.0230000000000001</v>
      </c>
      <c r="N737">
        <v>4.093</v>
      </c>
    </row>
    <row r="738" spans="1:14" x14ac:dyDescent="0.25">
      <c r="A738" t="s">
        <v>210</v>
      </c>
      <c r="B738" t="str">
        <f t="shared" si="11"/>
        <v>octubre 2022</v>
      </c>
      <c r="C738" s="58">
        <v>44835</v>
      </c>
      <c r="D738" t="s">
        <v>109</v>
      </c>
      <c r="E738" t="s">
        <v>967</v>
      </c>
      <c r="F738" t="s">
        <v>834</v>
      </c>
      <c r="G738">
        <v>2410</v>
      </c>
      <c r="H738">
        <v>2407</v>
      </c>
      <c r="I738">
        <v>99.876000000000005</v>
      </c>
      <c r="J738">
        <v>1236</v>
      </c>
      <c r="K738">
        <v>51.35</v>
      </c>
      <c r="L738">
        <v>125</v>
      </c>
      <c r="M738">
        <v>5.1929999999999996</v>
      </c>
      <c r="N738">
        <v>10.113</v>
      </c>
    </row>
    <row r="739" spans="1:14" x14ac:dyDescent="0.25">
      <c r="A739" t="s">
        <v>210</v>
      </c>
      <c r="B739" t="str">
        <f t="shared" si="11"/>
        <v>octubre 2022</v>
      </c>
      <c r="C739" s="58">
        <v>44835</v>
      </c>
      <c r="D739" t="s">
        <v>109</v>
      </c>
      <c r="E739" t="s">
        <v>1000</v>
      </c>
      <c r="F739" t="s">
        <v>834</v>
      </c>
      <c r="G739">
        <v>2718</v>
      </c>
      <c r="H739">
        <v>2707</v>
      </c>
      <c r="I739">
        <v>99.594999999999999</v>
      </c>
      <c r="J739">
        <v>1189</v>
      </c>
      <c r="K739">
        <v>43.923000000000002</v>
      </c>
      <c r="L739">
        <v>94</v>
      </c>
      <c r="M739">
        <v>3.472</v>
      </c>
      <c r="N739">
        <v>7.9059999999999997</v>
      </c>
    </row>
    <row r="740" spans="1:14" x14ac:dyDescent="0.25">
      <c r="A740" t="s">
        <v>210</v>
      </c>
      <c r="B740" t="str">
        <f t="shared" si="11"/>
        <v>octubre 2022</v>
      </c>
      <c r="C740" s="58">
        <v>44835</v>
      </c>
      <c r="D740" t="s">
        <v>109</v>
      </c>
      <c r="E740" t="s">
        <v>1003</v>
      </c>
      <c r="F740" t="s">
        <v>834</v>
      </c>
      <c r="G740">
        <v>1532</v>
      </c>
      <c r="H740">
        <v>1526</v>
      </c>
      <c r="I740">
        <v>99.608000000000004</v>
      </c>
      <c r="J740">
        <v>680</v>
      </c>
      <c r="K740">
        <v>44.561</v>
      </c>
      <c r="L740">
        <v>52</v>
      </c>
      <c r="M740">
        <v>3.4079999999999999</v>
      </c>
      <c r="N740">
        <v>7.6470000000000002</v>
      </c>
    </row>
    <row r="741" spans="1:14" x14ac:dyDescent="0.25">
      <c r="A741" t="s">
        <v>210</v>
      </c>
      <c r="B741" t="str">
        <f t="shared" si="11"/>
        <v>octubre 2022</v>
      </c>
      <c r="C741" s="58">
        <v>44835</v>
      </c>
      <c r="D741" t="s">
        <v>109</v>
      </c>
      <c r="E741" t="s">
        <v>1006</v>
      </c>
      <c r="F741" t="s">
        <v>834</v>
      </c>
      <c r="G741">
        <v>1521</v>
      </c>
      <c r="H741">
        <v>1515</v>
      </c>
      <c r="I741">
        <v>99.605999999999995</v>
      </c>
      <c r="J741">
        <v>710</v>
      </c>
      <c r="K741">
        <v>46.865000000000002</v>
      </c>
      <c r="L741">
        <v>83</v>
      </c>
      <c r="M741">
        <v>5.4790000000000001</v>
      </c>
      <c r="N741">
        <v>11.69</v>
      </c>
    </row>
    <row r="742" spans="1:14" x14ac:dyDescent="0.25">
      <c r="A742" s="42" t="s">
        <v>217</v>
      </c>
      <c r="B742" t="str">
        <f t="shared" si="11"/>
        <v>octubre 2022</v>
      </c>
      <c r="C742" s="58">
        <v>44835</v>
      </c>
      <c r="D742" t="s">
        <v>109</v>
      </c>
      <c r="E742" t="s">
        <v>784</v>
      </c>
      <c r="F742" t="s">
        <v>785</v>
      </c>
      <c r="G742">
        <v>223</v>
      </c>
      <c r="H742">
        <v>222</v>
      </c>
      <c r="I742">
        <v>99.552000000000007</v>
      </c>
      <c r="J742">
        <v>145</v>
      </c>
      <c r="K742">
        <v>65.314999999999998</v>
      </c>
      <c r="L742">
        <v>51</v>
      </c>
      <c r="M742">
        <v>22.972999999999999</v>
      </c>
      <c r="N742">
        <v>35.171999999999997</v>
      </c>
    </row>
    <row r="743" spans="1:14" x14ac:dyDescent="0.25">
      <c r="A743" s="4" t="s">
        <v>149</v>
      </c>
      <c r="B743" t="str">
        <f t="shared" si="11"/>
        <v>octubre 2022</v>
      </c>
      <c r="C743" s="58">
        <v>44835</v>
      </c>
      <c r="D743" t="s">
        <v>109</v>
      </c>
      <c r="E743" t="s">
        <v>792</v>
      </c>
      <c r="F743" t="s">
        <v>242</v>
      </c>
      <c r="G743">
        <v>1775</v>
      </c>
      <c r="H743">
        <v>1746</v>
      </c>
      <c r="I743">
        <v>98.366</v>
      </c>
      <c r="J743">
        <v>1082</v>
      </c>
      <c r="K743">
        <v>61.97</v>
      </c>
      <c r="L743">
        <v>260</v>
      </c>
      <c r="M743">
        <v>14.891</v>
      </c>
      <c r="N743">
        <v>24.03</v>
      </c>
    </row>
    <row r="744" spans="1:14" x14ac:dyDescent="0.25">
      <c r="A744" s="4" t="s">
        <v>149</v>
      </c>
      <c r="B744" t="str">
        <f t="shared" si="11"/>
        <v>octubre 2022</v>
      </c>
      <c r="C744" s="58">
        <v>44835</v>
      </c>
      <c r="D744" t="s">
        <v>109</v>
      </c>
      <c r="E744" t="s">
        <v>793</v>
      </c>
      <c r="F744" t="s">
        <v>242</v>
      </c>
      <c r="G744">
        <v>237</v>
      </c>
      <c r="H744">
        <v>237</v>
      </c>
      <c r="I744">
        <v>100</v>
      </c>
      <c r="J744">
        <v>113</v>
      </c>
      <c r="K744">
        <v>47.679000000000002</v>
      </c>
      <c r="L744">
        <v>22</v>
      </c>
      <c r="M744">
        <v>9.2829999999999995</v>
      </c>
      <c r="N744">
        <v>19.469000000000001</v>
      </c>
    </row>
    <row r="745" spans="1:14" x14ac:dyDescent="0.25">
      <c r="A745" s="42" t="s">
        <v>217</v>
      </c>
      <c r="B745" t="str">
        <f t="shared" si="11"/>
        <v>octubre 2022</v>
      </c>
      <c r="C745" s="58">
        <v>44835</v>
      </c>
      <c r="D745" t="s">
        <v>110</v>
      </c>
      <c r="E745" t="s">
        <v>794</v>
      </c>
      <c r="F745" t="s">
        <v>795</v>
      </c>
      <c r="G745">
        <v>635</v>
      </c>
      <c r="H745">
        <v>634</v>
      </c>
      <c r="I745">
        <v>99.843000000000004</v>
      </c>
      <c r="J745">
        <v>317</v>
      </c>
      <c r="K745">
        <v>50</v>
      </c>
      <c r="L745">
        <v>12</v>
      </c>
      <c r="M745">
        <v>1.893</v>
      </c>
      <c r="N745">
        <v>3.7850000000000001</v>
      </c>
    </row>
    <row r="746" spans="1:14" x14ac:dyDescent="0.25">
      <c r="A746" s="4" t="s">
        <v>149</v>
      </c>
      <c r="B746" t="str">
        <f t="shared" si="11"/>
        <v>octubre 2022</v>
      </c>
      <c r="C746" s="58">
        <v>44835</v>
      </c>
      <c r="D746" t="s">
        <v>109</v>
      </c>
      <c r="E746" t="s">
        <v>1099</v>
      </c>
      <c r="F746" t="s">
        <v>1100</v>
      </c>
      <c r="G746">
        <v>119</v>
      </c>
      <c r="H746">
        <v>118</v>
      </c>
      <c r="I746">
        <v>99.16</v>
      </c>
      <c r="J746">
        <v>79</v>
      </c>
      <c r="K746">
        <v>66.948999999999998</v>
      </c>
      <c r="L746">
        <v>34</v>
      </c>
      <c r="M746">
        <v>28.814</v>
      </c>
      <c r="N746">
        <v>43.037999999999997</v>
      </c>
    </row>
    <row r="747" spans="1:14" x14ac:dyDescent="0.25">
      <c r="A747" s="4" t="s">
        <v>149</v>
      </c>
      <c r="B747" t="str">
        <f t="shared" si="11"/>
        <v>octubre 2022</v>
      </c>
      <c r="C747" s="58">
        <v>44835</v>
      </c>
      <c r="D747" t="s">
        <v>109</v>
      </c>
      <c r="E747" t="s">
        <v>1101</v>
      </c>
      <c r="F747" t="s">
        <v>1100</v>
      </c>
      <c r="G747">
        <v>4</v>
      </c>
      <c r="H747">
        <v>4</v>
      </c>
      <c r="I747">
        <v>100</v>
      </c>
      <c r="J747">
        <v>4</v>
      </c>
      <c r="K747">
        <v>100</v>
      </c>
      <c r="L747">
        <v>3</v>
      </c>
      <c r="M747">
        <v>75</v>
      </c>
      <c r="N747">
        <v>75</v>
      </c>
    </row>
    <row r="748" spans="1:14" x14ac:dyDescent="0.25">
      <c r="A748" s="4" t="s">
        <v>149</v>
      </c>
      <c r="B748" t="str">
        <f t="shared" si="11"/>
        <v>octubre 2022</v>
      </c>
      <c r="C748" s="58">
        <v>44835</v>
      </c>
      <c r="D748" t="s">
        <v>109</v>
      </c>
      <c r="E748" t="s">
        <v>1104</v>
      </c>
      <c r="F748" t="s">
        <v>1105</v>
      </c>
      <c r="G748">
        <v>1357</v>
      </c>
      <c r="H748">
        <v>1326</v>
      </c>
      <c r="I748">
        <v>97.715999999999994</v>
      </c>
      <c r="J748">
        <v>823</v>
      </c>
      <c r="K748">
        <v>62.066000000000003</v>
      </c>
      <c r="L748">
        <v>260</v>
      </c>
      <c r="M748">
        <v>19.608000000000001</v>
      </c>
      <c r="N748">
        <v>31.591999999999999</v>
      </c>
    </row>
    <row r="749" spans="1:14" x14ac:dyDescent="0.25">
      <c r="A749" s="4" t="s">
        <v>149</v>
      </c>
      <c r="B749" t="str">
        <f t="shared" si="11"/>
        <v>octubre 2022</v>
      </c>
      <c r="C749" s="58">
        <v>44835</v>
      </c>
      <c r="D749" t="s">
        <v>109</v>
      </c>
      <c r="E749" t="s">
        <v>1111</v>
      </c>
      <c r="F749" t="s">
        <v>865</v>
      </c>
      <c r="G749">
        <v>254</v>
      </c>
      <c r="H749">
        <v>242</v>
      </c>
      <c r="I749">
        <v>95.275999999999996</v>
      </c>
      <c r="J749">
        <v>145</v>
      </c>
      <c r="K749">
        <v>59.917000000000002</v>
      </c>
      <c r="L749">
        <v>75</v>
      </c>
      <c r="M749">
        <v>30.992000000000001</v>
      </c>
      <c r="N749">
        <v>51.723999999999997</v>
      </c>
    </row>
    <row r="750" spans="1:14" x14ac:dyDescent="0.25">
      <c r="A750" s="4" t="s">
        <v>149</v>
      </c>
      <c r="B750" t="str">
        <f t="shared" si="11"/>
        <v>octubre 2022</v>
      </c>
      <c r="C750" s="58">
        <v>44835</v>
      </c>
      <c r="D750" t="s">
        <v>110</v>
      </c>
      <c r="E750" t="s">
        <v>1122</v>
      </c>
      <c r="F750" t="s">
        <v>865</v>
      </c>
      <c r="G750">
        <v>1028</v>
      </c>
      <c r="H750">
        <v>1022</v>
      </c>
      <c r="I750">
        <v>99.415999999999997</v>
      </c>
      <c r="J750">
        <v>712</v>
      </c>
      <c r="K750">
        <v>69.667000000000002</v>
      </c>
      <c r="L750">
        <v>188</v>
      </c>
      <c r="M750">
        <v>18.395</v>
      </c>
      <c r="N750">
        <v>26.404</v>
      </c>
    </row>
    <row r="751" spans="1:14" x14ac:dyDescent="0.25">
      <c r="A751" s="4" t="s">
        <v>75</v>
      </c>
      <c r="B751" t="str">
        <f t="shared" si="11"/>
        <v>octubre 2022</v>
      </c>
      <c r="C751" s="58">
        <v>44835</v>
      </c>
      <c r="D751" t="s">
        <v>109</v>
      </c>
      <c r="E751" t="s">
        <v>956</v>
      </c>
      <c r="F751" t="s">
        <v>239</v>
      </c>
      <c r="G751">
        <v>32747</v>
      </c>
      <c r="H751">
        <v>32682</v>
      </c>
      <c r="I751">
        <v>99.802000000000007</v>
      </c>
      <c r="J751">
        <v>12679</v>
      </c>
      <c r="K751">
        <v>38.795000000000002</v>
      </c>
      <c r="L751">
        <v>541</v>
      </c>
      <c r="M751">
        <v>1.655</v>
      </c>
      <c r="N751">
        <v>4.2670000000000003</v>
      </c>
    </row>
    <row r="752" spans="1:14" x14ac:dyDescent="0.25">
      <c r="A752" s="4" t="s">
        <v>75</v>
      </c>
      <c r="B752" t="str">
        <f t="shared" si="11"/>
        <v>octubre 2022</v>
      </c>
      <c r="C752" s="58">
        <v>44835</v>
      </c>
      <c r="D752" t="s">
        <v>109</v>
      </c>
      <c r="E752" t="s">
        <v>251</v>
      </c>
      <c r="F752" t="s">
        <v>239</v>
      </c>
      <c r="G752">
        <v>36583</v>
      </c>
      <c r="H752">
        <v>34876</v>
      </c>
      <c r="I752">
        <v>95.334000000000003</v>
      </c>
      <c r="J752">
        <v>12698</v>
      </c>
      <c r="K752">
        <v>36.408999999999999</v>
      </c>
      <c r="L752">
        <v>356</v>
      </c>
      <c r="M752">
        <v>1.0209999999999999</v>
      </c>
      <c r="N752">
        <v>2.8039999999999998</v>
      </c>
    </row>
    <row r="753" spans="1:14" x14ac:dyDescent="0.25">
      <c r="A753" t="s">
        <v>84</v>
      </c>
      <c r="B753" t="str">
        <f t="shared" si="11"/>
        <v>octubre 2022</v>
      </c>
      <c r="C753" s="58">
        <v>44835</v>
      </c>
      <c r="D753" t="s">
        <v>109</v>
      </c>
      <c r="E753" t="s">
        <v>882</v>
      </c>
      <c r="F753" t="s">
        <v>239</v>
      </c>
      <c r="G753">
        <v>580</v>
      </c>
      <c r="H753">
        <v>576</v>
      </c>
      <c r="I753">
        <v>99.31</v>
      </c>
      <c r="J753">
        <v>458</v>
      </c>
      <c r="K753">
        <v>79.513999999999996</v>
      </c>
      <c r="L753">
        <v>188</v>
      </c>
      <c r="M753">
        <v>32.639000000000003</v>
      </c>
      <c r="N753">
        <v>41.048000000000002</v>
      </c>
    </row>
    <row r="754" spans="1:14" x14ac:dyDescent="0.25">
      <c r="A754" t="s">
        <v>659</v>
      </c>
      <c r="B754" t="str">
        <f t="shared" si="11"/>
        <v>octubre 2022</v>
      </c>
      <c r="C754" s="58">
        <v>44835</v>
      </c>
      <c r="D754" t="s">
        <v>109</v>
      </c>
      <c r="E754" t="s">
        <v>887</v>
      </c>
      <c r="F754" t="s">
        <v>238</v>
      </c>
      <c r="G754">
        <v>12</v>
      </c>
      <c r="H754">
        <v>12</v>
      </c>
      <c r="I754">
        <v>100</v>
      </c>
      <c r="J754">
        <v>11</v>
      </c>
      <c r="K754">
        <v>91.667000000000002</v>
      </c>
      <c r="L754">
        <v>2</v>
      </c>
      <c r="M754">
        <v>16.667000000000002</v>
      </c>
      <c r="N754">
        <v>18.181999999999999</v>
      </c>
    </row>
    <row r="755" spans="1:14" x14ac:dyDescent="0.25">
      <c r="A755" t="s">
        <v>659</v>
      </c>
      <c r="B755" t="str">
        <f t="shared" si="11"/>
        <v>octubre 2022</v>
      </c>
      <c r="C755" s="58">
        <v>44835</v>
      </c>
      <c r="D755" t="s">
        <v>109</v>
      </c>
      <c r="E755" t="s">
        <v>888</v>
      </c>
      <c r="F755" t="s">
        <v>238</v>
      </c>
      <c r="G755">
        <v>15</v>
      </c>
      <c r="H755">
        <v>15</v>
      </c>
      <c r="I755">
        <v>100</v>
      </c>
      <c r="J755">
        <v>14</v>
      </c>
      <c r="K755">
        <v>93.332999999999998</v>
      </c>
      <c r="L755">
        <v>9</v>
      </c>
      <c r="M755">
        <v>60</v>
      </c>
      <c r="N755">
        <v>64.286000000000001</v>
      </c>
    </row>
    <row r="756" spans="1:14" x14ac:dyDescent="0.25">
      <c r="A756" t="s">
        <v>659</v>
      </c>
      <c r="B756" t="str">
        <f t="shared" si="11"/>
        <v>octubre 2022</v>
      </c>
      <c r="C756" s="58">
        <v>44835</v>
      </c>
      <c r="D756" t="s">
        <v>109</v>
      </c>
      <c r="E756" t="s">
        <v>889</v>
      </c>
      <c r="F756" t="s">
        <v>238</v>
      </c>
      <c r="G756">
        <v>701</v>
      </c>
      <c r="H756">
        <v>699</v>
      </c>
      <c r="I756">
        <v>99.715000000000003</v>
      </c>
      <c r="J756">
        <v>518</v>
      </c>
      <c r="K756">
        <v>74.105999999999995</v>
      </c>
      <c r="L756">
        <v>306</v>
      </c>
      <c r="M756">
        <v>43.777000000000001</v>
      </c>
      <c r="N756">
        <v>59.073</v>
      </c>
    </row>
    <row r="757" spans="1:14" x14ac:dyDescent="0.25">
      <c r="A757" t="s">
        <v>659</v>
      </c>
      <c r="B757" t="str">
        <f t="shared" si="11"/>
        <v>octubre 2022</v>
      </c>
      <c r="C757" s="58">
        <v>44835</v>
      </c>
      <c r="D757" t="s">
        <v>109</v>
      </c>
      <c r="E757" t="s">
        <v>890</v>
      </c>
      <c r="F757" t="s">
        <v>267</v>
      </c>
      <c r="G757">
        <v>107</v>
      </c>
      <c r="H757">
        <v>107</v>
      </c>
      <c r="I757">
        <v>100</v>
      </c>
      <c r="J757">
        <v>85</v>
      </c>
      <c r="K757">
        <v>79.438999999999993</v>
      </c>
      <c r="L757">
        <v>56</v>
      </c>
      <c r="M757">
        <v>52.335999999999999</v>
      </c>
      <c r="N757">
        <v>65.882000000000005</v>
      </c>
    </row>
    <row r="758" spans="1:14" x14ac:dyDescent="0.25">
      <c r="A758" t="s">
        <v>659</v>
      </c>
      <c r="B758" t="str">
        <f t="shared" si="11"/>
        <v>octubre 2022</v>
      </c>
      <c r="C758" s="58">
        <v>44835</v>
      </c>
      <c r="D758" t="s">
        <v>109</v>
      </c>
      <c r="E758" t="s">
        <v>891</v>
      </c>
      <c r="F758" t="s">
        <v>263</v>
      </c>
      <c r="G758">
        <v>37</v>
      </c>
      <c r="H758">
        <v>37</v>
      </c>
      <c r="I758">
        <v>100</v>
      </c>
      <c r="J758">
        <v>29</v>
      </c>
      <c r="K758">
        <v>78.378</v>
      </c>
      <c r="L758">
        <v>27</v>
      </c>
      <c r="M758">
        <v>72.972999999999999</v>
      </c>
      <c r="N758">
        <v>93.102999999999994</v>
      </c>
    </row>
    <row r="759" spans="1:14" x14ac:dyDescent="0.25">
      <c r="A759" t="s">
        <v>659</v>
      </c>
      <c r="B759" t="str">
        <f t="shared" si="11"/>
        <v>octubre 2022</v>
      </c>
      <c r="C759" s="58">
        <v>44835</v>
      </c>
      <c r="D759" t="s">
        <v>109</v>
      </c>
      <c r="E759" t="s">
        <v>898</v>
      </c>
      <c r="F759" t="s">
        <v>271</v>
      </c>
      <c r="G759">
        <v>16715</v>
      </c>
      <c r="H759">
        <v>16668</v>
      </c>
      <c r="I759">
        <v>99.718999999999994</v>
      </c>
      <c r="J759">
        <v>9641</v>
      </c>
      <c r="K759">
        <v>57.841000000000001</v>
      </c>
      <c r="L759">
        <v>2216</v>
      </c>
      <c r="M759">
        <v>13.295</v>
      </c>
      <c r="N759">
        <v>22.984999999999999</v>
      </c>
    </row>
    <row r="760" spans="1:14" x14ac:dyDescent="0.25">
      <c r="A760" t="s">
        <v>659</v>
      </c>
      <c r="B760" t="str">
        <f t="shared" si="11"/>
        <v>octubre 2022</v>
      </c>
      <c r="C760" s="58">
        <v>44835</v>
      </c>
      <c r="D760" t="s">
        <v>109</v>
      </c>
      <c r="E760" t="s">
        <v>901</v>
      </c>
      <c r="F760" t="s">
        <v>239</v>
      </c>
      <c r="G760">
        <v>16711</v>
      </c>
      <c r="H760">
        <v>16665</v>
      </c>
      <c r="I760">
        <v>99.724999999999994</v>
      </c>
      <c r="J760">
        <v>8856</v>
      </c>
      <c r="K760">
        <v>53.140999999999998</v>
      </c>
      <c r="L760">
        <v>1662</v>
      </c>
      <c r="M760">
        <v>9.9730000000000008</v>
      </c>
      <c r="N760">
        <v>18.766999999999999</v>
      </c>
    </row>
    <row r="761" spans="1:14" x14ac:dyDescent="0.25">
      <c r="A761" t="s">
        <v>659</v>
      </c>
      <c r="B761" t="str">
        <f t="shared" si="11"/>
        <v>octubre 2022</v>
      </c>
      <c r="C761" s="58">
        <v>44835</v>
      </c>
      <c r="D761" t="s">
        <v>109</v>
      </c>
      <c r="E761" t="s">
        <v>906</v>
      </c>
      <c r="F761" t="s">
        <v>239</v>
      </c>
      <c r="G761">
        <v>14436</v>
      </c>
      <c r="H761">
        <v>14427</v>
      </c>
      <c r="I761">
        <v>99.938000000000002</v>
      </c>
      <c r="J761">
        <v>8527</v>
      </c>
      <c r="K761">
        <v>59.103999999999999</v>
      </c>
      <c r="L761">
        <v>2447</v>
      </c>
      <c r="M761">
        <v>16.960999999999999</v>
      </c>
      <c r="N761">
        <v>28.696999999999999</v>
      </c>
    </row>
    <row r="762" spans="1:14" x14ac:dyDescent="0.25">
      <c r="A762" t="s">
        <v>548</v>
      </c>
      <c r="B762" t="str">
        <f t="shared" si="11"/>
        <v>octubre 2022</v>
      </c>
      <c r="C762" s="58">
        <v>44835</v>
      </c>
      <c r="D762" t="s">
        <v>109</v>
      </c>
      <c r="E762" t="s">
        <v>927</v>
      </c>
      <c r="F762" t="s">
        <v>271</v>
      </c>
      <c r="G762">
        <v>35280</v>
      </c>
      <c r="H762">
        <v>35205</v>
      </c>
      <c r="I762">
        <v>99.787000000000006</v>
      </c>
      <c r="J762">
        <v>14578</v>
      </c>
      <c r="K762">
        <v>41.408999999999999</v>
      </c>
      <c r="L762">
        <v>823</v>
      </c>
      <c r="M762">
        <v>2.3380000000000001</v>
      </c>
      <c r="N762">
        <v>5.6449999999999996</v>
      </c>
    </row>
    <row r="763" spans="1:14" x14ac:dyDescent="0.25">
      <c r="A763" t="s">
        <v>548</v>
      </c>
      <c r="B763" t="str">
        <f t="shared" si="11"/>
        <v>octubre 2022</v>
      </c>
      <c r="C763" s="58">
        <v>44835</v>
      </c>
      <c r="D763" t="s">
        <v>109</v>
      </c>
      <c r="E763" t="s">
        <v>928</v>
      </c>
      <c r="F763" t="s">
        <v>239</v>
      </c>
      <c r="G763">
        <v>26507</v>
      </c>
      <c r="H763">
        <v>25485</v>
      </c>
      <c r="I763">
        <v>96.144000000000005</v>
      </c>
      <c r="J763">
        <v>11865</v>
      </c>
      <c r="K763">
        <v>46.557000000000002</v>
      </c>
      <c r="L763">
        <v>2787</v>
      </c>
      <c r="M763">
        <v>10.936</v>
      </c>
      <c r="N763">
        <v>23.489000000000001</v>
      </c>
    </row>
    <row r="764" spans="1:14" x14ac:dyDescent="0.25">
      <c r="A764" t="s">
        <v>548</v>
      </c>
      <c r="B764" t="str">
        <f t="shared" si="11"/>
        <v>octubre 2022</v>
      </c>
      <c r="C764" s="58">
        <v>44835</v>
      </c>
      <c r="D764" t="s">
        <v>109</v>
      </c>
      <c r="E764" t="s">
        <v>931</v>
      </c>
      <c r="F764" t="s">
        <v>239</v>
      </c>
      <c r="G764">
        <v>1583</v>
      </c>
      <c r="H764">
        <v>1579</v>
      </c>
      <c r="I764">
        <v>99.747</v>
      </c>
      <c r="J764">
        <v>538</v>
      </c>
      <c r="K764">
        <v>34.072000000000003</v>
      </c>
      <c r="L764">
        <v>191</v>
      </c>
      <c r="M764">
        <v>12.096</v>
      </c>
      <c r="N764">
        <v>35.502000000000002</v>
      </c>
    </row>
    <row r="765" spans="1:14" x14ac:dyDescent="0.25">
      <c r="A765" t="s">
        <v>548</v>
      </c>
      <c r="B765" t="str">
        <f t="shared" si="11"/>
        <v>octubre 2022</v>
      </c>
      <c r="C765" s="58">
        <v>44835</v>
      </c>
      <c r="D765" t="s">
        <v>109</v>
      </c>
      <c r="E765" t="s">
        <v>934</v>
      </c>
      <c r="F765" t="s">
        <v>239</v>
      </c>
      <c r="G765">
        <v>1406</v>
      </c>
      <c r="H765">
        <v>1402</v>
      </c>
      <c r="I765">
        <v>99.715999999999994</v>
      </c>
      <c r="J765">
        <v>549</v>
      </c>
      <c r="K765">
        <v>39.158000000000001</v>
      </c>
      <c r="L765">
        <v>177</v>
      </c>
      <c r="M765">
        <v>12.625</v>
      </c>
      <c r="N765">
        <v>32.24</v>
      </c>
    </row>
    <row r="766" spans="1:14" x14ac:dyDescent="0.25">
      <c r="A766" s="42" t="s">
        <v>92</v>
      </c>
      <c r="B766" t="str">
        <f t="shared" si="11"/>
        <v>octubre 2022</v>
      </c>
      <c r="C766" s="58">
        <v>44835</v>
      </c>
      <c r="D766" t="s">
        <v>109</v>
      </c>
      <c r="E766" t="s">
        <v>286</v>
      </c>
      <c r="F766" t="s">
        <v>239</v>
      </c>
      <c r="G766">
        <v>32597</v>
      </c>
      <c r="H766">
        <v>32563</v>
      </c>
      <c r="I766">
        <v>99.896000000000001</v>
      </c>
      <c r="J766">
        <v>14977</v>
      </c>
      <c r="K766">
        <v>45.994</v>
      </c>
      <c r="L766">
        <v>2574</v>
      </c>
      <c r="M766">
        <v>7.9050000000000002</v>
      </c>
      <c r="N766">
        <v>17.186</v>
      </c>
    </row>
    <row r="767" spans="1:14" x14ac:dyDescent="0.25">
      <c r="A767" s="4" t="s">
        <v>126</v>
      </c>
      <c r="B767" t="str">
        <f t="shared" si="11"/>
        <v>octubre 2022</v>
      </c>
      <c r="C767" s="58">
        <v>44835</v>
      </c>
      <c r="D767" t="s">
        <v>109</v>
      </c>
      <c r="E767" t="s">
        <v>850</v>
      </c>
      <c r="F767" t="s">
        <v>239</v>
      </c>
      <c r="G767">
        <v>30545</v>
      </c>
      <c r="H767">
        <v>30515</v>
      </c>
      <c r="I767">
        <v>99.902000000000001</v>
      </c>
      <c r="J767">
        <v>12949</v>
      </c>
      <c r="K767">
        <v>42.435000000000002</v>
      </c>
      <c r="L767">
        <v>2344</v>
      </c>
      <c r="M767">
        <v>7.681</v>
      </c>
      <c r="N767">
        <v>18.102</v>
      </c>
    </row>
    <row r="768" spans="1:14" x14ac:dyDescent="0.25">
      <c r="A768" s="4" t="s">
        <v>126</v>
      </c>
      <c r="B768" t="str">
        <f t="shared" si="11"/>
        <v>octubre 2022</v>
      </c>
      <c r="C768" s="58">
        <v>44835</v>
      </c>
      <c r="D768" t="s">
        <v>109</v>
      </c>
      <c r="E768" t="s">
        <v>851</v>
      </c>
      <c r="F768" t="s">
        <v>239</v>
      </c>
      <c r="G768">
        <v>1669</v>
      </c>
      <c r="H768">
        <v>1664</v>
      </c>
      <c r="I768">
        <v>99.7</v>
      </c>
      <c r="J768">
        <v>611</v>
      </c>
      <c r="K768">
        <v>36.719000000000001</v>
      </c>
      <c r="L768">
        <v>178</v>
      </c>
      <c r="M768">
        <v>10.696999999999999</v>
      </c>
      <c r="N768">
        <v>29.132999999999999</v>
      </c>
    </row>
    <row r="769" spans="1:14" x14ac:dyDescent="0.25">
      <c r="A769" t="s">
        <v>128</v>
      </c>
      <c r="B769" t="str">
        <f t="shared" si="11"/>
        <v>octubre 2022</v>
      </c>
      <c r="C769" s="58">
        <v>44835</v>
      </c>
      <c r="D769" t="s">
        <v>109</v>
      </c>
      <c r="E769" t="s">
        <v>857</v>
      </c>
      <c r="F769" t="s">
        <v>239</v>
      </c>
      <c r="G769">
        <v>32784</v>
      </c>
      <c r="H769">
        <v>32749</v>
      </c>
      <c r="I769">
        <v>99.893000000000001</v>
      </c>
      <c r="J769">
        <v>10677</v>
      </c>
      <c r="K769">
        <v>32.603000000000002</v>
      </c>
      <c r="L769">
        <v>666</v>
      </c>
      <c r="M769">
        <v>2.0339999999999998</v>
      </c>
      <c r="N769">
        <v>6.2380000000000004</v>
      </c>
    </row>
    <row r="770" spans="1:14" x14ac:dyDescent="0.25">
      <c r="A770" t="s">
        <v>134</v>
      </c>
      <c r="B770" t="str">
        <f t="shared" si="11"/>
        <v>octubre 2022</v>
      </c>
      <c r="C770" s="58">
        <v>44835</v>
      </c>
      <c r="D770" t="s">
        <v>109</v>
      </c>
      <c r="E770" t="s">
        <v>947</v>
      </c>
      <c r="F770" t="s">
        <v>239</v>
      </c>
      <c r="G770">
        <v>4484</v>
      </c>
      <c r="H770">
        <v>4466</v>
      </c>
      <c r="I770">
        <v>99.599000000000004</v>
      </c>
      <c r="J770">
        <v>1428</v>
      </c>
      <c r="K770">
        <v>31.975000000000001</v>
      </c>
      <c r="L770">
        <v>486</v>
      </c>
      <c r="M770">
        <v>10.882</v>
      </c>
      <c r="N770">
        <v>34.033999999999999</v>
      </c>
    </row>
    <row r="771" spans="1:14" x14ac:dyDescent="0.25">
      <c r="A771" s="4" t="s">
        <v>541</v>
      </c>
      <c r="B771" t="str">
        <f t="shared" ref="B771:B804" si="12">TEXT(C771,"mmmm")&amp;" "&amp;TEXT(C771,"aaaa")</f>
        <v>octubre 2022</v>
      </c>
      <c r="C771" s="58">
        <v>44835</v>
      </c>
      <c r="D771" t="s">
        <v>109</v>
      </c>
      <c r="E771" t="s">
        <v>948</v>
      </c>
      <c r="F771" t="s">
        <v>239</v>
      </c>
      <c r="G771">
        <v>375</v>
      </c>
      <c r="H771">
        <v>373</v>
      </c>
      <c r="I771">
        <v>99.466999999999999</v>
      </c>
      <c r="J771">
        <v>134</v>
      </c>
      <c r="K771">
        <v>35.924999999999997</v>
      </c>
      <c r="L771">
        <v>7</v>
      </c>
      <c r="M771">
        <v>1.877</v>
      </c>
      <c r="N771">
        <v>5.2240000000000002</v>
      </c>
    </row>
    <row r="772" spans="1:14" x14ac:dyDescent="0.25">
      <c r="A772" s="4" t="s">
        <v>541</v>
      </c>
      <c r="B772" t="str">
        <f t="shared" si="12"/>
        <v>octubre 2022</v>
      </c>
      <c r="C772" s="58">
        <v>44835</v>
      </c>
      <c r="D772" t="s">
        <v>109</v>
      </c>
      <c r="E772" t="s">
        <v>949</v>
      </c>
      <c r="F772" t="s">
        <v>239</v>
      </c>
      <c r="G772">
        <v>25272</v>
      </c>
      <c r="H772">
        <v>25227</v>
      </c>
      <c r="I772">
        <v>99.822000000000003</v>
      </c>
      <c r="J772">
        <v>10736</v>
      </c>
      <c r="K772">
        <v>42.558</v>
      </c>
      <c r="L772">
        <v>880</v>
      </c>
      <c r="M772">
        <v>3.488</v>
      </c>
      <c r="N772">
        <v>8.1969999999999992</v>
      </c>
    </row>
    <row r="773" spans="1:14" x14ac:dyDescent="0.25">
      <c r="A773" s="4" t="s">
        <v>541</v>
      </c>
      <c r="B773" t="str">
        <f t="shared" si="12"/>
        <v>octubre 2022</v>
      </c>
      <c r="C773" s="58">
        <v>44835</v>
      </c>
      <c r="D773" t="s">
        <v>109</v>
      </c>
      <c r="E773" t="s">
        <v>950</v>
      </c>
      <c r="F773" t="s">
        <v>239</v>
      </c>
      <c r="G773">
        <v>7621</v>
      </c>
      <c r="H773">
        <v>7604</v>
      </c>
      <c r="I773">
        <v>99.777000000000001</v>
      </c>
      <c r="J773">
        <v>2103</v>
      </c>
      <c r="K773">
        <v>27.655999999999999</v>
      </c>
      <c r="L773">
        <v>199</v>
      </c>
      <c r="M773">
        <v>2.617</v>
      </c>
      <c r="N773">
        <v>9.4629999999999992</v>
      </c>
    </row>
    <row r="774" spans="1:14" x14ac:dyDescent="0.25">
      <c r="A774" s="4" t="s">
        <v>541</v>
      </c>
      <c r="B774" t="str">
        <f t="shared" si="12"/>
        <v>octubre 2022</v>
      </c>
      <c r="C774" s="58">
        <v>44835</v>
      </c>
      <c r="D774" t="s">
        <v>109</v>
      </c>
      <c r="E774" t="s">
        <v>951</v>
      </c>
      <c r="F774" t="s">
        <v>239</v>
      </c>
      <c r="G774">
        <v>1486</v>
      </c>
      <c r="H774">
        <v>1480</v>
      </c>
      <c r="I774">
        <v>99.596000000000004</v>
      </c>
      <c r="J774">
        <v>368</v>
      </c>
      <c r="K774">
        <v>24.864999999999998</v>
      </c>
      <c r="L774">
        <v>24</v>
      </c>
      <c r="M774">
        <v>1.6220000000000001</v>
      </c>
      <c r="N774">
        <v>6.5220000000000002</v>
      </c>
    </row>
    <row r="775" spans="1:14" x14ac:dyDescent="0.25">
      <c r="A775" s="4" t="s">
        <v>81</v>
      </c>
      <c r="B775" t="str">
        <f t="shared" si="12"/>
        <v>octubre 2022</v>
      </c>
      <c r="C775" s="58">
        <v>44835</v>
      </c>
      <c r="D775" t="s">
        <v>109</v>
      </c>
      <c r="E775" t="s">
        <v>256</v>
      </c>
      <c r="F775" t="s">
        <v>239</v>
      </c>
      <c r="G775">
        <v>21564</v>
      </c>
      <c r="H775">
        <v>21509</v>
      </c>
      <c r="I775">
        <v>99.745000000000005</v>
      </c>
      <c r="J775">
        <v>9690</v>
      </c>
      <c r="K775">
        <v>45.051000000000002</v>
      </c>
      <c r="L775">
        <v>893</v>
      </c>
      <c r="M775">
        <v>4.1520000000000001</v>
      </c>
      <c r="N775">
        <v>9.2159999999999993</v>
      </c>
    </row>
    <row r="776" spans="1:14" x14ac:dyDescent="0.25">
      <c r="A776" s="4" t="s">
        <v>81</v>
      </c>
      <c r="B776" t="str">
        <f t="shared" si="12"/>
        <v>octubre 2022</v>
      </c>
      <c r="C776" s="58">
        <v>44835</v>
      </c>
      <c r="D776" t="s">
        <v>109</v>
      </c>
      <c r="E776" t="s">
        <v>255</v>
      </c>
      <c r="F776" t="s">
        <v>239</v>
      </c>
      <c r="G776">
        <v>21338</v>
      </c>
      <c r="H776">
        <v>21282</v>
      </c>
      <c r="I776">
        <v>99.738</v>
      </c>
      <c r="J776">
        <v>8465</v>
      </c>
      <c r="K776">
        <v>39.774999999999999</v>
      </c>
      <c r="L776">
        <v>568</v>
      </c>
      <c r="M776">
        <v>2.669</v>
      </c>
      <c r="N776">
        <v>6.71</v>
      </c>
    </row>
    <row r="777" spans="1:14" x14ac:dyDescent="0.25">
      <c r="A777" s="4" t="s">
        <v>81</v>
      </c>
      <c r="B777" t="str">
        <f t="shared" si="12"/>
        <v>octubre 2022</v>
      </c>
      <c r="C777" s="58">
        <v>44835</v>
      </c>
      <c r="D777" t="s">
        <v>109</v>
      </c>
      <c r="E777" t="s">
        <v>258</v>
      </c>
      <c r="F777" t="s">
        <v>239</v>
      </c>
      <c r="G777">
        <v>6234</v>
      </c>
      <c r="H777">
        <v>6217</v>
      </c>
      <c r="I777">
        <v>99.727000000000004</v>
      </c>
      <c r="J777">
        <v>2873</v>
      </c>
      <c r="K777">
        <v>46.212000000000003</v>
      </c>
      <c r="L777">
        <v>1302</v>
      </c>
      <c r="M777">
        <v>20.943000000000001</v>
      </c>
      <c r="N777">
        <v>45.317999999999998</v>
      </c>
    </row>
    <row r="778" spans="1:14" x14ac:dyDescent="0.25">
      <c r="A778" s="42" t="s">
        <v>80</v>
      </c>
      <c r="B778" t="str">
        <f t="shared" si="12"/>
        <v>octubre 2022</v>
      </c>
      <c r="C778" s="58">
        <v>44835</v>
      </c>
      <c r="D778" t="s">
        <v>109</v>
      </c>
      <c r="E778" t="s">
        <v>1063</v>
      </c>
      <c r="F778" t="s">
        <v>239</v>
      </c>
      <c r="G778">
        <v>33905</v>
      </c>
      <c r="H778">
        <v>33773</v>
      </c>
      <c r="I778">
        <v>99.611000000000004</v>
      </c>
      <c r="J778">
        <v>12902</v>
      </c>
      <c r="K778">
        <v>38.201999999999998</v>
      </c>
      <c r="L778">
        <v>1466</v>
      </c>
      <c r="M778">
        <v>4.3410000000000002</v>
      </c>
      <c r="N778">
        <v>11.363</v>
      </c>
    </row>
    <row r="779" spans="1:14" x14ac:dyDescent="0.25">
      <c r="A779" s="42" t="s">
        <v>80</v>
      </c>
      <c r="B779" t="str">
        <f t="shared" si="12"/>
        <v>octubre 2022</v>
      </c>
      <c r="C779" s="58">
        <v>44835</v>
      </c>
      <c r="D779" t="s">
        <v>109</v>
      </c>
      <c r="E779" t="s">
        <v>1064</v>
      </c>
      <c r="F779" t="s">
        <v>238</v>
      </c>
      <c r="G779">
        <v>33809</v>
      </c>
      <c r="H779">
        <v>33687</v>
      </c>
      <c r="I779">
        <v>99.638999999999996</v>
      </c>
      <c r="J779">
        <v>11560</v>
      </c>
      <c r="K779">
        <v>34.316000000000003</v>
      </c>
      <c r="L779">
        <v>1125</v>
      </c>
      <c r="M779">
        <v>3.34</v>
      </c>
      <c r="N779">
        <v>9.7319999999999993</v>
      </c>
    </row>
    <row r="780" spans="1:14" x14ac:dyDescent="0.25">
      <c r="A780" s="4" t="s">
        <v>227</v>
      </c>
      <c r="B780" t="str">
        <f t="shared" si="12"/>
        <v>octubre 2022</v>
      </c>
      <c r="C780" s="58">
        <v>44835</v>
      </c>
      <c r="D780" t="s">
        <v>109</v>
      </c>
      <c r="E780" t="s">
        <v>441</v>
      </c>
      <c r="F780" t="s">
        <v>239</v>
      </c>
      <c r="G780">
        <v>10487</v>
      </c>
      <c r="H780">
        <v>10452</v>
      </c>
      <c r="I780">
        <v>99.665999999999997</v>
      </c>
      <c r="J780">
        <v>5779</v>
      </c>
      <c r="K780">
        <v>55.290999999999997</v>
      </c>
      <c r="L780">
        <v>834</v>
      </c>
      <c r="M780">
        <v>7.9790000000000001</v>
      </c>
      <c r="N780">
        <v>14.432</v>
      </c>
    </row>
    <row r="781" spans="1:14" x14ac:dyDescent="0.25">
      <c r="A781" s="4" t="s">
        <v>227</v>
      </c>
      <c r="B781" t="str">
        <f t="shared" si="12"/>
        <v>octubre 2022</v>
      </c>
      <c r="C781" s="58">
        <v>44835</v>
      </c>
      <c r="D781" t="s">
        <v>109</v>
      </c>
      <c r="E781" t="s">
        <v>444</v>
      </c>
      <c r="F781" t="s">
        <v>239</v>
      </c>
      <c r="G781">
        <v>10485</v>
      </c>
      <c r="H781">
        <v>10451</v>
      </c>
      <c r="I781">
        <v>99.676000000000002</v>
      </c>
      <c r="J781">
        <v>6016</v>
      </c>
      <c r="K781">
        <v>57.564</v>
      </c>
      <c r="L781">
        <v>730</v>
      </c>
      <c r="M781">
        <v>6.9850000000000003</v>
      </c>
      <c r="N781">
        <v>12.134</v>
      </c>
    </row>
    <row r="782" spans="1:14" x14ac:dyDescent="0.25">
      <c r="A782" s="4" t="s">
        <v>227</v>
      </c>
      <c r="B782" t="str">
        <f t="shared" si="12"/>
        <v>octubre 2022</v>
      </c>
      <c r="C782" s="58">
        <v>44835</v>
      </c>
      <c r="D782" t="s">
        <v>109</v>
      </c>
      <c r="E782" t="s">
        <v>439</v>
      </c>
      <c r="F782" t="s">
        <v>239</v>
      </c>
      <c r="G782">
        <v>10329</v>
      </c>
      <c r="H782">
        <v>10260</v>
      </c>
      <c r="I782">
        <v>99.331999999999994</v>
      </c>
      <c r="J782">
        <v>4284</v>
      </c>
      <c r="K782">
        <v>41.753999999999998</v>
      </c>
      <c r="L782">
        <v>499</v>
      </c>
      <c r="M782">
        <v>4.8639999999999999</v>
      </c>
      <c r="N782">
        <v>11.648</v>
      </c>
    </row>
    <row r="783" spans="1:14" x14ac:dyDescent="0.25">
      <c r="A783" s="4" t="s">
        <v>227</v>
      </c>
      <c r="B783" t="str">
        <f t="shared" si="12"/>
        <v>octubre 2022</v>
      </c>
      <c r="C783" s="58">
        <v>44835</v>
      </c>
      <c r="D783" t="s">
        <v>109</v>
      </c>
      <c r="E783" t="s">
        <v>442</v>
      </c>
      <c r="F783" t="s">
        <v>239</v>
      </c>
      <c r="G783">
        <v>10325</v>
      </c>
      <c r="H783">
        <v>10256</v>
      </c>
      <c r="I783">
        <v>99.331999999999994</v>
      </c>
      <c r="J783">
        <v>5299</v>
      </c>
      <c r="K783">
        <v>51.667000000000002</v>
      </c>
      <c r="L783">
        <v>493</v>
      </c>
      <c r="M783">
        <v>4.8070000000000004</v>
      </c>
      <c r="N783">
        <v>9.3040000000000003</v>
      </c>
    </row>
    <row r="784" spans="1:14" x14ac:dyDescent="0.25">
      <c r="A784" s="4" t="s">
        <v>227</v>
      </c>
      <c r="B784" t="str">
        <f t="shared" si="12"/>
        <v>octubre 2022</v>
      </c>
      <c r="C784" s="58">
        <v>44835</v>
      </c>
      <c r="D784" t="s">
        <v>109</v>
      </c>
      <c r="E784" t="s">
        <v>445</v>
      </c>
      <c r="F784" t="s">
        <v>239</v>
      </c>
      <c r="G784">
        <v>10323</v>
      </c>
      <c r="H784">
        <v>10236</v>
      </c>
      <c r="I784">
        <v>99.156999999999996</v>
      </c>
      <c r="J784">
        <v>5168</v>
      </c>
      <c r="K784">
        <v>50.488</v>
      </c>
      <c r="L784">
        <v>639</v>
      </c>
      <c r="M784">
        <v>6.2430000000000003</v>
      </c>
      <c r="N784">
        <v>12.365</v>
      </c>
    </row>
    <row r="785" spans="1:14" x14ac:dyDescent="0.25">
      <c r="A785" s="4" t="s">
        <v>227</v>
      </c>
      <c r="B785" t="str">
        <f t="shared" si="12"/>
        <v>octubre 2022</v>
      </c>
      <c r="C785" s="58">
        <v>44835</v>
      </c>
      <c r="D785" t="s">
        <v>109</v>
      </c>
      <c r="E785" t="s">
        <v>443</v>
      </c>
      <c r="F785" t="s">
        <v>239</v>
      </c>
      <c r="G785">
        <v>10398</v>
      </c>
      <c r="H785">
        <v>10332</v>
      </c>
      <c r="I785">
        <v>99.364999999999995</v>
      </c>
      <c r="J785">
        <v>5475</v>
      </c>
      <c r="K785">
        <v>52.991</v>
      </c>
      <c r="L785">
        <v>595</v>
      </c>
      <c r="M785">
        <v>5.7590000000000003</v>
      </c>
      <c r="N785">
        <v>10.868</v>
      </c>
    </row>
    <row r="786" spans="1:14" x14ac:dyDescent="0.25">
      <c r="A786" s="4" t="s">
        <v>227</v>
      </c>
      <c r="B786" t="str">
        <f t="shared" si="12"/>
        <v>octubre 2022</v>
      </c>
      <c r="C786" s="58">
        <v>44835</v>
      </c>
      <c r="D786" t="s">
        <v>109</v>
      </c>
      <c r="E786" t="s">
        <v>440</v>
      </c>
      <c r="F786" t="s">
        <v>239</v>
      </c>
      <c r="G786">
        <v>10413</v>
      </c>
      <c r="H786">
        <v>10353</v>
      </c>
      <c r="I786">
        <v>99.424000000000007</v>
      </c>
      <c r="J786">
        <v>5325</v>
      </c>
      <c r="K786">
        <v>51.433999999999997</v>
      </c>
      <c r="L786">
        <v>754</v>
      </c>
      <c r="M786">
        <v>7.2830000000000004</v>
      </c>
      <c r="N786">
        <v>14.16</v>
      </c>
    </row>
    <row r="787" spans="1:14" x14ac:dyDescent="0.25">
      <c r="A787" s="4" t="s">
        <v>112</v>
      </c>
      <c r="B787" t="str">
        <f t="shared" si="12"/>
        <v>octubre 2022</v>
      </c>
      <c r="C787" s="58">
        <v>44835</v>
      </c>
      <c r="D787" t="s">
        <v>109</v>
      </c>
      <c r="E787" t="s">
        <v>1081</v>
      </c>
      <c r="F787" t="s">
        <v>239</v>
      </c>
      <c r="G787">
        <v>510</v>
      </c>
      <c r="H787">
        <v>493</v>
      </c>
      <c r="I787">
        <v>96.667000000000002</v>
      </c>
      <c r="J787">
        <v>243</v>
      </c>
      <c r="K787">
        <v>49.29</v>
      </c>
      <c r="L787">
        <v>40</v>
      </c>
      <c r="M787">
        <v>8.1140000000000008</v>
      </c>
      <c r="N787">
        <v>16.460999999999999</v>
      </c>
    </row>
    <row r="788" spans="1:14" x14ac:dyDescent="0.25">
      <c r="A788" s="4" t="s">
        <v>112</v>
      </c>
      <c r="B788" t="str">
        <f t="shared" si="12"/>
        <v>octubre 2022</v>
      </c>
      <c r="C788" s="58">
        <v>44835</v>
      </c>
      <c r="D788" t="s">
        <v>109</v>
      </c>
      <c r="E788" t="s">
        <v>1082</v>
      </c>
      <c r="F788" t="s">
        <v>239</v>
      </c>
      <c r="G788">
        <v>463</v>
      </c>
      <c r="H788">
        <v>440</v>
      </c>
      <c r="I788">
        <v>95.031999999999996</v>
      </c>
      <c r="J788">
        <v>245</v>
      </c>
      <c r="K788">
        <v>55.682000000000002</v>
      </c>
      <c r="L788">
        <v>38</v>
      </c>
      <c r="M788">
        <v>8.6359999999999992</v>
      </c>
      <c r="N788">
        <v>15.51</v>
      </c>
    </row>
    <row r="789" spans="1:14" x14ac:dyDescent="0.25">
      <c r="A789" s="4" t="s">
        <v>112</v>
      </c>
      <c r="B789" t="str">
        <f t="shared" si="12"/>
        <v>octubre 2022</v>
      </c>
      <c r="C789" s="58">
        <v>44835</v>
      </c>
      <c r="D789" t="s">
        <v>109</v>
      </c>
      <c r="E789" t="s">
        <v>1084</v>
      </c>
      <c r="F789" t="s">
        <v>239</v>
      </c>
      <c r="G789">
        <v>402</v>
      </c>
      <c r="H789">
        <v>401</v>
      </c>
      <c r="I789">
        <v>99.751000000000005</v>
      </c>
      <c r="J789">
        <v>200</v>
      </c>
      <c r="K789">
        <v>49.875</v>
      </c>
      <c r="L789">
        <v>32</v>
      </c>
      <c r="M789">
        <v>7.98</v>
      </c>
      <c r="N789">
        <v>16</v>
      </c>
    </row>
    <row r="790" spans="1:14" x14ac:dyDescent="0.25">
      <c r="A790" s="4" t="s">
        <v>112</v>
      </c>
      <c r="B790" t="str">
        <f t="shared" si="12"/>
        <v>octubre 2022</v>
      </c>
      <c r="C790" s="58">
        <v>44835</v>
      </c>
      <c r="D790" t="s">
        <v>109</v>
      </c>
      <c r="E790" t="s">
        <v>1088</v>
      </c>
      <c r="F790" t="s">
        <v>239</v>
      </c>
      <c r="G790">
        <v>107</v>
      </c>
      <c r="H790">
        <v>107</v>
      </c>
      <c r="I790">
        <v>100</v>
      </c>
      <c r="J790">
        <v>56</v>
      </c>
      <c r="K790">
        <v>52.335999999999999</v>
      </c>
      <c r="L790">
        <v>28</v>
      </c>
      <c r="M790">
        <v>26.167999999999999</v>
      </c>
      <c r="N790">
        <v>50</v>
      </c>
    </row>
    <row r="791" spans="1:14" x14ac:dyDescent="0.25">
      <c r="A791" s="4" t="s">
        <v>112</v>
      </c>
      <c r="B791" t="str">
        <f t="shared" si="12"/>
        <v>octubre 2022</v>
      </c>
      <c r="C791" s="58">
        <v>44835</v>
      </c>
      <c r="D791" t="s">
        <v>109</v>
      </c>
      <c r="E791" t="s">
        <v>1090</v>
      </c>
      <c r="F791" t="s">
        <v>239</v>
      </c>
      <c r="G791">
        <v>373</v>
      </c>
      <c r="H791">
        <v>372</v>
      </c>
      <c r="I791">
        <v>99.731999999999999</v>
      </c>
      <c r="J791">
        <v>214</v>
      </c>
      <c r="K791">
        <v>57.527000000000001</v>
      </c>
      <c r="L791">
        <v>31</v>
      </c>
      <c r="M791">
        <v>8.3330000000000002</v>
      </c>
      <c r="N791">
        <v>14.486000000000001</v>
      </c>
    </row>
    <row r="792" spans="1:14" x14ac:dyDescent="0.25">
      <c r="A792" s="4" t="s">
        <v>112</v>
      </c>
      <c r="B792" t="str">
        <f t="shared" si="12"/>
        <v>octubre 2022</v>
      </c>
      <c r="C792" s="58">
        <v>44835</v>
      </c>
      <c r="D792" t="s">
        <v>109</v>
      </c>
      <c r="E792" t="s">
        <v>1092</v>
      </c>
      <c r="F792" t="s">
        <v>239</v>
      </c>
      <c r="G792">
        <v>337</v>
      </c>
      <c r="H792">
        <v>336</v>
      </c>
      <c r="I792">
        <v>99.703000000000003</v>
      </c>
      <c r="J792">
        <v>208</v>
      </c>
      <c r="K792">
        <v>61.905000000000001</v>
      </c>
      <c r="L792">
        <v>31</v>
      </c>
      <c r="M792">
        <v>9.2260000000000009</v>
      </c>
      <c r="N792">
        <v>14.904</v>
      </c>
    </row>
    <row r="793" spans="1:14" x14ac:dyDescent="0.25">
      <c r="A793" s="4" t="s">
        <v>112</v>
      </c>
      <c r="B793" t="str">
        <f t="shared" si="12"/>
        <v>octubre 2022</v>
      </c>
      <c r="C793" s="58">
        <v>44835</v>
      </c>
      <c r="D793" t="s">
        <v>109</v>
      </c>
      <c r="E793" t="s">
        <v>1094</v>
      </c>
      <c r="F793" t="s">
        <v>239</v>
      </c>
      <c r="G793">
        <v>299</v>
      </c>
      <c r="H793">
        <v>299</v>
      </c>
      <c r="I793">
        <v>100</v>
      </c>
      <c r="J793">
        <v>164</v>
      </c>
      <c r="K793">
        <v>54.848999999999997</v>
      </c>
      <c r="L793">
        <v>25</v>
      </c>
      <c r="M793">
        <v>8.3610000000000007</v>
      </c>
      <c r="N793">
        <v>15.244</v>
      </c>
    </row>
    <row r="794" spans="1:14" x14ac:dyDescent="0.25">
      <c r="A794" s="4" t="s">
        <v>664</v>
      </c>
      <c r="B794" t="str">
        <f t="shared" si="12"/>
        <v>octubre 2022</v>
      </c>
      <c r="C794" s="58">
        <v>44835</v>
      </c>
      <c r="D794" t="s">
        <v>109</v>
      </c>
      <c r="E794" t="s">
        <v>1056</v>
      </c>
      <c r="F794" t="s">
        <v>239</v>
      </c>
      <c r="G794">
        <v>22797</v>
      </c>
      <c r="H794">
        <v>22742</v>
      </c>
      <c r="I794">
        <v>99.759</v>
      </c>
      <c r="J794">
        <v>7556</v>
      </c>
      <c r="K794">
        <v>33.225000000000001</v>
      </c>
      <c r="L794">
        <v>291</v>
      </c>
      <c r="M794">
        <v>1.28</v>
      </c>
      <c r="N794">
        <v>3.851</v>
      </c>
    </row>
    <row r="795" spans="1:14" x14ac:dyDescent="0.25">
      <c r="A795" s="4" t="s">
        <v>664</v>
      </c>
      <c r="B795" t="str">
        <f t="shared" si="12"/>
        <v>octubre 2022</v>
      </c>
      <c r="C795" s="58">
        <v>44835</v>
      </c>
      <c r="D795" t="s">
        <v>109</v>
      </c>
      <c r="E795" t="s">
        <v>1057</v>
      </c>
      <c r="F795" t="s">
        <v>239</v>
      </c>
      <c r="G795">
        <v>34326</v>
      </c>
      <c r="H795">
        <v>34260</v>
      </c>
      <c r="I795">
        <v>99.808000000000007</v>
      </c>
      <c r="J795">
        <v>11377</v>
      </c>
      <c r="K795">
        <v>33.207999999999998</v>
      </c>
      <c r="L795">
        <v>334</v>
      </c>
      <c r="M795">
        <v>0.97499999999999998</v>
      </c>
      <c r="N795">
        <v>2.9359999999999999</v>
      </c>
    </row>
    <row r="796" spans="1:14" x14ac:dyDescent="0.25">
      <c r="A796" s="4" t="s">
        <v>192</v>
      </c>
      <c r="B796" t="str">
        <f t="shared" si="12"/>
        <v>octubre 2022</v>
      </c>
      <c r="C796" s="58">
        <v>44835</v>
      </c>
      <c r="D796" t="s">
        <v>109</v>
      </c>
      <c r="E796" t="s">
        <v>283</v>
      </c>
      <c r="F796" t="s">
        <v>239</v>
      </c>
      <c r="G796">
        <v>21732</v>
      </c>
      <c r="H796">
        <v>21663</v>
      </c>
      <c r="I796">
        <v>99.682000000000002</v>
      </c>
      <c r="J796">
        <v>9582</v>
      </c>
      <c r="K796">
        <v>44.231999999999999</v>
      </c>
      <c r="L796">
        <v>970</v>
      </c>
      <c r="M796">
        <v>4.4779999999999998</v>
      </c>
      <c r="N796">
        <v>10.122999999999999</v>
      </c>
    </row>
    <row r="797" spans="1:14" x14ac:dyDescent="0.25">
      <c r="A797" t="s">
        <v>80</v>
      </c>
      <c r="B797" t="str">
        <f t="shared" si="12"/>
        <v>octubre 2022</v>
      </c>
      <c r="C797" s="58">
        <v>44835</v>
      </c>
      <c r="D797" t="s">
        <v>109</v>
      </c>
      <c r="E797" t="s">
        <v>237</v>
      </c>
      <c r="F797" t="s">
        <v>242</v>
      </c>
      <c r="G797">
        <v>229</v>
      </c>
      <c r="H797">
        <v>228</v>
      </c>
      <c r="I797">
        <v>99.563000000000002</v>
      </c>
      <c r="J797">
        <v>127</v>
      </c>
      <c r="K797">
        <v>55.701999999999998</v>
      </c>
      <c r="L797">
        <v>21</v>
      </c>
      <c r="M797">
        <v>9.2110000000000003</v>
      </c>
      <c r="N797">
        <v>16.535</v>
      </c>
    </row>
    <row r="798" spans="1:14" x14ac:dyDescent="0.25">
      <c r="A798" t="s">
        <v>80</v>
      </c>
      <c r="B798" t="str">
        <f t="shared" si="12"/>
        <v>octubre 2022</v>
      </c>
      <c r="C798" s="58">
        <v>44835</v>
      </c>
      <c r="D798" t="s">
        <v>109</v>
      </c>
      <c r="E798" t="s">
        <v>1029</v>
      </c>
      <c r="F798" t="s">
        <v>239</v>
      </c>
      <c r="G798">
        <v>31035</v>
      </c>
      <c r="H798">
        <v>30948</v>
      </c>
      <c r="I798">
        <v>99.72</v>
      </c>
      <c r="J798">
        <v>10592</v>
      </c>
      <c r="K798">
        <v>34.225000000000001</v>
      </c>
      <c r="L798">
        <v>346</v>
      </c>
      <c r="M798">
        <v>1.1180000000000001</v>
      </c>
      <c r="N798">
        <v>3.2669999999999999</v>
      </c>
    </row>
    <row r="799" spans="1:14" x14ac:dyDescent="0.25">
      <c r="A799" t="s">
        <v>80</v>
      </c>
      <c r="B799" t="str">
        <f t="shared" si="12"/>
        <v>octubre 2022</v>
      </c>
      <c r="C799" s="58">
        <v>44835</v>
      </c>
      <c r="D799" t="s">
        <v>109</v>
      </c>
      <c r="E799" t="s">
        <v>235</v>
      </c>
      <c r="F799" t="s">
        <v>239</v>
      </c>
      <c r="G799">
        <v>24924</v>
      </c>
      <c r="H799">
        <v>24898</v>
      </c>
      <c r="I799">
        <v>99.896000000000001</v>
      </c>
      <c r="J799">
        <v>12448</v>
      </c>
      <c r="K799">
        <v>49.996000000000002</v>
      </c>
      <c r="L799">
        <v>1903</v>
      </c>
      <c r="M799">
        <v>7.6429999999999998</v>
      </c>
      <c r="N799">
        <v>15.288</v>
      </c>
    </row>
    <row r="800" spans="1:14" x14ac:dyDescent="0.25">
      <c r="A800" s="4" t="s">
        <v>221</v>
      </c>
      <c r="B800" t="str">
        <f t="shared" si="12"/>
        <v>octubre 2022</v>
      </c>
      <c r="C800" s="58">
        <v>44835</v>
      </c>
      <c r="D800" t="s">
        <v>109</v>
      </c>
      <c r="E800" t="s">
        <v>261</v>
      </c>
      <c r="F800" t="s">
        <v>239</v>
      </c>
      <c r="G800">
        <v>26310</v>
      </c>
      <c r="H800">
        <v>26224</v>
      </c>
      <c r="I800">
        <v>99.673000000000002</v>
      </c>
      <c r="J800">
        <v>9504</v>
      </c>
      <c r="K800">
        <v>36.241999999999997</v>
      </c>
      <c r="L800">
        <v>1623</v>
      </c>
      <c r="M800">
        <v>6.1890000000000001</v>
      </c>
      <c r="N800">
        <v>17.077000000000002</v>
      </c>
    </row>
    <row r="801" spans="1:14" x14ac:dyDescent="0.25">
      <c r="A801" s="4" t="s">
        <v>221</v>
      </c>
      <c r="B801" t="str">
        <f t="shared" si="12"/>
        <v>octubre 2022</v>
      </c>
      <c r="C801" s="58">
        <v>44835</v>
      </c>
      <c r="D801" t="s">
        <v>109</v>
      </c>
      <c r="E801" t="s">
        <v>260</v>
      </c>
      <c r="F801" t="s">
        <v>239</v>
      </c>
      <c r="G801">
        <v>32745</v>
      </c>
      <c r="H801">
        <v>32678</v>
      </c>
      <c r="I801">
        <v>99.795000000000002</v>
      </c>
      <c r="J801">
        <v>15524</v>
      </c>
      <c r="K801">
        <v>47.506</v>
      </c>
      <c r="L801">
        <v>2238</v>
      </c>
      <c r="M801">
        <v>6.8490000000000002</v>
      </c>
      <c r="N801">
        <v>14.416</v>
      </c>
    </row>
    <row r="802" spans="1:14" x14ac:dyDescent="0.25">
      <c r="A802" s="4" t="s">
        <v>221</v>
      </c>
      <c r="B802" t="str">
        <f t="shared" si="12"/>
        <v>octubre 2022</v>
      </c>
      <c r="C802" s="58">
        <v>44835</v>
      </c>
      <c r="D802" t="s">
        <v>109</v>
      </c>
      <c r="E802" t="s">
        <v>259</v>
      </c>
      <c r="F802" t="s">
        <v>239</v>
      </c>
      <c r="G802">
        <v>32736</v>
      </c>
      <c r="H802">
        <v>32648</v>
      </c>
      <c r="I802">
        <v>99.730999999999995</v>
      </c>
      <c r="J802">
        <v>11761</v>
      </c>
      <c r="K802">
        <v>36.024000000000001</v>
      </c>
      <c r="L802">
        <v>1091</v>
      </c>
      <c r="M802">
        <v>3.3420000000000001</v>
      </c>
      <c r="N802">
        <v>9.2759999999999998</v>
      </c>
    </row>
    <row r="803" spans="1:14" x14ac:dyDescent="0.25">
      <c r="A803" s="4" t="s">
        <v>171</v>
      </c>
      <c r="B803" t="str">
        <f t="shared" si="12"/>
        <v>octubre 2022</v>
      </c>
      <c r="C803" s="58">
        <v>44835</v>
      </c>
      <c r="D803" t="s">
        <v>109</v>
      </c>
      <c r="E803" t="s">
        <v>1139</v>
      </c>
      <c r="F803" t="s">
        <v>1140</v>
      </c>
      <c r="G803">
        <v>796</v>
      </c>
      <c r="H803">
        <v>796</v>
      </c>
      <c r="I803">
        <v>100</v>
      </c>
      <c r="J803">
        <v>523</v>
      </c>
      <c r="K803">
        <v>65.703999999999994</v>
      </c>
      <c r="L803">
        <v>196</v>
      </c>
      <c r="M803">
        <v>24.623000000000001</v>
      </c>
      <c r="N803">
        <v>37.475999999999999</v>
      </c>
    </row>
    <row r="804" spans="1:14" x14ac:dyDescent="0.25">
      <c r="A804" s="42" t="s">
        <v>159</v>
      </c>
      <c r="B804" t="str">
        <f t="shared" si="12"/>
        <v>octubre 2022</v>
      </c>
      <c r="C804" s="58">
        <v>44835</v>
      </c>
      <c r="D804" t="s">
        <v>109</v>
      </c>
      <c r="E804" t="s">
        <v>1146</v>
      </c>
      <c r="F804" t="s">
        <v>239</v>
      </c>
      <c r="G804">
        <v>11386</v>
      </c>
      <c r="H804">
        <v>11353</v>
      </c>
      <c r="I804">
        <v>99.71</v>
      </c>
      <c r="J804">
        <v>3964</v>
      </c>
      <c r="K804">
        <v>34.915999999999997</v>
      </c>
      <c r="L804">
        <v>108</v>
      </c>
      <c r="M804">
        <v>0.95099999999999996</v>
      </c>
      <c r="N804">
        <v>2.7250000000000001</v>
      </c>
    </row>
    <row r="805" spans="1:14" x14ac:dyDescent="0.25">
      <c r="A805" t="s">
        <v>80</v>
      </c>
      <c r="B805" t="str">
        <f>TEXT(C805,"mmmm")&amp;" "&amp;TEXT(C805,"aaaa")</f>
        <v>noviembre 2022</v>
      </c>
      <c r="C805" s="58">
        <v>44866</v>
      </c>
      <c r="D805" t="s">
        <v>109</v>
      </c>
      <c r="E805" t="s">
        <v>1031</v>
      </c>
      <c r="F805" t="s">
        <v>1013</v>
      </c>
      <c r="G805">
        <v>4094</v>
      </c>
      <c r="H805">
        <v>4092</v>
      </c>
      <c r="I805">
        <v>99.950999999999993</v>
      </c>
      <c r="J805">
        <v>2727</v>
      </c>
      <c r="K805">
        <v>66.641999999999996</v>
      </c>
      <c r="L805">
        <v>937</v>
      </c>
      <c r="M805">
        <v>22.898</v>
      </c>
      <c r="N805">
        <v>34.36</v>
      </c>
    </row>
    <row r="806" spans="1:14" x14ac:dyDescent="0.25">
      <c r="A806" t="s">
        <v>217</v>
      </c>
      <c r="B806" t="str">
        <f t="shared" ref="B806:B869" si="13">TEXT(C806,"mmmm")&amp;" "&amp;TEXT(C806,"aaaa")</f>
        <v>noviembre 2022</v>
      </c>
      <c r="C806" s="58">
        <v>44866</v>
      </c>
      <c r="D806" t="s">
        <v>109</v>
      </c>
      <c r="E806" t="s">
        <v>1054</v>
      </c>
      <c r="F806" t="s">
        <v>576</v>
      </c>
      <c r="G806">
        <v>73</v>
      </c>
      <c r="H806">
        <v>73</v>
      </c>
      <c r="I806">
        <v>100</v>
      </c>
      <c r="J806">
        <v>62</v>
      </c>
      <c r="K806">
        <v>84.932000000000002</v>
      </c>
      <c r="L806">
        <v>51</v>
      </c>
      <c r="M806">
        <v>69.863</v>
      </c>
      <c r="N806">
        <v>82.257999999999996</v>
      </c>
    </row>
    <row r="807" spans="1:14" x14ac:dyDescent="0.25">
      <c r="A807" t="s">
        <v>545</v>
      </c>
      <c r="B807" t="str">
        <f t="shared" si="13"/>
        <v>noviembre 2022</v>
      </c>
      <c r="C807" s="58">
        <v>44866</v>
      </c>
      <c r="D807" t="s">
        <v>109</v>
      </c>
      <c r="E807" t="s">
        <v>883</v>
      </c>
      <c r="F807" t="s">
        <v>239</v>
      </c>
      <c r="G807">
        <v>33412</v>
      </c>
      <c r="H807">
        <v>33366</v>
      </c>
      <c r="I807">
        <v>99.861999999999995</v>
      </c>
      <c r="J807">
        <v>13422</v>
      </c>
      <c r="K807">
        <v>40.226999999999997</v>
      </c>
      <c r="L807">
        <v>2008</v>
      </c>
      <c r="M807">
        <v>6.0179999999999998</v>
      </c>
      <c r="N807">
        <v>14.961</v>
      </c>
    </row>
    <row r="808" spans="1:14" x14ac:dyDescent="0.25">
      <c r="A808" t="s">
        <v>149</v>
      </c>
      <c r="B808" t="str">
        <f t="shared" si="13"/>
        <v>noviembre 2022</v>
      </c>
      <c r="C808" s="58">
        <v>44866</v>
      </c>
      <c r="D808" t="s">
        <v>109</v>
      </c>
      <c r="E808" t="s">
        <v>1098</v>
      </c>
      <c r="F808" t="s">
        <v>239</v>
      </c>
      <c r="G808">
        <v>599</v>
      </c>
      <c r="H808">
        <v>599</v>
      </c>
      <c r="I808">
        <v>100</v>
      </c>
      <c r="J808">
        <v>374</v>
      </c>
      <c r="K808">
        <v>62.436999999999998</v>
      </c>
      <c r="L808">
        <v>141</v>
      </c>
      <c r="M808">
        <v>23.539000000000001</v>
      </c>
      <c r="N808">
        <v>37.701000000000001</v>
      </c>
    </row>
    <row r="809" spans="1:14" x14ac:dyDescent="0.25">
      <c r="A809" t="s">
        <v>659</v>
      </c>
      <c r="B809" t="str">
        <f t="shared" si="13"/>
        <v>noviembre 2022</v>
      </c>
      <c r="C809" s="58">
        <v>44866</v>
      </c>
      <c r="D809" t="s">
        <v>109</v>
      </c>
      <c r="E809" t="s">
        <v>911</v>
      </c>
      <c r="F809" t="s">
        <v>239</v>
      </c>
      <c r="G809">
        <v>16676</v>
      </c>
      <c r="H809">
        <v>16576</v>
      </c>
      <c r="I809">
        <v>99.4</v>
      </c>
      <c r="J809">
        <v>8482</v>
      </c>
      <c r="K809">
        <v>51.17</v>
      </c>
      <c r="L809">
        <v>897</v>
      </c>
      <c r="M809">
        <v>5.4109999999999996</v>
      </c>
      <c r="N809">
        <v>10.574999999999999</v>
      </c>
    </row>
    <row r="810" spans="1:14" x14ac:dyDescent="0.25">
      <c r="A810" t="s">
        <v>80</v>
      </c>
      <c r="B810" t="str">
        <f t="shared" si="13"/>
        <v>noviembre 2022</v>
      </c>
      <c r="C810" s="58">
        <v>44866</v>
      </c>
      <c r="D810" t="s">
        <v>109</v>
      </c>
      <c r="E810" t="s">
        <v>1021</v>
      </c>
      <c r="F810" t="s">
        <v>1013</v>
      </c>
      <c r="G810">
        <v>4</v>
      </c>
      <c r="H810">
        <v>4</v>
      </c>
      <c r="I810">
        <v>100</v>
      </c>
      <c r="J810">
        <v>2</v>
      </c>
      <c r="K810">
        <v>50</v>
      </c>
      <c r="L810">
        <v>2</v>
      </c>
      <c r="M810">
        <v>50</v>
      </c>
      <c r="N810">
        <v>100</v>
      </c>
    </row>
    <row r="811" spans="1:14" x14ac:dyDescent="0.25">
      <c r="A811" t="s">
        <v>210</v>
      </c>
      <c r="B811" t="str">
        <f t="shared" si="13"/>
        <v>noviembre 2022</v>
      </c>
      <c r="C811" s="58">
        <v>44866</v>
      </c>
      <c r="D811" t="s">
        <v>109</v>
      </c>
      <c r="E811" t="s">
        <v>998</v>
      </c>
      <c r="F811" t="s">
        <v>834</v>
      </c>
      <c r="G811">
        <v>2409</v>
      </c>
      <c r="H811">
        <v>2408</v>
      </c>
      <c r="I811">
        <v>99.957999999999998</v>
      </c>
      <c r="J811">
        <v>1342</v>
      </c>
      <c r="K811">
        <v>55.731000000000002</v>
      </c>
      <c r="L811">
        <v>274</v>
      </c>
      <c r="M811">
        <v>11.379</v>
      </c>
      <c r="N811">
        <v>20.417000000000002</v>
      </c>
    </row>
    <row r="812" spans="1:14" x14ac:dyDescent="0.25">
      <c r="A812" t="s">
        <v>227</v>
      </c>
      <c r="B812" t="str">
        <f t="shared" si="13"/>
        <v>noviembre 2022</v>
      </c>
      <c r="C812" s="58">
        <v>44866</v>
      </c>
      <c r="D812" t="s">
        <v>109</v>
      </c>
      <c r="E812" t="s">
        <v>590</v>
      </c>
      <c r="F812" t="s">
        <v>239</v>
      </c>
      <c r="G812">
        <v>285</v>
      </c>
      <c r="H812">
        <v>285</v>
      </c>
      <c r="I812">
        <v>100</v>
      </c>
      <c r="J812">
        <v>184</v>
      </c>
      <c r="K812">
        <v>64.561000000000007</v>
      </c>
      <c r="L812">
        <v>19</v>
      </c>
      <c r="M812">
        <v>6.6669999999999998</v>
      </c>
      <c r="N812">
        <v>10.326000000000001</v>
      </c>
    </row>
    <row r="813" spans="1:14" x14ac:dyDescent="0.25">
      <c r="A813" s="4" t="s">
        <v>659</v>
      </c>
      <c r="B813" t="str">
        <f t="shared" si="13"/>
        <v>noviembre 2022</v>
      </c>
      <c r="C813" s="58">
        <v>44866</v>
      </c>
      <c r="D813" t="s">
        <v>109</v>
      </c>
      <c r="E813" t="s">
        <v>920</v>
      </c>
      <c r="F813" t="s">
        <v>239</v>
      </c>
      <c r="G813">
        <v>9580</v>
      </c>
      <c r="H813">
        <v>9446</v>
      </c>
      <c r="I813">
        <v>98.600999999999999</v>
      </c>
      <c r="J813">
        <v>4478</v>
      </c>
      <c r="K813">
        <v>47.405999999999999</v>
      </c>
      <c r="L813">
        <v>671</v>
      </c>
      <c r="M813">
        <v>7.1040000000000001</v>
      </c>
      <c r="N813">
        <v>14.984</v>
      </c>
    </row>
    <row r="814" spans="1:14" x14ac:dyDescent="0.25">
      <c r="A814" t="s">
        <v>667</v>
      </c>
      <c r="B814" t="str">
        <f t="shared" si="13"/>
        <v>noviembre 2022</v>
      </c>
      <c r="C814" s="58">
        <v>44866</v>
      </c>
      <c r="D814" t="s">
        <v>109</v>
      </c>
      <c r="E814" t="s">
        <v>712</v>
      </c>
      <c r="F814" t="s">
        <v>695</v>
      </c>
      <c r="G814">
        <v>41</v>
      </c>
      <c r="H814">
        <v>41</v>
      </c>
      <c r="I814">
        <v>100</v>
      </c>
      <c r="J814">
        <v>33</v>
      </c>
      <c r="K814">
        <v>80.488</v>
      </c>
      <c r="L814">
        <v>25</v>
      </c>
      <c r="M814">
        <v>60.975999999999999</v>
      </c>
      <c r="N814">
        <v>75.757999999999996</v>
      </c>
    </row>
    <row r="815" spans="1:14" x14ac:dyDescent="0.25">
      <c r="A815" s="4" t="s">
        <v>146</v>
      </c>
      <c r="B815" t="str">
        <f t="shared" si="13"/>
        <v>noviembre 2022</v>
      </c>
      <c r="C815" s="58">
        <v>44866</v>
      </c>
      <c r="D815" t="s">
        <v>109</v>
      </c>
      <c r="E815" t="s">
        <v>902</v>
      </c>
      <c r="F815" t="s">
        <v>239</v>
      </c>
      <c r="G815">
        <v>1222</v>
      </c>
      <c r="H815">
        <v>1202</v>
      </c>
      <c r="I815">
        <v>98.363</v>
      </c>
      <c r="J815">
        <v>806</v>
      </c>
      <c r="K815">
        <v>67.055000000000007</v>
      </c>
      <c r="L815">
        <v>345</v>
      </c>
      <c r="M815">
        <v>28.702000000000002</v>
      </c>
      <c r="N815">
        <v>42.804000000000002</v>
      </c>
    </row>
    <row r="816" spans="1:14" x14ac:dyDescent="0.25">
      <c r="A816" s="4" t="s">
        <v>659</v>
      </c>
      <c r="B816" t="str">
        <f t="shared" si="13"/>
        <v>noviembre 2022</v>
      </c>
      <c r="C816" s="58">
        <v>44866</v>
      </c>
      <c r="D816" t="s">
        <v>110</v>
      </c>
      <c r="E816" t="s">
        <v>830</v>
      </c>
      <c r="F816" t="s">
        <v>239</v>
      </c>
      <c r="G816">
        <v>84</v>
      </c>
      <c r="H816">
        <v>82</v>
      </c>
      <c r="I816">
        <v>97.619</v>
      </c>
      <c r="J816">
        <v>67</v>
      </c>
      <c r="K816">
        <v>81.706999999999994</v>
      </c>
      <c r="L816">
        <v>3</v>
      </c>
      <c r="M816">
        <v>3.6589999999999998</v>
      </c>
      <c r="N816">
        <v>4.4779999999999998</v>
      </c>
    </row>
    <row r="817" spans="1:14" x14ac:dyDescent="0.25">
      <c r="A817" s="4" t="s">
        <v>659</v>
      </c>
      <c r="B817" t="str">
        <f t="shared" si="13"/>
        <v>noviembre 2022</v>
      </c>
      <c r="C817" s="58">
        <v>44866</v>
      </c>
      <c r="D817" t="s">
        <v>109</v>
      </c>
      <c r="E817" t="s">
        <v>930</v>
      </c>
      <c r="F817" t="s">
        <v>239</v>
      </c>
      <c r="G817">
        <v>19788</v>
      </c>
      <c r="H817">
        <v>19557</v>
      </c>
      <c r="I817">
        <v>98.832999999999998</v>
      </c>
      <c r="J817">
        <v>11315</v>
      </c>
      <c r="K817">
        <v>57.856999999999999</v>
      </c>
      <c r="L817">
        <v>1818</v>
      </c>
      <c r="M817">
        <v>9.2959999999999994</v>
      </c>
      <c r="N817">
        <v>16.067</v>
      </c>
    </row>
    <row r="818" spans="1:14" x14ac:dyDescent="0.25">
      <c r="A818" t="s">
        <v>173</v>
      </c>
      <c r="B818" t="str">
        <f t="shared" si="13"/>
        <v>noviembre 2022</v>
      </c>
      <c r="C818" s="58">
        <v>44866</v>
      </c>
      <c r="D818" t="s">
        <v>109</v>
      </c>
      <c r="E818" t="s">
        <v>572</v>
      </c>
      <c r="F818" t="s">
        <v>239</v>
      </c>
      <c r="G818">
        <v>16950</v>
      </c>
      <c r="H818">
        <v>16936</v>
      </c>
      <c r="I818">
        <v>99.917000000000002</v>
      </c>
      <c r="J818">
        <v>6591</v>
      </c>
      <c r="K818">
        <v>38.917000000000002</v>
      </c>
      <c r="L818">
        <v>552</v>
      </c>
      <c r="M818">
        <v>3.2589999999999999</v>
      </c>
      <c r="N818">
        <v>8.375</v>
      </c>
    </row>
    <row r="819" spans="1:14" x14ac:dyDescent="0.25">
      <c r="A819" t="s">
        <v>80</v>
      </c>
      <c r="B819" t="str">
        <f t="shared" si="13"/>
        <v>noviembre 2022</v>
      </c>
      <c r="C819" s="58">
        <v>44866</v>
      </c>
      <c r="D819" t="s">
        <v>109</v>
      </c>
      <c r="E819" t="s">
        <v>1059</v>
      </c>
      <c r="F819" t="s">
        <v>1013</v>
      </c>
      <c r="G819">
        <v>1163</v>
      </c>
      <c r="H819">
        <v>1163</v>
      </c>
      <c r="I819">
        <v>100</v>
      </c>
      <c r="J819">
        <v>854</v>
      </c>
      <c r="K819">
        <v>73.430999999999997</v>
      </c>
      <c r="L819">
        <v>491</v>
      </c>
      <c r="M819">
        <v>42.218000000000004</v>
      </c>
      <c r="N819">
        <v>57.494</v>
      </c>
    </row>
    <row r="820" spans="1:14" x14ac:dyDescent="0.25">
      <c r="A820" t="s">
        <v>603</v>
      </c>
      <c r="B820" t="str">
        <f t="shared" si="13"/>
        <v>noviembre 2022</v>
      </c>
      <c r="C820" s="58">
        <v>44866</v>
      </c>
      <c r="D820" t="s">
        <v>109</v>
      </c>
      <c r="E820" t="s">
        <v>960</v>
      </c>
      <c r="F820" t="s">
        <v>239</v>
      </c>
      <c r="G820">
        <v>469</v>
      </c>
      <c r="H820">
        <v>469</v>
      </c>
      <c r="I820">
        <v>100</v>
      </c>
      <c r="J820">
        <v>244</v>
      </c>
      <c r="K820">
        <v>52.026000000000003</v>
      </c>
      <c r="L820">
        <v>74</v>
      </c>
      <c r="M820">
        <v>15.778</v>
      </c>
      <c r="N820">
        <v>30.327999999999999</v>
      </c>
    </row>
    <row r="821" spans="1:14" x14ac:dyDescent="0.25">
      <c r="A821" s="4" t="s">
        <v>659</v>
      </c>
      <c r="B821" t="str">
        <f t="shared" si="13"/>
        <v>noviembre 2022</v>
      </c>
      <c r="C821" s="58">
        <v>44866</v>
      </c>
      <c r="D821" t="s">
        <v>109</v>
      </c>
      <c r="E821" t="s">
        <v>907</v>
      </c>
      <c r="F821" t="s">
        <v>239</v>
      </c>
      <c r="G821">
        <v>16678</v>
      </c>
      <c r="H821">
        <v>16580</v>
      </c>
      <c r="I821">
        <v>99.412000000000006</v>
      </c>
      <c r="J821">
        <v>8585</v>
      </c>
      <c r="K821">
        <v>51.779000000000003</v>
      </c>
      <c r="L821">
        <v>1073</v>
      </c>
      <c r="M821">
        <v>6.4720000000000004</v>
      </c>
      <c r="N821">
        <v>12.499000000000001</v>
      </c>
    </row>
    <row r="822" spans="1:14" x14ac:dyDescent="0.25">
      <c r="A822" t="s">
        <v>644</v>
      </c>
      <c r="B822" t="str">
        <f t="shared" si="13"/>
        <v>noviembre 2022</v>
      </c>
      <c r="C822" s="58">
        <v>44866</v>
      </c>
      <c r="D822" t="s">
        <v>109</v>
      </c>
      <c r="E822" t="s">
        <v>1043</v>
      </c>
      <c r="F822" t="s">
        <v>239</v>
      </c>
      <c r="G822">
        <v>23085</v>
      </c>
      <c r="H822">
        <v>23075</v>
      </c>
      <c r="I822">
        <v>99.956999999999994</v>
      </c>
      <c r="J822">
        <v>9415</v>
      </c>
      <c r="K822">
        <v>40.802</v>
      </c>
      <c r="L822">
        <v>635</v>
      </c>
      <c r="M822">
        <v>2.7519999999999998</v>
      </c>
      <c r="N822">
        <v>6.7450000000000001</v>
      </c>
    </row>
    <row r="823" spans="1:14" x14ac:dyDescent="0.25">
      <c r="A823" t="s">
        <v>149</v>
      </c>
      <c r="B823" t="str">
        <f t="shared" si="13"/>
        <v>noviembre 2022</v>
      </c>
      <c r="C823" s="58">
        <v>44866</v>
      </c>
      <c r="D823" t="s">
        <v>109</v>
      </c>
      <c r="E823" t="s">
        <v>1113</v>
      </c>
      <c r="F823" t="s">
        <v>865</v>
      </c>
      <c r="G823">
        <v>1070</v>
      </c>
      <c r="H823">
        <v>1059</v>
      </c>
      <c r="I823">
        <v>98.971999999999994</v>
      </c>
      <c r="J823">
        <v>720</v>
      </c>
      <c r="K823">
        <v>67.989000000000004</v>
      </c>
      <c r="L823">
        <v>358</v>
      </c>
      <c r="M823">
        <v>33.805</v>
      </c>
      <c r="N823">
        <v>49.722000000000001</v>
      </c>
    </row>
    <row r="824" spans="1:14" x14ac:dyDescent="0.25">
      <c r="A824" s="4" t="s">
        <v>659</v>
      </c>
      <c r="B824" t="str">
        <f t="shared" si="13"/>
        <v>noviembre 2022</v>
      </c>
      <c r="C824" s="58">
        <v>44866</v>
      </c>
      <c r="D824" t="s">
        <v>109</v>
      </c>
      <c r="E824" t="s">
        <v>914</v>
      </c>
      <c r="F824" t="s">
        <v>239</v>
      </c>
      <c r="G824">
        <v>1051</v>
      </c>
      <c r="H824">
        <v>1051</v>
      </c>
      <c r="I824">
        <v>100</v>
      </c>
      <c r="J824">
        <v>530</v>
      </c>
      <c r="K824">
        <v>50.427999999999997</v>
      </c>
      <c r="L824">
        <v>80</v>
      </c>
      <c r="M824">
        <v>7.6120000000000001</v>
      </c>
      <c r="N824">
        <v>15.093999999999999</v>
      </c>
    </row>
    <row r="825" spans="1:14" x14ac:dyDescent="0.25">
      <c r="A825" t="s">
        <v>664</v>
      </c>
      <c r="B825" t="str">
        <f t="shared" si="13"/>
        <v>noviembre 2022</v>
      </c>
      <c r="C825" s="58">
        <v>44866</v>
      </c>
      <c r="D825" t="s">
        <v>109</v>
      </c>
      <c r="E825" t="s">
        <v>1058</v>
      </c>
      <c r="F825" t="s">
        <v>239</v>
      </c>
      <c r="G825">
        <v>34317</v>
      </c>
      <c r="H825">
        <v>34215</v>
      </c>
      <c r="I825">
        <v>99.703000000000003</v>
      </c>
      <c r="J825">
        <v>11080</v>
      </c>
      <c r="K825">
        <v>32.383000000000003</v>
      </c>
      <c r="L825">
        <v>226</v>
      </c>
      <c r="M825">
        <v>0.66100000000000003</v>
      </c>
      <c r="N825">
        <v>2.04</v>
      </c>
    </row>
    <row r="826" spans="1:14" x14ac:dyDescent="0.25">
      <c r="A826" t="s">
        <v>173</v>
      </c>
      <c r="B826" t="str">
        <f t="shared" si="13"/>
        <v>noviembre 2022</v>
      </c>
      <c r="C826" s="58">
        <v>44866</v>
      </c>
      <c r="D826" t="s">
        <v>109</v>
      </c>
      <c r="E826" t="s">
        <v>573</v>
      </c>
      <c r="F826" t="s">
        <v>239</v>
      </c>
      <c r="G826">
        <v>10271</v>
      </c>
      <c r="H826">
        <v>10237</v>
      </c>
      <c r="I826">
        <v>99.668999999999997</v>
      </c>
      <c r="J826">
        <v>4054</v>
      </c>
      <c r="K826">
        <v>39.600999999999999</v>
      </c>
      <c r="L826">
        <v>288</v>
      </c>
      <c r="M826">
        <v>2.8130000000000002</v>
      </c>
      <c r="N826">
        <v>7.1040000000000001</v>
      </c>
    </row>
    <row r="827" spans="1:14" x14ac:dyDescent="0.25">
      <c r="A827" t="s">
        <v>173</v>
      </c>
      <c r="B827" t="str">
        <f t="shared" si="13"/>
        <v>noviembre 2022</v>
      </c>
      <c r="C827" s="58">
        <v>44866</v>
      </c>
      <c r="D827" t="s">
        <v>109</v>
      </c>
      <c r="E827" t="s">
        <v>574</v>
      </c>
      <c r="F827" t="s">
        <v>239</v>
      </c>
      <c r="G827">
        <v>16385</v>
      </c>
      <c r="H827">
        <v>16377</v>
      </c>
      <c r="I827">
        <v>99.950999999999993</v>
      </c>
      <c r="J827">
        <v>5705</v>
      </c>
      <c r="K827">
        <v>34.835000000000001</v>
      </c>
      <c r="L827">
        <v>175</v>
      </c>
      <c r="M827">
        <v>1.069</v>
      </c>
      <c r="N827">
        <v>3.0670000000000002</v>
      </c>
    </row>
    <row r="828" spans="1:14" x14ac:dyDescent="0.25">
      <c r="A828" t="s">
        <v>227</v>
      </c>
      <c r="B828" t="str">
        <f t="shared" si="13"/>
        <v>noviembre 2022</v>
      </c>
      <c r="C828" s="58">
        <v>44866</v>
      </c>
      <c r="D828" t="s">
        <v>109</v>
      </c>
      <c r="E828" t="s">
        <v>591</v>
      </c>
      <c r="F828" t="s">
        <v>239</v>
      </c>
      <c r="G828">
        <v>3707</v>
      </c>
      <c r="H828">
        <v>3689</v>
      </c>
      <c r="I828">
        <v>99.513999999999996</v>
      </c>
      <c r="J828">
        <v>2341</v>
      </c>
      <c r="K828">
        <v>63.459000000000003</v>
      </c>
      <c r="L828">
        <v>232</v>
      </c>
      <c r="M828">
        <v>6.2889999999999997</v>
      </c>
      <c r="N828">
        <v>9.91</v>
      </c>
    </row>
    <row r="829" spans="1:14" x14ac:dyDescent="0.25">
      <c r="A829" t="s">
        <v>548</v>
      </c>
      <c r="B829" t="str">
        <f t="shared" si="13"/>
        <v>noviembre 2022</v>
      </c>
      <c r="C829" s="58">
        <v>44866</v>
      </c>
      <c r="D829" t="s">
        <v>109</v>
      </c>
      <c r="E829" t="s">
        <v>936</v>
      </c>
      <c r="F829" t="s">
        <v>239</v>
      </c>
      <c r="G829">
        <v>35237</v>
      </c>
      <c r="H829">
        <v>35097</v>
      </c>
      <c r="I829">
        <v>99.602999999999994</v>
      </c>
      <c r="J829">
        <v>16700</v>
      </c>
      <c r="K829">
        <v>47.582000000000001</v>
      </c>
      <c r="L829">
        <v>4074</v>
      </c>
      <c r="M829">
        <v>11.608000000000001</v>
      </c>
      <c r="N829">
        <v>24.395</v>
      </c>
    </row>
    <row r="830" spans="1:14" x14ac:dyDescent="0.25">
      <c r="A830" t="s">
        <v>173</v>
      </c>
      <c r="B830" t="str">
        <f t="shared" si="13"/>
        <v>noviembre 2022</v>
      </c>
      <c r="C830" s="58">
        <v>44866</v>
      </c>
      <c r="D830" t="s">
        <v>109</v>
      </c>
      <c r="E830" t="s">
        <v>575</v>
      </c>
      <c r="F830" t="s">
        <v>239</v>
      </c>
      <c r="G830">
        <v>11386</v>
      </c>
      <c r="H830">
        <v>11353</v>
      </c>
      <c r="I830">
        <v>99.71</v>
      </c>
      <c r="J830">
        <v>4914</v>
      </c>
      <c r="K830">
        <v>43.283999999999999</v>
      </c>
      <c r="L830">
        <v>609</v>
      </c>
      <c r="M830">
        <v>5.3639999999999999</v>
      </c>
      <c r="N830">
        <v>12.393000000000001</v>
      </c>
    </row>
    <row r="831" spans="1:14" x14ac:dyDescent="0.25">
      <c r="A831" t="s">
        <v>149</v>
      </c>
      <c r="B831" t="str">
        <f t="shared" si="13"/>
        <v>noviembre 2022</v>
      </c>
      <c r="C831" s="58">
        <v>44866</v>
      </c>
      <c r="D831" t="s">
        <v>109</v>
      </c>
      <c r="E831" t="s">
        <v>1114</v>
      </c>
      <c r="F831" t="s">
        <v>239</v>
      </c>
      <c r="G831">
        <v>2137</v>
      </c>
      <c r="H831">
        <v>2127</v>
      </c>
      <c r="I831">
        <v>99.531999999999996</v>
      </c>
      <c r="J831">
        <v>1318</v>
      </c>
      <c r="K831">
        <v>61.965000000000003</v>
      </c>
      <c r="L831">
        <v>132</v>
      </c>
      <c r="M831">
        <v>6.2060000000000004</v>
      </c>
      <c r="N831">
        <v>10.015000000000001</v>
      </c>
    </row>
    <row r="832" spans="1:14" x14ac:dyDescent="0.25">
      <c r="A832" t="s">
        <v>227</v>
      </c>
      <c r="B832" t="str">
        <f t="shared" si="13"/>
        <v>noviembre 2022</v>
      </c>
      <c r="C832" s="58">
        <v>44866</v>
      </c>
      <c r="D832" t="s">
        <v>109</v>
      </c>
      <c r="E832" t="s">
        <v>592</v>
      </c>
      <c r="F832" t="s">
        <v>239</v>
      </c>
      <c r="G832">
        <v>483</v>
      </c>
      <c r="H832">
        <v>483</v>
      </c>
      <c r="I832">
        <v>100</v>
      </c>
      <c r="J832">
        <v>397</v>
      </c>
      <c r="K832">
        <v>82.194999999999993</v>
      </c>
      <c r="L832">
        <v>139</v>
      </c>
      <c r="M832">
        <v>28.777999999999999</v>
      </c>
      <c r="N832">
        <v>35.012999999999998</v>
      </c>
    </row>
    <row r="833" spans="1:14" x14ac:dyDescent="0.25">
      <c r="A833" t="s">
        <v>668</v>
      </c>
      <c r="B833" t="str">
        <f t="shared" si="13"/>
        <v>noviembre 2022</v>
      </c>
      <c r="C833" s="58">
        <v>44866</v>
      </c>
      <c r="D833" t="s">
        <v>109</v>
      </c>
      <c r="E833" t="s">
        <v>732</v>
      </c>
      <c r="F833" t="s">
        <v>733</v>
      </c>
      <c r="G833">
        <v>1442</v>
      </c>
      <c r="H833">
        <v>1430</v>
      </c>
      <c r="I833">
        <v>99.168000000000006</v>
      </c>
      <c r="J833">
        <v>1051</v>
      </c>
      <c r="K833">
        <v>73.497</v>
      </c>
      <c r="L833">
        <v>428</v>
      </c>
      <c r="M833">
        <v>29.93</v>
      </c>
      <c r="N833">
        <v>40.722999999999999</v>
      </c>
    </row>
    <row r="834" spans="1:14" x14ac:dyDescent="0.25">
      <c r="A834" t="s">
        <v>221</v>
      </c>
      <c r="B834" t="str">
        <f t="shared" si="13"/>
        <v>noviembre 2022</v>
      </c>
      <c r="C834" s="58">
        <v>44866</v>
      </c>
      <c r="D834" t="s">
        <v>109</v>
      </c>
      <c r="E834" t="s">
        <v>571</v>
      </c>
      <c r="F834" t="s">
        <v>242</v>
      </c>
      <c r="G834">
        <v>1419</v>
      </c>
      <c r="H834">
        <v>1419</v>
      </c>
      <c r="I834">
        <v>100</v>
      </c>
      <c r="J834">
        <v>730</v>
      </c>
      <c r="K834">
        <v>51.445</v>
      </c>
      <c r="L834">
        <v>162</v>
      </c>
      <c r="M834">
        <v>11.416</v>
      </c>
      <c r="N834">
        <v>22.192</v>
      </c>
    </row>
    <row r="835" spans="1:14" x14ac:dyDescent="0.25">
      <c r="A835" t="s">
        <v>116</v>
      </c>
      <c r="B835" t="str">
        <f t="shared" si="13"/>
        <v>noviembre 2022</v>
      </c>
      <c r="C835" s="58">
        <v>44866</v>
      </c>
      <c r="D835" t="s">
        <v>109</v>
      </c>
      <c r="E835" t="s">
        <v>578</v>
      </c>
      <c r="F835" t="s">
        <v>239</v>
      </c>
      <c r="G835">
        <v>9608</v>
      </c>
      <c r="H835">
        <v>9571</v>
      </c>
      <c r="I835">
        <v>99.614999999999995</v>
      </c>
      <c r="J835">
        <v>3444</v>
      </c>
      <c r="K835">
        <v>35.984000000000002</v>
      </c>
      <c r="L835">
        <v>474</v>
      </c>
      <c r="M835">
        <v>4.952</v>
      </c>
      <c r="N835">
        <v>13.763</v>
      </c>
    </row>
    <row r="836" spans="1:14" x14ac:dyDescent="0.25">
      <c r="A836" t="s">
        <v>217</v>
      </c>
      <c r="B836" t="str">
        <f t="shared" si="13"/>
        <v>noviembre 2022</v>
      </c>
      <c r="C836" s="58">
        <v>44866</v>
      </c>
      <c r="D836" t="s">
        <v>109</v>
      </c>
      <c r="E836" t="s">
        <v>810</v>
      </c>
      <c r="F836" t="s">
        <v>238</v>
      </c>
      <c r="G836">
        <v>35865</v>
      </c>
      <c r="H836">
        <v>34931</v>
      </c>
      <c r="I836">
        <v>97.396000000000001</v>
      </c>
      <c r="J836">
        <v>13872</v>
      </c>
      <c r="K836">
        <v>39.713000000000001</v>
      </c>
      <c r="L836">
        <v>2354</v>
      </c>
      <c r="M836">
        <v>6.7389999999999999</v>
      </c>
      <c r="N836">
        <v>16.969000000000001</v>
      </c>
    </row>
    <row r="837" spans="1:14" x14ac:dyDescent="0.25">
      <c r="A837" t="s">
        <v>667</v>
      </c>
      <c r="B837" t="str">
        <f t="shared" si="13"/>
        <v>noviembre 2022</v>
      </c>
      <c r="C837" s="58">
        <v>44866</v>
      </c>
      <c r="D837" t="s">
        <v>109</v>
      </c>
      <c r="E837" t="s">
        <v>694</v>
      </c>
      <c r="F837" t="s">
        <v>695</v>
      </c>
      <c r="G837">
        <v>12502</v>
      </c>
      <c r="H837">
        <v>12117</v>
      </c>
      <c r="I837">
        <v>96.92</v>
      </c>
      <c r="J837">
        <v>6018</v>
      </c>
      <c r="K837">
        <v>49.665999999999997</v>
      </c>
      <c r="L837">
        <v>1347</v>
      </c>
      <c r="M837">
        <v>11.117000000000001</v>
      </c>
      <c r="N837">
        <v>22.382999999999999</v>
      </c>
    </row>
    <row r="838" spans="1:14" x14ac:dyDescent="0.25">
      <c r="A838" t="s">
        <v>173</v>
      </c>
      <c r="B838" t="str">
        <f t="shared" si="13"/>
        <v>noviembre 2022</v>
      </c>
      <c r="C838" s="58">
        <v>44866</v>
      </c>
      <c r="D838" t="s">
        <v>109</v>
      </c>
      <c r="E838" t="s">
        <v>572</v>
      </c>
      <c r="F838" t="s">
        <v>576</v>
      </c>
      <c r="G838">
        <v>4127</v>
      </c>
      <c r="H838">
        <v>4125</v>
      </c>
      <c r="I838">
        <v>99.951999999999998</v>
      </c>
      <c r="J838">
        <v>2536</v>
      </c>
      <c r="K838">
        <v>61.478999999999999</v>
      </c>
      <c r="L838">
        <v>387</v>
      </c>
      <c r="M838">
        <v>9.3819999999999997</v>
      </c>
      <c r="N838">
        <v>15.26</v>
      </c>
    </row>
    <row r="839" spans="1:14" x14ac:dyDescent="0.25">
      <c r="A839" t="s">
        <v>146</v>
      </c>
      <c r="B839" t="str">
        <f t="shared" si="13"/>
        <v>noviembre 2022</v>
      </c>
      <c r="C839" s="58">
        <v>44866</v>
      </c>
      <c r="D839" t="s">
        <v>109</v>
      </c>
      <c r="E839" t="s">
        <v>922</v>
      </c>
      <c r="F839" t="s">
        <v>239</v>
      </c>
      <c r="G839">
        <v>926</v>
      </c>
      <c r="H839">
        <v>908</v>
      </c>
      <c r="I839">
        <v>98.055999999999997</v>
      </c>
      <c r="J839">
        <v>547</v>
      </c>
      <c r="K839">
        <v>60.241999999999997</v>
      </c>
      <c r="L839">
        <v>147</v>
      </c>
      <c r="M839">
        <v>16.189</v>
      </c>
      <c r="N839">
        <v>26.873999999999999</v>
      </c>
    </row>
    <row r="840" spans="1:14" x14ac:dyDescent="0.25">
      <c r="A840" t="s">
        <v>172</v>
      </c>
      <c r="B840" t="str">
        <f t="shared" si="13"/>
        <v>noviembre 2022</v>
      </c>
      <c r="C840" s="58">
        <v>44866</v>
      </c>
      <c r="D840" t="s">
        <v>109</v>
      </c>
      <c r="E840" t="s">
        <v>1132</v>
      </c>
      <c r="F840" t="s">
        <v>239</v>
      </c>
      <c r="G840">
        <v>32666</v>
      </c>
      <c r="H840">
        <v>32561</v>
      </c>
      <c r="I840">
        <v>99.679000000000002</v>
      </c>
      <c r="J840">
        <v>11473</v>
      </c>
      <c r="K840">
        <v>35.234999999999999</v>
      </c>
      <c r="L840">
        <v>940</v>
      </c>
      <c r="M840">
        <v>2.887</v>
      </c>
      <c r="N840">
        <v>8.1929999999999996</v>
      </c>
    </row>
    <row r="841" spans="1:14" x14ac:dyDescent="0.25">
      <c r="A841" t="s">
        <v>210</v>
      </c>
      <c r="B841" t="str">
        <f t="shared" si="13"/>
        <v>noviembre 2022</v>
      </c>
      <c r="C841" s="58">
        <v>44866</v>
      </c>
      <c r="D841" t="s">
        <v>109</v>
      </c>
      <c r="E841" t="s">
        <v>997</v>
      </c>
      <c r="F841" t="s">
        <v>834</v>
      </c>
      <c r="G841">
        <v>2780</v>
      </c>
      <c r="H841">
        <v>2767</v>
      </c>
      <c r="I841">
        <v>99.531999999999996</v>
      </c>
      <c r="J841">
        <v>1367</v>
      </c>
      <c r="K841">
        <v>49.404000000000003</v>
      </c>
      <c r="L841">
        <v>349</v>
      </c>
      <c r="M841">
        <v>12.613</v>
      </c>
      <c r="N841">
        <v>25.53</v>
      </c>
    </row>
    <row r="842" spans="1:14" x14ac:dyDescent="0.25">
      <c r="A842" t="s">
        <v>667</v>
      </c>
      <c r="B842" t="str">
        <f t="shared" si="13"/>
        <v>noviembre 2022</v>
      </c>
      <c r="C842" s="58">
        <v>44866</v>
      </c>
      <c r="D842" t="s">
        <v>109</v>
      </c>
      <c r="E842" t="s">
        <v>713</v>
      </c>
      <c r="F842" t="s">
        <v>695</v>
      </c>
      <c r="G842">
        <v>526</v>
      </c>
      <c r="H842">
        <v>525</v>
      </c>
      <c r="I842">
        <v>99.81</v>
      </c>
      <c r="J842">
        <v>421</v>
      </c>
      <c r="K842">
        <v>80.19</v>
      </c>
      <c r="L842">
        <v>294</v>
      </c>
      <c r="M842">
        <v>56</v>
      </c>
      <c r="N842">
        <v>69.834000000000003</v>
      </c>
    </row>
    <row r="843" spans="1:14" x14ac:dyDescent="0.25">
      <c r="A843" t="s">
        <v>659</v>
      </c>
      <c r="B843" t="str">
        <f t="shared" si="13"/>
        <v>noviembre 2022</v>
      </c>
      <c r="C843" s="58">
        <v>44866</v>
      </c>
      <c r="D843" t="s">
        <v>109</v>
      </c>
      <c r="E843" t="s">
        <v>903</v>
      </c>
      <c r="F843" t="s">
        <v>239</v>
      </c>
      <c r="G843">
        <v>16681</v>
      </c>
      <c r="H843">
        <v>16584</v>
      </c>
      <c r="I843">
        <v>99.418999999999997</v>
      </c>
      <c r="J843">
        <v>11346</v>
      </c>
      <c r="K843">
        <v>68.415000000000006</v>
      </c>
      <c r="L843">
        <v>4828</v>
      </c>
      <c r="M843">
        <v>29.111999999999998</v>
      </c>
      <c r="N843">
        <v>42.552</v>
      </c>
    </row>
    <row r="844" spans="1:14" x14ac:dyDescent="0.25">
      <c r="A844" t="s">
        <v>659</v>
      </c>
      <c r="B844" t="str">
        <f t="shared" si="13"/>
        <v>noviembre 2022</v>
      </c>
      <c r="C844" s="58">
        <v>44866</v>
      </c>
      <c r="D844" t="s">
        <v>109</v>
      </c>
      <c r="E844" t="s">
        <v>895</v>
      </c>
      <c r="F844" t="s">
        <v>239</v>
      </c>
      <c r="G844">
        <v>16691</v>
      </c>
      <c r="H844">
        <v>16600</v>
      </c>
      <c r="I844">
        <v>99.454999999999998</v>
      </c>
      <c r="J844">
        <v>8170</v>
      </c>
      <c r="K844">
        <v>49.216999999999999</v>
      </c>
      <c r="L844">
        <v>2124</v>
      </c>
      <c r="M844">
        <v>12.795</v>
      </c>
      <c r="N844">
        <v>25.998000000000001</v>
      </c>
    </row>
    <row r="845" spans="1:14" x14ac:dyDescent="0.25">
      <c r="A845" t="s">
        <v>643</v>
      </c>
      <c r="B845" t="str">
        <f t="shared" si="13"/>
        <v>noviembre 2022</v>
      </c>
      <c r="C845" s="58">
        <v>44866</v>
      </c>
      <c r="D845" t="s">
        <v>109</v>
      </c>
      <c r="E845" t="s">
        <v>723</v>
      </c>
      <c r="F845" t="s">
        <v>239</v>
      </c>
      <c r="G845">
        <v>35826</v>
      </c>
      <c r="H845">
        <v>35773</v>
      </c>
      <c r="I845">
        <v>99.852000000000004</v>
      </c>
      <c r="J845">
        <v>13111</v>
      </c>
      <c r="K845">
        <v>36.651000000000003</v>
      </c>
      <c r="L845">
        <v>332</v>
      </c>
      <c r="M845">
        <v>0.92800000000000005</v>
      </c>
      <c r="N845">
        <v>2.532</v>
      </c>
    </row>
    <row r="846" spans="1:14" x14ac:dyDescent="0.25">
      <c r="A846" t="s">
        <v>659</v>
      </c>
      <c r="B846" t="str">
        <f t="shared" si="13"/>
        <v>noviembre 2022</v>
      </c>
      <c r="C846" s="58">
        <v>44866</v>
      </c>
      <c r="D846" t="s">
        <v>109</v>
      </c>
      <c r="E846" t="s">
        <v>915</v>
      </c>
      <c r="F846" t="s">
        <v>239</v>
      </c>
      <c r="G846">
        <v>862</v>
      </c>
      <c r="H846">
        <v>861</v>
      </c>
      <c r="I846">
        <v>99.884</v>
      </c>
      <c r="J846">
        <v>626</v>
      </c>
      <c r="K846">
        <v>72.706000000000003</v>
      </c>
      <c r="L846">
        <v>123</v>
      </c>
      <c r="M846">
        <v>14.286</v>
      </c>
      <c r="N846">
        <v>19.649000000000001</v>
      </c>
    </row>
    <row r="847" spans="1:14" x14ac:dyDescent="0.25">
      <c r="A847" t="s">
        <v>548</v>
      </c>
      <c r="B847" t="str">
        <f t="shared" si="13"/>
        <v>noviembre 2022</v>
      </c>
      <c r="C847" s="58">
        <v>44866</v>
      </c>
      <c r="D847" t="s">
        <v>109</v>
      </c>
      <c r="E847" t="s">
        <v>938</v>
      </c>
      <c r="F847" t="s">
        <v>239</v>
      </c>
      <c r="G847">
        <v>25075</v>
      </c>
      <c r="H847">
        <v>25053</v>
      </c>
      <c r="I847">
        <v>99.912000000000006</v>
      </c>
      <c r="J847">
        <v>14487</v>
      </c>
      <c r="K847">
        <v>57.825000000000003</v>
      </c>
      <c r="L847">
        <v>1501</v>
      </c>
      <c r="M847">
        <v>5.9909999999999997</v>
      </c>
      <c r="N847">
        <v>10.361000000000001</v>
      </c>
    </row>
    <row r="848" spans="1:14" x14ac:dyDescent="0.25">
      <c r="A848" t="s">
        <v>217</v>
      </c>
      <c r="B848" t="str">
        <f t="shared" si="13"/>
        <v>noviembre 2022</v>
      </c>
      <c r="C848" s="58">
        <v>44866</v>
      </c>
      <c r="D848" t="s">
        <v>109</v>
      </c>
      <c r="E848" t="s">
        <v>811</v>
      </c>
      <c r="F848" t="s">
        <v>238</v>
      </c>
      <c r="G848">
        <v>35864</v>
      </c>
      <c r="H848">
        <v>34925</v>
      </c>
      <c r="I848">
        <v>97.382000000000005</v>
      </c>
      <c r="J848">
        <v>11575</v>
      </c>
      <c r="K848">
        <v>33.142000000000003</v>
      </c>
      <c r="L848">
        <v>540</v>
      </c>
      <c r="M848">
        <v>1.546</v>
      </c>
      <c r="N848">
        <v>4.665</v>
      </c>
    </row>
    <row r="849" spans="1:14" x14ac:dyDescent="0.25">
      <c r="A849" t="s">
        <v>80</v>
      </c>
      <c r="B849" t="str">
        <f t="shared" si="13"/>
        <v>noviembre 2022</v>
      </c>
      <c r="C849" s="58">
        <v>44866</v>
      </c>
      <c r="D849" t="s">
        <v>109</v>
      </c>
      <c r="E849" t="s">
        <v>1022</v>
      </c>
      <c r="F849" t="s">
        <v>1013</v>
      </c>
      <c r="G849">
        <v>4</v>
      </c>
      <c r="H849">
        <v>4</v>
      </c>
      <c r="I849">
        <v>100</v>
      </c>
      <c r="J849">
        <v>2</v>
      </c>
      <c r="K849">
        <v>50</v>
      </c>
      <c r="L849">
        <v>1</v>
      </c>
      <c r="M849">
        <v>25</v>
      </c>
      <c r="N849">
        <v>50</v>
      </c>
    </row>
    <row r="850" spans="1:14" x14ac:dyDescent="0.25">
      <c r="A850" t="s">
        <v>541</v>
      </c>
      <c r="B850" t="str">
        <f t="shared" si="13"/>
        <v>noviembre 2022</v>
      </c>
      <c r="C850" s="58">
        <v>44866</v>
      </c>
      <c r="D850" t="s">
        <v>109</v>
      </c>
      <c r="E850" t="s">
        <v>954</v>
      </c>
      <c r="F850" t="s">
        <v>239</v>
      </c>
      <c r="G850">
        <v>26190</v>
      </c>
      <c r="H850">
        <v>26178</v>
      </c>
      <c r="I850">
        <v>99.953999999999994</v>
      </c>
      <c r="J850">
        <v>13228</v>
      </c>
      <c r="K850">
        <v>50.530999999999999</v>
      </c>
      <c r="L850">
        <v>2961</v>
      </c>
      <c r="M850">
        <v>11.311</v>
      </c>
      <c r="N850">
        <v>22.384</v>
      </c>
    </row>
    <row r="851" spans="1:14" x14ac:dyDescent="0.25">
      <c r="A851" t="s">
        <v>659</v>
      </c>
      <c r="B851" t="str">
        <f t="shared" si="13"/>
        <v>noviembre 2022</v>
      </c>
      <c r="C851" s="58">
        <v>44866</v>
      </c>
      <c r="D851" t="s">
        <v>109</v>
      </c>
      <c r="E851" t="s">
        <v>909</v>
      </c>
      <c r="F851" t="s">
        <v>239</v>
      </c>
      <c r="G851">
        <v>16703</v>
      </c>
      <c r="H851">
        <v>16622</v>
      </c>
      <c r="I851">
        <v>99.515000000000001</v>
      </c>
      <c r="J851">
        <v>9063</v>
      </c>
      <c r="K851">
        <v>54.524000000000001</v>
      </c>
      <c r="L851">
        <v>2491</v>
      </c>
      <c r="M851">
        <v>14.986000000000001</v>
      </c>
      <c r="N851">
        <v>27.484999999999999</v>
      </c>
    </row>
    <row r="852" spans="1:14" x14ac:dyDescent="0.25">
      <c r="A852" t="s">
        <v>611</v>
      </c>
      <c r="B852" t="str">
        <f t="shared" si="13"/>
        <v>noviembre 2022</v>
      </c>
      <c r="C852" s="58">
        <v>44866</v>
      </c>
      <c r="D852" t="s">
        <v>109</v>
      </c>
      <c r="E852" t="s">
        <v>720</v>
      </c>
      <c r="F852" t="s">
        <v>721</v>
      </c>
      <c r="G852">
        <v>198</v>
      </c>
      <c r="H852">
        <v>198</v>
      </c>
      <c r="I852">
        <v>100</v>
      </c>
      <c r="J852">
        <v>123</v>
      </c>
      <c r="K852">
        <v>62.121000000000002</v>
      </c>
      <c r="L852">
        <v>0</v>
      </c>
      <c r="M852">
        <v>0</v>
      </c>
      <c r="N852">
        <v>0</v>
      </c>
    </row>
    <row r="853" spans="1:14" x14ac:dyDescent="0.25">
      <c r="A853" t="s">
        <v>116</v>
      </c>
      <c r="B853" t="str">
        <f t="shared" si="13"/>
        <v>noviembre 2022</v>
      </c>
      <c r="C853" s="58">
        <v>44866</v>
      </c>
      <c r="D853" t="s">
        <v>109</v>
      </c>
      <c r="E853" t="s">
        <v>579</v>
      </c>
      <c r="F853" t="s">
        <v>239</v>
      </c>
      <c r="G853">
        <v>7805</v>
      </c>
      <c r="H853">
        <v>7778</v>
      </c>
      <c r="I853">
        <v>99.653999999999996</v>
      </c>
      <c r="J853">
        <v>2675</v>
      </c>
      <c r="K853">
        <v>34.392000000000003</v>
      </c>
      <c r="L853">
        <v>265</v>
      </c>
      <c r="M853">
        <v>3.407</v>
      </c>
      <c r="N853">
        <v>9.907</v>
      </c>
    </row>
    <row r="854" spans="1:14" x14ac:dyDescent="0.25">
      <c r="A854" t="s">
        <v>80</v>
      </c>
      <c r="B854" t="str">
        <f t="shared" si="13"/>
        <v>noviembre 2022</v>
      </c>
      <c r="C854" s="58">
        <v>44866</v>
      </c>
      <c r="D854" t="s">
        <v>109</v>
      </c>
      <c r="E854" t="s">
        <v>1017</v>
      </c>
      <c r="F854" t="s">
        <v>1013</v>
      </c>
      <c r="G854">
        <v>4</v>
      </c>
      <c r="H854">
        <v>4</v>
      </c>
      <c r="I854">
        <v>100</v>
      </c>
      <c r="J854">
        <v>3</v>
      </c>
      <c r="K854">
        <v>75</v>
      </c>
      <c r="L854">
        <v>2</v>
      </c>
      <c r="M854">
        <v>50</v>
      </c>
      <c r="N854">
        <v>66.667000000000002</v>
      </c>
    </row>
    <row r="855" spans="1:14" x14ac:dyDescent="0.25">
      <c r="A855" t="s">
        <v>80</v>
      </c>
      <c r="B855" t="str">
        <f t="shared" si="13"/>
        <v>noviembre 2022</v>
      </c>
      <c r="C855" s="58">
        <v>44866</v>
      </c>
      <c r="D855" t="s">
        <v>109</v>
      </c>
      <c r="E855" t="s">
        <v>1016</v>
      </c>
      <c r="F855" t="s">
        <v>1013</v>
      </c>
      <c r="G855">
        <v>4</v>
      </c>
      <c r="H855">
        <v>4</v>
      </c>
      <c r="I855">
        <v>100</v>
      </c>
      <c r="J855">
        <v>3</v>
      </c>
      <c r="K855">
        <v>75</v>
      </c>
      <c r="L855">
        <v>2</v>
      </c>
      <c r="M855">
        <v>50</v>
      </c>
      <c r="N855">
        <v>66.667000000000002</v>
      </c>
    </row>
    <row r="856" spans="1:14" x14ac:dyDescent="0.25">
      <c r="A856" t="s">
        <v>210</v>
      </c>
      <c r="B856" t="str">
        <f t="shared" si="13"/>
        <v>noviembre 2022</v>
      </c>
      <c r="C856" s="58">
        <v>44866</v>
      </c>
      <c r="D856" t="s">
        <v>109</v>
      </c>
      <c r="E856" t="s">
        <v>1005</v>
      </c>
      <c r="F856" t="s">
        <v>834</v>
      </c>
      <c r="G856">
        <v>2819</v>
      </c>
      <c r="H856">
        <v>2819</v>
      </c>
      <c r="I856">
        <v>100</v>
      </c>
      <c r="J856">
        <v>1535</v>
      </c>
      <c r="K856">
        <v>54.451999999999998</v>
      </c>
      <c r="L856">
        <v>407</v>
      </c>
      <c r="M856">
        <v>14.438000000000001</v>
      </c>
      <c r="N856">
        <v>26.515000000000001</v>
      </c>
    </row>
    <row r="857" spans="1:14" x14ac:dyDescent="0.25">
      <c r="A857" t="s">
        <v>659</v>
      </c>
      <c r="B857" t="str">
        <f t="shared" si="13"/>
        <v>noviembre 2022</v>
      </c>
      <c r="C857" s="58">
        <v>44866</v>
      </c>
      <c r="D857" t="s">
        <v>109</v>
      </c>
      <c r="E857" t="s">
        <v>925</v>
      </c>
      <c r="F857" t="s">
        <v>239</v>
      </c>
      <c r="G857">
        <v>88</v>
      </c>
      <c r="H857">
        <v>88</v>
      </c>
      <c r="I857">
        <v>100</v>
      </c>
      <c r="J857">
        <v>73</v>
      </c>
      <c r="K857">
        <v>82.954999999999998</v>
      </c>
      <c r="L857">
        <v>51</v>
      </c>
      <c r="M857">
        <v>57.954999999999998</v>
      </c>
      <c r="N857">
        <v>69.863</v>
      </c>
    </row>
    <row r="858" spans="1:14" x14ac:dyDescent="0.25">
      <c r="A858" t="s">
        <v>546</v>
      </c>
      <c r="B858" t="str">
        <f t="shared" si="13"/>
        <v>noviembre 2022</v>
      </c>
      <c r="C858" s="58">
        <v>44866</v>
      </c>
      <c r="D858" t="s">
        <v>109</v>
      </c>
      <c r="E858" t="s">
        <v>581</v>
      </c>
      <c r="F858" t="s">
        <v>239</v>
      </c>
      <c r="G858">
        <v>22392</v>
      </c>
      <c r="H858">
        <v>22325</v>
      </c>
      <c r="I858">
        <v>99.700999999999993</v>
      </c>
      <c r="J858">
        <v>9451</v>
      </c>
      <c r="K858">
        <v>42.334000000000003</v>
      </c>
      <c r="L858">
        <v>1996</v>
      </c>
      <c r="M858">
        <v>8.9410000000000007</v>
      </c>
      <c r="N858">
        <v>21.119</v>
      </c>
    </row>
    <row r="859" spans="1:14" x14ac:dyDescent="0.25">
      <c r="A859" t="s">
        <v>80</v>
      </c>
      <c r="B859" t="str">
        <f t="shared" si="13"/>
        <v>noviembre 2022</v>
      </c>
      <c r="C859" s="58">
        <v>44866</v>
      </c>
      <c r="D859" t="s">
        <v>109</v>
      </c>
      <c r="E859" t="s">
        <v>1024</v>
      </c>
      <c r="F859" t="s">
        <v>1013</v>
      </c>
      <c r="G859">
        <v>4</v>
      </c>
      <c r="H859">
        <v>4</v>
      </c>
      <c r="I859">
        <v>100</v>
      </c>
      <c r="J859">
        <v>2</v>
      </c>
      <c r="K859">
        <v>50</v>
      </c>
      <c r="L859">
        <v>2</v>
      </c>
      <c r="M859">
        <v>50</v>
      </c>
      <c r="N859">
        <v>100</v>
      </c>
    </row>
    <row r="860" spans="1:14" x14ac:dyDescent="0.25">
      <c r="A860" t="s">
        <v>80</v>
      </c>
      <c r="B860" t="str">
        <f t="shared" si="13"/>
        <v>noviembre 2022</v>
      </c>
      <c r="C860" s="58">
        <v>44866</v>
      </c>
      <c r="D860" t="s">
        <v>109</v>
      </c>
      <c r="E860" t="s">
        <v>1023</v>
      </c>
      <c r="F860" t="s">
        <v>1013</v>
      </c>
      <c r="G860">
        <v>4</v>
      </c>
      <c r="H860">
        <v>4</v>
      </c>
      <c r="I860">
        <v>100</v>
      </c>
      <c r="J860">
        <v>1</v>
      </c>
      <c r="K860">
        <v>25</v>
      </c>
      <c r="L860">
        <v>1</v>
      </c>
      <c r="M860">
        <v>25</v>
      </c>
      <c r="N860">
        <v>100</v>
      </c>
    </row>
    <row r="861" spans="1:14" x14ac:dyDescent="0.25">
      <c r="A861" t="s">
        <v>644</v>
      </c>
      <c r="B861" t="str">
        <f t="shared" si="13"/>
        <v>noviembre 2022</v>
      </c>
      <c r="C861" s="58">
        <v>44866</v>
      </c>
      <c r="D861" t="s">
        <v>109</v>
      </c>
      <c r="E861" t="s">
        <v>1044</v>
      </c>
      <c r="F861" t="s">
        <v>239</v>
      </c>
      <c r="G861">
        <v>23082</v>
      </c>
      <c r="H861">
        <v>23070</v>
      </c>
      <c r="I861">
        <v>99.947999999999993</v>
      </c>
      <c r="J861">
        <v>9338</v>
      </c>
      <c r="K861">
        <v>40.476999999999997</v>
      </c>
      <c r="L861">
        <v>1302</v>
      </c>
      <c r="M861">
        <v>5.6440000000000001</v>
      </c>
      <c r="N861">
        <v>13.943</v>
      </c>
    </row>
    <row r="862" spans="1:14" x14ac:dyDescent="0.25">
      <c r="A862" s="10" t="s">
        <v>116</v>
      </c>
      <c r="B862" t="str">
        <f t="shared" si="13"/>
        <v>noviembre 2022</v>
      </c>
      <c r="C862" s="58">
        <v>44866</v>
      </c>
      <c r="D862" t="s">
        <v>109</v>
      </c>
      <c r="E862" t="s">
        <v>580</v>
      </c>
      <c r="F862" t="s">
        <v>239</v>
      </c>
      <c r="G862">
        <v>1904</v>
      </c>
      <c r="H862">
        <v>1900</v>
      </c>
      <c r="I862">
        <v>99.79</v>
      </c>
      <c r="J862">
        <v>1079</v>
      </c>
      <c r="K862">
        <v>56.789000000000001</v>
      </c>
      <c r="L862">
        <v>151</v>
      </c>
      <c r="M862">
        <v>7.9470000000000001</v>
      </c>
      <c r="N862">
        <v>13.994</v>
      </c>
    </row>
    <row r="863" spans="1:14" x14ac:dyDescent="0.25">
      <c r="A863" t="s">
        <v>659</v>
      </c>
      <c r="B863" t="str">
        <f t="shared" si="13"/>
        <v>noviembre 2022</v>
      </c>
      <c r="C863" s="58">
        <v>44866</v>
      </c>
      <c r="D863" t="s">
        <v>109</v>
      </c>
      <c r="E863" t="s">
        <v>913</v>
      </c>
      <c r="F863" t="s">
        <v>239</v>
      </c>
      <c r="G863">
        <v>59</v>
      </c>
      <c r="H863">
        <v>59</v>
      </c>
      <c r="I863">
        <v>100</v>
      </c>
      <c r="J863">
        <v>25</v>
      </c>
      <c r="K863">
        <v>42.372999999999998</v>
      </c>
      <c r="L863">
        <v>2</v>
      </c>
      <c r="M863">
        <v>3.39</v>
      </c>
      <c r="N863">
        <v>8</v>
      </c>
    </row>
    <row r="864" spans="1:14" x14ac:dyDescent="0.25">
      <c r="A864" t="s">
        <v>667</v>
      </c>
      <c r="B864" t="str">
        <f t="shared" si="13"/>
        <v>noviembre 2022</v>
      </c>
      <c r="C864" s="58">
        <v>44866</v>
      </c>
      <c r="D864" t="s">
        <v>109</v>
      </c>
      <c r="E864" t="s">
        <v>711</v>
      </c>
      <c r="F864" t="s">
        <v>695</v>
      </c>
      <c r="G864">
        <v>205</v>
      </c>
      <c r="H864">
        <v>205</v>
      </c>
      <c r="I864">
        <v>100</v>
      </c>
      <c r="J864">
        <v>148</v>
      </c>
      <c r="K864">
        <v>72.194999999999993</v>
      </c>
      <c r="L864">
        <v>86</v>
      </c>
      <c r="M864">
        <v>41.951000000000001</v>
      </c>
      <c r="N864">
        <v>58.107999999999997</v>
      </c>
    </row>
    <row r="865" spans="1:14" x14ac:dyDescent="0.25">
      <c r="A865" t="s">
        <v>659</v>
      </c>
      <c r="B865" t="str">
        <f t="shared" si="13"/>
        <v>noviembre 2022</v>
      </c>
      <c r="C865" s="58">
        <v>44866</v>
      </c>
      <c r="D865" t="s">
        <v>109</v>
      </c>
      <c r="E865" t="s">
        <v>900</v>
      </c>
      <c r="F865" t="s">
        <v>239</v>
      </c>
      <c r="G865">
        <v>617</v>
      </c>
      <c r="H865">
        <v>617</v>
      </c>
      <c r="I865">
        <v>100</v>
      </c>
      <c r="J865">
        <v>391</v>
      </c>
      <c r="K865">
        <v>63.371000000000002</v>
      </c>
      <c r="L865">
        <v>248</v>
      </c>
      <c r="M865">
        <v>40.194000000000003</v>
      </c>
      <c r="N865">
        <v>63.427</v>
      </c>
    </row>
    <row r="866" spans="1:14" x14ac:dyDescent="0.25">
      <c r="A866" t="s">
        <v>80</v>
      </c>
      <c r="B866" t="str">
        <f t="shared" si="13"/>
        <v>noviembre 2022</v>
      </c>
      <c r="C866" s="58">
        <v>44866</v>
      </c>
      <c r="D866" t="s">
        <v>110</v>
      </c>
      <c r="E866" t="s">
        <v>1012</v>
      </c>
      <c r="F866" t="s">
        <v>1013</v>
      </c>
      <c r="G866">
        <v>17741</v>
      </c>
      <c r="H866">
        <v>17718</v>
      </c>
      <c r="I866">
        <v>99.87</v>
      </c>
      <c r="J866">
        <v>7554</v>
      </c>
      <c r="K866">
        <v>42.634999999999998</v>
      </c>
      <c r="L866">
        <v>1054</v>
      </c>
      <c r="M866">
        <v>5.9489999999999998</v>
      </c>
      <c r="N866">
        <v>13.952999999999999</v>
      </c>
    </row>
    <row r="867" spans="1:14" x14ac:dyDescent="0.25">
      <c r="A867" t="s">
        <v>548</v>
      </c>
      <c r="B867" t="str">
        <f t="shared" si="13"/>
        <v>noviembre 2022</v>
      </c>
      <c r="C867" s="58">
        <v>44866</v>
      </c>
      <c r="D867" t="s">
        <v>109</v>
      </c>
      <c r="E867" t="s">
        <v>937</v>
      </c>
      <c r="F867" t="s">
        <v>239</v>
      </c>
      <c r="G867">
        <v>33707</v>
      </c>
      <c r="H867">
        <v>33531</v>
      </c>
      <c r="I867">
        <v>99.477999999999994</v>
      </c>
      <c r="J867">
        <v>14515</v>
      </c>
      <c r="K867">
        <v>43.287999999999997</v>
      </c>
      <c r="L867">
        <v>1294</v>
      </c>
      <c r="M867">
        <v>3.859</v>
      </c>
      <c r="N867">
        <v>8.9149999999999991</v>
      </c>
    </row>
    <row r="868" spans="1:14" x14ac:dyDescent="0.25">
      <c r="A868" t="s">
        <v>603</v>
      </c>
      <c r="B868" t="str">
        <f t="shared" si="13"/>
        <v>noviembre 2022</v>
      </c>
      <c r="C868" s="58">
        <v>44866</v>
      </c>
      <c r="D868" t="s">
        <v>109</v>
      </c>
      <c r="E868" t="s">
        <v>959</v>
      </c>
      <c r="F868" t="s">
        <v>865</v>
      </c>
      <c r="G868">
        <v>1072</v>
      </c>
      <c r="H868">
        <v>1061</v>
      </c>
      <c r="I868">
        <v>98.974000000000004</v>
      </c>
      <c r="J868">
        <v>598</v>
      </c>
      <c r="K868">
        <v>56.362000000000002</v>
      </c>
      <c r="L868">
        <v>27</v>
      </c>
      <c r="M868">
        <v>2.5449999999999999</v>
      </c>
      <c r="N868">
        <v>4.5149999999999997</v>
      </c>
    </row>
    <row r="869" spans="1:14" x14ac:dyDescent="0.25">
      <c r="A869" t="s">
        <v>659</v>
      </c>
      <c r="B869" t="str">
        <f t="shared" si="13"/>
        <v>noviembre 2022</v>
      </c>
      <c r="C869" s="58">
        <v>44866</v>
      </c>
      <c r="D869" t="s">
        <v>109</v>
      </c>
      <c r="E869" t="s">
        <v>924</v>
      </c>
      <c r="F869" t="s">
        <v>239</v>
      </c>
      <c r="G869">
        <v>389</v>
      </c>
      <c r="H869">
        <v>389</v>
      </c>
      <c r="I869">
        <v>100</v>
      </c>
      <c r="J869">
        <v>235</v>
      </c>
      <c r="K869">
        <v>60.411000000000001</v>
      </c>
      <c r="L869">
        <v>61</v>
      </c>
      <c r="M869">
        <v>15.680999999999999</v>
      </c>
      <c r="N869">
        <v>25.957000000000001</v>
      </c>
    </row>
    <row r="870" spans="1:14" x14ac:dyDescent="0.25">
      <c r="A870" t="s">
        <v>210</v>
      </c>
      <c r="B870" t="str">
        <f t="shared" ref="B870:B933" si="14">TEXT(C870,"mmmm")&amp;" "&amp;TEXT(C870,"aaaa")</f>
        <v>noviembre 2022</v>
      </c>
      <c r="C870" s="58">
        <v>44866</v>
      </c>
      <c r="D870" t="s">
        <v>109</v>
      </c>
      <c r="E870" t="s">
        <v>1002</v>
      </c>
      <c r="F870" t="s">
        <v>834</v>
      </c>
      <c r="G870">
        <v>2827</v>
      </c>
      <c r="H870">
        <v>2824</v>
      </c>
      <c r="I870">
        <v>99.894000000000005</v>
      </c>
      <c r="J870">
        <v>1394</v>
      </c>
      <c r="K870">
        <v>49.363</v>
      </c>
      <c r="L870">
        <v>371</v>
      </c>
      <c r="M870">
        <v>13.137</v>
      </c>
      <c r="N870">
        <v>26.614000000000001</v>
      </c>
    </row>
    <row r="871" spans="1:14" x14ac:dyDescent="0.25">
      <c r="A871" t="s">
        <v>659</v>
      </c>
      <c r="B871" t="str">
        <f t="shared" si="14"/>
        <v>noviembre 2022</v>
      </c>
      <c r="C871" s="58">
        <v>44866</v>
      </c>
      <c r="D871" t="s">
        <v>109</v>
      </c>
      <c r="E871" t="s">
        <v>896</v>
      </c>
      <c r="F871" t="s">
        <v>239</v>
      </c>
      <c r="G871">
        <v>1051</v>
      </c>
      <c r="H871">
        <v>1050</v>
      </c>
      <c r="I871">
        <v>99.905000000000001</v>
      </c>
      <c r="J871">
        <v>623</v>
      </c>
      <c r="K871">
        <v>59.332999999999998</v>
      </c>
      <c r="L871">
        <v>85</v>
      </c>
      <c r="M871">
        <v>8.0950000000000006</v>
      </c>
      <c r="N871">
        <v>13.644</v>
      </c>
    </row>
    <row r="872" spans="1:14" x14ac:dyDescent="0.25">
      <c r="A872" t="s">
        <v>541</v>
      </c>
      <c r="B872" t="str">
        <f t="shared" si="14"/>
        <v>noviembre 2022</v>
      </c>
      <c r="C872" s="58">
        <v>44866</v>
      </c>
      <c r="D872" t="s">
        <v>109</v>
      </c>
      <c r="E872" t="s">
        <v>953</v>
      </c>
      <c r="F872" t="s">
        <v>239</v>
      </c>
      <c r="G872">
        <v>7241</v>
      </c>
      <c r="H872">
        <v>7241</v>
      </c>
      <c r="I872">
        <v>100</v>
      </c>
      <c r="J872">
        <v>2747</v>
      </c>
      <c r="K872">
        <v>37.936999999999998</v>
      </c>
      <c r="L872">
        <v>693</v>
      </c>
      <c r="M872">
        <v>9.5709999999999997</v>
      </c>
      <c r="N872">
        <v>25.228000000000002</v>
      </c>
    </row>
    <row r="873" spans="1:14" x14ac:dyDescent="0.25">
      <c r="A873" t="s">
        <v>80</v>
      </c>
      <c r="B873" t="str">
        <f t="shared" si="14"/>
        <v>noviembre 2022</v>
      </c>
      <c r="C873" s="58">
        <v>44866</v>
      </c>
      <c r="D873" t="s">
        <v>109</v>
      </c>
      <c r="E873" t="s">
        <v>1014</v>
      </c>
      <c r="F873" t="s">
        <v>1013</v>
      </c>
      <c r="G873">
        <v>4</v>
      </c>
      <c r="H873">
        <v>4</v>
      </c>
      <c r="I873">
        <v>100</v>
      </c>
      <c r="J873">
        <v>2</v>
      </c>
      <c r="K873">
        <v>50</v>
      </c>
      <c r="L873">
        <v>1</v>
      </c>
      <c r="M873">
        <v>25</v>
      </c>
      <c r="N873">
        <v>50</v>
      </c>
    </row>
    <row r="874" spans="1:14" x14ac:dyDescent="0.25">
      <c r="A874" t="s">
        <v>80</v>
      </c>
      <c r="B874" t="str">
        <f t="shared" si="14"/>
        <v>noviembre 2022</v>
      </c>
      <c r="C874" s="58">
        <v>44866</v>
      </c>
      <c r="D874" t="s">
        <v>109</v>
      </c>
      <c r="E874" t="s">
        <v>1015</v>
      </c>
      <c r="F874" t="s">
        <v>1013</v>
      </c>
      <c r="G874">
        <v>4</v>
      </c>
      <c r="H874">
        <v>4</v>
      </c>
      <c r="I874">
        <v>100</v>
      </c>
      <c r="J874">
        <v>1</v>
      </c>
      <c r="K874">
        <v>25</v>
      </c>
      <c r="L874">
        <v>1</v>
      </c>
      <c r="M874">
        <v>25</v>
      </c>
      <c r="N874">
        <v>100</v>
      </c>
    </row>
    <row r="875" spans="1:14" x14ac:dyDescent="0.25">
      <c r="A875" t="s">
        <v>659</v>
      </c>
      <c r="B875" t="str">
        <f t="shared" si="14"/>
        <v>noviembre 2022</v>
      </c>
      <c r="C875" s="58">
        <v>44866</v>
      </c>
      <c r="D875" t="s">
        <v>110</v>
      </c>
      <c r="E875" t="s">
        <v>926</v>
      </c>
      <c r="F875" t="s">
        <v>239</v>
      </c>
      <c r="G875">
        <v>6236</v>
      </c>
      <c r="H875">
        <v>6223</v>
      </c>
      <c r="I875">
        <v>99.792000000000002</v>
      </c>
      <c r="J875">
        <v>2472</v>
      </c>
      <c r="K875">
        <v>39.723999999999997</v>
      </c>
      <c r="L875">
        <v>151</v>
      </c>
      <c r="M875">
        <v>2.4260000000000002</v>
      </c>
      <c r="N875">
        <v>6.1079999999999997</v>
      </c>
    </row>
    <row r="876" spans="1:14" x14ac:dyDescent="0.25">
      <c r="A876" t="s">
        <v>81</v>
      </c>
      <c r="B876" t="str">
        <f t="shared" si="14"/>
        <v>noviembre 2022</v>
      </c>
      <c r="C876" s="58">
        <v>44866</v>
      </c>
      <c r="D876" t="s">
        <v>109</v>
      </c>
      <c r="E876" t="s">
        <v>777</v>
      </c>
      <c r="F876" t="s">
        <v>239</v>
      </c>
      <c r="G876">
        <v>4246</v>
      </c>
      <c r="H876">
        <v>4200</v>
      </c>
      <c r="I876">
        <v>98.917000000000002</v>
      </c>
      <c r="J876">
        <v>2280</v>
      </c>
      <c r="K876">
        <v>54.286000000000001</v>
      </c>
      <c r="L876">
        <v>1171</v>
      </c>
      <c r="M876">
        <v>27.881</v>
      </c>
      <c r="N876">
        <v>51.36</v>
      </c>
    </row>
    <row r="877" spans="1:14" x14ac:dyDescent="0.25">
      <c r="A877" t="s">
        <v>227</v>
      </c>
      <c r="B877" t="str">
        <f t="shared" si="14"/>
        <v>noviembre 2022</v>
      </c>
      <c r="C877" s="58">
        <v>44866</v>
      </c>
      <c r="D877" t="s">
        <v>109</v>
      </c>
      <c r="E877" t="s">
        <v>593</v>
      </c>
      <c r="F877" t="s">
        <v>239</v>
      </c>
      <c r="G877">
        <v>2</v>
      </c>
      <c r="H877">
        <v>2</v>
      </c>
      <c r="I877">
        <v>100</v>
      </c>
      <c r="J877">
        <v>2</v>
      </c>
      <c r="K877">
        <v>100</v>
      </c>
      <c r="L877">
        <v>2</v>
      </c>
      <c r="M877">
        <v>100</v>
      </c>
      <c r="N877">
        <v>100</v>
      </c>
    </row>
    <row r="878" spans="1:14" x14ac:dyDescent="0.25">
      <c r="A878" t="s">
        <v>609</v>
      </c>
      <c r="B878" t="str">
        <f t="shared" si="14"/>
        <v>noviembre 2022</v>
      </c>
      <c r="C878" s="58">
        <v>44866</v>
      </c>
      <c r="D878" t="s">
        <v>109</v>
      </c>
      <c r="E878" t="s">
        <v>848</v>
      </c>
      <c r="F878" t="s">
        <v>239</v>
      </c>
      <c r="G878">
        <v>1521</v>
      </c>
      <c r="H878">
        <v>1521</v>
      </c>
      <c r="I878">
        <v>100</v>
      </c>
      <c r="J878">
        <v>945</v>
      </c>
      <c r="K878">
        <v>62.13</v>
      </c>
      <c r="L878">
        <v>211</v>
      </c>
      <c r="M878">
        <v>13.872</v>
      </c>
      <c r="N878">
        <v>22.327999999999999</v>
      </c>
    </row>
    <row r="879" spans="1:14" x14ac:dyDescent="0.25">
      <c r="A879" t="s">
        <v>173</v>
      </c>
      <c r="B879" t="str">
        <f t="shared" si="14"/>
        <v>noviembre 2022</v>
      </c>
      <c r="C879" s="58">
        <v>44866</v>
      </c>
      <c r="D879" t="s">
        <v>109</v>
      </c>
      <c r="E879" t="s">
        <v>577</v>
      </c>
      <c r="F879" t="s">
        <v>239</v>
      </c>
      <c r="G879">
        <v>16997</v>
      </c>
      <c r="H879">
        <v>16976</v>
      </c>
      <c r="I879">
        <v>99.876000000000005</v>
      </c>
      <c r="J879">
        <v>6210</v>
      </c>
      <c r="K879">
        <v>36.581000000000003</v>
      </c>
      <c r="L879">
        <v>694</v>
      </c>
      <c r="M879">
        <v>4.0880000000000001</v>
      </c>
      <c r="N879">
        <v>11.176</v>
      </c>
    </row>
    <row r="880" spans="1:14" x14ac:dyDescent="0.25">
      <c r="A880" t="s">
        <v>659</v>
      </c>
      <c r="B880" t="str">
        <f t="shared" si="14"/>
        <v>noviembre 2022</v>
      </c>
      <c r="C880" s="58">
        <v>44866</v>
      </c>
      <c r="D880" t="s">
        <v>109</v>
      </c>
      <c r="E880" t="s">
        <v>910</v>
      </c>
      <c r="F880" t="s">
        <v>239</v>
      </c>
      <c r="G880">
        <v>11805</v>
      </c>
      <c r="H880">
        <v>11681</v>
      </c>
      <c r="I880">
        <v>98.95</v>
      </c>
      <c r="J880">
        <v>6102</v>
      </c>
      <c r="K880">
        <v>52.238999999999997</v>
      </c>
      <c r="L880">
        <v>1144</v>
      </c>
      <c r="M880">
        <v>9.7940000000000005</v>
      </c>
      <c r="N880">
        <v>18.748000000000001</v>
      </c>
    </row>
    <row r="881" spans="1:14" x14ac:dyDescent="0.25">
      <c r="A881" t="s">
        <v>403</v>
      </c>
      <c r="B881" t="str">
        <f t="shared" si="14"/>
        <v>noviembre 2022</v>
      </c>
      <c r="C881" s="58">
        <v>44866</v>
      </c>
      <c r="D881" t="s">
        <v>109</v>
      </c>
      <c r="E881" t="s">
        <v>786</v>
      </c>
      <c r="F881" t="s">
        <v>748</v>
      </c>
      <c r="G881">
        <v>9362</v>
      </c>
      <c r="H881">
        <v>9185</v>
      </c>
      <c r="I881">
        <v>98.108999999999995</v>
      </c>
      <c r="J881">
        <v>3850</v>
      </c>
      <c r="K881">
        <v>41.915999999999997</v>
      </c>
      <c r="L881">
        <v>227</v>
      </c>
      <c r="M881">
        <v>2.4710000000000001</v>
      </c>
      <c r="N881">
        <v>5.8959999999999999</v>
      </c>
    </row>
    <row r="882" spans="1:14" x14ac:dyDescent="0.25">
      <c r="A882" t="s">
        <v>217</v>
      </c>
      <c r="B882" t="str">
        <f t="shared" si="14"/>
        <v>noviembre 2022</v>
      </c>
      <c r="C882" s="58">
        <v>44866</v>
      </c>
      <c r="D882" t="s">
        <v>110</v>
      </c>
      <c r="E882" t="s">
        <v>796</v>
      </c>
      <c r="F882" t="s">
        <v>797</v>
      </c>
      <c r="G882">
        <v>428</v>
      </c>
      <c r="H882">
        <v>428</v>
      </c>
      <c r="I882">
        <v>100</v>
      </c>
      <c r="J882">
        <v>233</v>
      </c>
      <c r="K882">
        <v>54.439</v>
      </c>
      <c r="L882">
        <v>2</v>
      </c>
      <c r="M882">
        <v>0.46700000000000003</v>
      </c>
      <c r="N882">
        <v>0.85799999999999998</v>
      </c>
    </row>
    <row r="883" spans="1:14" x14ac:dyDescent="0.25">
      <c r="A883" t="s">
        <v>210</v>
      </c>
      <c r="B883" t="str">
        <f t="shared" si="14"/>
        <v>noviembre 2022</v>
      </c>
      <c r="C883" s="58">
        <v>44866</v>
      </c>
      <c r="D883" t="s">
        <v>109</v>
      </c>
      <c r="E883" t="s">
        <v>1007</v>
      </c>
      <c r="F883" t="s">
        <v>834</v>
      </c>
      <c r="G883">
        <v>2817</v>
      </c>
      <c r="H883">
        <v>2815</v>
      </c>
      <c r="I883">
        <v>99.929000000000002</v>
      </c>
      <c r="J883">
        <v>1420</v>
      </c>
      <c r="K883">
        <v>50.444000000000003</v>
      </c>
      <c r="L883">
        <v>242</v>
      </c>
      <c r="M883">
        <v>8.5969999999999995</v>
      </c>
      <c r="N883">
        <v>17.042000000000002</v>
      </c>
    </row>
    <row r="884" spans="1:14" x14ac:dyDescent="0.25">
      <c r="A884" t="s">
        <v>149</v>
      </c>
      <c r="B884" t="str">
        <f t="shared" si="14"/>
        <v>noviembre 2022</v>
      </c>
      <c r="C884" s="58">
        <v>44866</v>
      </c>
      <c r="D884" t="s">
        <v>109</v>
      </c>
      <c r="E884" t="s">
        <v>1108</v>
      </c>
      <c r="F884" t="s">
        <v>1105</v>
      </c>
      <c r="G884">
        <v>14</v>
      </c>
      <c r="H884">
        <v>14</v>
      </c>
      <c r="I884">
        <v>100</v>
      </c>
      <c r="J884">
        <v>12</v>
      </c>
      <c r="K884">
        <v>85.713999999999999</v>
      </c>
      <c r="L884">
        <v>0</v>
      </c>
      <c r="M884">
        <v>0</v>
      </c>
      <c r="N884">
        <v>0</v>
      </c>
    </row>
    <row r="885" spans="1:14" x14ac:dyDescent="0.25">
      <c r="A885" t="s">
        <v>227</v>
      </c>
      <c r="B885" t="str">
        <f t="shared" si="14"/>
        <v>noviembre 2022</v>
      </c>
      <c r="C885" s="58">
        <v>44866</v>
      </c>
      <c r="D885" t="s">
        <v>109</v>
      </c>
      <c r="E885" t="s">
        <v>594</v>
      </c>
      <c r="F885" t="s">
        <v>239</v>
      </c>
      <c r="G885">
        <v>5647</v>
      </c>
      <c r="H885">
        <v>5606</v>
      </c>
      <c r="I885">
        <v>99.274000000000001</v>
      </c>
      <c r="J885">
        <v>3447</v>
      </c>
      <c r="K885">
        <v>61.488</v>
      </c>
      <c r="L885">
        <v>707</v>
      </c>
      <c r="M885">
        <v>12.611000000000001</v>
      </c>
      <c r="N885">
        <v>20.510999999999999</v>
      </c>
    </row>
    <row r="886" spans="1:14" x14ac:dyDescent="0.25">
      <c r="A886" t="s">
        <v>85</v>
      </c>
      <c r="B886" t="str">
        <f t="shared" si="14"/>
        <v>noviembre 2022</v>
      </c>
      <c r="C886" s="58">
        <v>44866</v>
      </c>
      <c r="D886" t="s">
        <v>109</v>
      </c>
      <c r="E886" t="s">
        <v>582</v>
      </c>
      <c r="F886" t="s">
        <v>239</v>
      </c>
      <c r="G886">
        <v>36224</v>
      </c>
      <c r="H886">
        <v>35990</v>
      </c>
      <c r="I886">
        <v>99.353999999999999</v>
      </c>
      <c r="J886">
        <v>12464</v>
      </c>
      <c r="K886">
        <v>34.631999999999998</v>
      </c>
      <c r="L886">
        <v>612</v>
      </c>
      <c r="M886">
        <v>1.7</v>
      </c>
      <c r="N886">
        <v>4.91</v>
      </c>
    </row>
    <row r="887" spans="1:14" x14ac:dyDescent="0.25">
      <c r="A887" t="s">
        <v>384</v>
      </c>
      <c r="B887" t="str">
        <f t="shared" si="14"/>
        <v>noviembre 2022</v>
      </c>
      <c r="C887" s="58">
        <v>44866</v>
      </c>
      <c r="D887" t="s">
        <v>109</v>
      </c>
      <c r="E887" t="s">
        <v>1133</v>
      </c>
      <c r="F887" t="s">
        <v>239</v>
      </c>
      <c r="G887">
        <v>33323</v>
      </c>
      <c r="H887">
        <v>33309</v>
      </c>
      <c r="I887">
        <v>99.957999999999998</v>
      </c>
      <c r="J887">
        <v>13671</v>
      </c>
      <c r="K887">
        <v>41.042999999999999</v>
      </c>
      <c r="L887">
        <v>501</v>
      </c>
      <c r="M887">
        <v>1.504</v>
      </c>
      <c r="N887">
        <v>3.665</v>
      </c>
    </row>
    <row r="888" spans="1:14" x14ac:dyDescent="0.25">
      <c r="A888" t="s">
        <v>609</v>
      </c>
      <c r="B888" t="str">
        <f t="shared" si="14"/>
        <v>noviembre 2022</v>
      </c>
      <c r="C888" s="58">
        <v>44866</v>
      </c>
      <c r="D888" t="s">
        <v>109</v>
      </c>
      <c r="E888" t="s">
        <v>847</v>
      </c>
      <c r="F888" t="s">
        <v>239</v>
      </c>
      <c r="G888">
        <v>4540</v>
      </c>
      <c r="H888">
        <v>4535</v>
      </c>
      <c r="I888">
        <v>99.89</v>
      </c>
      <c r="J888">
        <v>2421</v>
      </c>
      <c r="K888">
        <v>53.384999999999998</v>
      </c>
      <c r="L888">
        <v>845</v>
      </c>
      <c r="M888">
        <v>18.632999999999999</v>
      </c>
      <c r="N888">
        <v>34.902999999999999</v>
      </c>
    </row>
    <row r="889" spans="1:14" x14ac:dyDescent="0.25">
      <c r="A889" t="s">
        <v>92</v>
      </c>
      <c r="B889" t="str">
        <f t="shared" si="14"/>
        <v>noviembre 2022</v>
      </c>
      <c r="C889" s="58">
        <v>44866</v>
      </c>
      <c r="D889" t="s">
        <v>109</v>
      </c>
      <c r="E889" t="s">
        <v>844</v>
      </c>
      <c r="F889" t="s">
        <v>239</v>
      </c>
      <c r="G889">
        <v>32778</v>
      </c>
      <c r="H889">
        <v>32755</v>
      </c>
      <c r="I889">
        <v>99.93</v>
      </c>
      <c r="J889">
        <v>14664</v>
      </c>
      <c r="K889">
        <v>44.768999999999998</v>
      </c>
      <c r="L889">
        <v>1957</v>
      </c>
      <c r="M889">
        <v>5.9749999999999996</v>
      </c>
      <c r="N889">
        <v>13.346</v>
      </c>
    </row>
    <row r="890" spans="1:14" x14ac:dyDescent="0.25">
      <c r="A890" t="s">
        <v>80</v>
      </c>
      <c r="B890" t="str">
        <f t="shared" si="14"/>
        <v>noviembre 2022</v>
      </c>
      <c r="C890" s="58">
        <v>44866</v>
      </c>
      <c r="D890" t="s">
        <v>109</v>
      </c>
      <c r="E890" t="s">
        <v>1018</v>
      </c>
      <c r="F890" t="s">
        <v>1013</v>
      </c>
      <c r="G890">
        <v>5</v>
      </c>
      <c r="H890">
        <v>5</v>
      </c>
      <c r="I890">
        <v>100</v>
      </c>
      <c r="J890">
        <v>3</v>
      </c>
      <c r="K890">
        <v>60</v>
      </c>
      <c r="L890">
        <v>2</v>
      </c>
      <c r="M890">
        <v>40</v>
      </c>
      <c r="N890">
        <v>66.667000000000002</v>
      </c>
    </row>
    <row r="891" spans="1:14" x14ac:dyDescent="0.25">
      <c r="A891" t="s">
        <v>149</v>
      </c>
      <c r="B891" t="str">
        <f t="shared" si="14"/>
        <v>noviembre 2022</v>
      </c>
      <c r="C891" s="58">
        <v>44866</v>
      </c>
      <c r="D891" t="s">
        <v>109</v>
      </c>
      <c r="E891" t="s">
        <v>1123</v>
      </c>
      <c r="F891" t="s">
        <v>865</v>
      </c>
      <c r="G891">
        <v>1069</v>
      </c>
      <c r="H891">
        <v>1058</v>
      </c>
      <c r="I891">
        <v>98.971000000000004</v>
      </c>
      <c r="J891">
        <v>685</v>
      </c>
      <c r="K891">
        <v>64.745000000000005</v>
      </c>
      <c r="L891">
        <v>0</v>
      </c>
      <c r="M891">
        <v>0</v>
      </c>
      <c r="N891">
        <v>0</v>
      </c>
    </row>
    <row r="892" spans="1:14" x14ac:dyDescent="0.25">
      <c r="A892" t="s">
        <v>611</v>
      </c>
      <c r="B892" t="str">
        <f t="shared" si="14"/>
        <v>noviembre 2022</v>
      </c>
      <c r="C892" s="58">
        <v>44866</v>
      </c>
      <c r="D892" t="s">
        <v>109</v>
      </c>
      <c r="E892" t="s">
        <v>722</v>
      </c>
      <c r="F892" t="s">
        <v>613</v>
      </c>
      <c r="G892">
        <v>23496</v>
      </c>
      <c r="H892">
        <v>23056</v>
      </c>
      <c r="I892">
        <v>98.126999999999995</v>
      </c>
      <c r="J892">
        <v>9654</v>
      </c>
      <c r="K892">
        <v>41.872</v>
      </c>
      <c r="L892">
        <v>0</v>
      </c>
      <c r="M892">
        <v>0</v>
      </c>
      <c r="N892">
        <v>0</v>
      </c>
    </row>
    <row r="893" spans="1:14" x14ac:dyDescent="0.25">
      <c r="A893" t="s">
        <v>120</v>
      </c>
      <c r="B893" t="str">
        <f t="shared" si="14"/>
        <v>noviembre 2022</v>
      </c>
      <c r="C893" s="58">
        <v>44866</v>
      </c>
      <c r="D893" t="s">
        <v>109</v>
      </c>
      <c r="E893" t="s">
        <v>776</v>
      </c>
      <c r="F893" t="s">
        <v>239</v>
      </c>
      <c r="G893">
        <v>32284</v>
      </c>
      <c r="H893">
        <v>30509</v>
      </c>
      <c r="I893">
        <v>94.501999999999995</v>
      </c>
      <c r="J893">
        <v>10839</v>
      </c>
      <c r="K893">
        <v>35.527000000000001</v>
      </c>
      <c r="L893">
        <v>2382</v>
      </c>
      <c r="M893">
        <v>7.8079999999999998</v>
      </c>
      <c r="N893">
        <v>21.975999999999999</v>
      </c>
    </row>
    <row r="894" spans="1:14" x14ac:dyDescent="0.25">
      <c r="A894" t="s">
        <v>80</v>
      </c>
      <c r="B894" t="str">
        <f t="shared" si="14"/>
        <v>noviembre 2022</v>
      </c>
      <c r="C894" s="58">
        <v>44866</v>
      </c>
      <c r="D894" t="s">
        <v>109</v>
      </c>
      <c r="E894" t="s">
        <v>1020</v>
      </c>
      <c r="F894" t="s">
        <v>1013</v>
      </c>
      <c r="G894">
        <v>4</v>
      </c>
      <c r="H894">
        <v>4</v>
      </c>
      <c r="I894">
        <v>100</v>
      </c>
      <c r="J894">
        <v>2</v>
      </c>
      <c r="K894">
        <v>50</v>
      </c>
      <c r="L894">
        <v>2</v>
      </c>
      <c r="M894">
        <v>50</v>
      </c>
      <c r="N894">
        <v>100</v>
      </c>
    </row>
    <row r="895" spans="1:14" x14ac:dyDescent="0.25">
      <c r="A895" t="s">
        <v>80</v>
      </c>
      <c r="B895" t="str">
        <f t="shared" si="14"/>
        <v>noviembre 2022</v>
      </c>
      <c r="C895" s="58">
        <v>44866</v>
      </c>
      <c r="D895" t="s">
        <v>109</v>
      </c>
      <c r="E895" t="s">
        <v>1019</v>
      </c>
      <c r="F895" t="s">
        <v>1013</v>
      </c>
      <c r="G895">
        <v>4</v>
      </c>
      <c r="H895">
        <v>4</v>
      </c>
      <c r="I895">
        <v>100</v>
      </c>
      <c r="J895">
        <v>2</v>
      </c>
      <c r="K895">
        <v>50</v>
      </c>
      <c r="L895">
        <v>2</v>
      </c>
      <c r="M895">
        <v>50</v>
      </c>
      <c r="N895">
        <v>100</v>
      </c>
    </row>
    <row r="896" spans="1:14" x14ac:dyDescent="0.25">
      <c r="A896" t="s">
        <v>217</v>
      </c>
      <c r="B896" t="str">
        <f t="shared" si="14"/>
        <v>noviembre 2022</v>
      </c>
      <c r="C896" s="58">
        <v>44866</v>
      </c>
      <c r="D896" t="s">
        <v>109</v>
      </c>
      <c r="E896" t="s">
        <v>1008</v>
      </c>
      <c r="F896" t="s">
        <v>576</v>
      </c>
      <c r="G896">
        <v>78</v>
      </c>
      <c r="H896">
        <v>77</v>
      </c>
      <c r="I896">
        <v>98.718000000000004</v>
      </c>
      <c r="J896">
        <v>57</v>
      </c>
      <c r="K896">
        <v>74.025999999999996</v>
      </c>
      <c r="L896">
        <v>43</v>
      </c>
      <c r="M896">
        <v>55.844000000000001</v>
      </c>
      <c r="N896">
        <v>75.438999999999993</v>
      </c>
    </row>
    <row r="897" spans="1:14" x14ac:dyDescent="0.25">
      <c r="A897" t="s">
        <v>227</v>
      </c>
      <c r="B897" t="str">
        <f t="shared" si="14"/>
        <v>noviembre 2022</v>
      </c>
      <c r="C897" s="58">
        <v>44866</v>
      </c>
      <c r="D897" t="s">
        <v>109</v>
      </c>
      <c r="E897" t="s">
        <v>593</v>
      </c>
      <c r="F897" t="s">
        <v>239</v>
      </c>
      <c r="G897">
        <v>10254</v>
      </c>
      <c r="H897">
        <v>10154</v>
      </c>
      <c r="I897">
        <v>99.025000000000006</v>
      </c>
      <c r="J897">
        <v>5651</v>
      </c>
      <c r="K897">
        <v>55.652999999999999</v>
      </c>
      <c r="L897">
        <v>1020</v>
      </c>
      <c r="M897">
        <v>10.045</v>
      </c>
      <c r="N897">
        <v>18.05</v>
      </c>
    </row>
    <row r="898" spans="1:14" x14ac:dyDescent="0.25">
      <c r="A898" t="s">
        <v>659</v>
      </c>
      <c r="B898" t="str">
        <f t="shared" si="14"/>
        <v>noviembre 2022</v>
      </c>
      <c r="C898" s="58">
        <v>44866</v>
      </c>
      <c r="D898" t="s">
        <v>109</v>
      </c>
      <c r="E898" t="s">
        <v>913</v>
      </c>
      <c r="F898" t="s">
        <v>239</v>
      </c>
      <c r="G898">
        <v>551</v>
      </c>
      <c r="H898">
        <v>551</v>
      </c>
      <c r="I898">
        <v>100</v>
      </c>
      <c r="J898">
        <v>301</v>
      </c>
      <c r="K898">
        <v>54.628</v>
      </c>
      <c r="L898">
        <v>35</v>
      </c>
      <c r="M898">
        <v>6.3520000000000003</v>
      </c>
      <c r="N898">
        <v>11.628</v>
      </c>
    </row>
    <row r="899" spans="1:14" x14ac:dyDescent="0.25">
      <c r="A899" t="s">
        <v>659</v>
      </c>
      <c r="B899" t="str">
        <f t="shared" si="14"/>
        <v>noviembre 2022</v>
      </c>
      <c r="C899" s="58">
        <v>44866</v>
      </c>
      <c r="D899" t="s">
        <v>109</v>
      </c>
      <c r="E899" t="s">
        <v>897</v>
      </c>
      <c r="F899" t="s">
        <v>239</v>
      </c>
      <c r="G899">
        <v>2793</v>
      </c>
      <c r="H899">
        <v>2792</v>
      </c>
      <c r="I899">
        <v>99.963999999999999</v>
      </c>
      <c r="J899">
        <v>2179</v>
      </c>
      <c r="K899">
        <v>78.043999999999997</v>
      </c>
      <c r="L899">
        <v>1683</v>
      </c>
      <c r="M899">
        <v>60.279000000000003</v>
      </c>
      <c r="N899">
        <v>77.236999999999995</v>
      </c>
    </row>
    <row r="900" spans="1:14" x14ac:dyDescent="0.25">
      <c r="A900" t="s">
        <v>128</v>
      </c>
      <c r="B900" t="str">
        <f t="shared" si="14"/>
        <v>noviembre 2022</v>
      </c>
      <c r="C900" s="58">
        <v>44866</v>
      </c>
      <c r="D900" t="s">
        <v>109</v>
      </c>
      <c r="E900" t="s">
        <v>861</v>
      </c>
      <c r="F900" t="s">
        <v>239</v>
      </c>
      <c r="G900">
        <v>32555</v>
      </c>
      <c r="H900">
        <v>32534</v>
      </c>
      <c r="I900">
        <v>99.935000000000002</v>
      </c>
      <c r="J900">
        <v>12210</v>
      </c>
      <c r="K900">
        <v>37.53</v>
      </c>
      <c r="L900">
        <v>813</v>
      </c>
      <c r="M900">
        <v>2.4990000000000001</v>
      </c>
      <c r="N900">
        <v>6.6580000000000004</v>
      </c>
    </row>
    <row r="901" spans="1:14" x14ac:dyDescent="0.25">
      <c r="A901" t="s">
        <v>80</v>
      </c>
      <c r="B901" t="str">
        <f t="shared" si="14"/>
        <v>noviembre 2022</v>
      </c>
      <c r="C901" s="58">
        <v>44866</v>
      </c>
      <c r="D901" t="s">
        <v>109</v>
      </c>
      <c r="E901" t="s">
        <v>1025</v>
      </c>
      <c r="F901" t="s">
        <v>239</v>
      </c>
      <c r="G901">
        <v>358</v>
      </c>
      <c r="H901">
        <v>355</v>
      </c>
      <c r="I901">
        <v>99.162000000000006</v>
      </c>
      <c r="J901">
        <v>200</v>
      </c>
      <c r="K901">
        <v>56.338000000000001</v>
      </c>
      <c r="L901">
        <v>27</v>
      </c>
      <c r="M901">
        <v>7.6059999999999999</v>
      </c>
      <c r="N901">
        <v>13.5</v>
      </c>
    </row>
    <row r="902" spans="1:14" x14ac:dyDescent="0.25">
      <c r="A902" t="s">
        <v>541</v>
      </c>
      <c r="B902" t="str">
        <f t="shared" si="14"/>
        <v>noviembre 2022</v>
      </c>
      <c r="C902" s="58">
        <v>44866</v>
      </c>
      <c r="D902" t="s">
        <v>109</v>
      </c>
      <c r="E902" t="s">
        <v>952</v>
      </c>
      <c r="F902" t="s">
        <v>239</v>
      </c>
      <c r="G902">
        <v>26246</v>
      </c>
      <c r="H902">
        <v>26215</v>
      </c>
      <c r="I902">
        <v>99.882000000000005</v>
      </c>
      <c r="J902">
        <v>12513</v>
      </c>
      <c r="K902">
        <v>47.731999999999999</v>
      </c>
      <c r="L902">
        <v>2807</v>
      </c>
      <c r="M902">
        <v>10.708</v>
      </c>
      <c r="N902">
        <v>22.433</v>
      </c>
    </row>
    <row r="903" spans="1:14" x14ac:dyDescent="0.25">
      <c r="A903" t="s">
        <v>667</v>
      </c>
      <c r="B903" t="str">
        <f t="shared" si="14"/>
        <v>noviembre 2022</v>
      </c>
      <c r="C903" s="58">
        <v>44866</v>
      </c>
      <c r="D903" t="s">
        <v>109</v>
      </c>
      <c r="E903" t="s">
        <v>741</v>
      </c>
      <c r="F903" t="s">
        <v>742</v>
      </c>
      <c r="G903">
        <v>725</v>
      </c>
      <c r="H903">
        <v>725</v>
      </c>
      <c r="I903">
        <v>100</v>
      </c>
      <c r="J903">
        <v>410</v>
      </c>
      <c r="K903">
        <v>56.552</v>
      </c>
      <c r="L903">
        <v>119</v>
      </c>
      <c r="M903">
        <v>16.414000000000001</v>
      </c>
      <c r="N903">
        <v>29.024000000000001</v>
      </c>
    </row>
    <row r="904" spans="1:14" x14ac:dyDescent="0.25">
      <c r="A904" t="s">
        <v>659</v>
      </c>
      <c r="B904" t="str">
        <f t="shared" si="14"/>
        <v>noviembre 2022</v>
      </c>
      <c r="C904" s="58">
        <v>44866</v>
      </c>
      <c r="D904" t="s">
        <v>109</v>
      </c>
      <c r="E904" t="s">
        <v>899</v>
      </c>
      <c r="F904" t="s">
        <v>239</v>
      </c>
      <c r="G904">
        <v>14167</v>
      </c>
      <c r="H904">
        <v>14140</v>
      </c>
      <c r="I904">
        <v>99.808999999999997</v>
      </c>
      <c r="J904">
        <v>9290</v>
      </c>
      <c r="K904">
        <v>65.7</v>
      </c>
      <c r="L904">
        <v>2784</v>
      </c>
      <c r="M904">
        <v>19.689</v>
      </c>
      <c r="N904">
        <v>29.968</v>
      </c>
    </row>
    <row r="905" spans="1:14" x14ac:dyDescent="0.25">
      <c r="A905" t="s">
        <v>659</v>
      </c>
      <c r="B905" t="str">
        <f t="shared" si="14"/>
        <v>noviembre 2022</v>
      </c>
      <c r="C905" s="58">
        <v>44866</v>
      </c>
      <c r="D905" t="s">
        <v>109</v>
      </c>
      <c r="E905" t="s">
        <v>904</v>
      </c>
      <c r="F905" t="s">
        <v>239</v>
      </c>
      <c r="G905">
        <v>479</v>
      </c>
      <c r="H905">
        <v>477</v>
      </c>
      <c r="I905">
        <v>99.581999999999994</v>
      </c>
      <c r="J905">
        <v>323</v>
      </c>
      <c r="K905">
        <v>67.715000000000003</v>
      </c>
      <c r="L905">
        <v>41</v>
      </c>
      <c r="M905">
        <v>8.5950000000000006</v>
      </c>
      <c r="N905">
        <v>12.693</v>
      </c>
    </row>
    <row r="906" spans="1:14" x14ac:dyDescent="0.25">
      <c r="A906" t="s">
        <v>659</v>
      </c>
      <c r="B906" t="str">
        <f t="shared" si="14"/>
        <v>noviembre 2022</v>
      </c>
      <c r="C906" s="58">
        <v>44866</v>
      </c>
      <c r="D906" t="s">
        <v>109</v>
      </c>
      <c r="E906" t="s">
        <v>893</v>
      </c>
      <c r="F906" t="s">
        <v>239</v>
      </c>
      <c r="G906">
        <v>77</v>
      </c>
      <c r="H906">
        <v>77</v>
      </c>
      <c r="I906">
        <v>100</v>
      </c>
      <c r="J906">
        <v>53</v>
      </c>
      <c r="K906">
        <v>68.831000000000003</v>
      </c>
      <c r="L906">
        <v>21</v>
      </c>
      <c r="M906">
        <v>27.273</v>
      </c>
      <c r="N906">
        <v>39.622999999999998</v>
      </c>
    </row>
    <row r="907" spans="1:14" x14ac:dyDescent="0.25">
      <c r="A907" t="s">
        <v>659</v>
      </c>
      <c r="B907" t="str">
        <f t="shared" si="14"/>
        <v>noviembre 2022</v>
      </c>
      <c r="C907" s="58">
        <v>44866</v>
      </c>
      <c r="D907" t="s">
        <v>109</v>
      </c>
      <c r="E907" t="s">
        <v>832</v>
      </c>
      <c r="F907" t="s">
        <v>239</v>
      </c>
      <c r="G907">
        <v>2064</v>
      </c>
      <c r="H907">
        <v>2035</v>
      </c>
      <c r="I907">
        <v>98.594999999999999</v>
      </c>
      <c r="J907">
        <v>1548</v>
      </c>
      <c r="K907">
        <v>76.069000000000003</v>
      </c>
      <c r="L907">
        <v>883</v>
      </c>
      <c r="M907">
        <v>43.390999999999998</v>
      </c>
      <c r="N907">
        <v>57.040999999999997</v>
      </c>
    </row>
    <row r="908" spans="1:14" x14ac:dyDescent="0.25">
      <c r="A908" t="s">
        <v>80</v>
      </c>
      <c r="B908" t="str">
        <f t="shared" si="14"/>
        <v>noviembre 2022</v>
      </c>
      <c r="C908" s="58">
        <v>44866</v>
      </c>
      <c r="D908" t="s">
        <v>109</v>
      </c>
      <c r="E908" t="s">
        <v>1034</v>
      </c>
      <c r="F908" t="s">
        <v>239</v>
      </c>
      <c r="G908">
        <v>36023</v>
      </c>
      <c r="H908">
        <v>35877</v>
      </c>
      <c r="I908">
        <v>99.594999999999999</v>
      </c>
      <c r="J908">
        <v>13435</v>
      </c>
      <c r="K908">
        <v>37.447000000000003</v>
      </c>
      <c r="L908">
        <v>771</v>
      </c>
      <c r="M908">
        <v>2.149</v>
      </c>
      <c r="N908">
        <v>5.7389999999999999</v>
      </c>
    </row>
    <row r="909" spans="1:14" x14ac:dyDescent="0.25">
      <c r="A909" t="s">
        <v>227</v>
      </c>
      <c r="B909" t="str">
        <f t="shared" si="14"/>
        <v>noviembre 2022</v>
      </c>
      <c r="C909" s="58">
        <v>44866</v>
      </c>
      <c r="D909" t="s">
        <v>109</v>
      </c>
      <c r="E909" t="s">
        <v>595</v>
      </c>
      <c r="F909" t="s">
        <v>239</v>
      </c>
      <c r="G909">
        <v>187</v>
      </c>
      <c r="H909">
        <v>130</v>
      </c>
      <c r="I909">
        <v>69.519000000000005</v>
      </c>
      <c r="J909">
        <v>56</v>
      </c>
      <c r="K909">
        <v>43.076999999999998</v>
      </c>
      <c r="L909">
        <v>13</v>
      </c>
      <c r="M909">
        <v>10</v>
      </c>
      <c r="N909">
        <v>23.213999999999999</v>
      </c>
    </row>
    <row r="910" spans="1:14" x14ac:dyDescent="0.25">
      <c r="A910" t="s">
        <v>667</v>
      </c>
      <c r="B910" t="str">
        <f t="shared" si="14"/>
        <v>noviembre 2022</v>
      </c>
      <c r="C910" s="58">
        <v>44866</v>
      </c>
      <c r="D910" t="s">
        <v>109</v>
      </c>
      <c r="E910" t="s">
        <v>710</v>
      </c>
      <c r="F910" t="s">
        <v>695</v>
      </c>
      <c r="G910">
        <v>87</v>
      </c>
      <c r="H910">
        <v>87</v>
      </c>
      <c r="I910">
        <v>100</v>
      </c>
      <c r="J910">
        <v>49</v>
      </c>
      <c r="K910">
        <v>56.322000000000003</v>
      </c>
      <c r="L910">
        <v>25</v>
      </c>
      <c r="M910">
        <v>28.736000000000001</v>
      </c>
      <c r="N910">
        <v>51.02</v>
      </c>
    </row>
    <row r="911" spans="1:14" x14ac:dyDescent="0.25">
      <c r="A911" t="s">
        <v>80</v>
      </c>
      <c r="B911" t="str">
        <f t="shared" si="14"/>
        <v>noviembre 2022</v>
      </c>
      <c r="C911" s="58">
        <v>44866</v>
      </c>
      <c r="D911" t="s">
        <v>109</v>
      </c>
      <c r="E911" t="s">
        <v>1030</v>
      </c>
      <c r="F911" t="s">
        <v>1013</v>
      </c>
      <c r="G911">
        <v>3989</v>
      </c>
      <c r="H911">
        <v>3988</v>
      </c>
      <c r="I911">
        <v>99.974999999999994</v>
      </c>
      <c r="J911">
        <v>2741</v>
      </c>
      <c r="K911">
        <v>68.730999999999995</v>
      </c>
      <c r="L911">
        <v>1193</v>
      </c>
      <c r="M911">
        <v>29.914999999999999</v>
      </c>
      <c r="N911">
        <v>43.524000000000001</v>
      </c>
    </row>
    <row r="912" spans="1:14" x14ac:dyDescent="0.25">
      <c r="A912" t="s">
        <v>160</v>
      </c>
      <c r="B912" t="str">
        <f t="shared" si="14"/>
        <v>diciembre 2022</v>
      </c>
      <c r="C912" s="58">
        <v>44896</v>
      </c>
      <c r="D912" t="s">
        <v>109</v>
      </c>
      <c r="E912" t="s">
        <v>703</v>
      </c>
      <c r="F912" t="s">
        <v>698</v>
      </c>
      <c r="G912">
        <v>1395</v>
      </c>
      <c r="H912">
        <v>1395</v>
      </c>
      <c r="I912">
        <v>100</v>
      </c>
      <c r="J912">
        <v>900</v>
      </c>
      <c r="K912">
        <v>64.516000000000005</v>
      </c>
      <c r="L912">
        <v>468</v>
      </c>
      <c r="M912">
        <v>33.548000000000002</v>
      </c>
      <c r="N912">
        <v>52</v>
      </c>
    </row>
    <row r="913" spans="1:14" x14ac:dyDescent="0.25">
      <c r="A913" t="s">
        <v>80</v>
      </c>
      <c r="B913" t="str">
        <f t="shared" si="14"/>
        <v>diciembre 2022</v>
      </c>
      <c r="C913" s="58">
        <v>44896</v>
      </c>
      <c r="D913" t="s">
        <v>109</v>
      </c>
      <c r="E913" t="s">
        <v>1026</v>
      </c>
      <c r="F913" t="s">
        <v>1027</v>
      </c>
      <c r="G913">
        <v>60</v>
      </c>
      <c r="H913">
        <v>60</v>
      </c>
      <c r="I913">
        <v>100</v>
      </c>
      <c r="J913">
        <v>48</v>
      </c>
      <c r="K913">
        <v>80</v>
      </c>
      <c r="L913">
        <v>8</v>
      </c>
      <c r="M913">
        <v>13.333</v>
      </c>
      <c r="N913">
        <v>16.667000000000002</v>
      </c>
    </row>
    <row r="914" spans="1:14" x14ac:dyDescent="0.25">
      <c r="A914" t="s">
        <v>160</v>
      </c>
      <c r="B914" t="str">
        <f t="shared" si="14"/>
        <v>diciembre 2022</v>
      </c>
      <c r="C914" s="58">
        <v>44896</v>
      </c>
      <c r="D914" t="s">
        <v>109</v>
      </c>
      <c r="E914" t="s">
        <v>705</v>
      </c>
      <c r="F914" t="s">
        <v>698</v>
      </c>
      <c r="G914">
        <v>4882</v>
      </c>
      <c r="H914">
        <v>4881</v>
      </c>
      <c r="I914">
        <v>99.98</v>
      </c>
      <c r="J914">
        <v>2309</v>
      </c>
      <c r="K914">
        <v>47.305999999999997</v>
      </c>
      <c r="L914">
        <v>802</v>
      </c>
      <c r="M914">
        <v>16.431000000000001</v>
      </c>
      <c r="N914">
        <v>34.734000000000002</v>
      </c>
    </row>
    <row r="915" spans="1:14" x14ac:dyDescent="0.25">
      <c r="A915" t="s">
        <v>668</v>
      </c>
      <c r="B915" t="str">
        <f t="shared" si="14"/>
        <v>diciembre 2022</v>
      </c>
      <c r="C915" s="58">
        <v>44896</v>
      </c>
      <c r="D915" t="s">
        <v>109</v>
      </c>
      <c r="E915" t="s">
        <v>726</v>
      </c>
      <c r="F915" t="s">
        <v>727</v>
      </c>
      <c r="G915">
        <v>22968</v>
      </c>
      <c r="H915">
        <v>22910</v>
      </c>
      <c r="I915">
        <v>99.747</v>
      </c>
      <c r="J915">
        <v>10861</v>
      </c>
      <c r="K915">
        <v>47.406999999999996</v>
      </c>
      <c r="L915">
        <v>1384</v>
      </c>
      <c r="M915">
        <v>6.0410000000000004</v>
      </c>
      <c r="N915">
        <v>12.743</v>
      </c>
    </row>
    <row r="916" spans="1:14" x14ac:dyDescent="0.25">
      <c r="A916" s="42" t="s">
        <v>160</v>
      </c>
      <c r="B916" t="str">
        <f t="shared" si="14"/>
        <v>diciembre 2022</v>
      </c>
      <c r="C916" s="58">
        <v>44896</v>
      </c>
      <c r="D916" t="s">
        <v>109</v>
      </c>
      <c r="E916" t="s">
        <v>697</v>
      </c>
      <c r="F916" t="s">
        <v>698</v>
      </c>
      <c r="G916">
        <v>116</v>
      </c>
      <c r="H916">
        <v>116</v>
      </c>
      <c r="I916">
        <v>100</v>
      </c>
      <c r="J916">
        <v>61</v>
      </c>
      <c r="K916">
        <v>52.585999999999999</v>
      </c>
      <c r="L916">
        <v>0</v>
      </c>
      <c r="M916">
        <v>0</v>
      </c>
      <c r="N916">
        <v>0</v>
      </c>
    </row>
    <row r="917" spans="1:14" x14ac:dyDescent="0.25">
      <c r="A917" t="s">
        <v>597</v>
      </c>
      <c r="B917" t="str">
        <f t="shared" si="14"/>
        <v>diciembre 2022</v>
      </c>
      <c r="C917" s="58">
        <v>44896</v>
      </c>
      <c r="D917" t="s">
        <v>109</v>
      </c>
      <c r="E917" t="s">
        <v>683</v>
      </c>
      <c r="F917" t="s">
        <v>682</v>
      </c>
      <c r="G917">
        <v>60</v>
      </c>
      <c r="H917">
        <v>60</v>
      </c>
      <c r="I917">
        <v>100</v>
      </c>
      <c r="J917">
        <v>44</v>
      </c>
      <c r="K917">
        <v>73.332999999999998</v>
      </c>
      <c r="L917">
        <v>18</v>
      </c>
      <c r="M917">
        <v>30</v>
      </c>
      <c r="N917">
        <v>40.908999999999999</v>
      </c>
    </row>
    <row r="918" spans="1:14" x14ac:dyDescent="0.25">
      <c r="A918" t="s">
        <v>611</v>
      </c>
      <c r="B918" t="str">
        <f t="shared" si="14"/>
        <v>diciembre 2022</v>
      </c>
      <c r="C918" s="58">
        <v>44896</v>
      </c>
      <c r="D918" t="s">
        <v>109</v>
      </c>
      <c r="E918" t="s">
        <v>755</v>
      </c>
      <c r="F918" t="s">
        <v>756</v>
      </c>
      <c r="G918">
        <v>112</v>
      </c>
      <c r="H918">
        <v>112</v>
      </c>
      <c r="I918">
        <v>100</v>
      </c>
      <c r="J918">
        <v>66</v>
      </c>
      <c r="K918">
        <v>58.929000000000002</v>
      </c>
      <c r="L918">
        <v>13</v>
      </c>
      <c r="M918">
        <v>11.606999999999999</v>
      </c>
      <c r="N918">
        <v>19.696999999999999</v>
      </c>
    </row>
    <row r="919" spans="1:14" x14ac:dyDescent="0.25">
      <c r="A919" s="42" t="s">
        <v>160</v>
      </c>
      <c r="B919" t="str">
        <f t="shared" si="14"/>
        <v>diciembre 2022</v>
      </c>
      <c r="C919" s="58">
        <v>44896</v>
      </c>
      <c r="D919" t="s">
        <v>109</v>
      </c>
      <c r="E919" t="s">
        <v>709</v>
      </c>
      <c r="F919" t="s">
        <v>698</v>
      </c>
      <c r="G919">
        <v>4385</v>
      </c>
      <c r="H919">
        <v>4385</v>
      </c>
      <c r="I919">
        <v>100</v>
      </c>
      <c r="J919">
        <v>1944</v>
      </c>
      <c r="K919">
        <v>44.332999999999998</v>
      </c>
      <c r="L919">
        <v>555</v>
      </c>
      <c r="M919">
        <v>12.657</v>
      </c>
      <c r="N919">
        <v>28.548999999999999</v>
      </c>
    </row>
    <row r="920" spans="1:14" x14ac:dyDescent="0.25">
      <c r="A920" t="s">
        <v>80</v>
      </c>
      <c r="B920" t="str">
        <f t="shared" si="14"/>
        <v>diciembre 2022</v>
      </c>
      <c r="C920" s="58">
        <v>44896</v>
      </c>
      <c r="D920" t="s">
        <v>109</v>
      </c>
      <c r="E920" t="s">
        <v>1028</v>
      </c>
      <c r="F920" t="s">
        <v>1027</v>
      </c>
      <c r="G920">
        <v>19</v>
      </c>
      <c r="H920">
        <v>19</v>
      </c>
      <c r="I920">
        <v>100</v>
      </c>
      <c r="J920">
        <v>10</v>
      </c>
      <c r="K920">
        <v>52.631999999999998</v>
      </c>
      <c r="L920">
        <v>0</v>
      </c>
      <c r="M920">
        <v>0</v>
      </c>
      <c r="N920">
        <v>0</v>
      </c>
    </row>
    <row r="921" spans="1:14" x14ac:dyDescent="0.25">
      <c r="A921" s="42" t="s">
        <v>160</v>
      </c>
      <c r="B921" t="str">
        <f t="shared" si="14"/>
        <v>diciembre 2022</v>
      </c>
      <c r="C921" s="58">
        <v>44896</v>
      </c>
      <c r="D921" t="s">
        <v>109</v>
      </c>
      <c r="E921" t="s">
        <v>707</v>
      </c>
      <c r="F921" t="s">
        <v>698</v>
      </c>
      <c r="G921">
        <v>1203</v>
      </c>
      <c r="H921">
        <v>1202</v>
      </c>
      <c r="I921">
        <v>99.917000000000002</v>
      </c>
      <c r="J921">
        <v>425</v>
      </c>
      <c r="K921">
        <v>35.357999999999997</v>
      </c>
      <c r="L921">
        <v>109</v>
      </c>
      <c r="M921">
        <v>9.0679999999999996</v>
      </c>
      <c r="N921">
        <v>25.646999999999998</v>
      </c>
    </row>
    <row r="922" spans="1:14" x14ac:dyDescent="0.25">
      <c r="A922" s="42" t="s">
        <v>160</v>
      </c>
      <c r="B922" t="str">
        <f t="shared" si="14"/>
        <v>diciembre 2022</v>
      </c>
      <c r="C922" s="58">
        <v>44896</v>
      </c>
      <c r="D922" t="s">
        <v>109</v>
      </c>
      <c r="E922" t="s">
        <v>700</v>
      </c>
      <c r="F922" t="s">
        <v>698</v>
      </c>
      <c r="G922">
        <v>239</v>
      </c>
      <c r="H922">
        <v>239</v>
      </c>
      <c r="I922">
        <v>100</v>
      </c>
      <c r="J922">
        <v>150</v>
      </c>
      <c r="K922">
        <v>62.762</v>
      </c>
      <c r="L922">
        <v>0</v>
      </c>
      <c r="M922">
        <v>0</v>
      </c>
      <c r="N922">
        <v>0</v>
      </c>
    </row>
    <row r="923" spans="1:14" x14ac:dyDescent="0.25">
      <c r="A923" t="s">
        <v>597</v>
      </c>
      <c r="B923" t="str">
        <f t="shared" si="14"/>
        <v>diciembre 2022</v>
      </c>
      <c r="C923" s="58">
        <v>44896</v>
      </c>
      <c r="D923" t="s">
        <v>109</v>
      </c>
      <c r="E923" t="s">
        <v>685</v>
      </c>
      <c r="F923" t="s">
        <v>682</v>
      </c>
      <c r="G923">
        <v>274</v>
      </c>
      <c r="H923">
        <v>274</v>
      </c>
      <c r="I923">
        <v>100</v>
      </c>
      <c r="J923">
        <v>175</v>
      </c>
      <c r="K923">
        <v>63.869</v>
      </c>
      <c r="L923">
        <v>74</v>
      </c>
      <c r="M923">
        <v>27.007000000000001</v>
      </c>
      <c r="N923">
        <v>42.286000000000001</v>
      </c>
    </row>
    <row r="924" spans="1:14" x14ac:dyDescent="0.25">
      <c r="A924" t="s">
        <v>597</v>
      </c>
      <c r="B924" t="str">
        <f t="shared" si="14"/>
        <v>diciembre 2022</v>
      </c>
      <c r="C924" s="58">
        <v>44896</v>
      </c>
      <c r="D924" t="s">
        <v>109</v>
      </c>
      <c r="E924" t="s">
        <v>684</v>
      </c>
      <c r="F924" t="s">
        <v>682</v>
      </c>
      <c r="G924">
        <v>42</v>
      </c>
      <c r="H924">
        <v>42</v>
      </c>
      <c r="I924">
        <v>100</v>
      </c>
      <c r="J924">
        <v>27</v>
      </c>
      <c r="K924">
        <v>64.286000000000001</v>
      </c>
      <c r="L924">
        <v>5</v>
      </c>
      <c r="M924">
        <v>11.904999999999999</v>
      </c>
      <c r="N924">
        <v>18.518999999999998</v>
      </c>
    </row>
    <row r="925" spans="1:14" x14ac:dyDescent="0.25">
      <c r="A925" t="s">
        <v>160</v>
      </c>
      <c r="B925" t="str">
        <f t="shared" si="14"/>
        <v>diciembre 2022</v>
      </c>
      <c r="C925" s="58">
        <v>44896</v>
      </c>
      <c r="D925" t="s">
        <v>109</v>
      </c>
      <c r="E925" t="s">
        <v>708</v>
      </c>
      <c r="F925" t="s">
        <v>698</v>
      </c>
      <c r="G925">
        <v>1053</v>
      </c>
      <c r="H925">
        <v>1053</v>
      </c>
      <c r="I925">
        <v>100</v>
      </c>
      <c r="J925">
        <v>634</v>
      </c>
      <c r="K925">
        <v>60.209000000000003</v>
      </c>
      <c r="L925">
        <v>209</v>
      </c>
      <c r="M925">
        <v>19.847999999999999</v>
      </c>
      <c r="N925">
        <v>32.965000000000003</v>
      </c>
    </row>
    <row r="926" spans="1:14" x14ac:dyDescent="0.25">
      <c r="A926" t="s">
        <v>611</v>
      </c>
      <c r="B926" t="str">
        <f t="shared" si="14"/>
        <v>diciembre 2022</v>
      </c>
      <c r="C926" s="58">
        <v>44896</v>
      </c>
      <c r="D926" t="s">
        <v>109</v>
      </c>
      <c r="E926" t="s">
        <v>763</v>
      </c>
      <c r="F926" t="s">
        <v>239</v>
      </c>
      <c r="G926">
        <v>95</v>
      </c>
      <c r="H926">
        <v>95</v>
      </c>
      <c r="I926">
        <v>100</v>
      </c>
      <c r="J926">
        <v>51</v>
      </c>
      <c r="K926">
        <v>53.683999999999997</v>
      </c>
      <c r="L926">
        <v>0</v>
      </c>
      <c r="M926">
        <v>0</v>
      </c>
      <c r="N926">
        <v>0</v>
      </c>
    </row>
    <row r="927" spans="1:14" x14ac:dyDescent="0.25">
      <c r="A927" t="s">
        <v>160</v>
      </c>
      <c r="B927" t="str">
        <f t="shared" si="14"/>
        <v>diciembre 2022</v>
      </c>
      <c r="C927" s="58">
        <v>44896</v>
      </c>
      <c r="D927" t="s">
        <v>109</v>
      </c>
      <c r="E927" t="s">
        <v>701</v>
      </c>
      <c r="F927" t="s">
        <v>698</v>
      </c>
      <c r="G927">
        <v>1325</v>
      </c>
      <c r="H927">
        <v>1324</v>
      </c>
      <c r="I927">
        <v>99.924999999999997</v>
      </c>
      <c r="J927">
        <v>503</v>
      </c>
      <c r="K927">
        <v>37.991</v>
      </c>
      <c r="L927">
        <v>152</v>
      </c>
      <c r="M927">
        <v>11.48</v>
      </c>
      <c r="N927">
        <v>30.219000000000001</v>
      </c>
    </row>
    <row r="928" spans="1:14" x14ac:dyDescent="0.25">
      <c r="A928" t="s">
        <v>160</v>
      </c>
      <c r="B928" t="str">
        <f t="shared" si="14"/>
        <v>diciembre 2022</v>
      </c>
      <c r="C928" s="58">
        <v>44896</v>
      </c>
      <c r="D928" t="s">
        <v>109</v>
      </c>
      <c r="E928" t="s">
        <v>699</v>
      </c>
      <c r="F928" t="s">
        <v>698</v>
      </c>
      <c r="G928">
        <v>124</v>
      </c>
      <c r="H928">
        <v>124</v>
      </c>
      <c r="I928">
        <v>100</v>
      </c>
      <c r="J928">
        <v>73</v>
      </c>
      <c r="K928">
        <v>58.871000000000002</v>
      </c>
      <c r="L928">
        <v>0</v>
      </c>
      <c r="M928">
        <v>0</v>
      </c>
      <c r="N928">
        <v>0</v>
      </c>
    </row>
    <row r="929" spans="1:14" x14ac:dyDescent="0.25">
      <c r="A929" t="s">
        <v>657</v>
      </c>
      <c r="B929" t="str">
        <f t="shared" si="14"/>
        <v>diciembre 2022</v>
      </c>
      <c r="C929" s="58">
        <v>44896</v>
      </c>
      <c r="D929" t="s">
        <v>109</v>
      </c>
      <c r="E929" t="s">
        <v>862</v>
      </c>
      <c r="F929" t="s">
        <v>239</v>
      </c>
      <c r="G929">
        <v>1393</v>
      </c>
      <c r="H929">
        <v>1392</v>
      </c>
      <c r="I929">
        <v>99.927999999999997</v>
      </c>
      <c r="J929">
        <v>495</v>
      </c>
      <c r="K929">
        <v>35.56</v>
      </c>
      <c r="L929">
        <v>64</v>
      </c>
      <c r="M929">
        <v>4.5979999999999999</v>
      </c>
      <c r="N929">
        <v>12.929</v>
      </c>
    </row>
    <row r="930" spans="1:14" x14ac:dyDescent="0.25">
      <c r="A930" t="s">
        <v>657</v>
      </c>
      <c r="B930" t="str">
        <f t="shared" si="14"/>
        <v>diciembre 2022</v>
      </c>
      <c r="C930" s="58">
        <v>44896</v>
      </c>
      <c r="D930" t="s">
        <v>109</v>
      </c>
      <c r="E930" t="s">
        <v>863</v>
      </c>
      <c r="F930" t="s">
        <v>239</v>
      </c>
      <c r="G930">
        <v>736</v>
      </c>
      <c r="H930">
        <v>735</v>
      </c>
      <c r="I930">
        <v>99.864000000000004</v>
      </c>
      <c r="J930">
        <v>250</v>
      </c>
      <c r="K930">
        <v>34.014000000000003</v>
      </c>
      <c r="L930">
        <v>39</v>
      </c>
      <c r="M930">
        <v>5.306</v>
      </c>
      <c r="N930">
        <v>15.6</v>
      </c>
    </row>
    <row r="931" spans="1:14" x14ac:dyDescent="0.25">
      <c r="A931" t="s">
        <v>210</v>
      </c>
      <c r="B931" t="str">
        <f t="shared" si="14"/>
        <v>diciembre 2022</v>
      </c>
      <c r="C931" s="58">
        <v>44896</v>
      </c>
      <c r="D931" t="s">
        <v>109</v>
      </c>
      <c r="E931" t="s">
        <v>1001</v>
      </c>
      <c r="F931" t="s">
        <v>834</v>
      </c>
      <c r="G931">
        <v>2196</v>
      </c>
      <c r="H931">
        <v>2189</v>
      </c>
      <c r="I931">
        <v>99.680999999999997</v>
      </c>
      <c r="J931">
        <v>1090</v>
      </c>
      <c r="K931">
        <v>49.793999999999997</v>
      </c>
      <c r="L931">
        <v>363</v>
      </c>
      <c r="M931">
        <v>16.582999999999998</v>
      </c>
      <c r="N931">
        <v>33.302999999999997</v>
      </c>
    </row>
    <row r="932" spans="1:14" x14ac:dyDescent="0.25">
      <c r="A932" t="s">
        <v>217</v>
      </c>
      <c r="B932" t="str">
        <f t="shared" si="14"/>
        <v>diciembre 2022</v>
      </c>
      <c r="C932" s="58">
        <v>44896</v>
      </c>
      <c r="D932" t="s">
        <v>109</v>
      </c>
      <c r="E932" t="s">
        <v>688</v>
      </c>
      <c r="F932" t="s">
        <v>689</v>
      </c>
      <c r="G932">
        <v>5023</v>
      </c>
      <c r="H932">
        <v>5017</v>
      </c>
      <c r="I932">
        <v>99.881</v>
      </c>
      <c r="J932">
        <v>2020</v>
      </c>
      <c r="K932">
        <v>40.262999999999998</v>
      </c>
      <c r="L932">
        <v>257</v>
      </c>
      <c r="M932">
        <v>5.1230000000000002</v>
      </c>
      <c r="N932">
        <v>12.723000000000001</v>
      </c>
    </row>
    <row r="933" spans="1:14" x14ac:dyDescent="0.25">
      <c r="A933" t="s">
        <v>217</v>
      </c>
      <c r="B933" t="str">
        <f t="shared" si="14"/>
        <v>diciembre 2022</v>
      </c>
      <c r="C933" s="58">
        <v>44896</v>
      </c>
      <c r="D933" t="s">
        <v>110</v>
      </c>
      <c r="E933" t="s">
        <v>716</v>
      </c>
      <c r="F933" t="s">
        <v>717</v>
      </c>
      <c r="G933">
        <v>14264</v>
      </c>
      <c r="H933">
        <v>14008</v>
      </c>
      <c r="I933">
        <v>98.204999999999998</v>
      </c>
      <c r="J933">
        <v>5535</v>
      </c>
      <c r="K933">
        <v>39.512999999999998</v>
      </c>
      <c r="L933">
        <v>615</v>
      </c>
      <c r="M933">
        <v>4.3899999999999997</v>
      </c>
      <c r="N933">
        <v>11.111000000000001</v>
      </c>
    </row>
    <row r="934" spans="1:14" x14ac:dyDescent="0.25">
      <c r="A934" t="s">
        <v>217</v>
      </c>
      <c r="B934" t="str">
        <f t="shared" ref="B934:B982" si="15">TEXT(C934,"mmmm")&amp;" "&amp;TEXT(C934,"aaaa")</f>
        <v>diciembre 2022</v>
      </c>
      <c r="C934" s="58">
        <v>44896</v>
      </c>
      <c r="D934" t="s">
        <v>110</v>
      </c>
      <c r="E934" t="s">
        <v>739</v>
      </c>
      <c r="F934" t="s">
        <v>735</v>
      </c>
      <c r="G934">
        <v>19185</v>
      </c>
      <c r="H934">
        <v>19132</v>
      </c>
      <c r="I934">
        <v>99.724000000000004</v>
      </c>
      <c r="J934">
        <v>8272</v>
      </c>
      <c r="K934">
        <v>43.235999999999997</v>
      </c>
      <c r="L934">
        <v>108</v>
      </c>
      <c r="M934">
        <v>0.56399999999999995</v>
      </c>
      <c r="N934">
        <v>1.306</v>
      </c>
    </row>
    <row r="935" spans="1:14" x14ac:dyDescent="0.25">
      <c r="A935" t="s">
        <v>217</v>
      </c>
      <c r="B935" t="str">
        <f t="shared" si="15"/>
        <v>diciembre 2022</v>
      </c>
      <c r="C935" s="58">
        <v>44896</v>
      </c>
      <c r="D935" t="s">
        <v>110</v>
      </c>
      <c r="E935" t="s">
        <v>791</v>
      </c>
      <c r="F935" t="s">
        <v>695</v>
      </c>
      <c r="G935">
        <v>11924</v>
      </c>
      <c r="H935">
        <v>11909</v>
      </c>
      <c r="I935">
        <v>99.873999999999995</v>
      </c>
      <c r="J935">
        <v>5108</v>
      </c>
      <c r="K935">
        <v>42.892000000000003</v>
      </c>
      <c r="L935">
        <v>173</v>
      </c>
      <c r="M935">
        <v>1.4530000000000001</v>
      </c>
      <c r="N935">
        <v>3.387</v>
      </c>
    </row>
    <row r="936" spans="1:14" x14ac:dyDescent="0.25">
      <c r="A936" t="s">
        <v>166</v>
      </c>
      <c r="B936" t="str">
        <f t="shared" si="15"/>
        <v>diciembre 2022</v>
      </c>
      <c r="C936" s="58">
        <v>44896</v>
      </c>
      <c r="D936" t="s">
        <v>109</v>
      </c>
      <c r="E936" t="s">
        <v>692</v>
      </c>
      <c r="F936" t="s">
        <v>693</v>
      </c>
      <c r="G936">
        <v>11276</v>
      </c>
      <c r="H936">
        <v>11248</v>
      </c>
      <c r="I936">
        <v>99.751999999999995</v>
      </c>
      <c r="J936">
        <v>5031</v>
      </c>
      <c r="K936">
        <v>44.728000000000002</v>
      </c>
      <c r="L936">
        <v>430</v>
      </c>
      <c r="M936">
        <v>3.823</v>
      </c>
      <c r="N936">
        <v>8.5470000000000006</v>
      </c>
    </row>
    <row r="937" spans="1:14" x14ac:dyDescent="0.25">
      <c r="A937" t="s">
        <v>217</v>
      </c>
      <c r="B937" t="str">
        <f t="shared" si="15"/>
        <v>diciembre 2022</v>
      </c>
      <c r="C937" s="58">
        <v>44896</v>
      </c>
      <c r="D937" t="s">
        <v>110</v>
      </c>
      <c r="E937" t="s">
        <v>740</v>
      </c>
      <c r="F937" t="s">
        <v>735</v>
      </c>
      <c r="G937">
        <v>2889</v>
      </c>
      <c r="H937">
        <v>2854</v>
      </c>
      <c r="I937">
        <v>98.789000000000001</v>
      </c>
      <c r="J937">
        <v>1423</v>
      </c>
      <c r="K937">
        <v>49.86</v>
      </c>
      <c r="L937">
        <v>213</v>
      </c>
      <c r="M937">
        <v>7.4630000000000001</v>
      </c>
      <c r="N937">
        <v>14.968</v>
      </c>
    </row>
    <row r="938" spans="1:14" x14ac:dyDescent="0.25">
      <c r="A938" t="s">
        <v>217</v>
      </c>
      <c r="B938" t="str">
        <f t="shared" si="15"/>
        <v>diciembre 2022</v>
      </c>
      <c r="C938" s="58">
        <v>44896</v>
      </c>
      <c r="D938" t="s">
        <v>110</v>
      </c>
      <c r="E938" t="s">
        <v>801</v>
      </c>
      <c r="F938" t="s">
        <v>735</v>
      </c>
      <c r="G938">
        <v>11283</v>
      </c>
      <c r="H938">
        <v>11274</v>
      </c>
      <c r="I938">
        <v>99.92</v>
      </c>
      <c r="J938">
        <v>5252</v>
      </c>
      <c r="K938">
        <v>46.585000000000001</v>
      </c>
      <c r="L938">
        <v>36</v>
      </c>
      <c r="M938">
        <v>0.31900000000000001</v>
      </c>
      <c r="N938">
        <v>0.68500000000000005</v>
      </c>
    </row>
    <row r="939" spans="1:14" x14ac:dyDescent="0.25">
      <c r="A939" t="s">
        <v>149</v>
      </c>
      <c r="B939" t="str">
        <f t="shared" si="15"/>
        <v>diciembre 2022</v>
      </c>
      <c r="C939" s="58">
        <v>44896</v>
      </c>
      <c r="D939" t="s">
        <v>109</v>
      </c>
      <c r="E939" t="s">
        <v>1102</v>
      </c>
      <c r="F939" t="s">
        <v>1103</v>
      </c>
      <c r="G939">
        <v>155</v>
      </c>
      <c r="H939">
        <v>155</v>
      </c>
      <c r="I939">
        <v>100</v>
      </c>
      <c r="J939">
        <v>89</v>
      </c>
      <c r="K939">
        <v>57.418999999999997</v>
      </c>
      <c r="L939">
        <v>25</v>
      </c>
      <c r="M939">
        <v>16.129000000000001</v>
      </c>
      <c r="N939">
        <v>28.09</v>
      </c>
    </row>
    <row r="940" spans="1:14" x14ac:dyDescent="0.25">
      <c r="A940" t="s">
        <v>217</v>
      </c>
      <c r="B940" t="str">
        <f t="shared" si="15"/>
        <v>diciembre 2022</v>
      </c>
      <c r="C940" s="58">
        <v>44896</v>
      </c>
      <c r="D940" t="s">
        <v>110</v>
      </c>
      <c r="E940" t="s">
        <v>718</v>
      </c>
      <c r="F940" t="s">
        <v>613</v>
      </c>
      <c r="G940">
        <v>4412</v>
      </c>
      <c r="H940">
        <v>4407</v>
      </c>
      <c r="I940">
        <v>99.887</v>
      </c>
      <c r="J940">
        <v>2308</v>
      </c>
      <c r="K940">
        <v>52.371000000000002</v>
      </c>
      <c r="L940">
        <v>207</v>
      </c>
      <c r="M940">
        <v>4.6970000000000001</v>
      </c>
      <c r="N940">
        <v>8.9689999999999994</v>
      </c>
    </row>
    <row r="941" spans="1:14" x14ac:dyDescent="0.25">
      <c r="A941" t="s">
        <v>217</v>
      </c>
      <c r="B941" t="str">
        <f t="shared" si="15"/>
        <v>diciembre 2022</v>
      </c>
      <c r="C941" s="58">
        <v>44896</v>
      </c>
      <c r="D941" t="s">
        <v>109</v>
      </c>
      <c r="E941" t="s">
        <v>690</v>
      </c>
      <c r="F941" t="s">
        <v>691</v>
      </c>
      <c r="G941">
        <v>8360</v>
      </c>
      <c r="H941">
        <v>8352</v>
      </c>
      <c r="I941">
        <v>99.903999999999996</v>
      </c>
      <c r="J941">
        <v>3959</v>
      </c>
      <c r="K941">
        <v>47.402000000000001</v>
      </c>
      <c r="L941">
        <v>0</v>
      </c>
      <c r="M941">
        <v>0</v>
      </c>
      <c r="N941">
        <v>0</v>
      </c>
    </row>
    <row r="942" spans="1:14" x14ac:dyDescent="0.25">
      <c r="A942" t="s">
        <v>149</v>
      </c>
      <c r="B942" t="str">
        <f t="shared" si="15"/>
        <v>diciembre 2022</v>
      </c>
      <c r="C942" s="58">
        <v>44896</v>
      </c>
      <c r="D942" t="s">
        <v>109</v>
      </c>
      <c r="E942" t="s">
        <v>1117</v>
      </c>
      <c r="F942" t="s">
        <v>1116</v>
      </c>
      <c r="G942">
        <v>1886</v>
      </c>
      <c r="H942">
        <v>1883</v>
      </c>
      <c r="I942">
        <v>99.840999999999994</v>
      </c>
      <c r="J942">
        <v>977</v>
      </c>
      <c r="K942">
        <v>51.884999999999998</v>
      </c>
      <c r="L942">
        <v>126</v>
      </c>
      <c r="M942">
        <v>6.6909999999999998</v>
      </c>
      <c r="N942">
        <v>12.897</v>
      </c>
    </row>
    <row r="943" spans="1:14" x14ac:dyDescent="0.25">
      <c r="A943" t="s">
        <v>149</v>
      </c>
      <c r="B943" t="str">
        <f t="shared" si="15"/>
        <v>diciembre 2022</v>
      </c>
      <c r="C943" s="58">
        <v>44896</v>
      </c>
      <c r="D943" t="s">
        <v>109</v>
      </c>
      <c r="E943" t="s">
        <v>1121</v>
      </c>
      <c r="F943" t="s">
        <v>1116</v>
      </c>
      <c r="G943">
        <v>1400</v>
      </c>
      <c r="H943">
        <v>1378</v>
      </c>
      <c r="I943">
        <v>98.429000000000002</v>
      </c>
      <c r="J943">
        <v>917</v>
      </c>
      <c r="K943">
        <v>66.546000000000006</v>
      </c>
      <c r="L943">
        <v>451</v>
      </c>
      <c r="M943">
        <v>32.728999999999999</v>
      </c>
      <c r="N943">
        <v>49.182000000000002</v>
      </c>
    </row>
    <row r="944" spans="1:14" x14ac:dyDescent="0.25">
      <c r="A944" t="s">
        <v>149</v>
      </c>
      <c r="B944" t="str">
        <f t="shared" si="15"/>
        <v>diciembre 2022</v>
      </c>
      <c r="C944" s="58">
        <v>44896</v>
      </c>
      <c r="D944" t="s">
        <v>109</v>
      </c>
      <c r="E944" t="s">
        <v>1115</v>
      </c>
      <c r="F944" t="s">
        <v>1116</v>
      </c>
      <c r="G944">
        <v>502</v>
      </c>
      <c r="H944">
        <v>502</v>
      </c>
      <c r="I944">
        <v>100</v>
      </c>
      <c r="J944">
        <v>361</v>
      </c>
      <c r="K944">
        <v>71.912000000000006</v>
      </c>
      <c r="L944">
        <v>145</v>
      </c>
      <c r="M944">
        <v>28.884</v>
      </c>
      <c r="N944">
        <v>40.165999999999997</v>
      </c>
    </row>
    <row r="945" spans="1:14" x14ac:dyDescent="0.25">
      <c r="A945" t="s">
        <v>603</v>
      </c>
      <c r="B945" t="str">
        <f t="shared" si="15"/>
        <v>diciembre 2022</v>
      </c>
      <c r="C945" s="58">
        <v>44896</v>
      </c>
      <c r="D945" t="s">
        <v>109</v>
      </c>
      <c r="E945" t="s">
        <v>962</v>
      </c>
      <c r="F945" t="s">
        <v>239</v>
      </c>
      <c r="G945">
        <v>25014</v>
      </c>
      <c r="H945">
        <v>24986</v>
      </c>
      <c r="I945">
        <v>99.888000000000005</v>
      </c>
      <c r="J945">
        <v>10098</v>
      </c>
      <c r="K945">
        <v>40.414999999999999</v>
      </c>
      <c r="L945">
        <v>692</v>
      </c>
      <c r="M945">
        <v>2.77</v>
      </c>
      <c r="N945">
        <v>6.8529999999999998</v>
      </c>
    </row>
    <row r="946" spans="1:14" x14ac:dyDescent="0.25">
      <c r="A946" t="s">
        <v>200</v>
      </c>
      <c r="B946" t="str">
        <f t="shared" si="15"/>
        <v>diciembre 2022</v>
      </c>
      <c r="C946" s="58">
        <v>44896</v>
      </c>
      <c r="D946" t="s">
        <v>109</v>
      </c>
      <c r="E946" t="s">
        <v>875</v>
      </c>
      <c r="F946" t="s">
        <v>239</v>
      </c>
      <c r="G946">
        <v>25897</v>
      </c>
      <c r="H946">
        <v>25863</v>
      </c>
      <c r="I946">
        <v>99.869</v>
      </c>
      <c r="J946">
        <v>10959</v>
      </c>
      <c r="K946">
        <v>42.372999999999998</v>
      </c>
      <c r="L946">
        <v>2823</v>
      </c>
      <c r="M946">
        <v>10.914999999999999</v>
      </c>
      <c r="N946">
        <v>25.76</v>
      </c>
    </row>
    <row r="947" spans="1:14" x14ac:dyDescent="0.25">
      <c r="A947" t="s">
        <v>200</v>
      </c>
      <c r="B947" t="str">
        <f t="shared" si="15"/>
        <v>diciembre 2022</v>
      </c>
      <c r="C947" s="58">
        <v>44896</v>
      </c>
      <c r="D947" t="s">
        <v>109</v>
      </c>
      <c r="E947" t="s">
        <v>878</v>
      </c>
      <c r="F947" t="s">
        <v>239</v>
      </c>
      <c r="G947">
        <v>9630</v>
      </c>
      <c r="H947">
        <v>9628</v>
      </c>
      <c r="I947">
        <v>99.978999999999999</v>
      </c>
      <c r="J947">
        <v>3732</v>
      </c>
      <c r="K947">
        <v>38.762</v>
      </c>
      <c r="L947">
        <v>601</v>
      </c>
      <c r="M947">
        <v>6.242</v>
      </c>
      <c r="N947">
        <v>16.103999999999999</v>
      </c>
    </row>
    <row r="948" spans="1:14" x14ac:dyDescent="0.25">
      <c r="A948" t="s">
        <v>200</v>
      </c>
      <c r="B948" t="str">
        <f t="shared" si="15"/>
        <v>diciembre 2022</v>
      </c>
      <c r="C948" s="58">
        <v>44896</v>
      </c>
      <c r="D948" t="s">
        <v>109</v>
      </c>
      <c r="E948" t="s">
        <v>877</v>
      </c>
      <c r="F948" t="s">
        <v>239</v>
      </c>
      <c r="G948">
        <v>25895</v>
      </c>
      <c r="H948">
        <v>25875</v>
      </c>
      <c r="I948">
        <v>99.923000000000002</v>
      </c>
      <c r="J948">
        <v>13745</v>
      </c>
      <c r="K948">
        <v>53.121000000000002</v>
      </c>
      <c r="L948">
        <v>2336</v>
      </c>
      <c r="M948">
        <v>9.0280000000000005</v>
      </c>
      <c r="N948">
        <v>16.995000000000001</v>
      </c>
    </row>
    <row r="949" spans="1:14" x14ac:dyDescent="0.25">
      <c r="A949" t="s">
        <v>200</v>
      </c>
      <c r="B949" t="str">
        <f t="shared" si="15"/>
        <v>diciembre 2022</v>
      </c>
      <c r="C949" s="58">
        <v>44896</v>
      </c>
      <c r="D949" t="s">
        <v>109</v>
      </c>
      <c r="E949" t="s">
        <v>876</v>
      </c>
      <c r="F949" t="s">
        <v>239</v>
      </c>
      <c r="G949">
        <v>9530</v>
      </c>
      <c r="H949">
        <v>9528</v>
      </c>
      <c r="I949">
        <v>99.978999999999999</v>
      </c>
      <c r="J949">
        <v>2987</v>
      </c>
      <c r="K949">
        <v>31.35</v>
      </c>
      <c r="L949">
        <v>624</v>
      </c>
      <c r="M949">
        <v>6.5490000000000004</v>
      </c>
      <c r="N949">
        <v>20.890999999999998</v>
      </c>
    </row>
    <row r="950" spans="1:14" x14ac:dyDescent="0.25">
      <c r="A950" t="s">
        <v>659</v>
      </c>
      <c r="B950" t="str">
        <f t="shared" si="15"/>
        <v>diciembre 2022</v>
      </c>
      <c r="C950" s="58">
        <v>44896</v>
      </c>
      <c r="D950" t="s">
        <v>109</v>
      </c>
      <c r="E950" t="s">
        <v>905</v>
      </c>
      <c r="F950" t="s">
        <v>239</v>
      </c>
      <c r="G950">
        <v>354</v>
      </c>
      <c r="H950">
        <v>354</v>
      </c>
      <c r="I950">
        <v>100</v>
      </c>
      <c r="J950">
        <v>169</v>
      </c>
      <c r="K950">
        <v>47.74</v>
      </c>
      <c r="L950">
        <v>93</v>
      </c>
      <c r="M950">
        <v>26.271000000000001</v>
      </c>
      <c r="N950">
        <v>55.03</v>
      </c>
    </row>
    <row r="951" spans="1:14" x14ac:dyDescent="0.25">
      <c r="A951" t="s">
        <v>659</v>
      </c>
      <c r="B951" t="str">
        <f t="shared" si="15"/>
        <v>diciembre 2022</v>
      </c>
      <c r="C951" s="58">
        <v>44896</v>
      </c>
      <c r="D951" t="s">
        <v>109</v>
      </c>
      <c r="E951" t="s">
        <v>916</v>
      </c>
      <c r="F951" t="s">
        <v>239</v>
      </c>
      <c r="G951">
        <v>907</v>
      </c>
      <c r="H951">
        <v>907</v>
      </c>
      <c r="I951">
        <v>100</v>
      </c>
      <c r="J951">
        <v>666</v>
      </c>
      <c r="K951">
        <v>73.429000000000002</v>
      </c>
      <c r="L951">
        <v>163</v>
      </c>
      <c r="M951">
        <v>17.971</v>
      </c>
      <c r="N951">
        <v>24.474</v>
      </c>
    </row>
    <row r="952" spans="1:14" x14ac:dyDescent="0.25">
      <c r="A952" t="s">
        <v>659</v>
      </c>
      <c r="B952" t="str">
        <f t="shared" si="15"/>
        <v>diciembre 2022</v>
      </c>
      <c r="C952" s="58">
        <v>44896</v>
      </c>
      <c r="D952" t="s">
        <v>109</v>
      </c>
      <c r="E952" t="s">
        <v>912</v>
      </c>
      <c r="F952" t="s">
        <v>239</v>
      </c>
      <c r="G952">
        <v>276</v>
      </c>
      <c r="H952">
        <v>276</v>
      </c>
      <c r="I952">
        <v>100</v>
      </c>
      <c r="J952">
        <v>117</v>
      </c>
      <c r="K952">
        <v>42.390999999999998</v>
      </c>
      <c r="L952">
        <v>52</v>
      </c>
      <c r="M952">
        <v>18.841000000000001</v>
      </c>
      <c r="N952">
        <v>44.444000000000003</v>
      </c>
    </row>
    <row r="953" spans="1:14" x14ac:dyDescent="0.25">
      <c r="A953" t="s">
        <v>548</v>
      </c>
      <c r="B953" t="str">
        <f t="shared" si="15"/>
        <v>diciembre 2022</v>
      </c>
      <c r="C953" s="58">
        <v>44896</v>
      </c>
      <c r="D953" t="s">
        <v>109</v>
      </c>
      <c r="E953" t="s">
        <v>933</v>
      </c>
      <c r="F953" t="s">
        <v>239</v>
      </c>
      <c r="G953">
        <v>25873</v>
      </c>
      <c r="H953">
        <v>24819</v>
      </c>
      <c r="I953">
        <v>95.926000000000002</v>
      </c>
      <c r="J953">
        <v>9920</v>
      </c>
      <c r="K953">
        <v>39.969000000000001</v>
      </c>
      <c r="L953">
        <v>1047</v>
      </c>
      <c r="M953">
        <v>4.2190000000000003</v>
      </c>
      <c r="N953">
        <v>10.554</v>
      </c>
    </row>
    <row r="954" spans="1:14" x14ac:dyDescent="0.25">
      <c r="A954" t="s">
        <v>659</v>
      </c>
      <c r="B954" t="str">
        <f t="shared" si="15"/>
        <v>diciembre 2022</v>
      </c>
      <c r="C954" s="58">
        <v>44896</v>
      </c>
      <c r="D954" t="s">
        <v>109</v>
      </c>
      <c r="E954" t="s">
        <v>908</v>
      </c>
      <c r="F954" t="s">
        <v>239</v>
      </c>
      <c r="G954">
        <v>59</v>
      </c>
      <c r="H954">
        <v>59</v>
      </c>
      <c r="I954">
        <v>100</v>
      </c>
      <c r="J954">
        <v>48</v>
      </c>
      <c r="K954">
        <v>81.355999999999995</v>
      </c>
      <c r="L954">
        <v>40</v>
      </c>
      <c r="M954">
        <v>67.796999999999997</v>
      </c>
      <c r="N954">
        <v>83.332999999999998</v>
      </c>
    </row>
    <row r="955" spans="1:14" x14ac:dyDescent="0.25">
      <c r="A955" s="4" t="s">
        <v>132</v>
      </c>
      <c r="B955" t="str">
        <f t="shared" si="15"/>
        <v>diciembre 2022</v>
      </c>
      <c r="C955" s="58">
        <v>44896</v>
      </c>
      <c r="D955" t="s">
        <v>109</v>
      </c>
      <c r="E955" t="s">
        <v>868</v>
      </c>
      <c r="F955" t="s">
        <v>239</v>
      </c>
      <c r="G955">
        <v>1</v>
      </c>
      <c r="H955">
        <v>1</v>
      </c>
      <c r="I955">
        <v>100</v>
      </c>
      <c r="J955">
        <v>1</v>
      </c>
      <c r="K955">
        <v>100</v>
      </c>
      <c r="L955">
        <v>0</v>
      </c>
      <c r="M955">
        <v>0</v>
      </c>
      <c r="N955">
        <v>0</v>
      </c>
    </row>
    <row r="956" spans="1:14" x14ac:dyDescent="0.25">
      <c r="A956" t="s">
        <v>217</v>
      </c>
      <c r="B956" t="str">
        <f t="shared" si="15"/>
        <v>diciembre 2022</v>
      </c>
      <c r="C956" s="58">
        <v>44896</v>
      </c>
      <c r="D956" t="s">
        <v>109</v>
      </c>
      <c r="E956" t="s">
        <v>1144</v>
      </c>
      <c r="F956" t="s">
        <v>788</v>
      </c>
      <c r="G956">
        <v>993</v>
      </c>
      <c r="H956">
        <v>992</v>
      </c>
      <c r="I956">
        <v>99.899000000000001</v>
      </c>
      <c r="J956">
        <v>551</v>
      </c>
      <c r="K956">
        <v>55.543999999999997</v>
      </c>
      <c r="L956">
        <v>72</v>
      </c>
      <c r="M956">
        <v>7.258</v>
      </c>
      <c r="N956">
        <v>13.067</v>
      </c>
    </row>
    <row r="957" spans="1:14" x14ac:dyDescent="0.25">
      <c r="A957" t="s">
        <v>217</v>
      </c>
      <c r="B957" t="str">
        <f t="shared" si="15"/>
        <v>diciembre 2022</v>
      </c>
      <c r="C957" s="58">
        <v>44896</v>
      </c>
      <c r="D957" t="s">
        <v>109</v>
      </c>
      <c r="E957" t="s">
        <v>1145</v>
      </c>
      <c r="F957" t="s">
        <v>788</v>
      </c>
      <c r="G957">
        <v>30</v>
      </c>
      <c r="H957">
        <v>30</v>
      </c>
      <c r="I957">
        <v>100</v>
      </c>
      <c r="J957">
        <v>18</v>
      </c>
      <c r="K957">
        <v>60</v>
      </c>
      <c r="L957">
        <v>3</v>
      </c>
      <c r="M957">
        <v>10</v>
      </c>
      <c r="N957">
        <v>16.667000000000002</v>
      </c>
    </row>
    <row r="958" spans="1:14" x14ac:dyDescent="0.25">
      <c r="A958" s="4" t="s">
        <v>132</v>
      </c>
      <c r="B958" t="str">
        <f t="shared" si="15"/>
        <v>diciembre 2022</v>
      </c>
      <c r="C958" s="58">
        <v>44896</v>
      </c>
      <c r="D958" t="s">
        <v>109</v>
      </c>
      <c r="E958" t="s">
        <v>941</v>
      </c>
      <c r="F958" t="s">
        <v>239</v>
      </c>
      <c r="G958">
        <v>18155</v>
      </c>
      <c r="H958">
        <v>18138</v>
      </c>
      <c r="I958">
        <v>99.906000000000006</v>
      </c>
      <c r="J958">
        <v>8402</v>
      </c>
      <c r="K958">
        <v>46.323</v>
      </c>
      <c r="L958">
        <v>878</v>
      </c>
      <c r="M958">
        <v>4.8410000000000002</v>
      </c>
      <c r="N958">
        <v>10.45</v>
      </c>
    </row>
    <row r="959" spans="1:14" x14ac:dyDescent="0.25">
      <c r="A959" t="s">
        <v>541</v>
      </c>
      <c r="B959" t="str">
        <f t="shared" si="15"/>
        <v>diciembre 2022</v>
      </c>
      <c r="C959" s="58">
        <v>44896</v>
      </c>
      <c r="D959" t="s">
        <v>109</v>
      </c>
      <c r="E959" t="s">
        <v>955</v>
      </c>
      <c r="F959" t="s">
        <v>239</v>
      </c>
      <c r="G959">
        <v>7238</v>
      </c>
      <c r="H959">
        <v>7238</v>
      </c>
      <c r="I959">
        <v>100</v>
      </c>
      <c r="J959">
        <v>2909</v>
      </c>
      <c r="K959">
        <v>40.191000000000003</v>
      </c>
      <c r="L959">
        <v>646</v>
      </c>
      <c r="M959">
        <v>8.9250000000000007</v>
      </c>
      <c r="N959">
        <v>22.207000000000001</v>
      </c>
    </row>
    <row r="960" spans="1:14" x14ac:dyDescent="0.25">
      <c r="A960" t="s">
        <v>92</v>
      </c>
      <c r="B960" t="str">
        <f t="shared" si="15"/>
        <v>diciembre 2022</v>
      </c>
      <c r="C960" s="58">
        <v>44896</v>
      </c>
      <c r="D960" t="s">
        <v>109</v>
      </c>
      <c r="E960" t="s">
        <v>845</v>
      </c>
      <c r="F960" t="s">
        <v>239</v>
      </c>
      <c r="G960">
        <v>32776</v>
      </c>
      <c r="H960">
        <v>32762</v>
      </c>
      <c r="I960">
        <v>99.956999999999994</v>
      </c>
      <c r="J960">
        <v>14652</v>
      </c>
      <c r="K960">
        <v>44.722999999999999</v>
      </c>
      <c r="L960">
        <v>1817</v>
      </c>
      <c r="M960">
        <v>5.5460000000000003</v>
      </c>
      <c r="N960">
        <v>12.401</v>
      </c>
    </row>
    <row r="961" spans="1:14" x14ac:dyDescent="0.25">
      <c r="A961" t="s">
        <v>217</v>
      </c>
      <c r="B961" t="str">
        <f t="shared" si="15"/>
        <v>diciembre 2022</v>
      </c>
      <c r="C961" s="58">
        <v>44896</v>
      </c>
      <c r="D961" t="s">
        <v>109</v>
      </c>
      <c r="E961" t="s">
        <v>1142</v>
      </c>
      <c r="F961" t="s">
        <v>1143</v>
      </c>
      <c r="G961">
        <v>1925</v>
      </c>
      <c r="H961">
        <v>1925</v>
      </c>
      <c r="I961">
        <v>100</v>
      </c>
      <c r="J961">
        <v>1201</v>
      </c>
      <c r="K961">
        <v>62.39</v>
      </c>
      <c r="L961">
        <v>7</v>
      </c>
      <c r="M961">
        <v>0.36399999999999999</v>
      </c>
      <c r="N961">
        <v>0.58299999999999996</v>
      </c>
    </row>
    <row r="962" spans="1:14" x14ac:dyDescent="0.25">
      <c r="A962" t="s">
        <v>128</v>
      </c>
      <c r="B962" t="str">
        <f t="shared" si="15"/>
        <v>diciembre 2022</v>
      </c>
      <c r="C962" s="58">
        <v>44896</v>
      </c>
      <c r="D962" t="s">
        <v>109</v>
      </c>
      <c r="E962" t="s">
        <v>860</v>
      </c>
      <c r="F962" t="s">
        <v>239</v>
      </c>
      <c r="G962">
        <v>30893</v>
      </c>
      <c r="H962">
        <v>30886</v>
      </c>
      <c r="I962">
        <v>99.977000000000004</v>
      </c>
      <c r="J962">
        <v>11751</v>
      </c>
      <c r="K962">
        <v>38.045999999999999</v>
      </c>
      <c r="L962">
        <v>637</v>
      </c>
      <c r="M962">
        <v>2.0619999999999998</v>
      </c>
      <c r="N962">
        <v>5.4210000000000003</v>
      </c>
    </row>
    <row r="963" spans="1:14" x14ac:dyDescent="0.25">
      <c r="A963" t="s">
        <v>660</v>
      </c>
      <c r="B963" t="str">
        <f t="shared" si="15"/>
        <v>diciembre 2022</v>
      </c>
      <c r="C963" s="58">
        <v>44896</v>
      </c>
      <c r="D963" t="s">
        <v>110</v>
      </c>
      <c r="E963" t="s">
        <v>940</v>
      </c>
      <c r="F963" t="s">
        <v>239</v>
      </c>
      <c r="G963">
        <v>114</v>
      </c>
      <c r="H963">
        <v>114</v>
      </c>
      <c r="I963">
        <v>100</v>
      </c>
      <c r="J963">
        <v>68</v>
      </c>
      <c r="K963">
        <v>59.649000000000001</v>
      </c>
      <c r="L963">
        <v>7</v>
      </c>
      <c r="M963">
        <v>6.14</v>
      </c>
      <c r="N963">
        <v>10.294</v>
      </c>
    </row>
    <row r="964" spans="1:14" x14ac:dyDescent="0.25">
      <c r="A964" s="4" t="s">
        <v>132</v>
      </c>
      <c r="B964" t="str">
        <f t="shared" si="15"/>
        <v>diciembre 2022</v>
      </c>
      <c r="C964" s="58">
        <v>44896</v>
      </c>
      <c r="D964" t="s">
        <v>109</v>
      </c>
      <c r="E964" t="s">
        <v>867</v>
      </c>
      <c r="F964" t="s">
        <v>239</v>
      </c>
      <c r="G964">
        <v>17716</v>
      </c>
      <c r="H964">
        <v>17687</v>
      </c>
      <c r="I964">
        <v>99.835999999999999</v>
      </c>
      <c r="J964">
        <v>8807</v>
      </c>
      <c r="K964">
        <v>49.793999999999997</v>
      </c>
      <c r="L964">
        <v>1320</v>
      </c>
      <c r="M964">
        <v>7.4630000000000001</v>
      </c>
      <c r="N964">
        <v>14.988</v>
      </c>
    </row>
    <row r="965" spans="1:14" x14ac:dyDescent="0.25">
      <c r="A965" t="s">
        <v>227</v>
      </c>
      <c r="B965" t="str">
        <f t="shared" si="15"/>
        <v>diciembre 2022</v>
      </c>
      <c r="C965" s="58">
        <v>44896</v>
      </c>
      <c r="D965" t="s">
        <v>109</v>
      </c>
      <c r="E965" t="s">
        <v>1080</v>
      </c>
      <c r="F965" t="s">
        <v>239</v>
      </c>
      <c r="G965">
        <v>10043</v>
      </c>
      <c r="H965">
        <v>9992</v>
      </c>
      <c r="I965">
        <v>99.492000000000004</v>
      </c>
      <c r="J965">
        <v>5233</v>
      </c>
      <c r="K965">
        <v>52.372</v>
      </c>
      <c r="L965">
        <v>877</v>
      </c>
      <c r="M965">
        <v>8.7769999999999992</v>
      </c>
      <c r="N965">
        <v>16.759</v>
      </c>
    </row>
    <row r="966" spans="1:14" x14ac:dyDescent="0.25">
      <c r="A966" t="s">
        <v>80</v>
      </c>
      <c r="B966" t="str">
        <f t="shared" si="15"/>
        <v>diciembre 2022</v>
      </c>
      <c r="C966" s="58">
        <v>44896</v>
      </c>
      <c r="D966" t="s">
        <v>109</v>
      </c>
      <c r="E966" t="s">
        <v>1060</v>
      </c>
      <c r="F966" t="s">
        <v>239</v>
      </c>
      <c r="G966">
        <v>88</v>
      </c>
      <c r="H966">
        <v>87</v>
      </c>
      <c r="I966">
        <v>98.864000000000004</v>
      </c>
      <c r="J966">
        <v>61</v>
      </c>
      <c r="K966">
        <v>70.114999999999995</v>
      </c>
      <c r="L966">
        <v>37</v>
      </c>
      <c r="M966">
        <v>42.529000000000003</v>
      </c>
      <c r="N966">
        <v>60.655999999999999</v>
      </c>
    </row>
    <row r="967" spans="1:14" x14ac:dyDescent="0.25">
      <c r="A967" t="s">
        <v>80</v>
      </c>
      <c r="B967" t="str">
        <f t="shared" si="15"/>
        <v>diciembre 2022</v>
      </c>
      <c r="C967" s="58">
        <v>44896</v>
      </c>
      <c r="D967" t="s">
        <v>109</v>
      </c>
      <c r="E967" t="s">
        <v>1061</v>
      </c>
      <c r="F967" t="s">
        <v>1013</v>
      </c>
      <c r="G967">
        <v>28695</v>
      </c>
      <c r="H967">
        <v>28660</v>
      </c>
      <c r="I967">
        <v>99.878</v>
      </c>
      <c r="J967">
        <v>12007</v>
      </c>
      <c r="K967">
        <v>41.895000000000003</v>
      </c>
      <c r="L967">
        <v>1210</v>
      </c>
      <c r="M967">
        <v>4.2220000000000004</v>
      </c>
      <c r="N967">
        <v>10.077</v>
      </c>
    </row>
    <row r="968" spans="1:14" x14ac:dyDescent="0.25">
      <c r="A968" t="s">
        <v>80</v>
      </c>
      <c r="B968" t="str">
        <f t="shared" si="15"/>
        <v>diciembre 2022</v>
      </c>
      <c r="C968" s="58">
        <v>44896</v>
      </c>
      <c r="D968" t="s">
        <v>109</v>
      </c>
      <c r="E968" t="s">
        <v>1062</v>
      </c>
      <c r="F968" t="s">
        <v>1013</v>
      </c>
      <c r="G968">
        <v>28755</v>
      </c>
      <c r="H968">
        <v>28738</v>
      </c>
      <c r="I968">
        <v>99.941000000000003</v>
      </c>
      <c r="J968">
        <v>11657</v>
      </c>
      <c r="K968">
        <v>40.563000000000002</v>
      </c>
      <c r="L968">
        <v>1331</v>
      </c>
      <c r="M968">
        <v>4.6310000000000002</v>
      </c>
      <c r="N968">
        <v>11.417999999999999</v>
      </c>
    </row>
    <row r="969" spans="1:14" x14ac:dyDescent="0.25">
      <c r="A969" t="s">
        <v>227</v>
      </c>
      <c r="B969" t="str">
        <f t="shared" si="15"/>
        <v>diciembre 2022</v>
      </c>
      <c r="C969" s="58">
        <v>44896</v>
      </c>
      <c r="D969" t="s">
        <v>109</v>
      </c>
      <c r="E969" t="s">
        <v>1079</v>
      </c>
      <c r="F969" t="s">
        <v>239</v>
      </c>
      <c r="G969">
        <v>10154</v>
      </c>
      <c r="H969">
        <v>10041</v>
      </c>
      <c r="I969">
        <v>98.887</v>
      </c>
      <c r="J969">
        <v>5057</v>
      </c>
      <c r="K969">
        <v>50.363999999999997</v>
      </c>
      <c r="L969">
        <v>634</v>
      </c>
      <c r="M969">
        <v>6.3140000000000001</v>
      </c>
      <c r="N969">
        <v>12.537000000000001</v>
      </c>
    </row>
    <row r="970" spans="1:14" x14ac:dyDescent="0.25">
      <c r="A970" t="s">
        <v>227</v>
      </c>
      <c r="B970" t="str">
        <f t="shared" si="15"/>
        <v>diciembre 2022</v>
      </c>
      <c r="C970" s="58">
        <v>44896</v>
      </c>
      <c r="D970" t="s">
        <v>109</v>
      </c>
      <c r="E970" t="s">
        <v>1078</v>
      </c>
      <c r="F970" t="s">
        <v>239</v>
      </c>
      <c r="G970">
        <v>9996</v>
      </c>
      <c r="H970">
        <v>9944</v>
      </c>
      <c r="I970">
        <v>99.48</v>
      </c>
      <c r="J970">
        <v>5631</v>
      </c>
      <c r="K970">
        <v>56.627000000000002</v>
      </c>
      <c r="L970">
        <v>864</v>
      </c>
      <c r="M970">
        <v>8.6890000000000001</v>
      </c>
      <c r="N970">
        <v>15.343999999999999</v>
      </c>
    </row>
    <row r="971" spans="1:14" x14ac:dyDescent="0.25">
      <c r="A971" t="s">
        <v>227</v>
      </c>
      <c r="B971" t="str">
        <f t="shared" si="15"/>
        <v>diciembre 2022</v>
      </c>
      <c r="C971" s="58">
        <v>44896</v>
      </c>
      <c r="D971" t="s">
        <v>109</v>
      </c>
      <c r="E971" t="s">
        <v>1076</v>
      </c>
      <c r="F971" t="s">
        <v>239</v>
      </c>
      <c r="G971">
        <v>9986</v>
      </c>
      <c r="H971">
        <v>9929</v>
      </c>
      <c r="I971">
        <v>99.429000000000002</v>
      </c>
      <c r="J971">
        <v>5120</v>
      </c>
      <c r="K971">
        <v>51.566000000000003</v>
      </c>
      <c r="L971">
        <v>391</v>
      </c>
      <c r="M971">
        <v>3.9380000000000002</v>
      </c>
      <c r="N971">
        <v>7.6369999999999996</v>
      </c>
    </row>
    <row r="972" spans="1:14" x14ac:dyDescent="0.25">
      <c r="A972" t="s">
        <v>628</v>
      </c>
      <c r="B972" t="str">
        <f t="shared" si="15"/>
        <v>diciembre 2022</v>
      </c>
      <c r="C972" s="58">
        <v>44896</v>
      </c>
      <c r="D972" t="s">
        <v>110</v>
      </c>
      <c r="E972" t="s">
        <v>1046</v>
      </c>
      <c r="F972" t="s">
        <v>239</v>
      </c>
      <c r="G972">
        <v>22876</v>
      </c>
      <c r="H972">
        <v>22867</v>
      </c>
      <c r="I972">
        <v>99.960999999999999</v>
      </c>
      <c r="J972">
        <v>11319</v>
      </c>
      <c r="K972">
        <v>49.499000000000002</v>
      </c>
      <c r="L972">
        <v>697</v>
      </c>
      <c r="M972">
        <v>3.048</v>
      </c>
      <c r="N972">
        <v>6.1580000000000004</v>
      </c>
    </row>
    <row r="973" spans="1:14" x14ac:dyDescent="0.25">
      <c r="A973" t="s">
        <v>602</v>
      </c>
      <c r="B973" t="str">
        <f t="shared" si="15"/>
        <v>diciembre 2022</v>
      </c>
      <c r="C973" s="58">
        <v>44896</v>
      </c>
      <c r="D973" t="s">
        <v>109</v>
      </c>
      <c r="E973" t="s">
        <v>1038</v>
      </c>
      <c r="F973" t="s">
        <v>238</v>
      </c>
      <c r="G973">
        <v>35557</v>
      </c>
      <c r="H973">
        <v>35536</v>
      </c>
      <c r="I973">
        <v>99.941000000000003</v>
      </c>
      <c r="J973">
        <v>13587</v>
      </c>
      <c r="K973">
        <v>38.234000000000002</v>
      </c>
      <c r="L973">
        <v>1432</v>
      </c>
      <c r="M973">
        <v>4.03</v>
      </c>
      <c r="N973">
        <v>10.539</v>
      </c>
    </row>
    <row r="974" spans="1:14" x14ac:dyDescent="0.25">
      <c r="A974" t="s">
        <v>602</v>
      </c>
      <c r="B974" t="str">
        <f t="shared" si="15"/>
        <v>diciembre 2022</v>
      </c>
      <c r="C974" s="58">
        <v>44896</v>
      </c>
      <c r="D974" t="s">
        <v>109</v>
      </c>
      <c r="E974" t="s">
        <v>1040</v>
      </c>
      <c r="F974" t="s">
        <v>238</v>
      </c>
      <c r="G974">
        <v>34493</v>
      </c>
      <c r="H974">
        <v>34453</v>
      </c>
      <c r="I974">
        <v>99.884</v>
      </c>
      <c r="J974">
        <v>12823</v>
      </c>
      <c r="K974">
        <v>37.219000000000001</v>
      </c>
      <c r="L974">
        <v>684</v>
      </c>
      <c r="M974">
        <v>1.9850000000000001</v>
      </c>
      <c r="N974">
        <v>5.3339999999999996</v>
      </c>
    </row>
    <row r="975" spans="1:14" x14ac:dyDescent="0.25">
      <c r="A975" t="s">
        <v>628</v>
      </c>
      <c r="B975" t="str">
        <f t="shared" si="15"/>
        <v>diciembre 2022</v>
      </c>
      <c r="C975" s="58">
        <v>44896</v>
      </c>
      <c r="D975" t="s">
        <v>109</v>
      </c>
      <c r="E975" t="s">
        <v>1045</v>
      </c>
      <c r="F975" t="s">
        <v>238</v>
      </c>
      <c r="G975">
        <v>22788</v>
      </c>
      <c r="H975">
        <v>22765</v>
      </c>
      <c r="I975">
        <v>99.899000000000001</v>
      </c>
      <c r="J975">
        <v>9799</v>
      </c>
      <c r="K975">
        <v>43.043999999999997</v>
      </c>
      <c r="L975">
        <v>191</v>
      </c>
      <c r="M975">
        <v>0.83899999999999997</v>
      </c>
      <c r="N975">
        <v>1.9490000000000001</v>
      </c>
    </row>
    <row r="976" spans="1:14" x14ac:dyDescent="0.25">
      <c r="A976" t="s">
        <v>602</v>
      </c>
      <c r="B976" t="str">
        <f t="shared" si="15"/>
        <v>diciembre 2022</v>
      </c>
      <c r="C976" s="58">
        <v>44896</v>
      </c>
      <c r="D976" t="s">
        <v>109</v>
      </c>
      <c r="E976" t="s">
        <v>1039</v>
      </c>
      <c r="F976" t="s">
        <v>238</v>
      </c>
      <c r="G976">
        <v>34488</v>
      </c>
      <c r="H976">
        <v>34448</v>
      </c>
      <c r="I976">
        <v>99.884</v>
      </c>
      <c r="J976">
        <v>13177</v>
      </c>
      <c r="K976">
        <v>38.252000000000002</v>
      </c>
      <c r="L976">
        <v>1530</v>
      </c>
      <c r="M976">
        <v>4.4409999999999998</v>
      </c>
      <c r="N976">
        <v>11.611000000000001</v>
      </c>
    </row>
    <row r="977" spans="1:14" x14ac:dyDescent="0.25">
      <c r="A977" t="s">
        <v>602</v>
      </c>
      <c r="B977" t="str">
        <f t="shared" si="15"/>
        <v>diciembre 2022</v>
      </c>
      <c r="C977" s="58">
        <v>44896</v>
      </c>
      <c r="D977" t="s">
        <v>109</v>
      </c>
      <c r="E977" t="s">
        <v>1041</v>
      </c>
      <c r="F977" t="s">
        <v>238</v>
      </c>
      <c r="G977">
        <v>34609</v>
      </c>
      <c r="H977">
        <v>34579</v>
      </c>
      <c r="I977">
        <v>99.912999999999997</v>
      </c>
      <c r="J977">
        <v>13349</v>
      </c>
      <c r="K977">
        <v>38.603999999999999</v>
      </c>
      <c r="L977">
        <v>469</v>
      </c>
      <c r="M977">
        <v>1.3560000000000001</v>
      </c>
      <c r="N977">
        <v>3.5129999999999999</v>
      </c>
    </row>
    <row r="978" spans="1:14" x14ac:dyDescent="0.25">
      <c r="A978" t="s">
        <v>80</v>
      </c>
      <c r="B978" t="str">
        <f t="shared" si="15"/>
        <v>diciembre 2022</v>
      </c>
      <c r="C978" s="58">
        <v>44896</v>
      </c>
      <c r="D978" t="s">
        <v>109</v>
      </c>
      <c r="E978" t="s">
        <v>1033</v>
      </c>
      <c r="F978" t="s">
        <v>1013</v>
      </c>
      <c r="G978">
        <v>3618</v>
      </c>
      <c r="H978">
        <v>3612</v>
      </c>
      <c r="I978">
        <v>99.834000000000003</v>
      </c>
      <c r="J978">
        <v>1984</v>
      </c>
      <c r="K978">
        <v>54.927999999999997</v>
      </c>
      <c r="L978">
        <v>227</v>
      </c>
      <c r="M978">
        <v>6.2850000000000001</v>
      </c>
      <c r="N978">
        <v>11.442</v>
      </c>
    </row>
    <row r="979" spans="1:14" x14ac:dyDescent="0.25">
      <c r="A979" t="s">
        <v>80</v>
      </c>
      <c r="B979" t="str">
        <f t="shared" si="15"/>
        <v>diciembre 2022</v>
      </c>
      <c r="C979" s="58">
        <v>44896</v>
      </c>
      <c r="D979" t="s">
        <v>109</v>
      </c>
      <c r="E979" t="s">
        <v>1032</v>
      </c>
      <c r="F979" t="s">
        <v>1013</v>
      </c>
      <c r="G979">
        <v>4010</v>
      </c>
      <c r="H979">
        <v>4008</v>
      </c>
      <c r="I979">
        <v>99.95</v>
      </c>
      <c r="J979">
        <v>2444</v>
      </c>
      <c r="K979">
        <v>60.978000000000002</v>
      </c>
      <c r="L979">
        <v>545</v>
      </c>
      <c r="M979">
        <v>13.598000000000001</v>
      </c>
      <c r="N979">
        <v>22.3</v>
      </c>
    </row>
    <row r="980" spans="1:14" x14ac:dyDescent="0.25">
      <c r="A980" t="s">
        <v>384</v>
      </c>
      <c r="B980" t="str">
        <f t="shared" si="15"/>
        <v>diciembre 2022</v>
      </c>
      <c r="C980" s="58">
        <v>44896</v>
      </c>
      <c r="D980" t="s">
        <v>109</v>
      </c>
      <c r="E980" t="s">
        <v>1129</v>
      </c>
      <c r="F980" t="s">
        <v>1130</v>
      </c>
      <c r="G980">
        <v>33033</v>
      </c>
      <c r="H980">
        <v>32996</v>
      </c>
      <c r="I980">
        <v>99.888000000000005</v>
      </c>
      <c r="J980">
        <v>13863</v>
      </c>
      <c r="K980">
        <v>42.014000000000003</v>
      </c>
      <c r="L980">
        <v>156</v>
      </c>
      <c r="M980">
        <v>0.47299999999999998</v>
      </c>
      <c r="N980">
        <v>1.125</v>
      </c>
    </row>
    <row r="981" spans="1:14" x14ac:dyDescent="0.25">
      <c r="A981" t="s">
        <v>176</v>
      </c>
      <c r="B981" t="str">
        <f t="shared" si="15"/>
        <v>diciembre 2022</v>
      </c>
      <c r="C981" s="58">
        <v>44896</v>
      </c>
      <c r="D981" t="s">
        <v>109</v>
      </c>
      <c r="E981" t="s">
        <v>1128</v>
      </c>
      <c r="F981" t="s">
        <v>239</v>
      </c>
      <c r="G981">
        <v>2076</v>
      </c>
      <c r="H981">
        <v>2074</v>
      </c>
      <c r="I981">
        <v>99.903999999999996</v>
      </c>
      <c r="J981">
        <v>1231</v>
      </c>
      <c r="K981">
        <v>59.353999999999999</v>
      </c>
      <c r="L981">
        <v>242</v>
      </c>
      <c r="M981">
        <v>11.667999999999999</v>
      </c>
      <c r="N981">
        <v>19.658999999999999</v>
      </c>
    </row>
    <row r="982" spans="1:14" x14ac:dyDescent="0.25">
      <c r="A982" t="s">
        <v>159</v>
      </c>
      <c r="B982" t="str">
        <f t="shared" si="15"/>
        <v>diciembre 2022</v>
      </c>
      <c r="C982" s="58">
        <v>44896</v>
      </c>
      <c r="D982" t="s">
        <v>109</v>
      </c>
      <c r="E982" t="s">
        <v>1146</v>
      </c>
      <c r="F982" t="s">
        <v>239</v>
      </c>
      <c r="G982">
        <v>10961</v>
      </c>
      <c r="H982">
        <v>10940</v>
      </c>
      <c r="I982">
        <v>99.808000000000007</v>
      </c>
      <c r="J982">
        <v>4414</v>
      </c>
      <c r="K982">
        <v>40.347000000000001</v>
      </c>
      <c r="L982">
        <v>56</v>
      </c>
      <c r="M982">
        <v>0.51200000000000001</v>
      </c>
      <c r="N982">
        <v>1.2689999999999999</v>
      </c>
    </row>
  </sheetData>
  <autoFilter ref="A1:N982" xr:uid="{D460044B-A688-4C6D-913C-44E2C215E94C}"/>
  <hyperlinks>
    <hyperlink ref="A220" r:id="rId1" xr:uid="{F92446BD-BDDB-4D42-9B7C-E8C7A370AA54}"/>
    <hyperlink ref="A862" r:id="rId2" xr:uid="{C2B768FE-B7AC-4730-92E3-8B0ADBD67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T261"/>
  <sheetViews>
    <sheetView zoomScale="90" zoomScaleNormal="90" workbookViewId="0">
      <pane ySplit="1" topLeftCell="A242" activePane="bottomLeft" state="frozen"/>
      <selection pane="bottomLeft" activeCell="E260" sqref="E260"/>
    </sheetView>
  </sheetViews>
  <sheetFormatPr baseColWidth="10" defaultRowHeight="15" x14ac:dyDescent="0.25"/>
  <cols>
    <col min="1" max="1" width="30" style="4" customWidth="1"/>
    <col min="2" max="2" width="17.85546875" style="4" customWidth="1"/>
    <col min="3" max="3" width="11.5703125" style="32" bestFit="1" customWidth="1"/>
    <col min="4" max="4" width="6.140625" style="4" customWidth="1"/>
    <col min="5" max="5" width="55.28515625" style="4" customWidth="1"/>
    <col min="6" max="6" width="24" style="4" customWidth="1"/>
    <col min="7" max="7" width="9.42578125" style="4" customWidth="1"/>
    <col min="8" max="8" width="8.28515625" style="4" customWidth="1"/>
    <col min="9" max="9" width="11.42578125" style="4"/>
    <col min="10" max="10" width="9" style="4" customWidth="1"/>
    <col min="11" max="11" width="11" style="4" customWidth="1"/>
    <col min="12" max="15" width="11.42578125" style="4"/>
    <col min="21" max="16384" width="11.42578125" style="4"/>
  </cols>
  <sheetData>
    <row r="1" spans="1:14" ht="45" x14ac:dyDescent="0.25">
      <c r="A1" s="23" t="s">
        <v>100</v>
      </c>
      <c r="B1" s="23" t="s">
        <v>296</v>
      </c>
      <c r="C1" s="33" t="s">
        <v>488</v>
      </c>
      <c r="D1" s="23" t="s">
        <v>652</v>
      </c>
      <c r="E1" s="23" t="s">
        <v>231</v>
      </c>
      <c r="F1" s="23" t="s">
        <v>73</v>
      </c>
      <c r="G1" s="23" t="s">
        <v>243</v>
      </c>
      <c r="H1" s="23" t="s">
        <v>244</v>
      </c>
      <c r="I1" s="23" t="s">
        <v>245</v>
      </c>
      <c r="J1" s="23" t="s">
        <v>246</v>
      </c>
      <c r="K1" s="23" t="s">
        <v>247</v>
      </c>
      <c r="L1" s="23" t="s">
        <v>250</v>
      </c>
      <c r="M1" s="23" t="s">
        <v>248</v>
      </c>
      <c r="N1" s="23" t="s">
        <v>249</v>
      </c>
    </row>
    <row r="2" spans="1:14" x14ac:dyDescent="0.25">
      <c r="A2" s="4" t="s">
        <v>83</v>
      </c>
      <c r="B2" s="4" t="str">
        <f>TEXT(C2,"mmmm")&amp;" "&amp;TEXT(C2,"aaaa")</f>
        <v>noviembre 2022</v>
      </c>
      <c r="C2" s="32">
        <v>44866</v>
      </c>
      <c r="D2" s="4" t="s">
        <v>109</v>
      </c>
      <c r="E2" s="4" t="s">
        <v>549</v>
      </c>
      <c r="F2" s="4" t="s">
        <v>239</v>
      </c>
      <c r="G2" s="4">
        <v>16676</v>
      </c>
      <c r="H2" s="4">
        <v>16576</v>
      </c>
      <c r="I2" s="4">
        <v>99.4</v>
      </c>
      <c r="J2" s="4">
        <v>8407</v>
      </c>
      <c r="K2" s="4">
        <v>50.718000000000004</v>
      </c>
      <c r="L2" s="4">
        <v>892</v>
      </c>
      <c r="M2" s="4">
        <v>5.3810000000000002</v>
      </c>
      <c r="N2" s="4">
        <v>10.61</v>
      </c>
    </row>
    <row r="3" spans="1:14" x14ac:dyDescent="0.25">
      <c r="A3" s="4" t="s">
        <v>83</v>
      </c>
      <c r="B3" s="4" t="str">
        <f t="shared" ref="B3:B66" si="0">TEXT(C3,"mmmm")&amp;" "&amp;TEXT(C3,"aaaa")</f>
        <v>noviembre 2022</v>
      </c>
      <c r="C3" s="32">
        <v>44866</v>
      </c>
      <c r="D3" s="4" t="s">
        <v>109</v>
      </c>
      <c r="E3" s="4" t="s">
        <v>550</v>
      </c>
      <c r="F3" s="4" t="s">
        <v>239</v>
      </c>
      <c r="G3" s="4">
        <v>9580</v>
      </c>
      <c r="H3" s="4">
        <v>9446</v>
      </c>
      <c r="I3" s="4">
        <v>98.600999999999999</v>
      </c>
      <c r="J3" s="4">
        <v>4432</v>
      </c>
      <c r="K3" s="4">
        <v>46.918999999999997</v>
      </c>
      <c r="L3" s="4">
        <v>666</v>
      </c>
      <c r="M3" s="4">
        <v>7.0510000000000002</v>
      </c>
      <c r="N3" s="4">
        <v>15.026999999999999</v>
      </c>
    </row>
    <row r="4" spans="1:14" x14ac:dyDescent="0.25">
      <c r="A4" s="4" t="s">
        <v>83</v>
      </c>
      <c r="B4" s="4" t="str">
        <f t="shared" si="0"/>
        <v>noviembre 2022</v>
      </c>
      <c r="C4" s="32">
        <v>44866</v>
      </c>
      <c r="D4" s="4" t="s">
        <v>109</v>
      </c>
      <c r="E4" s="4" t="s">
        <v>551</v>
      </c>
      <c r="F4" s="4" t="s">
        <v>239</v>
      </c>
      <c r="G4" s="4">
        <v>1222</v>
      </c>
      <c r="H4" s="4">
        <v>1202</v>
      </c>
      <c r="I4" s="4">
        <v>98.363</v>
      </c>
      <c r="J4" s="4">
        <v>793</v>
      </c>
      <c r="K4" s="4">
        <v>65.972999999999999</v>
      </c>
      <c r="L4" s="4">
        <v>339</v>
      </c>
      <c r="M4" s="4">
        <v>28.202999999999999</v>
      </c>
      <c r="N4" s="4">
        <v>42.749000000000002</v>
      </c>
    </row>
    <row r="5" spans="1:14" x14ac:dyDescent="0.25">
      <c r="A5" s="4" t="s">
        <v>83</v>
      </c>
      <c r="B5" s="4" t="str">
        <f t="shared" si="0"/>
        <v>noviembre 2022</v>
      </c>
      <c r="C5" s="32">
        <v>44866</v>
      </c>
      <c r="D5" s="4" t="s">
        <v>109</v>
      </c>
      <c r="E5" s="4" t="s">
        <v>552</v>
      </c>
      <c r="F5" s="4" t="s">
        <v>239</v>
      </c>
      <c r="G5" s="4">
        <v>16678</v>
      </c>
      <c r="H5" s="4">
        <v>16580</v>
      </c>
      <c r="I5" s="4">
        <v>99.412000000000006</v>
      </c>
      <c r="J5" s="4">
        <v>8531</v>
      </c>
      <c r="K5" s="4">
        <v>51.454000000000001</v>
      </c>
      <c r="L5" s="4">
        <v>1070</v>
      </c>
      <c r="M5" s="4">
        <v>6.4539999999999997</v>
      </c>
      <c r="N5" s="4">
        <v>12.542</v>
      </c>
    </row>
    <row r="6" spans="1:14" x14ac:dyDescent="0.25">
      <c r="A6" s="4" t="s">
        <v>83</v>
      </c>
      <c r="B6" s="4" t="str">
        <f t="shared" si="0"/>
        <v>noviembre 2022</v>
      </c>
      <c r="C6" s="32">
        <v>44866</v>
      </c>
      <c r="D6" s="4" t="s">
        <v>109</v>
      </c>
      <c r="E6" s="4" t="s">
        <v>553</v>
      </c>
      <c r="F6" s="4" t="s">
        <v>239</v>
      </c>
      <c r="G6" s="4">
        <v>1051</v>
      </c>
      <c r="H6" s="4">
        <v>1051</v>
      </c>
      <c r="I6" s="4">
        <v>100</v>
      </c>
      <c r="J6" s="4">
        <v>527</v>
      </c>
      <c r="K6" s="4">
        <v>50.143000000000001</v>
      </c>
      <c r="L6" s="4">
        <v>80</v>
      </c>
      <c r="M6" s="4">
        <v>7.6120000000000001</v>
      </c>
      <c r="N6" s="4">
        <v>15.18</v>
      </c>
    </row>
    <row r="7" spans="1:14" x14ac:dyDescent="0.25">
      <c r="A7" s="4" t="s">
        <v>83</v>
      </c>
      <c r="B7" s="4" t="str">
        <f t="shared" si="0"/>
        <v>noviembre 2022</v>
      </c>
      <c r="C7" s="32">
        <v>44866</v>
      </c>
      <c r="D7" s="4" t="s">
        <v>109</v>
      </c>
      <c r="E7" s="4" t="s">
        <v>554</v>
      </c>
      <c r="F7" s="4" t="s">
        <v>239</v>
      </c>
      <c r="G7" s="4">
        <v>926</v>
      </c>
      <c r="H7" s="4">
        <v>908</v>
      </c>
      <c r="I7" s="4">
        <v>98.055999999999997</v>
      </c>
      <c r="J7" s="4">
        <v>541</v>
      </c>
      <c r="K7" s="4">
        <v>59.581000000000003</v>
      </c>
      <c r="L7" s="4">
        <v>144</v>
      </c>
      <c r="M7" s="4">
        <v>15.859</v>
      </c>
      <c r="N7" s="4">
        <v>26.617000000000001</v>
      </c>
    </row>
    <row r="8" spans="1:14" x14ac:dyDescent="0.25">
      <c r="A8" s="4" t="s">
        <v>83</v>
      </c>
      <c r="B8" s="4" t="str">
        <f t="shared" si="0"/>
        <v>noviembre 2022</v>
      </c>
      <c r="C8" s="32">
        <v>44866</v>
      </c>
      <c r="D8" s="4" t="s">
        <v>109</v>
      </c>
      <c r="E8" s="4" t="s">
        <v>555</v>
      </c>
      <c r="F8" s="4" t="s">
        <v>239</v>
      </c>
      <c r="G8" s="4">
        <v>16681</v>
      </c>
      <c r="H8" s="4">
        <v>16584</v>
      </c>
      <c r="I8" s="4">
        <v>99.418999999999997</v>
      </c>
      <c r="J8" s="4">
        <v>11302</v>
      </c>
      <c r="K8" s="4">
        <v>68.150000000000006</v>
      </c>
      <c r="L8" s="4">
        <v>4820</v>
      </c>
      <c r="M8" s="4">
        <v>29.064</v>
      </c>
      <c r="N8" s="4">
        <v>42.646999999999998</v>
      </c>
    </row>
    <row r="9" spans="1:14" x14ac:dyDescent="0.25">
      <c r="A9" s="4" t="s">
        <v>83</v>
      </c>
      <c r="B9" s="4" t="str">
        <f t="shared" si="0"/>
        <v>noviembre 2022</v>
      </c>
      <c r="C9" s="32">
        <v>44866</v>
      </c>
      <c r="D9" s="4" t="s">
        <v>109</v>
      </c>
      <c r="E9" s="4" t="s">
        <v>556</v>
      </c>
      <c r="F9" s="4" t="s">
        <v>239</v>
      </c>
      <c r="G9" s="4">
        <v>16691</v>
      </c>
      <c r="H9" s="4">
        <v>16600</v>
      </c>
      <c r="I9" s="4">
        <v>99.454999999999998</v>
      </c>
      <c r="J9" s="4">
        <v>8133</v>
      </c>
      <c r="K9" s="4">
        <v>48.994</v>
      </c>
      <c r="L9" s="4">
        <v>2123</v>
      </c>
      <c r="M9" s="4">
        <v>12.789</v>
      </c>
      <c r="N9" s="4">
        <v>26.103999999999999</v>
      </c>
    </row>
    <row r="10" spans="1:14" x14ac:dyDescent="0.25">
      <c r="A10" s="4" t="s">
        <v>83</v>
      </c>
      <c r="B10" s="4" t="str">
        <f t="shared" si="0"/>
        <v>noviembre 2022</v>
      </c>
      <c r="C10" s="32">
        <v>44866</v>
      </c>
      <c r="D10" s="4" t="s">
        <v>109</v>
      </c>
      <c r="E10" s="4" t="s">
        <v>557</v>
      </c>
      <c r="F10" s="4" t="s">
        <v>239</v>
      </c>
      <c r="G10" s="4">
        <v>862</v>
      </c>
      <c r="H10" s="4">
        <v>861</v>
      </c>
      <c r="I10" s="4">
        <v>99.884</v>
      </c>
      <c r="J10" s="4">
        <v>623</v>
      </c>
      <c r="K10" s="4">
        <v>72.358000000000004</v>
      </c>
      <c r="L10" s="4">
        <v>122</v>
      </c>
      <c r="M10" s="4">
        <v>14.17</v>
      </c>
      <c r="N10" s="4">
        <v>19.582999999999998</v>
      </c>
    </row>
    <row r="11" spans="1:14" x14ac:dyDescent="0.25">
      <c r="A11" s="4" t="s">
        <v>83</v>
      </c>
      <c r="B11" s="4" t="str">
        <f t="shared" si="0"/>
        <v>noviembre 2022</v>
      </c>
      <c r="C11" s="32">
        <v>44866</v>
      </c>
      <c r="D11" s="4" t="s">
        <v>109</v>
      </c>
      <c r="E11" s="4" t="s">
        <v>558</v>
      </c>
      <c r="F11" s="4" t="s">
        <v>239</v>
      </c>
      <c r="G11" s="4">
        <v>16703</v>
      </c>
      <c r="H11" s="4">
        <v>16622</v>
      </c>
      <c r="I11" s="4">
        <v>99.515000000000001</v>
      </c>
      <c r="J11" s="4">
        <v>9028</v>
      </c>
      <c r="K11" s="4">
        <v>54.314</v>
      </c>
      <c r="L11" s="4">
        <v>2487</v>
      </c>
      <c r="M11" s="4">
        <v>14.962</v>
      </c>
      <c r="N11" s="4">
        <v>27.547999999999998</v>
      </c>
    </row>
    <row r="12" spans="1:14" x14ac:dyDescent="0.25">
      <c r="A12" s="4" t="s">
        <v>83</v>
      </c>
      <c r="B12" s="4" t="str">
        <f t="shared" si="0"/>
        <v>noviembre 2022</v>
      </c>
      <c r="C12" s="32">
        <v>44866</v>
      </c>
      <c r="D12" s="4" t="s">
        <v>109</v>
      </c>
      <c r="E12" s="4" t="s">
        <v>559</v>
      </c>
      <c r="F12" s="4" t="s">
        <v>239</v>
      </c>
      <c r="G12" s="4">
        <v>88</v>
      </c>
      <c r="H12" s="4">
        <v>88</v>
      </c>
      <c r="I12" s="4">
        <v>100</v>
      </c>
      <c r="J12" s="4">
        <v>73</v>
      </c>
      <c r="K12" s="4">
        <v>82.954999999999998</v>
      </c>
      <c r="L12" s="4">
        <v>50</v>
      </c>
      <c r="M12" s="4">
        <v>56.817999999999998</v>
      </c>
      <c r="N12" s="4">
        <v>68.492999999999995</v>
      </c>
    </row>
    <row r="13" spans="1:14" x14ac:dyDescent="0.25">
      <c r="A13" s="4" t="s">
        <v>83</v>
      </c>
      <c r="B13" s="4" t="str">
        <f t="shared" si="0"/>
        <v>noviembre 2022</v>
      </c>
      <c r="C13" s="32">
        <v>44866</v>
      </c>
      <c r="D13" s="4" t="s">
        <v>109</v>
      </c>
      <c r="E13" s="4" t="s">
        <v>560</v>
      </c>
      <c r="F13" s="4" t="s">
        <v>239</v>
      </c>
      <c r="G13" s="4">
        <v>59</v>
      </c>
      <c r="H13" s="4">
        <v>59</v>
      </c>
      <c r="I13" s="4">
        <v>100</v>
      </c>
      <c r="J13" s="4">
        <v>24</v>
      </c>
      <c r="K13" s="4">
        <v>40.677999999999997</v>
      </c>
      <c r="L13" s="4">
        <v>2</v>
      </c>
      <c r="M13" s="4">
        <v>3.39</v>
      </c>
      <c r="N13" s="4">
        <v>8.3330000000000002</v>
      </c>
    </row>
    <row r="14" spans="1:14" x14ac:dyDescent="0.25">
      <c r="A14" s="4" t="s">
        <v>83</v>
      </c>
      <c r="B14" s="4" t="str">
        <f t="shared" si="0"/>
        <v>noviembre 2022</v>
      </c>
      <c r="C14" s="32">
        <v>44866</v>
      </c>
      <c r="D14" s="4" t="s">
        <v>109</v>
      </c>
      <c r="E14" s="4" t="s">
        <v>561</v>
      </c>
      <c r="F14" s="4" t="s">
        <v>239</v>
      </c>
      <c r="G14" s="4">
        <v>617</v>
      </c>
      <c r="H14" s="4">
        <v>617</v>
      </c>
      <c r="I14" s="4">
        <v>100</v>
      </c>
      <c r="J14" s="4">
        <v>378</v>
      </c>
      <c r="K14" s="4">
        <v>61.264000000000003</v>
      </c>
      <c r="L14" s="4">
        <v>240</v>
      </c>
      <c r="M14" s="4">
        <v>38.898000000000003</v>
      </c>
      <c r="N14" s="4">
        <v>63.491999999999997</v>
      </c>
    </row>
    <row r="15" spans="1:14" x14ac:dyDescent="0.25">
      <c r="A15" s="4" t="s">
        <v>83</v>
      </c>
      <c r="B15" s="4" t="str">
        <f t="shared" si="0"/>
        <v>noviembre 2022</v>
      </c>
      <c r="C15" s="32">
        <v>44866</v>
      </c>
      <c r="D15" s="4" t="s">
        <v>109</v>
      </c>
      <c r="E15" s="4" t="s">
        <v>562</v>
      </c>
      <c r="F15" s="4" t="s">
        <v>239</v>
      </c>
      <c r="G15" s="4">
        <v>389</v>
      </c>
      <c r="H15" s="4">
        <v>389</v>
      </c>
      <c r="I15" s="4">
        <v>100</v>
      </c>
      <c r="J15" s="4">
        <v>233</v>
      </c>
      <c r="K15" s="4">
        <v>59.896999999999998</v>
      </c>
      <c r="L15" s="4">
        <v>59</v>
      </c>
      <c r="M15" s="4">
        <v>15.167</v>
      </c>
      <c r="N15" s="4">
        <v>25.321999999999999</v>
      </c>
    </row>
    <row r="16" spans="1:14" x14ac:dyDescent="0.25">
      <c r="A16" s="4" t="s">
        <v>83</v>
      </c>
      <c r="B16" s="4" t="str">
        <f t="shared" si="0"/>
        <v>noviembre 2022</v>
      </c>
      <c r="C16" s="32">
        <v>44866</v>
      </c>
      <c r="D16" s="4" t="s">
        <v>109</v>
      </c>
      <c r="E16" s="4" t="s">
        <v>563</v>
      </c>
      <c r="F16" s="4" t="s">
        <v>239</v>
      </c>
      <c r="G16" s="4">
        <v>1051</v>
      </c>
      <c r="H16" s="4">
        <v>1050</v>
      </c>
      <c r="I16" s="4">
        <v>99.905000000000001</v>
      </c>
      <c r="J16" s="4">
        <v>620</v>
      </c>
      <c r="K16" s="4">
        <v>59.048000000000002</v>
      </c>
      <c r="L16" s="4">
        <v>85</v>
      </c>
      <c r="M16" s="4">
        <v>8.0950000000000006</v>
      </c>
      <c r="N16" s="4">
        <v>13.71</v>
      </c>
    </row>
    <row r="17" spans="1:14" x14ac:dyDescent="0.25">
      <c r="A17" s="4" t="s">
        <v>83</v>
      </c>
      <c r="B17" s="4" t="str">
        <f t="shared" si="0"/>
        <v>noviembre 2022</v>
      </c>
      <c r="C17" s="32">
        <v>44866</v>
      </c>
      <c r="D17" s="4" t="s">
        <v>110</v>
      </c>
      <c r="E17" s="4" t="s">
        <v>564</v>
      </c>
      <c r="F17" s="4" t="s">
        <v>239</v>
      </c>
      <c r="G17" s="4">
        <v>6236</v>
      </c>
      <c r="H17" s="4">
        <v>6223</v>
      </c>
      <c r="I17" s="4">
        <v>99.792000000000002</v>
      </c>
      <c r="J17" s="4">
        <v>2452</v>
      </c>
      <c r="K17" s="4">
        <v>39.402000000000001</v>
      </c>
      <c r="L17" s="4">
        <v>149</v>
      </c>
      <c r="M17" s="4">
        <v>2.3940000000000001</v>
      </c>
      <c r="N17" s="4">
        <v>6.077</v>
      </c>
    </row>
    <row r="18" spans="1:14" x14ac:dyDescent="0.25">
      <c r="A18" s="4" t="s">
        <v>83</v>
      </c>
      <c r="B18" s="4" t="str">
        <f t="shared" si="0"/>
        <v>noviembre 2022</v>
      </c>
      <c r="C18" s="32">
        <v>44866</v>
      </c>
      <c r="D18" s="4" t="s">
        <v>109</v>
      </c>
      <c r="E18" s="4" t="s">
        <v>565</v>
      </c>
      <c r="F18" s="4" t="s">
        <v>239</v>
      </c>
      <c r="G18" s="4">
        <v>11805</v>
      </c>
      <c r="H18" s="4">
        <v>11681</v>
      </c>
      <c r="I18" s="4">
        <v>98.95</v>
      </c>
      <c r="J18" s="4">
        <v>6065</v>
      </c>
      <c r="K18" s="4">
        <v>51.921999999999997</v>
      </c>
      <c r="L18" s="4">
        <v>1139</v>
      </c>
      <c r="M18" s="4">
        <v>9.7509999999999994</v>
      </c>
      <c r="N18" s="4">
        <v>18.78</v>
      </c>
    </row>
    <row r="19" spans="1:14" x14ac:dyDescent="0.25">
      <c r="A19" s="4" t="s">
        <v>83</v>
      </c>
      <c r="B19" s="4" t="str">
        <f t="shared" si="0"/>
        <v>noviembre 2022</v>
      </c>
      <c r="C19" s="32">
        <v>44866</v>
      </c>
      <c r="D19" s="4" t="s">
        <v>109</v>
      </c>
      <c r="E19" s="4" t="s">
        <v>560</v>
      </c>
      <c r="F19" s="4" t="s">
        <v>239</v>
      </c>
      <c r="G19" s="4">
        <v>551</v>
      </c>
      <c r="H19" s="4">
        <v>551</v>
      </c>
      <c r="I19" s="4">
        <v>100</v>
      </c>
      <c r="J19" s="4">
        <v>299</v>
      </c>
      <c r="K19" s="4">
        <v>54.265000000000001</v>
      </c>
      <c r="L19" s="4">
        <v>34</v>
      </c>
      <c r="M19" s="4">
        <v>6.1710000000000003</v>
      </c>
      <c r="N19" s="4">
        <v>11.371</v>
      </c>
    </row>
    <row r="20" spans="1:14" x14ac:dyDescent="0.25">
      <c r="A20" s="4" t="s">
        <v>83</v>
      </c>
      <c r="B20" s="4" t="str">
        <f t="shared" si="0"/>
        <v>noviembre 2022</v>
      </c>
      <c r="C20" s="32">
        <v>44866</v>
      </c>
      <c r="D20" s="4" t="s">
        <v>109</v>
      </c>
      <c r="E20" s="4" t="s">
        <v>566</v>
      </c>
      <c r="F20" s="4" t="s">
        <v>239</v>
      </c>
      <c r="G20" s="4">
        <v>2793</v>
      </c>
      <c r="H20" s="4">
        <v>2792</v>
      </c>
      <c r="I20" s="4">
        <v>99.963999999999999</v>
      </c>
      <c r="J20" s="4">
        <v>2165</v>
      </c>
      <c r="K20" s="4">
        <v>77.543000000000006</v>
      </c>
      <c r="L20" s="4">
        <v>1678</v>
      </c>
      <c r="M20" s="4">
        <v>60.1</v>
      </c>
      <c r="N20" s="4">
        <v>77.506</v>
      </c>
    </row>
    <row r="21" spans="1:14" x14ac:dyDescent="0.25">
      <c r="A21" s="4" t="s">
        <v>83</v>
      </c>
      <c r="B21" s="4" t="str">
        <f t="shared" si="0"/>
        <v>noviembre 2022</v>
      </c>
      <c r="C21" s="32">
        <v>44866</v>
      </c>
      <c r="D21" s="4" t="s">
        <v>109</v>
      </c>
      <c r="E21" s="4" t="s">
        <v>567</v>
      </c>
      <c r="F21" s="4" t="s">
        <v>239</v>
      </c>
      <c r="G21" s="4">
        <v>14167</v>
      </c>
      <c r="H21" s="4">
        <v>14140</v>
      </c>
      <c r="I21" s="4">
        <v>99.808999999999997</v>
      </c>
      <c r="J21" s="4">
        <v>9264</v>
      </c>
      <c r="K21" s="4">
        <v>65.516000000000005</v>
      </c>
      <c r="L21" s="4">
        <v>2781</v>
      </c>
      <c r="M21" s="4">
        <v>19.667999999999999</v>
      </c>
      <c r="N21" s="4">
        <v>30.018999999999998</v>
      </c>
    </row>
    <row r="22" spans="1:14" x14ac:dyDescent="0.25">
      <c r="A22" s="4" t="s">
        <v>83</v>
      </c>
      <c r="B22" s="4" t="str">
        <f t="shared" si="0"/>
        <v>noviembre 2022</v>
      </c>
      <c r="C22" s="32">
        <v>44866</v>
      </c>
      <c r="D22" s="4" t="s">
        <v>109</v>
      </c>
      <c r="E22" s="4" t="s">
        <v>568</v>
      </c>
      <c r="F22" s="4" t="s">
        <v>239</v>
      </c>
      <c r="G22" s="4">
        <v>479</v>
      </c>
      <c r="H22" s="4">
        <v>477</v>
      </c>
      <c r="I22" s="4">
        <v>99.581999999999994</v>
      </c>
      <c r="J22" s="4">
        <v>319</v>
      </c>
      <c r="K22" s="4">
        <v>66.876000000000005</v>
      </c>
      <c r="L22" s="4">
        <v>41</v>
      </c>
      <c r="M22" s="4">
        <v>8.5950000000000006</v>
      </c>
      <c r="N22" s="4">
        <v>12.853</v>
      </c>
    </row>
    <row r="23" spans="1:14" x14ac:dyDescent="0.25">
      <c r="A23" s="4" t="s">
        <v>83</v>
      </c>
      <c r="B23" s="4" t="str">
        <f t="shared" si="0"/>
        <v>noviembre 2022</v>
      </c>
      <c r="C23" s="32">
        <v>44866</v>
      </c>
      <c r="D23" s="4" t="s">
        <v>109</v>
      </c>
      <c r="E23" s="4" t="s">
        <v>569</v>
      </c>
      <c r="F23" s="4" t="s">
        <v>239</v>
      </c>
      <c r="G23" s="4">
        <v>77</v>
      </c>
      <c r="H23" s="4">
        <v>77</v>
      </c>
      <c r="I23" s="4">
        <v>100</v>
      </c>
      <c r="J23" s="4">
        <v>53</v>
      </c>
      <c r="K23" s="4">
        <v>68.831000000000003</v>
      </c>
      <c r="L23" s="4">
        <v>20</v>
      </c>
      <c r="M23" s="4">
        <v>25.974</v>
      </c>
      <c r="N23" s="4">
        <v>37.735999999999997</v>
      </c>
    </row>
    <row r="24" spans="1:14" x14ac:dyDescent="0.25">
      <c r="A24" s="4" t="s">
        <v>545</v>
      </c>
      <c r="B24" s="4" t="str">
        <f t="shared" si="0"/>
        <v>noviembre 2022</v>
      </c>
      <c r="C24" s="32">
        <v>44866</v>
      </c>
      <c r="D24" s="4" t="s">
        <v>109</v>
      </c>
      <c r="E24" s="4" t="s">
        <v>570</v>
      </c>
      <c r="F24" s="4" t="s">
        <v>239</v>
      </c>
      <c r="G24" s="4">
        <v>33412</v>
      </c>
      <c r="H24" s="4">
        <v>33366</v>
      </c>
      <c r="I24" s="4">
        <v>99.861999999999995</v>
      </c>
      <c r="J24" s="4">
        <v>13243</v>
      </c>
      <c r="K24" s="4">
        <v>39.69</v>
      </c>
      <c r="L24" s="4">
        <v>2003</v>
      </c>
      <c r="M24" s="4">
        <v>6.0030000000000001</v>
      </c>
      <c r="N24" s="4">
        <v>15.125</v>
      </c>
    </row>
    <row r="25" spans="1:14" x14ac:dyDescent="0.25">
      <c r="A25" s="4" t="s">
        <v>221</v>
      </c>
      <c r="B25" s="4" t="str">
        <f t="shared" si="0"/>
        <v>noviembre 2022</v>
      </c>
      <c r="C25" s="32">
        <v>44866</v>
      </c>
      <c r="D25" s="4" t="s">
        <v>109</v>
      </c>
      <c r="E25" s="4" t="s">
        <v>571</v>
      </c>
      <c r="F25" s="4" t="s">
        <v>242</v>
      </c>
      <c r="G25" s="4">
        <v>1419</v>
      </c>
      <c r="H25" s="4">
        <v>1419</v>
      </c>
      <c r="I25" s="4">
        <v>100</v>
      </c>
      <c r="J25" s="4">
        <v>725</v>
      </c>
      <c r="K25" s="4">
        <v>51.091999999999999</v>
      </c>
      <c r="L25" s="4">
        <v>161</v>
      </c>
      <c r="M25" s="4">
        <v>11.346</v>
      </c>
      <c r="N25" s="4">
        <v>22.207000000000001</v>
      </c>
    </row>
    <row r="26" spans="1:14" x14ac:dyDescent="0.25">
      <c r="A26" s="4" t="s">
        <v>116</v>
      </c>
      <c r="B26" s="4" t="str">
        <f t="shared" si="0"/>
        <v>noviembre 2022</v>
      </c>
      <c r="C26" s="32">
        <v>44866</v>
      </c>
      <c r="D26" s="4" t="s">
        <v>109</v>
      </c>
      <c r="E26" s="4" t="s">
        <v>578</v>
      </c>
      <c r="F26" s="4" t="s">
        <v>239</v>
      </c>
      <c r="G26" s="4">
        <v>9608</v>
      </c>
      <c r="H26" s="4">
        <v>9571</v>
      </c>
      <c r="I26" s="4">
        <v>99.614999999999995</v>
      </c>
      <c r="J26" s="4">
        <v>3389</v>
      </c>
      <c r="K26" s="4">
        <v>35.408999999999999</v>
      </c>
      <c r="L26" s="4">
        <v>465</v>
      </c>
      <c r="M26" s="4">
        <v>4.8579999999999997</v>
      </c>
      <c r="N26" s="4">
        <v>13.721</v>
      </c>
    </row>
    <row r="27" spans="1:14" x14ac:dyDescent="0.25">
      <c r="A27" s="4" t="s">
        <v>116</v>
      </c>
      <c r="B27" s="4" t="str">
        <f t="shared" si="0"/>
        <v>noviembre 2022</v>
      </c>
      <c r="C27" s="32">
        <v>44866</v>
      </c>
      <c r="D27" s="4" t="s">
        <v>109</v>
      </c>
      <c r="E27" s="4" t="s">
        <v>579</v>
      </c>
      <c r="F27" s="4" t="s">
        <v>239</v>
      </c>
      <c r="G27" s="4">
        <v>7805</v>
      </c>
      <c r="H27" s="4">
        <v>7778</v>
      </c>
      <c r="I27" s="4">
        <v>99.653999999999996</v>
      </c>
      <c r="J27" s="4">
        <v>2648</v>
      </c>
      <c r="K27" s="4">
        <v>34.045000000000002</v>
      </c>
      <c r="L27" s="4">
        <v>265</v>
      </c>
      <c r="M27" s="4">
        <v>3.407</v>
      </c>
      <c r="N27" s="4">
        <v>10.007999999999999</v>
      </c>
    </row>
    <row r="28" spans="1:14" x14ac:dyDescent="0.25">
      <c r="A28" s="4" t="s">
        <v>116</v>
      </c>
      <c r="B28" s="4" t="str">
        <f t="shared" si="0"/>
        <v>noviembre 2022</v>
      </c>
      <c r="C28" s="32">
        <v>44866</v>
      </c>
      <c r="D28" s="4" t="s">
        <v>109</v>
      </c>
      <c r="E28" s="4" t="s">
        <v>580</v>
      </c>
      <c r="F28" s="4" t="s">
        <v>239</v>
      </c>
      <c r="G28" s="4">
        <v>1904</v>
      </c>
      <c r="H28" s="4">
        <v>1900</v>
      </c>
      <c r="I28" s="4">
        <v>99.79</v>
      </c>
      <c r="J28" s="4">
        <v>1073</v>
      </c>
      <c r="K28" s="4">
        <v>56.473999999999997</v>
      </c>
      <c r="L28" s="4">
        <v>150</v>
      </c>
      <c r="M28" s="4">
        <v>7.8949999999999996</v>
      </c>
      <c r="N28" s="4">
        <v>13.978999999999999</v>
      </c>
    </row>
    <row r="29" spans="1:14" x14ac:dyDescent="0.25">
      <c r="A29" s="4" t="s">
        <v>547</v>
      </c>
      <c r="B29" s="4" t="str">
        <f t="shared" si="0"/>
        <v>noviembre 2022</v>
      </c>
      <c r="C29" s="32">
        <v>44866</v>
      </c>
      <c r="D29" s="4" t="s">
        <v>109</v>
      </c>
      <c r="E29" s="4" t="s">
        <v>572</v>
      </c>
      <c r="F29" s="4" t="s">
        <v>239</v>
      </c>
      <c r="G29" s="4">
        <v>16950</v>
      </c>
      <c r="H29" s="4">
        <v>16936</v>
      </c>
      <c r="I29" s="4">
        <v>99.917000000000002</v>
      </c>
      <c r="J29" s="4">
        <v>6499</v>
      </c>
      <c r="K29" s="4">
        <v>38.374000000000002</v>
      </c>
      <c r="L29" s="4">
        <v>548</v>
      </c>
      <c r="M29" s="4">
        <v>3.2360000000000002</v>
      </c>
      <c r="N29" s="4">
        <v>8.4320000000000004</v>
      </c>
    </row>
    <row r="30" spans="1:14" x14ac:dyDescent="0.25">
      <c r="A30" s="4" t="s">
        <v>547</v>
      </c>
      <c r="B30" s="4" t="str">
        <f t="shared" si="0"/>
        <v>noviembre 2022</v>
      </c>
      <c r="C30" s="32">
        <v>44866</v>
      </c>
      <c r="D30" s="4" t="s">
        <v>109</v>
      </c>
      <c r="E30" s="4" t="s">
        <v>573</v>
      </c>
      <c r="F30" s="4" t="s">
        <v>239</v>
      </c>
      <c r="G30" s="4">
        <v>10271</v>
      </c>
      <c r="H30" s="4">
        <v>10237</v>
      </c>
      <c r="I30" s="4">
        <v>99.668999999999997</v>
      </c>
      <c r="J30" s="4">
        <v>4026</v>
      </c>
      <c r="K30" s="4">
        <v>39.328000000000003</v>
      </c>
      <c r="L30" s="4">
        <v>288</v>
      </c>
      <c r="M30" s="4">
        <v>2.8130000000000002</v>
      </c>
      <c r="N30" s="4">
        <v>7.1539999999999999</v>
      </c>
    </row>
    <row r="31" spans="1:14" x14ac:dyDescent="0.25">
      <c r="A31" s="4" t="s">
        <v>547</v>
      </c>
      <c r="B31" s="4" t="str">
        <f t="shared" si="0"/>
        <v>noviembre 2022</v>
      </c>
      <c r="C31" s="32">
        <v>44866</v>
      </c>
      <c r="D31" s="4" t="s">
        <v>109</v>
      </c>
      <c r="E31" s="4" t="s">
        <v>574</v>
      </c>
      <c r="F31" s="4" t="s">
        <v>239</v>
      </c>
      <c r="G31" s="4">
        <v>16385</v>
      </c>
      <c r="H31" s="4">
        <v>16377</v>
      </c>
      <c r="I31" s="4">
        <v>99.950999999999993</v>
      </c>
      <c r="J31" s="4">
        <v>5576</v>
      </c>
      <c r="K31" s="4">
        <v>34.048000000000002</v>
      </c>
      <c r="L31" s="4">
        <v>174</v>
      </c>
      <c r="M31" s="4">
        <v>1.0620000000000001</v>
      </c>
      <c r="N31" s="4">
        <v>3.121</v>
      </c>
    </row>
    <row r="32" spans="1:14" x14ac:dyDescent="0.25">
      <c r="A32" s="4" t="s">
        <v>547</v>
      </c>
      <c r="B32" s="4" t="str">
        <f t="shared" si="0"/>
        <v>noviembre 2022</v>
      </c>
      <c r="C32" s="32">
        <v>44866</v>
      </c>
      <c r="D32" s="4" t="s">
        <v>109</v>
      </c>
      <c r="E32" s="4" t="s">
        <v>575</v>
      </c>
      <c r="F32" s="4" t="s">
        <v>239</v>
      </c>
      <c r="G32" s="4">
        <v>11386</v>
      </c>
      <c r="H32" s="4">
        <v>11353</v>
      </c>
      <c r="I32" s="4">
        <v>99.71</v>
      </c>
      <c r="J32" s="4">
        <v>4887</v>
      </c>
      <c r="K32" s="4">
        <v>43.045999999999999</v>
      </c>
      <c r="L32" s="4">
        <v>608</v>
      </c>
      <c r="M32" s="4">
        <v>5.3550000000000004</v>
      </c>
      <c r="N32" s="4">
        <v>12.441000000000001</v>
      </c>
    </row>
    <row r="33" spans="1:14" x14ac:dyDescent="0.25">
      <c r="A33" s="4" t="s">
        <v>547</v>
      </c>
      <c r="B33" s="4" t="str">
        <f t="shared" si="0"/>
        <v>noviembre 2022</v>
      </c>
      <c r="C33" s="32">
        <v>44866</v>
      </c>
      <c r="D33" s="4" t="s">
        <v>109</v>
      </c>
      <c r="E33" s="4" t="s">
        <v>572</v>
      </c>
      <c r="F33" s="4" t="s">
        <v>576</v>
      </c>
      <c r="G33" s="4">
        <v>4127</v>
      </c>
      <c r="H33" s="4">
        <v>4125</v>
      </c>
      <c r="I33" s="4">
        <v>99.951999999999998</v>
      </c>
      <c r="J33" s="4">
        <v>2529</v>
      </c>
      <c r="K33" s="4">
        <v>61.308999999999997</v>
      </c>
      <c r="L33" s="4">
        <v>386</v>
      </c>
      <c r="M33" s="4">
        <v>9.3580000000000005</v>
      </c>
      <c r="N33" s="4">
        <v>15.263</v>
      </c>
    </row>
    <row r="34" spans="1:14" x14ac:dyDescent="0.25">
      <c r="A34" s="4" t="s">
        <v>547</v>
      </c>
      <c r="B34" s="4" t="str">
        <f t="shared" si="0"/>
        <v>noviembre 2022</v>
      </c>
      <c r="C34" s="32">
        <v>44866</v>
      </c>
      <c r="D34" s="4" t="s">
        <v>109</v>
      </c>
      <c r="E34" s="4" t="s">
        <v>577</v>
      </c>
      <c r="F34" s="4" t="s">
        <v>239</v>
      </c>
      <c r="G34" s="4">
        <v>16997</v>
      </c>
      <c r="H34" s="4">
        <v>16976</v>
      </c>
      <c r="I34" s="4">
        <v>99.876000000000005</v>
      </c>
      <c r="J34" s="4">
        <v>6136</v>
      </c>
      <c r="K34" s="4">
        <v>36.145000000000003</v>
      </c>
      <c r="L34" s="4">
        <v>690</v>
      </c>
      <c r="M34" s="4">
        <v>4.0650000000000004</v>
      </c>
      <c r="N34" s="4">
        <v>11.244999999999999</v>
      </c>
    </row>
    <row r="35" spans="1:14" x14ac:dyDescent="0.25">
      <c r="A35" s="4" t="s">
        <v>75</v>
      </c>
      <c r="B35" s="4" t="str">
        <f t="shared" si="0"/>
        <v>noviembre 2022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  <c r="N35" s="4" t="s">
        <v>276</v>
      </c>
    </row>
    <row r="36" spans="1:14" x14ac:dyDescent="0.25">
      <c r="A36" s="4" t="s">
        <v>77</v>
      </c>
      <c r="B36" s="4" t="str">
        <f t="shared" si="0"/>
        <v>noviembre 2022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</row>
    <row r="37" spans="1:14" x14ac:dyDescent="0.25">
      <c r="A37" s="4" t="s">
        <v>178</v>
      </c>
      <c r="B37" s="4" t="str">
        <f t="shared" si="0"/>
        <v>noviembre 2022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  <c r="N37" s="4" t="s">
        <v>276</v>
      </c>
    </row>
    <row r="38" spans="1:14" x14ac:dyDescent="0.25">
      <c r="A38" s="4" t="s">
        <v>225</v>
      </c>
      <c r="B38" s="4" t="str">
        <f t="shared" si="0"/>
        <v>noviembre 2022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  <c r="N38" s="4" t="s">
        <v>276</v>
      </c>
    </row>
    <row r="39" spans="1:14" x14ac:dyDescent="0.25">
      <c r="A39" s="4" t="s">
        <v>393</v>
      </c>
      <c r="B39" s="4" t="str">
        <f t="shared" si="0"/>
        <v>noviembre 2022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  <c r="N39" s="4" t="s">
        <v>276</v>
      </c>
    </row>
    <row r="40" spans="1:14" x14ac:dyDescent="0.25">
      <c r="A40" s="4" t="s">
        <v>546</v>
      </c>
      <c r="B40" s="4" t="str">
        <f t="shared" si="0"/>
        <v>noviembre 2022</v>
      </c>
      <c r="C40" s="32">
        <v>44866</v>
      </c>
      <c r="D40" s="4" t="s">
        <v>109</v>
      </c>
      <c r="E40" s="4" t="s">
        <v>581</v>
      </c>
      <c r="F40" s="4" t="s">
        <v>239</v>
      </c>
      <c r="G40" s="4">
        <v>22392</v>
      </c>
      <c r="H40" s="4">
        <v>22325</v>
      </c>
      <c r="I40" s="4">
        <v>99.700999999999993</v>
      </c>
      <c r="J40" s="4">
        <v>9388</v>
      </c>
      <c r="K40" s="4">
        <v>42.052</v>
      </c>
      <c r="L40" s="4">
        <v>1995</v>
      </c>
      <c r="M40" s="4">
        <v>8.9359999999999999</v>
      </c>
      <c r="N40" s="4">
        <v>21.251000000000001</v>
      </c>
    </row>
    <row r="41" spans="1:14" x14ac:dyDescent="0.25">
      <c r="A41" s="4" t="s">
        <v>402</v>
      </c>
      <c r="B41" s="4" t="str">
        <f t="shared" si="0"/>
        <v>noviembre 2022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  <c r="N41" s="4" t="s">
        <v>276</v>
      </c>
    </row>
    <row r="42" spans="1:14" x14ac:dyDescent="0.25">
      <c r="A42" s="4" t="s">
        <v>85</v>
      </c>
      <c r="B42" s="4" t="str">
        <f t="shared" si="0"/>
        <v>noviembre 2022</v>
      </c>
      <c r="C42" s="32">
        <v>44866</v>
      </c>
      <c r="D42" s="4" t="s">
        <v>109</v>
      </c>
      <c r="E42" s="4" t="s">
        <v>582</v>
      </c>
      <c r="F42" s="4" t="s">
        <v>239</v>
      </c>
      <c r="G42" s="4">
        <v>36224</v>
      </c>
      <c r="H42" s="4">
        <v>35990</v>
      </c>
      <c r="I42" s="4">
        <v>99.353999999999999</v>
      </c>
      <c r="J42" s="4">
        <v>12373</v>
      </c>
      <c r="K42" s="4">
        <v>34.378999999999998</v>
      </c>
      <c r="L42" s="4">
        <v>610</v>
      </c>
      <c r="M42" s="4">
        <v>1.6950000000000001</v>
      </c>
      <c r="N42" s="4">
        <v>4.93</v>
      </c>
    </row>
    <row r="43" spans="1:14" x14ac:dyDescent="0.25">
      <c r="A43" s="4" t="s">
        <v>541</v>
      </c>
      <c r="B43" s="4" t="str">
        <f t="shared" si="0"/>
        <v>noviembre 2022</v>
      </c>
      <c r="C43" s="32">
        <v>44866</v>
      </c>
      <c r="D43" s="4" t="s">
        <v>109</v>
      </c>
      <c r="E43" s="4" t="s">
        <v>583</v>
      </c>
      <c r="F43" s="4" t="s">
        <v>239</v>
      </c>
      <c r="G43" s="4">
        <v>26190</v>
      </c>
      <c r="H43" s="4">
        <v>26178</v>
      </c>
      <c r="I43" s="4">
        <v>99.953999999999994</v>
      </c>
      <c r="J43" s="4">
        <v>12984</v>
      </c>
      <c r="K43" s="4">
        <v>49.598999999999997</v>
      </c>
      <c r="L43" s="4">
        <v>2930</v>
      </c>
      <c r="M43" s="4">
        <v>11.193</v>
      </c>
      <c r="N43" s="4">
        <v>22.565999999999999</v>
      </c>
    </row>
    <row r="44" spans="1:14" x14ac:dyDescent="0.25">
      <c r="A44" s="4" t="s">
        <v>541</v>
      </c>
      <c r="B44" s="4" t="str">
        <f t="shared" si="0"/>
        <v>noviembre 2022</v>
      </c>
      <c r="C44" s="32">
        <v>44866</v>
      </c>
      <c r="D44" s="4" t="s">
        <v>109</v>
      </c>
      <c r="E44" s="4" t="s">
        <v>584</v>
      </c>
      <c r="F44" s="4" t="s">
        <v>239</v>
      </c>
      <c r="G44" s="4">
        <v>7241</v>
      </c>
      <c r="H44" s="4">
        <v>7241</v>
      </c>
      <c r="I44" s="4">
        <v>100</v>
      </c>
      <c r="J44" s="4">
        <v>2689</v>
      </c>
      <c r="K44" s="4">
        <v>37.136000000000003</v>
      </c>
      <c r="L44" s="4">
        <v>685</v>
      </c>
      <c r="M44" s="4">
        <v>9.4600000000000009</v>
      </c>
      <c r="N44" s="4">
        <v>25.474</v>
      </c>
    </row>
    <row r="45" spans="1:14" x14ac:dyDescent="0.25">
      <c r="A45" s="4" t="s">
        <v>541</v>
      </c>
      <c r="B45" s="4" t="str">
        <f t="shared" si="0"/>
        <v>noviembre 2022</v>
      </c>
      <c r="C45" s="32">
        <v>44866</v>
      </c>
      <c r="D45" s="4" t="s">
        <v>109</v>
      </c>
      <c r="E45" s="4" t="s">
        <v>585</v>
      </c>
      <c r="F45" s="4" t="s">
        <v>239</v>
      </c>
      <c r="G45" s="4">
        <v>26246</v>
      </c>
      <c r="H45" s="4">
        <v>26215</v>
      </c>
      <c r="I45" s="4">
        <v>99.882000000000005</v>
      </c>
      <c r="J45" s="4">
        <v>12358</v>
      </c>
      <c r="K45" s="4">
        <v>47.140999999999998</v>
      </c>
      <c r="L45" s="4">
        <v>2786</v>
      </c>
      <c r="M45" s="4">
        <v>10.628</v>
      </c>
      <c r="N45" s="4">
        <v>22.544</v>
      </c>
    </row>
    <row r="46" spans="1:14" x14ac:dyDescent="0.25">
      <c r="A46" s="4" t="s">
        <v>548</v>
      </c>
      <c r="B46" s="4" t="str">
        <f t="shared" si="0"/>
        <v>noviembre 2022</v>
      </c>
      <c r="C46" s="32">
        <v>44866</v>
      </c>
      <c r="D46" s="4" t="s">
        <v>109</v>
      </c>
      <c r="E46" s="4" t="s">
        <v>586</v>
      </c>
      <c r="F46" s="4" t="s">
        <v>239</v>
      </c>
      <c r="G46" s="4">
        <v>19788</v>
      </c>
      <c r="H46" s="4">
        <v>19557</v>
      </c>
      <c r="I46" s="4">
        <v>98.832999999999998</v>
      </c>
      <c r="J46" s="4">
        <v>11131</v>
      </c>
      <c r="K46" s="4">
        <v>56.915999999999997</v>
      </c>
      <c r="L46" s="4">
        <v>1781</v>
      </c>
      <c r="M46" s="4">
        <v>9.1069999999999993</v>
      </c>
      <c r="N46" s="4">
        <v>16</v>
      </c>
    </row>
    <row r="47" spans="1:14" x14ac:dyDescent="0.25">
      <c r="A47" s="4" t="s">
        <v>548</v>
      </c>
      <c r="B47" s="4" t="str">
        <f t="shared" si="0"/>
        <v>noviembre 2022</v>
      </c>
      <c r="C47" s="32">
        <v>44866</v>
      </c>
      <c r="D47" s="4" t="s">
        <v>109</v>
      </c>
      <c r="E47" s="4" t="s">
        <v>587</v>
      </c>
      <c r="F47" s="4" t="s">
        <v>239</v>
      </c>
      <c r="G47" s="4">
        <v>35237</v>
      </c>
      <c r="H47" s="4">
        <v>35097</v>
      </c>
      <c r="I47" s="4">
        <v>99.602999999999994</v>
      </c>
      <c r="J47" s="4">
        <v>16473</v>
      </c>
      <c r="K47" s="4">
        <v>46.936</v>
      </c>
      <c r="L47" s="4">
        <v>3877</v>
      </c>
      <c r="M47" s="4">
        <v>11.047000000000001</v>
      </c>
      <c r="N47" s="4">
        <v>23.535</v>
      </c>
    </row>
    <row r="48" spans="1:14" x14ac:dyDescent="0.25">
      <c r="A48" s="4" t="s">
        <v>548</v>
      </c>
      <c r="B48" s="4" t="str">
        <f t="shared" si="0"/>
        <v>noviembre 2022</v>
      </c>
      <c r="C48" s="32">
        <v>44866</v>
      </c>
      <c r="D48" s="4" t="s">
        <v>109</v>
      </c>
      <c r="E48" s="4" t="s">
        <v>588</v>
      </c>
      <c r="F48" s="4" t="s">
        <v>239</v>
      </c>
      <c r="G48" s="4">
        <v>25075</v>
      </c>
      <c r="H48" s="4">
        <v>25053</v>
      </c>
      <c r="I48" s="4">
        <v>99.912000000000006</v>
      </c>
      <c r="J48" s="4">
        <v>14232</v>
      </c>
      <c r="K48" s="4">
        <v>56.808</v>
      </c>
      <c r="L48" s="4">
        <v>1414</v>
      </c>
      <c r="M48" s="4">
        <v>5.6440000000000001</v>
      </c>
      <c r="N48" s="4">
        <v>9.9350000000000005</v>
      </c>
    </row>
    <row r="49" spans="1:14" x14ac:dyDescent="0.25">
      <c r="A49" s="4" t="s">
        <v>548</v>
      </c>
      <c r="B49" s="4" t="str">
        <f t="shared" si="0"/>
        <v>noviembre 2022</v>
      </c>
      <c r="C49" s="32">
        <v>44866</v>
      </c>
      <c r="D49" s="4" t="s">
        <v>109</v>
      </c>
      <c r="E49" s="4" t="s">
        <v>589</v>
      </c>
      <c r="F49" s="4" t="s">
        <v>239</v>
      </c>
      <c r="G49" s="4">
        <v>33707</v>
      </c>
      <c r="H49" s="4">
        <v>33531</v>
      </c>
      <c r="I49" s="4">
        <v>99.477999999999994</v>
      </c>
      <c r="J49" s="4">
        <v>14317</v>
      </c>
      <c r="K49" s="4">
        <v>42.698</v>
      </c>
      <c r="L49" s="4">
        <v>1252</v>
      </c>
      <c r="M49" s="4">
        <v>3.734</v>
      </c>
      <c r="N49" s="4">
        <v>8.7449999999999992</v>
      </c>
    </row>
    <row r="50" spans="1:14" x14ac:dyDescent="0.25">
      <c r="A50" s="4" t="s">
        <v>88</v>
      </c>
      <c r="B50" s="4" t="str">
        <f t="shared" si="0"/>
        <v>noviembre 2022</v>
      </c>
      <c r="C50" s="32">
        <v>44866</v>
      </c>
      <c r="D50" s="4" t="s">
        <v>109</v>
      </c>
      <c r="E50" s="4" t="s">
        <v>568</v>
      </c>
      <c r="F50" s="4" t="s">
        <v>239</v>
      </c>
      <c r="G50" s="4">
        <v>479</v>
      </c>
      <c r="H50" s="4">
        <v>477</v>
      </c>
      <c r="I50" s="4">
        <v>99.581999999999994</v>
      </c>
      <c r="J50" s="4">
        <v>319</v>
      </c>
      <c r="K50" s="4">
        <v>66.876000000000005</v>
      </c>
      <c r="L50" s="4">
        <v>41</v>
      </c>
      <c r="M50" s="4">
        <v>8.5950000000000006</v>
      </c>
      <c r="N50" s="4">
        <v>12.853</v>
      </c>
    </row>
    <row r="51" spans="1:14" x14ac:dyDescent="0.25">
      <c r="A51" s="4" t="s">
        <v>186</v>
      </c>
      <c r="B51" s="4" t="str">
        <f t="shared" si="0"/>
        <v>noviembre 2022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  <c r="N51" s="4" t="s">
        <v>276</v>
      </c>
    </row>
    <row r="52" spans="1:14" x14ac:dyDescent="0.25">
      <c r="A52" s="4" t="s">
        <v>227</v>
      </c>
      <c r="B52" s="4" t="str">
        <f t="shared" si="0"/>
        <v>noviembre 2022</v>
      </c>
      <c r="C52" s="32">
        <v>44866</v>
      </c>
      <c r="D52" s="4" t="s">
        <v>109</v>
      </c>
      <c r="E52" s="4" t="s">
        <v>590</v>
      </c>
      <c r="F52" s="4" t="s">
        <v>239</v>
      </c>
      <c r="G52" s="4">
        <v>285</v>
      </c>
      <c r="H52" s="4">
        <v>285</v>
      </c>
      <c r="I52" s="4">
        <v>100</v>
      </c>
      <c r="J52" s="4">
        <v>182</v>
      </c>
      <c r="K52" s="4">
        <v>63.86</v>
      </c>
      <c r="L52" s="4">
        <v>19</v>
      </c>
      <c r="M52" s="4">
        <v>6.6669999999999998</v>
      </c>
      <c r="N52" s="4">
        <v>10.44</v>
      </c>
    </row>
    <row r="53" spans="1:14" x14ac:dyDescent="0.25">
      <c r="A53" s="4" t="s">
        <v>227</v>
      </c>
      <c r="B53" s="4" t="str">
        <f t="shared" si="0"/>
        <v>noviembre 2022</v>
      </c>
      <c r="C53" s="32">
        <v>44866</v>
      </c>
      <c r="D53" s="4" t="s">
        <v>109</v>
      </c>
      <c r="E53" s="4" t="s">
        <v>591</v>
      </c>
      <c r="F53" s="4" t="s">
        <v>239</v>
      </c>
      <c r="G53" s="4">
        <v>3707</v>
      </c>
      <c r="H53" s="4">
        <v>3689</v>
      </c>
      <c r="I53" s="4">
        <v>99.513999999999996</v>
      </c>
      <c r="J53" s="4">
        <v>2332</v>
      </c>
      <c r="K53" s="4">
        <v>63.215000000000003</v>
      </c>
      <c r="L53" s="4">
        <v>225</v>
      </c>
      <c r="M53" s="4">
        <v>6.0990000000000002</v>
      </c>
      <c r="N53" s="4">
        <v>9.6479999999999997</v>
      </c>
    </row>
    <row r="54" spans="1:14" x14ac:dyDescent="0.25">
      <c r="A54" s="4" t="s">
        <v>227</v>
      </c>
      <c r="B54" s="4" t="str">
        <f t="shared" si="0"/>
        <v>noviembre 2022</v>
      </c>
      <c r="C54" s="32">
        <v>44866</v>
      </c>
      <c r="D54" s="4" t="s">
        <v>109</v>
      </c>
      <c r="E54" s="4" t="s">
        <v>592</v>
      </c>
      <c r="F54" s="4" t="s">
        <v>239</v>
      </c>
      <c r="G54" s="4">
        <v>483</v>
      </c>
      <c r="H54" s="4">
        <v>483</v>
      </c>
      <c r="I54" s="4">
        <v>100</v>
      </c>
      <c r="J54" s="4">
        <v>395</v>
      </c>
      <c r="K54" s="4">
        <v>81.781000000000006</v>
      </c>
      <c r="L54" s="4">
        <v>139</v>
      </c>
      <c r="M54" s="4">
        <v>28.777999999999999</v>
      </c>
      <c r="N54" s="4">
        <v>35.19</v>
      </c>
    </row>
    <row r="55" spans="1:14" x14ac:dyDescent="0.25">
      <c r="A55" s="4" t="s">
        <v>227</v>
      </c>
      <c r="B55" s="4" t="str">
        <f t="shared" si="0"/>
        <v>noviembre 2022</v>
      </c>
      <c r="C55" s="32">
        <v>44866</v>
      </c>
      <c r="D55" s="4" t="s">
        <v>109</v>
      </c>
      <c r="E55" s="4" t="s">
        <v>593</v>
      </c>
      <c r="F55" s="4" t="s">
        <v>239</v>
      </c>
      <c r="G55" s="4">
        <v>2</v>
      </c>
      <c r="H55" s="4">
        <v>2</v>
      </c>
      <c r="I55" s="4">
        <v>100</v>
      </c>
      <c r="J55" s="4">
        <v>2</v>
      </c>
      <c r="K55" s="4">
        <v>100</v>
      </c>
      <c r="L55" s="4">
        <v>2</v>
      </c>
      <c r="M55" s="4">
        <v>100</v>
      </c>
      <c r="N55" s="4">
        <v>100</v>
      </c>
    </row>
    <row r="56" spans="1:14" x14ac:dyDescent="0.25">
      <c r="A56" s="4" t="s">
        <v>227</v>
      </c>
      <c r="B56" s="4" t="str">
        <f t="shared" si="0"/>
        <v>noviembre 2022</v>
      </c>
      <c r="C56" s="32">
        <v>44866</v>
      </c>
      <c r="D56" s="4" t="s">
        <v>109</v>
      </c>
      <c r="E56" s="4" t="s">
        <v>594</v>
      </c>
      <c r="F56" s="4" t="s">
        <v>239</v>
      </c>
      <c r="G56" s="4">
        <v>5647</v>
      </c>
      <c r="H56" s="4">
        <v>5606</v>
      </c>
      <c r="I56" s="4">
        <v>99.274000000000001</v>
      </c>
      <c r="J56" s="4">
        <v>3419</v>
      </c>
      <c r="K56" s="4">
        <v>60.988</v>
      </c>
      <c r="L56" s="4">
        <v>697</v>
      </c>
      <c r="M56" s="4">
        <v>12.433</v>
      </c>
      <c r="N56" s="4">
        <v>20.385999999999999</v>
      </c>
    </row>
    <row r="57" spans="1:14" x14ac:dyDescent="0.25">
      <c r="A57" s="4" t="s">
        <v>227</v>
      </c>
      <c r="B57" s="4" t="str">
        <f t="shared" si="0"/>
        <v>noviembre 2022</v>
      </c>
      <c r="C57" s="32">
        <v>44866</v>
      </c>
      <c r="D57" s="4" t="s">
        <v>109</v>
      </c>
      <c r="E57" s="4" t="s">
        <v>593</v>
      </c>
      <c r="F57" s="4" t="s">
        <v>239</v>
      </c>
      <c r="G57" s="4">
        <v>10254</v>
      </c>
      <c r="H57" s="4">
        <v>10154</v>
      </c>
      <c r="I57" s="4">
        <v>99.025000000000006</v>
      </c>
      <c r="J57" s="4">
        <v>5609</v>
      </c>
      <c r="K57" s="4">
        <v>55.238999999999997</v>
      </c>
      <c r="L57" s="4">
        <v>1016</v>
      </c>
      <c r="M57" s="4">
        <v>10.006</v>
      </c>
      <c r="N57" s="4">
        <v>18.114000000000001</v>
      </c>
    </row>
    <row r="58" spans="1:14" x14ac:dyDescent="0.25">
      <c r="A58" s="4" t="s">
        <v>227</v>
      </c>
      <c r="B58" s="4" t="str">
        <f t="shared" si="0"/>
        <v>noviembre 2022</v>
      </c>
      <c r="C58" s="32">
        <v>44866</v>
      </c>
      <c r="D58" s="4" t="s">
        <v>109</v>
      </c>
      <c r="E58" s="4" t="s">
        <v>595</v>
      </c>
      <c r="F58" s="4" t="s">
        <v>239</v>
      </c>
      <c r="G58" s="4">
        <v>187</v>
      </c>
      <c r="H58" s="4">
        <v>130</v>
      </c>
      <c r="I58" s="4">
        <v>69.519000000000005</v>
      </c>
      <c r="J58" s="4">
        <v>55</v>
      </c>
      <c r="K58" s="4">
        <v>42.308</v>
      </c>
      <c r="L58" s="4">
        <v>13</v>
      </c>
      <c r="M58" s="4">
        <v>10</v>
      </c>
      <c r="N58" s="4">
        <v>23.635999999999999</v>
      </c>
    </row>
    <row r="59" spans="1:14" x14ac:dyDescent="0.25">
      <c r="A59" s="4" t="s">
        <v>161</v>
      </c>
      <c r="B59" s="4" t="str">
        <f t="shared" si="0"/>
        <v>noviembre 2022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  <c r="N59" s="4" t="s">
        <v>276</v>
      </c>
    </row>
    <row r="60" spans="1:14" x14ac:dyDescent="0.25">
      <c r="A60" s="4" t="s">
        <v>84</v>
      </c>
      <c r="B60" s="4" t="str">
        <f t="shared" si="0"/>
        <v>noviembre 2022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  <c r="N60" s="4" t="s">
        <v>276</v>
      </c>
    </row>
    <row r="61" spans="1:14" x14ac:dyDescent="0.25">
      <c r="A61" s="4" t="s">
        <v>80</v>
      </c>
      <c r="B61" s="4" t="str">
        <f t="shared" si="0"/>
        <v>octubre 2022</v>
      </c>
      <c r="C61" s="32">
        <v>44835</v>
      </c>
      <c r="D61" s="4" t="s">
        <v>109</v>
      </c>
      <c r="E61" s="4" t="s">
        <v>232</v>
      </c>
      <c r="F61" s="4" t="s">
        <v>238</v>
      </c>
      <c r="G61" s="4">
        <v>33809</v>
      </c>
      <c r="H61" s="4">
        <v>33687</v>
      </c>
      <c r="I61" s="4">
        <v>99.638999999999996</v>
      </c>
      <c r="J61" s="4">
        <v>11393</v>
      </c>
      <c r="K61" s="4">
        <v>33.82</v>
      </c>
      <c r="L61" s="4">
        <v>1119</v>
      </c>
      <c r="M61" s="4">
        <v>3.3220000000000001</v>
      </c>
      <c r="N61" s="4">
        <v>9.8219999999999992</v>
      </c>
    </row>
    <row r="62" spans="1:14" x14ac:dyDescent="0.25">
      <c r="A62" s="4" t="s">
        <v>80</v>
      </c>
      <c r="B62" s="4" t="str">
        <f t="shared" si="0"/>
        <v>octubre 2022</v>
      </c>
      <c r="C62" s="32">
        <v>44835</v>
      </c>
      <c r="D62" s="4" t="s">
        <v>109</v>
      </c>
      <c r="E62" s="4" t="s">
        <v>233</v>
      </c>
      <c r="F62" s="4" t="s">
        <v>239</v>
      </c>
      <c r="G62" s="4">
        <v>33905</v>
      </c>
      <c r="H62" s="4">
        <v>33773</v>
      </c>
      <c r="I62" s="4">
        <v>99.611000000000004</v>
      </c>
      <c r="J62" s="4">
        <v>12708</v>
      </c>
      <c r="K62" s="4">
        <v>37.628</v>
      </c>
      <c r="L62" s="4">
        <v>1459</v>
      </c>
      <c r="M62" s="4">
        <v>4.32</v>
      </c>
      <c r="N62" s="4">
        <v>11.481</v>
      </c>
    </row>
    <row r="63" spans="1:14" x14ac:dyDescent="0.25">
      <c r="A63" s="4" t="s">
        <v>80</v>
      </c>
      <c r="B63" s="4" t="str">
        <f t="shared" si="0"/>
        <v>octubre 2022</v>
      </c>
      <c r="C63" s="32">
        <v>44835</v>
      </c>
      <c r="D63" s="4" t="s">
        <v>109</v>
      </c>
      <c r="E63" s="4" t="s">
        <v>235</v>
      </c>
      <c r="F63" s="4" t="s">
        <v>239</v>
      </c>
      <c r="G63" s="4">
        <v>24924</v>
      </c>
      <c r="H63" s="4">
        <v>24898</v>
      </c>
      <c r="I63" s="4">
        <v>99.896000000000001</v>
      </c>
      <c r="J63" s="4">
        <v>12351</v>
      </c>
      <c r="K63" s="4">
        <v>49.606000000000002</v>
      </c>
      <c r="L63" s="4">
        <v>1900</v>
      </c>
      <c r="M63" s="4">
        <v>7.6310000000000002</v>
      </c>
      <c r="N63" s="4">
        <v>15.382999999999999</v>
      </c>
    </row>
    <row r="64" spans="1:14" x14ac:dyDescent="0.25">
      <c r="A64" s="4" t="s">
        <v>80</v>
      </c>
      <c r="B64" s="4" t="str">
        <f t="shared" si="0"/>
        <v>octubre 2022</v>
      </c>
      <c r="C64" s="32">
        <v>44835</v>
      </c>
      <c r="D64" s="4" t="s">
        <v>109</v>
      </c>
      <c r="E64" s="4" t="s">
        <v>237</v>
      </c>
      <c r="F64" s="4" t="s">
        <v>242</v>
      </c>
      <c r="G64" s="4">
        <v>229</v>
      </c>
      <c r="H64" s="4">
        <v>228</v>
      </c>
      <c r="I64" s="4">
        <v>99.563000000000002</v>
      </c>
      <c r="J64" s="4">
        <v>125</v>
      </c>
      <c r="K64" s="4">
        <v>54.825000000000003</v>
      </c>
      <c r="L64" s="4">
        <v>21</v>
      </c>
      <c r="M64" s="4">
        <v>9.2110000000000003</v>
      </c>
      <c r="N64" s="4">
        <v>16.8</v>
      </c>
    </row>
    <row r="65" spans="1:14" x14ac:dyDescent="0.25">
      <c r="A65" s="4" t="s">
        <v>75</v>
      </c>
      <c r="B65" s="4" t="str">
        <f t="shared" si="0"/>
        <v>octubre 2022</v>
      </c>
      <c r="C65" s="32">
        <v>44835</v>
      </c>
      <c r="D65" s="4" t="s">
        <v>109</v>
      </c>
      <c r="E65" s="4" t="s">
        <v>251</v>
      </c>
      <c r="F65" s="4" t="s">
        <v>239</v>
      </c>
      <c r="G65" s="4">
        <v>36583</v>
      </c>
      <c r="H65" s="4">
        <v>34876</v>
      </c>
      <c r="I65" s="4">
        <v>95.334000000000003</v>
      </c>
      <c r="J65" s="4">
        <v>12470</v>
      </c>
      <c r="K65" s="4">
        <v>35.755000000000003</v>
      </c>
      <c r="L65" s="4">
        <v>352</v>
      </c>
      <c r="M65" s="4">
        <v>1.0089999999999999</v>
      </c>
      <c r="N65" s="4">
        <v>2.823</v>
      </c>
    </row>
    <row r="66" spans="1:14" x14ac:dyDescent="0.25">
      <c r="A66" s="4" t="s">
        <v>75</v>
      </c>
      <c r="B66" s="4" t="str">
        <f t="shared" si="0"/>
        <v>octubre 2022</v>
      </c>
      <c r="C66" s="32">
        <v>44835</v>
      </c>
      <c r="D66" s="4" t="s">
        <v>109</v>
      </c>
      <c r="E66" s="4" t="s">
        <v>252</v>
      </c>
      <c r="F66" s="4" t="s">
        <v>239</v>
      </c>
      <c r="G66" s="4">
        <v>32747</v>
      </c>
      <c r="H66" s="4">
        <v>32682</v>
      </c>
      <c r="I66" s="4">
        <v>99.802000000000007</v>
      </c>
      <c r="J66" s="4">
        <v>12376</v>
      </c>
      <c r="K66" s="4">
        <v>37.868000000000002</v>
      </c>
      <c r="L66" s="4">
        <v>533</v>
      </c>
      <c r="M66" s="4">
        <v>1.631</v>
      </c>
      <c r="N66" s="4">
        <v>4.3070000000000004</v>
      </c>
    </row>
    <row r="67" spans="1:14" x14ac:dyDescent="0.25">
      <c r="A67" s="4" t="s">
        <v>79</v>
      </c>
      <c r="B67" s="4" t="str">
        <f t="shared" ref="B67:B130" si="1">TEXT(C67,"mmmm")&amp;" "&amp;TEXT(C67,"aaaa")</f>
        <v>octubre 2022</v>
      </c>
      <c r="C67" s="32">
        <v>44835</v>
      </c>
      <c r="D67" s="4" t="s">
        <v>109</v>
      </c>
      <c r="E67" s="4" t="s">
        <v>253</v>
      </c>
      <c r="F67" s="4" t="s">
        <v>239</v>
      </c>
      <c r="G67" s="4">
        <v>14559</v>
      </c>
      <c r="H67" s="4">
        <v>14522</v>
      </c>
      <c r="I67" s="4">
        <v>99.745999999999995</v>
      </c>
      <c r="J67" s="4">
        <v>4945</v>
      </c>
      <c r="K67" s="4">
        <v>34.052</v>
      </c>
      <c r="L67" s="4">
        <v>197</v>
      </c>
      <c r="M67" s="4">
        <v>1.357</v>
      </c>
      <c r="N67" s="4">
        <v>3.984</v>
      </c>
    </row>
    <row r="68" spans="1:14" x14ac:dyDescent="0.25">
      <c r="A68" s="4" t="s">
        <v>81</v>
      </c>
      <c r="B68" s="4" t="str">
        <f t="shared" si="1"/>
        <v>octubre 2022</v>
      </c>
      <c r="C68" s="32">
        <v>44835</v>
      </c>
      <c r="D68" s="4" t="s">
        <v>109</v>
      </c>
      <c r="E68" s="4" t="s">
        <v>255</v>
      </c>
      <c r="F68" s="4" t="s">
        <v>239</v>
      </c>
      <c r="G68" s="4">
        <v>21338</v>
      </c>
      <c r="H68" s="4">
        <v>21282</v>
      </c>
      <c r="I68" s="4">
        <v>99.738</v>
      </c>
      <c r="J68" s="4">
        <v>8400</v>
      </c>
      <c r="K68" s="4">
        <v>39.47</v>
      </c>
      <c r="L68" s="4">
        <v>566</v>
      </c>
      <c r="M68" s="4">
        <v>2.66</v>
      </c>
      <c r="N68" s="4">
        <v>6.7380000000000004</v>
      </c>
    </row>
    <row r="69" spans="1:14" x14ac:dyDescent="0.25">
      <c r="A69" s="4" t="s">
        <v>81</v>
      </c>
      <c r="B69" s="4" t="str">
        <f t="shared" si="1"/>
        <v>octubre 2022</v>
      </c>
      <c r="C69" s="32">
        <v>44835</v>
      </c>
      <c r="D69" s="4" t="s">
        <v>109</v>
      </c>
      <c r="E69" s="4" t="s">
        <v>256</v>
      </c>
      <c r="F69" s="4" t="s">
        <v>239</v>
      </c>
      <c r="G69" s="4">
        <v>21564</v>
      </c>
      <c r="H69" s="4">
        <v>21509</v>
      </c>
      <c r="I69" s="4">
        <v>99.745000000000005</v>
      </c>
      <c r="J69" s="4">
        <v>9619</v>
      </c>
      <c r="K69" s="4">
        <v>44.720999999999997</v>
      </c>
      <c r="L69" s="4">
        <v>893</v>
      </c>
      <c r="M69" s="4">
        <v>4.1520000000000001</v>
      </c>
      <c r="N69" s="4">
        <v>9.2840000000000007</v>
      </c>
    </row>
    <row r="70" spans="1:14" x14ac:dyDescent="0.25">
      <c r="A70" s="4" t="s">
        <v>81</v>
      </c>
      <c r="B70" s="4" t="str">
        <f t="shared" si="1"/>
        <v>octubre 2022</v>
      </c>
      <c r="C70" s="32">
        <v>44835</v>
      </c>
      <c r="D70" s="4" t="s">
        <v>109</v>
      </c>
      <c r="E70" s="4" t="s">
        <v>258</v>
      </c>
      <c r="F70" s="4" t="s">
        <v>239</v>
      </c>
      <c r="G70" s="4">
        <v>6234</v>
      </c>
      <c r="H70" s="4">
        <v>6217</v>
      </c>
      <c r="I70" s="4">
        <v>99.727000000000004</v>
      </c>
      <c r="J70" s="4">
        <v>2798</v>
      </c>
      <c r="K70" s="4">
        <v>45.006</v>
      </c>
      <c r="L70" s="4">
        <v>1280</v>
      </c>
      <c r="M70" s="4">
        <v>20.588999999999999</v>
      </c>
      <c r="N70" s="4">
        <v>45.747</v>
      </c>
    </row>
    <row r="71" spans="1:14" x14ac:dyDescent="0.25">
      <c r="A71" s="4" t="s">
        <v>221</v>
      </c>
      <c r="B71" s="4" t="str">
        <f t="shared" si="1"/>
        <v>octubre 2022</v>
      </c>
      <c r="C71" s="32">
        <v>44835</v>
      </c>
      <c r="D71" s="4" t="s">
        <v>109</v>
      </c>
      <c r="E71" s="27" t="s">
        <v>259</v>
      </c>
      <c r="F71" s="27" t="s">
        <v>239</v>
      </c>
      <c r="G71" s="4">
        <v>32736</v>
      </c>
      <c r="H71" s="4">
        <v>32648</v>
      </c>
      <c r="I71" s="4">
        <v>99.730999999999995</v>
      </c>
      <c r="J71" s="4">
        <v>11331</v>
      </c>
      <c r="K71" s="4">
        <v>34.707000000000001</v>
      </c>
      <c r="L71" s="4">
        <v>1044</v>
      </c>
      <c r="M71" s="4">
        <v>3.198</v>
      </c>
      <c r="N71" s="4">
        <v>9.2140000000000004</v>
      </c>
    </row>
    <row r="72" spans="1:14" x14ac:dyDescent="0.25">
      <c r="A72" s="4" t="s">
        <v>221</v>
      </c>
      <c r="B72" s="4" t="str">
        <f t="shared" si="1"/>
        <v>octubre 2022</v>
      </c>
      <c r="C72" s="32">
        <v>44835</v>
      </c>
      <c r="D72" s="4" t="s">
        <v>109</v>
      </c>
      <c r="E72" s="27" t="s">
        <v>260</v>
      </c>
      <c r="F72" s="27" t="s">
        <v>239</v>
      </c>
      <c r="G72" s="4">
        <v>32745</v>
      </c>
      <c r="H72" s="4">
        <v>32678</v>
      </c>
      <c r="I72" s="4">
        <v>99.795000000000002</v>
      </c>
      <c r="J72" s="4">
        <v>15243</v>
      </c>
      <c r="K72" s="4">
        <v>46.646000000000001</v>
      </c>
      <c r="L72" s="4">
        <v>2227</v>
      </c>
      <c r="M72" s="4">
        <v>6.8150000000000004</v>
      </c>
      <c r="N72" s="4">
        <v>14.61</v>
      </c>
    </row>
    <row r="73" spans="1:14" x14ac:dyDescent="0.25">
      <c r="A73" s="4" t="s">
        <v>221</v>
      </c>
      <c r="B73" s="4" t="str">
        <f t="shared" si="1"/>
        <v>octubre 2022</v>
      </c>
      <c r="C73" s="32">
        <v>44835</v>
      </c>
      <c r="D73" s="4" t="s">
        <v>109</v>
      </c>
      <c r="E73" s="27" t="s">
        <v>261</v>
      </c>
      <c r="F73" s="27" t="s">
        <v>239</v>
      </c>
      <c r="G73" s="4">
        <v>26310</v>
      </c>
      <c r="H73" s="4">
        <v>26224</v>
      </c>
      <c r="I73" s="4">
        <v>99.673000000000002</v>
      </c>
      <c r="J73" s="4">
        <v>9327</v>
      </c>
      <c r="K73" s="4">
        <v>35.567</v>
      </c>
      <c r="L73" s="4">
        <v>1605</v>
      </c>
      <c r="M73" s="4">
        <v>6.12</v>
      </c>
      <c r="N73" s="4">
        <v>17.207999999999998</v>
      </c>
    </row>
    <row r="74" spans="1:14" x14ac:dyDescent="0.25">
      <c r="A74" s="4" t="s">
        <v>83</v>
      </c>
      <c r="B74" s="4" t="str">
        <f t="shared" si="1"/>
        <v>octubre 2022</v>
      </c>
      <c r="C74" s="32">
        <v>44835</v>
      </c>
      <c r="D74" s="4" t="s">
        <v>109</v>
      </c>
      <c r="E74" s="4" t="s">
        <v>262</v>
      </c>
      <c r="F74" s="4" t="s">
        <v>263</v>
      </c>
      <c r="G74" s="4">
        <v>37</v>
      </c>
      <c r="H74" s="4">
        <v>37</v>
      </c>
      <c r="I74" s="4">
        <v>100</v>
      </c>
      <c r="J74" s="4">
        <v>29</v>
      </c>
      <c r="K74" s="4">
        <v>78.378</v>
      </c>
      <c r="L74" s="4">
        <v>27</v>
      </c>
      <c r="M74" s="4">
        <v>72.972999999999999</v>
      </c>
      <c r="N74" s="4">
        <v>93.102999999999994</v>
      </c>
    </row>
    <row r="75" spans="1:14" x14ac:dyDescent="0.25">
      <c r="A75" s="4" t="s">
        <v>83</v>
      </c>
      <c r="B75" s="4" t="str">
        <f t="shared" si="1"/>
        <v>octubre 2022</v>
      </c>
      <c r="C75" s="32">
        <v>44835</v>
      </c>
      <c r="D75" s="4" t="s">
        <v>109</v>
      </c>
      <c r="E75" s="4" t="s">
        <v>264</v>
      </c>
      <c r="F75" s="4" t="s">
        <v>239</v>
      </c>
      <c r="G75" s="4">
        <v>14436</v>
      </c>
      <c r="H75" s="4">
        <v>14427</v>
      </c>
      <c r="I75" s="4">
        <v>99.938000000000002</v>
      </c>
      <c r="J75" s="4">
        <v>8409</v>
      </c>
      <c r="K75" s="4">
        <v>58.286999999999999</v>
      </c>
      <c r="L75" s="4">
        <v>2432</v>
      </c>
      <c r="M75" s="4">
        <v>16.856999999999999</v>
      </c>
      <c r="N75" s="4">
        <v>28.920999999999999</v>
      </c>
    </row>
    <row r="76" spans="1:14" x14ac:dyDescent="0.25">
      <c r="A76" s="4" t="s">
        <v>83</v>
      </c>
      <c r="B76" s="4" t="str">
        <f t="shared" si="1"/>
        <v>octubre 2022</v>
      </c>
      <c r="C76" s="32">
        <v>44835</v>
      </c>
      <c r="D76" s="4" t="s">
        <v>109</v>
      </c>
      <c r="E76" s="4" t="s">
        <v>265</v>
      </c>
      <c r="F76" s="4" t="s">
        <v>239</v>
      </c>
      <c r="G76" s="4">
        <v>16711</v>
      </c>
      <c r="H76" s="4">
        <v>16665</v>
      </c>
      <c r="I76" s="4">
        <v>99.724999999999994</v>
      </c>
      <c r="J76" s="4">
        <v>8749</v>
      </c>
      <c r="K76" s="4">
        <v>52.499000000000002</v>
      </c>
      <c r="L76" s="4">
        <v>1650</v>
      </c>
      <c r="M76" s="4">
        <v>9.9009999999999998</v>
      </c>
      <c r="N76" s="4">
        <v>18.859000000000002</v>
      </c>
    </row>
    <row r="77" spans="1:14" x14ac:dyDescent="0.25">
      <c r="A77" s="4" t="s">
        <v>83</v>
      </c>
      <c r="B77" s="4" t="str">
        <f t="shared" si="1"/>
        <v>octubre 2022</v>
      </c>
      <c r="C77" s="32">
        <v>44835</v>
      </c>
      <c r="D77" s="4" t="s">
        <v>109</v>
      </c>
      <c r="E77" s="4" t="s">
        <v>266</v>
      </c>
      <c r="F77" s="4" t="s">
        <v>267</v>
      </c>
      <c r="G77" s="4">
        <v>107</v>
      </c>
      <c r="H77" s="4">
        <v>107</v>
      </c>
      <c r="I77" s="4">
        <v>100</v>
      </c>
      <c r="J77" s="4">
        <v>83</v>
      </c>
      <c r="K77" s="4">
        <v>77.569999999999993</v>
      </c>
      <c r="L77" s="4">
        <v>56</v>
      </c>
      <c r="M77" s="4">
        <v>52.335999999999999</v>
      </c>
      <c r="N77" s="4">
        <v>67.47</v>
      </c>
    </row>
    <row r="78" spans="1:14" x14ac:dyDescent="0.25">
      <c r="A78" s="4" t="s">
        <v>83</v>
      </c>
      <c r="B78" s="4" t="str">
        <f t="shared" si="1"/>
        <v>octubre 2022</v>
      </c>
      <c r="C78" s="32">
        <v>44835</v>
      </c>
      <c r="D78" s="4" t="s">
        <v>109</v>
      </c>
      <c r="E78" s="4" t="s">
        <v>268</v>
      </c>
      <c r="F78" s="4" t="s">
        <v>238</v>
      </c>
      <c r="G78" s="4">
        <v>15</v>
      </c>
      <c r="H78" s="4">
        <v>15</v>
      </c>
      <c r="I78" s="4">
        <v>100</v>
      </c>
      <c r="J78" s="4">
        <v>14</v>
      </c>
      <c r="K78" s="4">
        <v>93.332999999999998</v>
      </c>
      <c r="L78" s="4">
        <v>9</v>
      </c>
      <c r="M78" s="4">
        <v>60</v>
      </c>
      <c r="N78" s="4">
        <v>64.286000000000001</v>
      </c>
    </row>
    <row r="79" spans="1:14" x14ac:dyDescent="0.25">
      <c r="A79" s="4" t="s">
        <v>83</v>
      </c>
      <c r="B79" s="4" t="str">
        <f t="shared" si="1"/>
        <v>octubre 2022</v>
      </c>
      <c r="C79" s="32">
        <v>44835</v>
      </c>
      <c r="D79" s="4" t="s">
        <v>109</v>
      </c>
      <c r="E79" s="4" t="s">
        <v>269</v>
      </c>
      <c r="F79" s="4" t="s">
        <v>238</v>
      </c>
      <c r="G79" s="4">
        <v>701</v>
      </c>
      <c r="H79" s="4">
        <v>699</v>
      </c>
      <c r="I79" s="4">
        <v>99.715000000000003</v>
      </c>
      <c r="J79" s="4">
        <v>511</v>
      </c>
      <c r="K79" s="4">
        <v>73.103999999999999</v>
      </c>
      <c r="L79" s="4">
        <v>303</v>
      </c>
      <c r="M79" s="4">
        <v>43.347999999999999</v>
      </c>
      <c r="N79" s="4">
        <v>59.295000000000002</v>
      </c>
    </row>
    <row r="80" spans="1:14" x14ac:dyDescent="0.25">
      <c r="A80" s="4" t="s">
        <v>83</v>
      </c>
      <c r="B80" s="4" t="str">
        <f t="shared" si="1"/>
        <v>octubre 2022</v>
      </c>
      <c r="C80" s="32">
        <v>44835</v>
      </c>
      <c r="D80" s="4" t="s">
        <v>109</v>
      </c>
      <c r="E80" s="4" t="s">
        <v>270</v>
      </c>
      <c r="F80" s="4" t="s">
        <v>271</v>
      </c>
      <c r="G80" s="4">
        <v>16715</v>
      </c>
      <c r="H80" s="4">
        <v>16668</v>
      </c>
      <c r="I80" s="4">
        <v>99.718999999999994</v>
      </c>
      <c r="J80" s="4">
        <v>9526</v>
      </c>
      <c r="K80" s="4">
        <v>57.151000000000003</v>
      </c>
      <c r="L80" s="4">
        <v>2206</v>
      </c>
      <c r="M80" s="4">
        <v>13.234999999999999</v>
      </c>
      <c r="N80" s="4">
        <v>23.158000000000001</v>
      </c>
    </row>
    <row r="81" spans="1:14" x14ac:dyDescent="0.25">
      <c r="A81" s="4" t="s">
        <v>83</v>
      </c>
      <c r="B81" s="4" t="str">
        <f t="shared" si="1"/>
        <v>octubre 2022</v>
      </c>
      <c r="C81" s="32">
        <v>44835</v>
      </c>
      <c r="D81" s="4" t="s">
        <v>109</v>
      </c>
      <c r="E81" s="4" t="s">
        <v>272</v>
      </c>
      <c r="F81" s="4" t="s">
        <v>238</v>
      </c>
      <c r="G81" s="4">
        <v>12</v>
      </c>
      <c r="H81" s="4">
        <v>12</v>
      </c>
      <c r="I81" s="4">
        <v>100</v>
      </c>
      <c r="J81" s="4">
        <v>10</v>
      </c>
      <c r="K81" s="4">
        <v>83.332999999999998</v>
      </c>
      <c r="L81" s="4">
        <v>2</v>
      </c>
      <c r="M81" s="4">
        <v>16.667000000000002</v>
      </c>
      <c r="N81" s="4">
        <v>20</v>
      </c>
    </row>
    <row r="82" spans="1:14" x14ac:dyDescent="0.25">
      <c r="A82" s="4" t="s">
        <v>84</v>
      </c>
      <c r="B82" s="4" t="str">
        <f t="shared" si="1"/>
        <v>octubre 2022</v>
      </c>
      <c r="C82" s="32">
        <v>44835</v>
      </c>
      <c r="D82" s="4" t="s">
        <v>109</v>
      </c>
      <c r="E82" s="4" t="s">
        <v>275</v>
      </c>
      <c r="F82" s="4" t="s">
        <v>239</v>
      </c>
      <c r="G82" s="4">
        <v>580</v>
      </c>
      <c r="H82" s="4">
        <v>576</v>
      </c>
      <c r="I82" s="4">
        <v>99.31</v>
      </c>
      <c r="J82" s="4">
        <v>450</v>
      </c>
      <c r="K82" s="4">
        <v>78.125</v>
      </c>
      <c r="L82" s="4">
        <v>178</v>
      </c>
      <c r="M82" s="4">
        <v>30.902999999999999</v>
      </c>
      <c r="N82" s="4">
        <v>39.555999999999997</v>
      </c>
    </row>
    <row r="83" spans="1:14" x14ac:dyDescent="0.25">
      <c r="A83" s="4" t="s">
        <v>400</v>
      </c>
      <c r="B83" s="4" t="str">
        <f t="shared" si="1"/>
        <v>octubre 2022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  <c r="N83" s="4" t="s">
        <v>276</v>
      </c>
    </row>
    <row r="84" spans="1:14" x14ac:dyDescent="0.25">
      <c r="A84" s="4" t="s">
        <v>76</v>
      </c>
      <c r="B84" s="4" t="str">
        <f t="shared" si="1"/>
        <v>octubre 2022</v>
      </c>
      <c r="C84" s="32">
        <v>44835</v>
      </c>
      <c r="D84" s="4" t="s">
        <v>109</v>
      </c>
      <c r="E84" s="4" t="s">
        <v>283</v>
      </c>
      <c r="F84" s="4" t="s">
        <v>239</v>
      </c>
      <c r="G84" s="4">
        <v>21732</v>
      </c>
      <c r="H84" s="4">
        <v>21663</v>
      </c>
      <c r="I84" s="4">
        <v>99.682000000000002</v>
      </c>
      <c r="J84" s="4">
        <v>9492</v>
      </c>
      <c r="K84" s="4">
        <v>43.817</v>
      </c>
      <c r="L84" s="4">
        <v>968</v>
      </c>
      <c r="M84" s="4">
        <v>4.468</v>
      </c>
      <c r="N84" s="4">
        <v>10.198</v>
      </c>
    </row>
    <row r="85" spans="1:14" x14ac:dyDescent="0.25">
      <c r="A85" s="4" t="s">
        <v>85</v>
      </c>
      <c r="B85" s="4" t="str">
        <f t="shared" si="1"/>
        <v>octubre 2022</v>
      </c>
      <c r="C85" s="32">
        <v>44835</v>
      </c>
      <c r="D85" s="4" t="s">
        <v>109</v>
      </c>
      <c r="E85" s="4" t="s">
        <v>285</v>
      </c>
      <c r="F85" s="4" t="s">
        <v>239</v>
      </c>
      <c r="G85" s="4">
        <v>32229</v>
      </c>
      <c r="H85" s="4">
        <v>32100</v>
      </c>
      <c r="I85" s="4">
        <v>99.6</v>
      </c>
      <c r="J85" s="4">
        <v>12046</v>
      </c>
      <c r="K85" s="4">
        <v>37.526000000000003</v>
      </c>
      <c r="L85" s="4">
        <v>1370</v>
      </c>
      <c r="M85" s="4">
        <v>4.2679999999999998</v>
      </c>
      <c r="N85" s="4">
        <v>11.372999999999999</v>
      </c>
    </row>
    <row r="86" spans="1:14" x14ac:dyDescent="0.25">
      <c r="A86" s="4" t="s">
        <v>88</v>
      </c>
      <c r="B86" s="4" t="str">
        <f t="shared" si="1"/>
        <v>octubre 2022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  <c r="N86" s="4" t="s">
        <v>276</v>
      </c>
    </row>
    <row r="87" spans="1:14" x14ac:dyDescent="0.25">
      <c r="A87" s="4" t="s">
        <v>608</v>
      </c>
      <c r="B87" s="4" t="str">
        <f t="shared" si="1"/>
        <v>octubre 2022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  <c r="N87" s="4" t="s">
        <v>276</v>
      </c>
    </row>
    <row r="88" spans="1:14" x14ac:dyDescent="0.25">
      <c r="A88" s="4" t="s">
        <v>402</v>
      </c>
      <c r="B88" s="4" t="str">
        <f t="shared" si="1"/>
        <v>octubre 2022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  <c r="N88" s="4" t="s">
        <v>276</v>
      </c>
    </row>
    <row r="89" spans="1:14" x14ac:dyDescent="0.25">
      <c r="A89" s="4" t="s">
        <v>92</v>
      </c>
      <c r="B89" s="4" t="str">
        <f t="shared" si="1"/>
        <v>octubre 2022</v>
      </c>
      <c r="C89" s="32">
        <v>44835</v>
      </c>
      <c r="D89" s="4" t="s">
        <v>109</v>
      </c>
      <c r="E89" s="4" t="s">
        <v>286</v>
      </c>
      <c r="F89" s="4" t="s">
        <v>239</v>
      </c>
      <c r="G89" s="4">
        <v>32597</v>
      </c>
      <c r="H89" s="4">
        <v>32563</v>
      </c>
      <c r="I89" s="4">
        <v>99.896000000000001</v>
      </c>
      <c r="J89" s="4">
        <v>14867</v>
      </c>
      <c r="K89" s="4">
        <v>45.655999999999999</v>
      </c>
      <c r="L89" s="4">
        <v>2555</v>
      </c>
      <c r="M89" s="4">
        <v>7.8460000000000001</v>
      </c>
      <c r="N89" s="4">
        <v>17.186</v>
      </c>
    </row>
    <row r="90" spans="1:14" x14ac:dyDescent="0.25">
      <c r="A90" s="4" t="s">
        <v>91</v>
      </c>
      <c r="B90" s="4" t="str">
        <f t="shared" si="1"/>
        <v>octubre 2022</v>
      </c>
      <c r="C90" s="32">
        <v>44835</v>
      </c>
      <c r="D90" s="4" t="s">
        <v>109</v>
      </c>
      <c r="E90" s="4" t="s">
        <v>292</v>
      </c>
      <c r="F90" s="4" t="s">
        <v>239</v>
      </c>
      <c r="G90" s="4">
        <v>14140</v>
      </c>
      <c r="H90" s="4">
        <v>14103</v>
      </c>
      <c r="I90" s="4">
        <v>99.738</v>
      </c>
      <c r="J90" s="4">
        <v>4893</v>
      </c>
      <c r="K90" s="4">
        <v>34.695</v>
      </c>
      <c r="L90" s="4">
        <v>127</v>
      </c>
      <c r="M90" s="4">
        <v>0.90100000000000002</v>
      </c>
      <c r="N90" s="4">
        <v>2.5960000000000001</v>
      </c>
    </row>
    <row r="91" spans="1:14" x14ac:dyDescent="0.25">
      <c r="A91" s="4" t="s">
        <v>93</v>
      </c>
      <c r="B91" s="4" t="str">
        <f t="shared" si="1"/>
        <v>octubre 2022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  <c r="N91" s="4" t="s">
        <v>276</v>
      </c>
    </row>
    <row r="92" spans="1:14" x14ac:dyDescent="0.25">
      <c r="A92" s="4" t="s">
        <v>225</v>
      </c>
      <c r="B92" s="4" t="str">
        <f t="shared" si="1"/>
        <v>octubre 2022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  <c r="N92" s="4" t="s">
        <v>276</v>
      </c>
    </row>
    <row r="93" spans="1:14" x14ac:dyDescent="0.25">
      <c r="A93" s="4" t="s">
        <v>227</v>
      </c>
      <c r="B93" s="4" t="str">
        <f t="shared" si="1"/>
        <v>octubre 2022</v>
      </c>
      <c r="C93" s="32">
        <v>44835</v>
      </c>
      <c r="D93" s="4" t="s">
        <v>109</v>
      </c>
      <c r="E93" s="4" t="s">
        <v>439</v>
      </c>
      <c r="F93" s="4" t="s">
        <v>239</v>
      </c>
      <c r="G93" s="4">
        <v>10329</v>
      </c>
      <c r="H93" s="4">
        <v>10260</v>
      </c>
      <c r="I93" s="4">
        <v>99.331999999999994</v>
      </c>
      <c r="J93" s="4">
        <v>4253</v>
      </c>
      <c r="K93" s="4">
        <v>41.451999999999998</v>
      </c>
      <c r="L93" s="4">
        <v>494</v>
      </c>
      <c r="M93" s="4">
        <v>4.8150000000000004</v>
      </c>
      <c r="N93" s="4">
        <v>11.615</v>
      </c>
    </row>
    <row r="94" spans="1:14" x14ac:dyDescent="0.25">
      <c r="A94" s="4" t="s">
        <v>227</v>
      </c>
      <c r="B94" s="4" t="str">
        <f t="shared" si="1"/>
        <v>octubre 2022</v>
      </c>
      <c r="C94" s="32">
        <v>44835</v>
      </c>
      <c r="D94" s="4" t="s">
        <v>109</v>
      </c>
      <c r="E94" s="4" t="s">
        <v>440</v>
      </c>
      <c r="F94" s="4" t="s">
        <v>239</v>
      </c>
      <c r="G94" s="4">
        <v>10413</v>
      </c>
      <c r="H94" s="4">
        <v>10353</v>
      </c>
      <c r="I94" s="4">
        <v>99.424000000000007</v>
      </c>
      <c r="J94" s="4">
        <v>5300</v>
      </c>
      <c r="K94" s="4">
        <v>51.192999999999998</v>
      </c>
      <c r="L94" s="4">
        <v>754</v>
      </c>
      <c r="M94" s="4">
        <v>7.2830000000000004</v>
      </c>
      <c r="N94" s="4">
        <v>14.226000000000001</v>
      </c>
    </row>
    <row r="95" spans="1:14" x14ac:dyDescent="0.25">
      <c r="A95" s="4" t="s">
        <v>227</v>
      </c>
      <c r="B95" s="4" t="str">
        <f t="shared" si="1"/>
        <v>octubre 2022</v>
      </c>
      <c r="C95" s="32">
        <v>44835</v>
      </c>
      <c r="D95" s="4" t="s">
        <v>109</v>
      </c>
      <c r="E95" s="4" t="s">
        <v>441</v>
      </c>
      <c r="F95" s="4" t="s">
        <v>239</v>
      </c>
      <c r="G95" s="4">
        <v>10487</v>
      </c>
      <c r="H95" s="4">
        <v>10452</v>
      </c>
      <c r="I95" s="4">
        <v>99.665999999999997</v>
      </c>
      <c r="J95" s="4">
        <v>5762</v>
      </c>
      <c r="K95" s="4">
        <v>55.128</v>
      </c>
      <c r="L95" s="4">
        <v>832</v>
      </c>
      <c r="M95" s="4">
        <v>7.96</v>
      </c>
      <c r="N95" s="4">
        <v>14.439</v>
      </c>
    </row>
    <row r="96" spans="1:14" x14ac:dyDescent="0.25">
      <c r="A96" s="4" t="s">
        <v>227</v>
      </c>
      <c r="B96" s="4" t="str">
        <f t="shared" si="1"/>
        <v>octubre 2022</v>
      </c>
      <c r="C96" s="32">
        <v>44835</v>
      </c>
      <c r="D96" s="4" t="s">
        <v>109</v>
      </c>
      <c r="E96" s="4" t="s">
        <v>442</v>
      </c>
      <c r="F96" s="4" t="s">
        <v>239</v>
      </c>
      <c r="G96" s="4">
        <v>10325</v>
      </c>
      <c r="H96" s="4">
        <v>10256</v>
      </c>
      <c r="I96" s="4">
        <v>99.331999999999994</v>
      </c>
      <c r="J96" s="4">
        <v>5255</v>
      </c>
      <c r="K96" s="4">
        <v>51.238</v>
      </c>
      <c r="L96" s="4">
        <v>470</v>
      </c>
      <c r="M96" s="4">
        <v>4.5830000000000002</v>
      </c>
      <c r="N96" s="4">
        <v>8.9440000000000008</v>
      </c>
    </row>
    <row r="97" spans="1:14" x14ac:dyDescent="0.25">
      <c r="A97" s="4" t="s">
        <v>227</v>
      </c>
      <c r="B97" s="4" t="str">
        <f t="shared" si="1"/>
        <v>octubre 2022</v>
      </c>
      <c r="C97" s="32">
        <v>44835</v>
      </c>
      <c r="D97" s="4" t="s">
        <v>109</v>
      </c>
      <c r="E97" s="4" t="s">
        <v>443</v>
      </c>
      <c r="F97" s="4" t="s">
        <v>239</v>
      </c>
      <c r="G97" s="4">
        <v>10398</v>
      </c>
      <c r="H97" s="4">
        <v>10332</v>
      </c>
      <c r="I97" s="4">
        <v>99.364999999999995</v>
      </c>
      <c r="J97" s="4">
        <v>5450</v>
      </c>
      <c r="K97" s="4">
        <v>52.749000000000002</v>
      </c>
      <c r="L97" s="4">
        <v>592</v>
      </c>
      <c r="M97" s="4">
        <v>5.73</v>
      </c>
      <c r="N97" s="4">
        <v>10.862</v>
      </c>
    </row>
    <row r="98" spans="1:14" x14ac:dyDescent="0.25">
      <c r="A98" s="4" t="s">
        <v>227</v>
      </c>
      <c r="B98" s="4" t="str">
        <f t="shared" si="1"/>
        <v>octubre 2022</v>
      </c>
      <c r="C98" s="32">
        <v>44835</v>
      </c>
      <c r="D98" s="4" t="s">
        <v>109</v>
      </c>
      <c r="E98" s="4" t="s">
        <v>444</v>
      </c>
      <c r="F98" s="4" t="s">
        <v>239</v>
      </c>
      <c r="G98" s="4">
        <v>10485</v>
      </c>
      <c r="H98" s="4">
        <v>10451</v>
      </c>
      <c r="I98" s="4">
        <v>99.676000000000002</v>
      </c>
      <c r="J98" s="4">
        <v>5989</v>
      </c>
      <c r="K98" s="4">
        <v>57.305999999999997</v>
      </c>
      <c r="L98" s="4">
        <v>727</v>
      </c>
      <c r="M98" s="4">
        <v>6.9560000000000004</v>
      </c>
      <c r="N98" s="4">
        <v>12.138999999999999</v>
      </c>
    </row>
    <row r="99" spans="1:14" x14ac:dyDescent="0.25">
      <c r="A99" s="4" t="s">
        <v>227</v>
      </c>
      <c r="B99" s="4" t="str">
        <f t="shared" si="1"/>
        <v>octubre 2022</v>
      </c>
      <c r="C99" s="32">
        <v>44835</v>
      </c>
      <c r="D99" s="4" t="s">
        <v>109</v>
      </c>
      <c r="E99" s="4" t="s">
        <v>445</v>
      </c>
      <c r="F99" s="4" t="s">
        <v>239</v>
      </c>
      <c r="G99" s="4">
        <v>10323</v>
      </c>
      <c r="H99" s="4">
        <v>10236</v>
      </c>
      <c r="I99" s="4">
        <v>99.156999999999996</v>
      </c>
      <c r="J99" s="4">
        <v>5095</v>
      </c>
      <c r="K99" s="4">
        <v>49.774999999999999</v>
      </c>
      <c r="L99" s="4">
        <v>586</v>
      </c>
      <c r="M99" s="4">
        <v>5.7249999999999996</v>
      </c>
      <c r="N99" s="4">
        <v>11.500999999999999</v>
      </c>
    </row>
    <row r="100" spans="1:14" x14ac:dyDescent="0.25">
      <c r="A100" s="4" t="s">
        <v>446</v>
      </c>
      <c r="B100" s="4" t="str">
        <f t="shared" si="1"/>
        <v>octubre 2022</v>
      </c>
      <c r="C100" s="32">
        <v>44835</v>
      </c>
      <c r="D100" s="4" t="s">
        <v>109</v>
      </c>
      <c r="E100" s="4" t="s">
        <v>447</v>
      </c>
      <c r="F100" s="4" t="s">
        <v>239</v>
      </c>
      <c r="G100" s="4">
        <v>12969</v>
      </c>
      <c r="H100" s="4">
        <v>12930</v>
      </c>
      <c r="I100" s="4">
        <v>99.698999999999998</v>
      </c>
      <c r="J100" s="4">
        <v>4754</v>
      </c>
      <c r="K100" s="4">
        <v>36.767000000000003</v>
      </c>
      <c r="L100" s="4">
        <v>174</v>
      </c>
      <c r="M100" s="4">
        <v>1.3460000000000001</v>
      </c>
      <c r="N100" s="4">
        <v>3.66</v>
      </c>
    </row>
    <row r="101" spans="1:14" x14ac:dyDescent="0.25">
      <c r="A101" s="4" t="s">
        <v>446</v>
      </c>
      <c r="B101" s="4" t="str">
        <f t="shared" si="1"/>
        <v>octubre 2022</v>
      </c>
      <c r="C101" s="32">
        <v>44835</v>
      </c>
      <c r="D101" s="4" t="s">
        <v>109</v>
      </c>
      <c r="E101" s="4" t="s">
        <v>448</v>
      </c>
      <c r="F101" s="4" t="s">
        <v>239</v>
      </c>
      <c r="G101" s="4">
        <v>13011</v>
      </c>
      <c r="H101" s="4">
        <v>12975</v>
      </c>
      <c r="I101" s="4">
        <v>99.722999999999999</v>
      </c>
      <c r="J101" s="4">
        <v>4722</v>
      </c>
      <c r="K101" s="4">
        <v>36.393000000000001</v>
      </c>
      <c r="L101" s="4">
        <v>278</v>
      </c>
      <c r="M101" s="4">
        <v>2.1429999999999998</v>
      </c>
      <c r="N101" s="4">
        <v>5.8869999999999996</v>
      </c>
    </row>
    <row r="102" spans="1:14" x14ac:dyDescent="0.25">
      <c r="A102" s="4" t="s">
        <v>94</v>
      </c>
      <c r="B102" s="4" t="str">
        <f t="shared" si="1"/>
        <v>octubre 2022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  <c r="N102" s="4" t="s">
        <v>276</v>
      </c>
    </row>
    <row r="103" spans="1:14" x14ac:dyDescent="0.25">
      <c r="A103" s="4" t="s">
        <v>91</v>
      </c>
      <c r="B103" s="4" t="str">
        <f t="shared" si="1"/>
        <v>septiembre 2022</v>
      </c>
      <c r="C103" s="32">
        <v>44805</v>
      </c>
      <c r="D103" s="4" t="s">
        <v>109</v>
      </c>
      <c r="E103" s="4" t="s">
        <v>653</v>
      </c>
      <c r="F103" s="4" t="s">
        <v>239</v>
      </c>
      <c r="G103" s="4">
        <v>14261</v>
      </c>
      <c r="H103" s="4">
        <v>14239</v>
      </c>
      <c r="I103" s="4">
        <v>99.846000000000004</v>
      </c>
      <c r="J103" s="4">
        <v>5100</v>
      </c>
      <c r="K103" s="4">
        <v>35.817</v>
      </c>
      <c r="L103" s="4">
        <v>224</v>
      </c>
      <c r="M103" s="4">
        <v>1.573</v>
      </c>
      <c r="N103" s="4">
        <v>4.3920000000000003</v>
      </c>
    </row>
    <row r="104" spans="1:14" x14ac:dyDescent="0.25">
      <c r="A104" s="4" t="s">
        <v>80</v>
      </c>
      <c r="B104" s="4" t="str">
        <f t="shared" si="1"/>
        <v>septiembre 2022</v>
      </c>
      <c r="C104" s="32">
        <v>44805</v>
      </c>
      <c r="D104" s="4" t="s">
        <v>109</v>
      </c>
      <c r="E104" s="4" t="s">
        <v>404</v>
      </c>
      <c r="F104" s="4" t="s">
        <v>239</v>
      </c>
      <c r="G104" s="4">
        <v>35216</v>
      </c>
      <c r="H104" s="4">
        <v>35140</v>
      </c>
      <c r="I104" s="4">
        <v>99.784000000000006</v>
      </c>
      <c r="J104" s="4">
        <v>13915</v>
      </c>
      <c r="K104" s="4">
        <v>39.598999999999997</v>
      </c>
      <c r="L104" s="4">
        <v>3015</v>
      </c>
      <c r="M104" s="4">
        <v>8.58</v>
      </c>
      <c r="N104" s="4">
        <v>21.667000000000002</v>
      </c>
    </row>
    <row r="105" spans="1:14" x14ac:dyDescent="0.25">
      <c r="A105" s="4" t="s">
        <v>80</v>
      </c>
      <c r="B105" s="4" t="str">
        <f t="shared" si="1"/>
        <v>septiembre 2022</v>
      </c>
      <c r="C105" s="32">
        <v>44805</v>
      </c>
      <c r="D105" s="4" t="s">
        <v>109</v>
      </c>
      <c r="E105" s="4" t="s">
        <v>405</v>
      </c>
      <c r="F105" s="4" t="s">
        <v>239</v>
      </c>
      <c r="G105" s="4">
        <v>32206</v>
      </c>
      <c r="H105" s="4">
        <v>32039</v>
      </c>
      <c r="I105" s="4">
        <v>99.480999999999995</v>
      </c>
      <c r="J105" s="4">
        <v>13989</v>
      </c>
      <c r="K105" s="4">
        <v>43.661999999999999</v>
      </c>
      <c r="L105" s="4">
        <v>3272</v>
      </c>
      <c r="M105" s="4">
        <v>10.212999999999999</v>
      </c>
      <c r="N105" s="4">
        <v>23.39</v>
      </c>
    </row>
    <row r="106" spans="1:14" x14ac:dyDescent="0.25">
      <c r="A106" s="4" t="s">
        <v>80</v>
      </c>
      <c r="B106" s="4" t="str">
        <f t="shared" si="1"/>
        <v>septiembre 2022</v>
      </c>
      <c r="C106" s="32">
        <v>44805</v>
      </c>
      <c r="D106" s="4" t="s">
        <v>109</v>
      </c>
      <c r="E106" s="4" t="s">
        <v>406</v>
      </c>
      <c r="F106" s="4" t="s">
        <v>239</v>
      </c>
      <c r="G106" s="4">
        <v>32199</v>
      </c>
      <c r="H106" s="4">
        <v>31992</v>
      </c>
      <c r="I106" s="4">
        <v>99.356999999999999</v>
      </c>
      <c r="J106" s="4">
        <v>12333</v>
      </c>
      <c r="K106" s="4">
        <v>38.549999999999997</v>
      </c>
      <c r="L106" s="4">
        <v>2487</v>
      </c>
      <c r="M106" s="4">
        <v>7.774</v>
      </c>
      <c r="N106" s="4">
        <v>20.164999999999999</v>
      </c>
    </row>
    <row r="107" spans="1:14" x14ac:dyDescent="0.25">
      <c r="A107" s="4" t="s">
        <v>80</v>
      </c>
      <c r="B107" s="4" t="str">
        <f t="shared" si="1"/>
        <v>septiembre 2022</v>
      </c>
      <c r="C107" s="32">
        <v>44805</v>
      </c>
      <c r="D107" s="4" t="s">
        <v>109</v>
      </c>
      <c r="E107" s="4" t="s">
        <v>404</v>
      </c>
      <c r="F107" s="4" t="s">
        <v>239</v>
      </c>
      <c r="G107" s="4">
        <v>35302</v>
      </c>
      <c r="H107" s="4">
        <v>35223</v>
      </c>
      <c r="I107" s="4">
        <v>99.775999999999996</v>
      </c>
      <c r="J107" s="4">
        <v>13857</v>
      </c>
      <c r="K107" s="4">
        <v>39.341000000000001</v>
      </c>
      <c r="L107" s="4">
        <v>1987</v>
      </c>
      <c r="M107" s="4">
        <v>5.641</v>
      </c>
      <c r="N107" s="4">
        <v>14.339</v>
      </c>
    </row>
    <row r="108" spans="1:14" x14ac:dyDescent="0.25">
      <c r="A108" s="4" t="s">
        <v>80</v>
      </c>
      <c r="B108" s="4" t="str">
        <f t="shared" si="1"/>
        <v>septiembre 2022</v>
      </c>
      <c r="C108" s="32">
        <v>44805</v>
      </c>
      <c r="D108" s="4" t="s">
        <v>109</v>
      </c>
      <c r="E108" s="4" t="s">
        <v>407</v>
      </c>
      <c r="F108" s="4" t="s">
        <v>238</v>
      </c>
      <c r="G108" s="4">
        <v>35029</v>
      </c>
      <c r="H108" s="4">
        <v>34962</v>
      </c>
      <c r="I108" s="4">
        <v>99.808999999999997</v>
      </c>
      <c r="J108" s="4">
        <v>14517</v>
      </c>
      <c r="K108" s="4">
        <v>41.521999999999998</v>
      </c>
      <c r="L108" s="4">
        <v>1651</v>
      </c>
      <c r="M108" s="4">
        <v>4.7220000000000004</v>
      </c>
      <c r="N108" s="4">
        <v>11.372999999999999</v>
      </c>
    </row>
    <row r="109" spans="1:14" x14ac:dyDescent="0.25">
      <c r="A109" s="4" t="s">
        <v>117</v>
      </c>
      <c r="B109" s="4" t="str">
        <f t="shared" si="1"/>
        <v>septiembre 2022</v>
      </c>
      <c r="C109" s="32">
        <v>44805</v>
      </c>
      <c r="D109" s="4" t="s">
        <v>109</v>
      </c>
      <c r="E109" s="4" t="s">
        <v>408</v>
      </c>
      <c r="F109" s="4" t="s">
        <v>239</v>
      </c>
      <c r="G109" s="4">
        <v>817</v>
      </c>
      <c r="H109" s="4">
        <v>812</v>
      </c>
      <c r="I109" s="4">
        <v>99.388000000000005</v>
      </c>
      <c r="J109" s="4">
        <v>687</v>
      </c>
      <c r="K109" s="4">
        <v>84.605999999999995</v>
      </c>
      <c r="L109" s="4">
        <v>512</v>
      </c>
      <c r="M109" s="4">
        <v>63.054000000000002</v>
      </c>
      <c r="N109" s="4">
        <v>74.527000000000001</v>
      </c>
    </row>
    <row r="110" spans="1:14" x14ac:dyDescent="0.25">
      <c r="A110" s="4" t="s">
        <v>117</v>
      </c>
      <c r="B110" s="4" t="str">
        <f t="shared" si="1"/>
        <v>septiembre 2022</v>
      </c>
      <c r="C110" s="32">
        <v>44805</v>
      </c>
      <c r="D110" s="4" t="s">
        <v>109</v>
      </c>
      <c r="E110" s="4" t="s">
        <v>409</v>
      </c>
      <c r="F110" s="4" t="s">
        <v>239</v>
      </c>
      <c r="G110" s="4">
        <v>20951</v>
      </c>
      <c r="H110" s="4">
        <v>20810</v>
      </c>
      <c r="I110" s="4">
        <v>99.326999999999998</v>
      </c>
      <c r="J110" s="4">
        <v>8741</v>
      </c>
      <c r="K110" s="4">
        <v>42.003999999999998</v>
      </c>
      <c r="L110" s="4">
        <v>1260</v>
      </c>
      <c r="M110" s="4">
        <v>6.0549999999999997</v>
      </c>
      <c r="N110" s="4">
        <v>14.414999999999999</v>
      </c>
    </row>
    <row r="111" spans="1:14" x14ac:dyDescent="0.25">
      <c r="A111" s="4" t="s">
        <v>117</v>
      </c>
      <c r="B111" s="4" t="str">
        <f t="shared" si="1"/>
        <v>septiembre 2022</v>
      </c>
      <c r="C111" s="32">
        <v>44805</v>
      </c>
      <c r="D111" s="4" t="s">
        <v>109</v>
      </c>
      <c r="E111" s="4" t="s">
        <v>410</v>
      </c>
      <c r="F111" s="4" t="s">
        <v>239</v>
      </c>
      <c r="G111" s="4">
        <v>2286</v>
      </c>
      <c r="H111" s="4">
        <v>2286</v>
      </c>
      <c r="I111" s="4">
        <v>100</v>
      </c>
      <c r="J111" s="4">
        <v>1907</v>
      </c>
      <c r="K111" s="4">
        <v>83.421000000000006</v>
      </c>
      <c r="L111" s="4">
        <v>1255</v>
      </c>
      <c r="M111" s="4">
        <v>54.899000000000001</v>
      </c>
      <c r="N111" s="4">
        <v>65.81</v>
      </c>
    </row>
    <row r="112" spans="1:14" x14ac:dyDescent="0.25">
      <c r="A112" s="4" t="s">
        <v>117</v>
      </c>
      <c r="B112" s="4" t="str">
        <f t="shared" si="1"/>
        <v>septiembre 2022</v>
      </c>
      <c r="C112" s="32">
        <v>44805</v>
      </c>
      <c r="D112" s="4" t="s">
        <v>109</v>
      </c>
      <c r="E112" s="4" t="s">
        <v>411</v>
      </c>
      <c r="F112" s="4" t="s">
        <v>239</v>
      </c>
      <c r="G112" s="4">
        <v>23585</v>
      </c>
      <c r="H112" s="4">
        <v>23476</v>
      </c>
      <c r="I112" s="4">
        <v>99.537999999999997</v>
      </c>
      <c r="J112" s="4">
        <v>11299</v>
      </c>
      <c r="K112" s="4">
        <v>48.13</v>
      </c>
      <c r="L112" s="4">
        <v>2408</v>
      </c>
      <c r="M112" s="4">
        <v>10.257</v>
      </c>
      <c r="N112" s="4">
        <v>21.312000000000001</v>
      </c>
    </row>
    <row r="113" spans="1:14" x14ac:dyDescent="0.25">
      <c r="A113" s="4" t="s">
        <v>117</v>
      </c>
      <c r="B113" s="4" t="str">
        <f t="shared" si="1"/>
        <v>septiembre 2022</v>
      </c>
      <c r="C113" s="32">
        <v>44805</v>
      </c>
      <c r="D113" s="4" t="s">
        <v>109</v>
      </c>
      <c r="E113" s="4" t="s">
        <v>412</v>
      </c>
      <c r="F113" s="4" t="s">
        <v>239</v>
      </c>
      <c r="G113" s="4">
        <v>22006</v>
      </c>
      <c r="H113" s="4">
        <v>21879</v>
      </c>
      <c r="I113" s="4">
        <v>99.423000000000002</v>
      </c>
      <c r="J113" s="4">
        <v>9306</v>
      </c>
      <c r="K113" s="4">
        <v>42.533999999999999</v>
      </c>
      <c r="L113" s="4">
        <v>1672</v>
      </c>
      <c r="M113" s="4">
        <v>7.6420000000000003</v>
      </c>
      <c r="N113" s="4">
        <v>17.966999999999999</v>
      </c>
    </row>
    <row r="114" spans="1:14" x14ac:dyDescent="0.25">
      <c r="A114" s="4" t="s">
        <v>117</v>
      </c>
      <c r="B114" s="4" t="str">
        <f t="shared" si="1"/>
        <v>septiembre 2022</v>
      </c>
      <c r="C114" s="32">
        <v>44805</v>
      </c>
      <c r="D114" s="4" t="s">
        <v>109</v>
      </c>
      <c r="E114" s="4" t="s">
        <v>413</v>
      </c>
      <c r="F114" s="4" t="s">
        <v>239</v>
      </c>
      <c r="G114" s="4">
        <v>2323</v>
      </c>
      <c r="H114" s="4">
        <v>2323</v>
      </c>
      <c r="I114" s="4">
        <v>100</v>
      </c>
      <c r="J114" s="4">
        <v>1759</v>
      </c>
      <c r="K114" s="4">
        <v>75.721000000000004</v>
      </c>
      <c r="L114" s="4">
        <v>870</v>
      </c>
      <c r="M114" s="4">
        <v>37.451999999999998</v>
      </c>
      <c r="N114" s="4">
        <v>49.46</v>
      </c>
    </row>
    <row r="115" spans="1:14" x14ac:dyDescent="0.25">
      <c r="A115" s="4" t="s">
        <v>116</v>
      </c>
      <c r="B115" s="4" t="str">
        <f t="shared" si="1"/>
        <v>septiembre 2022</v>
      </c>
      <c r="C115" s="32">
        <v>44805</v>
      </c>
      <c r="D115" s="4" t="s">
        <v>109</v>
      </c>
      <c r="E115" s="4" t="s">
        <v>414</v>
      </c>
      <c r="F115" s="4" t="s">
        <v>239</v>
      </c>
      <c r="G115" s="4">
        <v>22207</v>
      </c>
      <c r="H115" s="4">
        <v>21141</v>
      </c>
      <c r="I115" s="4">
        <v>95.2</v>
      </c>
      <c r="J115" s="4">
        <v>8694</v>
      </c>
      <c r="K115" s="4">
        <v>41.124000000000002</v>
      </c>
      <c r="L115" s="4">
        <v>1466</v>
      </c>
      <c r="M115" s="4">
        <v>6.9340000000000002</v>
      </c>
      <c r="N115" s="4">
        <v>16.861999999999998</v>
      </c>
    </row>
    <row r="116" spans="1:14" x14ac:dyDescent="0.25">
      <c r="A116" s="4" t="s">
        <v>130</v>
      </c>
      <c r="B116" s="4" t="str">
        <f t="shared" si="1"/>
        <v>septiembre 2022</v>
      </c>
      <c r="C116" s="32">
        <v>44805</v>
      </c>
      <c r="D116" s="4" t="s">
        <v>109</v>
      </c>
      <c r="E116" s="4" t="s">
        <v>415</v>
      </c>
      <c r="F116" s="4" t="s">
        <v>239</v>
      </c>
      <c r="G116" s="4">
        <v>34052</v>
      </c>
      <c r="H116" s="4">
        <v>34007</v>
      </c>
      <c r="I116" s="4">
        <v>99.867999999999995</v>
      </c>
      <c r="J116" s="4">
        <v>11652</v>
      </c>
      <c r="K116" s="4">
        <v>34.264000000000003</v>
      </c>
      <c r="L116" s="4">
        <v>865</v>
      </c>
      <c r="M116" s="4">
        <v>2.544</v>
      </c>
      <c r="N116" s="4">
        <v>7.4240000000000004</v>
      </c>
    </row>
    <row r="117" spans="1:14" x14ac:dyDescent="0.25">
      <c r="A117" s="4" t="s">
        <v>130</v>
      </c>
      <c r="B117" s="4" t="str">
        <f t="shared" si="1"/>
        <v>septiembre 2022</v>
      </c>
      <c r="C117" s="32">
        <v>44805</v>
      </c>
      <c r="D117" s="4" t="s">
        <v>109</v>
      </c>
      <c r="E117" s="4" t="s">
        <v>416</v>
      </c>
      <c r="F117" s="4" t="s">
        <v>239</v>
      </c>
      <c r="G117" s="4">
        <v>17567</v>
      </c>
      <c r="H117" s="4">
        <v>17560</v>
      </c>
      <c r="I117" s="4">
        <v>99.96</v>
      </c>
      <c r="J117" s="4">
        <v>8451</v>
      </c>
      <c r="K117" s="4">
        <v>48.125999999999998</v>
      </c>
      <c r="L117" s="4">
        <v>1161</v>
      </c>
      <c r="M117" s="4">
        <v>6.6120000000000001</v>
      </c>
      <c r="N117" s="4">
        <v>13.738</v>
      </c>
    </row>
    <row r="118" spans="1:14" x14ac:dyDescent="0.25">
      <c r="A118" s="4" t="s">
        <v>130</v>
      </c>
      <c r="B118" s="4" t="str">
        <f t="shared" si="1"/>
        <v>septiembre 2022</v>
      </c>
      <c r="C118" s="32">
        <v>44805</v>
      </c>
      <c r="D118" s="4" t="s">
        <v>109</v>
      </c>
      <c r="E118" s="4" t="s">
        <v>417</v>
      </c>
      <c r="F118" s="4" t="s">
        <v>239</v>
      </c>
      <c r="G118" s="4">
        <v>4336</v>
      </c>
      <c r="H118" s="4">
        <v>4326</v>
      </c>
      <c r="I118" s="4">
        <v>99.769000000000005</v>
      </c>
      <c r="J118" s="4">
        <v>2133</v>
      </c>
      <c r="K118" s="4">
        <v>49.307000000000002</v>
      </c>
      <c r="L118" s="4">
        <v>409</v>
      </c>
      <c r="M118" s="4">
        <v>9.4540000000000006</v>
      </c>
      <c r="N118" s="4">
        <v>19.175000000000001</v>
      </c>
    </row>
    <row r="119" spans="1:14" x14ac:dyDescent="0.25">
      <c r="A119" s="4" t="s">
        <v>130</v>
      </c>
      <c r="B119" s="4" t="str">
        <f t="shared" si="1"/>
        <v>septiembre 2022</v>
      </c>
      <c r="C119" s="32">
        <v>44805</v>
      </c>
      <c r="D119" s="4" t="s">
        <v>109</v>
      </c>
      <c r="E119" s="4" t="s">
        <v>418</v>
      </c>
      <c r="F119" s="4" t="s">
        <v>239</v>
      </c>
      <c r="G119" s="4">
        <v>16784</v>
      </c>
      <c r="H119" s="4">
        <v>16740</v>
      </c>
      <c r="I119" s="4">
        <v>99.738</v>
      </c>
      <c r="J119" s="4">
        <v>4497</v>
      </c>
      <c r="K119" s="4">
        <v>26.864000000000001</v>
      </c>
      <c r="L119" s="4">
        <v>212</v>
      </c>
      <c r="M119" s="4">
        <v>1.266</v>
      </c>
      <c r="N119" s="4">
        <v>4.7140000000000004</v>
      </c>
    </row>
    <row r="120" spans="1:14" x14ac:dyDescent="0.25">
      <c r="A120" s="4" t="s">
        <v>130</v>
      </c>
      <c r="B120" s="4" t="str">
        <f t="shared" si="1"/>
        <v>septiembre 2022</v>
      </c>
      <c r="C120" s="32">
        <v>44805</v>
      </c>
      <c r="D120" s="4" t="s">
        <v>109</v>
      </c>
      <c r="E120" s="4" t="s">
        <v>419</v>
      </c>
      <c r="F120" s="4" t="s">
        <v>239</v>
      </c>
      <c r="G120" s="4">
        <v>33836</v>
      </c>
      <c r="H120" s="4">
        <v>33788</v>
      </c>
      <c r="I120" s="4">
        <v>99.858000000000004</v>
      </c>
      <c r="J120" s="4">
        <v>11280</v>
      </c>
      <c r="K120" s="4">
        <v>33.384999999999998</v>
      </c>
      <c r="L120" s="4">
        <v>794</v>
      </c>
      <c r="M120" s="4">
        <v>2.35</v>
      </c>
      <c r="N120" s="4">
        <v>7.0389999999999997</v>
      </c>
    </row>
    <row r="121" spans="1:14" x14ac:dyDescent="0.25">
      <c r="A121" s="4" t="s">
        <v>130</v>
      </c>
      <c r="B121" s="4" t="str">
        <f t="shared" si="1"/>
        <v>septiembre 2022</v>
      </c>
      <c r="C121" s="32">
        <v>44805</v>
      </c>
      <c r="D121" s="4" t="s">
        <v>109</v>
      </c>
      <c r="E121" s="4" t="s">
        <v>420</v>
      </c>
      <c r="F121" s="4" t="s">
        <v>239</v>
      </c>
      <c r="G121" s="4">
        <v>33816</v>
      </c>
      <c r="H121" s="4">
        <v>33772</v>
      </c>
      <c r="I121" s="4">
        <v>99.87</v>
      </c>
      <c r="J121" s="4">
        <v>11534</v>
      </c>
      <c r="K121" s="4">
        <v>34.152999999999999</v>
      </c>
      <c r="L121" s="4">
        <v>980</v>
      </c>
      <c r="M121" s="4">
        <v>2.9020000000000001</v>
      </c>
      <c r="N121" s="4">
        <v>8.4969999999999999</v>
      </c>
    </row>
    <row r="122" spans="1:14" x14ac:dyDescent="0.25">
      <c r="A122" s="4" t="s">
        <v>130</v>
      </c>
      <c r="B122" s="4" t="str">
        <f t="shared" si="1"/>
        <v>septiembre 2022</v>
      </c>
      <c r="C122" s="32">
        <v>44805</v>
      </c>
      <c r="D122" s="4" t="s">
        <v>109</v>
      </c>
      <c r="E122" s="4" t="s">
        <v>421</v>
      </c>
      <c r="F122" s="4" t="s">
        <v>239</v>
      </c>
      <c r="G122" s="4">
        <v>27557</v>
      </c>
      <c r="H122" s="4">
        <v>27370</v>
      </c>
      <c r="I122" s="4">
        <v>99.320999999999998</v>
      </c>
      <c r="J122" s="4">
        <v>11252</v>
      </c>
      <c r="K122" s="4">
        <v>41.110999999999997</v>
      </c>
      <c r="L122" s="4">
        <v>1382</v>
      </c>
      <c r="M122" s="4">
        <v>5.0490000000000004</v>
      </c>
      <c r="N122" s="4">
        <v>12.282</v>
      </c>
    </row>
    <row r="123" spans="1:14" x14ac:dyDescent="0.25">
      <c r="A123" s="4" t="s">
        <v>221</v>
      </c>
      <c r="B123" s="4" t="str">
        <f t="shared" si="1"/>
        <v>septiembre 2022</v>
      </c>
      <c r="C123" s="32">
        <v>44805</v>
      </c>
      <c r="D123" s="4" t="s">
        <v>109</v>
      </c>
      <c r="E123" s="4" t="s">
        <v>422</v>
      </c>
      <c r="F123" s="4" t="s">
        <v>239</v>
      </c>
      <c r="G123" s="4">
        <v>30972</v>
      </c>
      <c r="H123" s="4">
        <v>30932</v>
      </c>
      <c r="I123" s="4">
        <v>99.870999999999995</v>
      </c>
      <c r="J123" s="4">
        <v>12063</v>
      </c>
      <c r="K123" s="4">
        <v>38.997999999999998</v>
      </c>
      <c r="L123" s="4">
        <v>1567</v>
      </c>
      <c r="M123" s="4">
        <v>5.0659999999999998</v>
      </c>
      <c r="N123" s="4">
        <v>12.99</v>
      </c>
    </row>
    <row r="124" spans="1:14" x14ac:dyDescent="0.25">
      <c r="A124" s="4" t="s">
        <v>402</v>
      </c>
      <c r="B124" s="4" t="str">
        <f t="shared" si="1"/>
        <v>septiembre 2022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  <c r="N124" s="4" t="s">
        <v>276</v>
      </c>
    </row>
    <row r="125" spans="1:14" x14ac:dyDescent="0.25">
      <c r="A125" s="4" t="s">
        <v>225</v>
      </c>
      <c r="B125" s="4" t="str">
        <f t="shared" si="1"/>
        <v>septiembre 2022</v>
      </c>
      <c r="C125" s="32">
        <v>44805</v>
      </c>
      <c r="D125" s="4" t="s">
        <v>276</v>
      </c>
      <c r="E125" s="4" t="s">
        <v>276</v>
      </c>
      <c r="F125" s="4" t="s">
        <v>276</v>
      </c>
      <c r="G125" s="4" t="s">
        <v>276</v>
      </c>
      <c r="H125" s="4" t="s">
        <v>276</v>
      </c>
      <c r="I125" s="4" t="s">
        <v>276</v>
      </c>
      <c r="J125" s="4" t="s">
        <v>276</v>
      </c>
      <c r="K125" s="4" t="s">
        <v>276</v>
      </c>
      <c r="L125" s="4" t="s">
        <v>276</v>
      </c>
      <c r="M125" s="4" t="s">
        <v>276</v>
      </c>
      <c r="N125" s="4" t="s">
        <v>276</v>
      </c>
    </row>
    <row r="126" spans="1:14" x14ac:dyDescent="0.25">
      <c r="A126" s="4" t="s">
        <v>388</v>
      </c>
      <c r="B126" s="4" t="str">
        <f t="shared" si="1"/>
        <v>septiembre 2022</v>
      </c>
      <c r="C126" s="32">
        <v>44805</v>
      </c>
      <c r="D126" s="4" t="s">
        <v>109</v>
      </c>
      <c r="E126" s="4" t="s">
        <v>423</v>
      </c>
      <c r="F126" s="4" t="s">
        <v>239</v>
      </c>
      <c r="G126" s="4">
        <v>2312</v>
      </c>
      <c r="H126" s="4">
        <v>2307</v>
      </c>
      <c r="I126" s="4">
        <v>99.784000000000006</v>
      </c>
      <c r="J126" s="4">
        <v>1228</v>
      </c>
      <c r="K126" s="4">
        <v>53.228999999999999</v>
      </c>
      <c r="L126" s="4">
        <v>46</v>
      </c>
      <c r="M126" s="4">
        <v>1.994</v>
      </c>
      <c r="N126" s="4">
        <v>3.746</v>
      </c>
    </row>
    <row r="127" spans="1:14" x14ac:dyDescent="0.25">
      <c r="A127" s="4" t="s">
        <v>388</v>
      </c>
      <c r="B127" s="4" t="str">
        <f t="shared" si="1"/>
        <v>septiembre 2022</v>
      </c>
      <c r="C127" s="32">
        <v>44805</v>
      </c>
      <c r="D127" s="4" t="s">
        <v>109</v>
      </c>
      <c r="E127" s="4" t="s">
        <v>424</v>
      </c>
      <c r="F127" s="4" t="s">
        <v>239</v>
      </c>
      <c r="G127" s="4">
        <v>14421</v>
      </c>
      <c r="H127" s="4">
        <v>14324</v>
      </c>
      <c r="I127" s="4">
        <v>99.326999999999998</v>
      </c>
      <c r="J127" s="4">
        <v>8946</v>
      </c>
      <c r="K127" s="4">
        <v>62.454999999999998</v>
      </c>
      <c r="L127" s="4">
        <v>465</v>
      </c>
      <c r="M127" s="4">
        <v>3.246</v>
      </c>
      <c r="N127" s="4">
        <v>5.1980000000000004</v>
      </c>
    </row>
    <row r="128" spans="1:14" x14ac:dyDescent="0.25">
      <c r="A128" s="4" t="s">
        <v>388</v>
      </c>
      <c r="B128" s="4" t="str">
        <f t="shared" si="1"/>
        <v>septiembre 2022</v>
      </c>
      <c r="C128" s="32">
        <v>44805</v>
      </c>
      <c r="D128" s="4" t="s">
        <v>109</v>
      </c>
      <c r="E128" s="4" t="s">
        <v>425</v>
      </c>
      <c r="F128" s="4" t="s">
        <v>239</v>
      </c>
      <c r="G128" s="4">
        <v>10751</v>
      </c>
      <c r="H128" s="4">
        <v>10696</v>
      </c>
      <c r="I128" s="4">
        <v>99.488</v>
      </c>
      <c r="J128" s="4">
        <v>5153</v>
      </c>
      <c r="K128" s="4">
        <v>48.177</v>
      </c>
      <c r="L128" s="4">
        <v>144</v>
      </c>
      <c r="M128" s="4">
        <v>1.3460000000000001</v>
      </c>
      <c r="N128" s="4">
        <v>2.794</v>
      </c>
    </row>
    <row r="129" spans="1:14" x14ac:dyDescent="0.25">
      <c r="A129" s="4" t="s">
        <v>388</v>
      </c>
      <c r="B129" s="4" t="str">
        <f t="shared" si="1"/>
        <v>septiembre 2022</v>
      </c>
      <c r="C129" s="32">
        <v>44805</v>
      </c>
      <c r="D129" s="4" t="s">
        <v>109</v>
      </c>
      <c r="E129" s="4" t="s">
        <v>426</v>
      </c>
      <c r="F129" s="4" t="s">
        <v>239</v>
      </c>
      <c r="G129" s="4">
        <v>1576</v>
      </c>
      <c r="H129" s="4">
        <v>1575</v>
      </c>
      <c r="I129" s="4">
        <v>99.936999999999998</v>
      </c>
      <c r="J129" s="4">
        <v>895</v>
      </c>
      <c r="K129" s="4">
        <v>56.825000000000003</v>
      </c>
      <c r="L129" s="4">
        <v>18</v>
      </c>
      <c r="M129" s="4">
        <v>1.143</v>
      </c>
      <c r="N129" s="4">
        <v>2.0110000000000001</v>
      </c>
    </row>
    <row r="130" spans="1:14" x14ac:dyDescent="0.25">
      <c r="A130" s="4" t="s">
        <v>388</v>
      </c>
      <c r="B130" s="4" t="str">
        <f t="shared" si="1"/>
        <v>septiembre 2022</v>
      </c>
      <c r="C130" s="32">
        <v>44805</v>
      </c>
      <c r="D130" s="4" t="s">
        <v>109</v>
      </c>
      <c r="E130" s="4" t="s">
        <v>427</v>
      </c>
      <c r="F130" s="4" t="s">
        <v>239</v>
      </c>
      <c r="G130" s="4">
        <v>2047</v>
      </c>
      <c r="H130" s="4">
        <v>2044</v>
      </c>
      <c r="I130" s="4">
        <v>99.852999999999994</v>
      </c>
      <c r="J130" s="4">
        <v>1016</v>
      </c>
      <c r="K130" s="4">
        <v>49.706000000000003</v>
      </c>
      <c r="L130" s="4">
        <v>90</v>
      </c>
      <c r="M130" s="4">
        <v>4.4029999999999996</v>
      </c>
      <c r="N130" s="4">
        <v>8.8580000000000005</v>
      </c>
    </row>
    <row r="131" spans="1:14" x14ac:dyDescent="0.25">
      <c r="A131" s="4" t="s">
        <v>388</v>
      </c>
      <c r="B131" s="4" t="str">
        <f t="shared" ref="B131:B194" si="2">TEXT(C131,"mmmm")&amp;" "&amp;TEXT(C131,"aaaa")</f>
        <v>septiembre 2022</v>
      </c>
      <c r="C131" s="32">
        <v>44805</v>
      </c>
      <c r="D131" s="4" t="s">
        <v>109</v>
      </c>
      <c r="E131" s="4" t="s">
        <v>428</v>
      </c>
      <c r="F131" s="4" t="s">
        <v>239</v>
      </c>
      <c r="G131" s="4">
        <v>9120</v>
      </c>
      <c r="H131" s="4">
        <v>9112</v>
      </c>
      <c r="I131" s="4">
        <v>99.912000000000006</v>
      </c>
      <c r="J131" s="4">
        <v>4597</v>
      </c>
      <c r="K131" s="4">
        <v>50.45</v>
      </c>
      <c r="L131" s="4">
        <v>243</v>
      </c>
      <c r="M131" s="4">
        <v>2.6669999999999998</v>
      </c>
      <c r="N131" s="4">
        <v>5.2859999999999996</v>
      </c>
    </row>
    <row r="132" spans="1:14" x14ac:dyDescent="0.25">
      <c r="A132" s="4" t="s">
        <v>388</v>
      </c>
      <c r="B132" s="4" t="str">
        <f t="shared" si="2"/>
        <v>septiembre 2022</v>
      </c>
      <c r="C132" s="32">
        <v>44805</v>
      </c>
      <c r="D132" s="4" t="s">
        <v>109</v>
      </c>
      <c r="E132" s="4" t="s">
        <v>429</v>
      </c>
      <c r="F132" s="4" t="s">
        <v>239</v>
      </c>
      <c r="G132" s="4">
        <v>9652</v>
      </c>
      <c r="H132" s="4">
        <v>9645</v>
      </c>
      <c r="I132" s="4">
        <v>99.927000000000007</v>
      </c>
      <c r="J132" s="4">
        <v>4884</v>
      </c>
      <c r="K132" s="4">
        <v>50.637999999999998</v>
      </c>
      <c r="L132" s="4">
        <v>900</v>
      </c>
      <c r="M132" s="4">
        <v>9.3309999999999995</v>
      </c>
      <c r="N132" s="4">
        <v>18.428000000000001</v>
      </c>
    </row>
    <row r="133" spans="1:14" x14ac:dyDescent="0.25">
      <c r="A133" s="4" t="s">
        <v>388</v>
      </c>
      <c r="B133" s="4" t="str">
        <f t="shared" si="2"/>
        <v>septiembre 2022</v>
      </c>
      <c r="C133" s="32">
        <v>44805</v>
      </c>
      <c r="D133" s="4" t="s">
        <v>109</v>
      </c>
      <c r="E133" s="4" t="s">
        <v>430</v>
      </c>
      <c r="F133" s="4" t="s">
        <v>239</v>
      </c>
      <c r="G133" s="4">
        <v>2553</v>
      </c>
      <c r="H133" s="4">
        <v>2552</v>
      </c>
      <c r="I133" s="4">
        <v>99.960999999999999</v>
      </c>
      <c r="J133" s="4">
        <v>1356</v>
      </c>
      <c r="K133" s="4">
        <v>53.134999999999998</v>
      </c>
      <c r="L133" s="4">
        <v>52</v>
      </c>
      <c r="M133" s="4">
        <v>2.0379999999999998</v>
      </c>
      <c r="N133" s="4">
        <v>3.835</v>
      </c>
    </row>
    <row r="134" spans="1:14" x14ac:dyDescent="0.25">
      <c r="A134" s="4" t="s">
        <v>388</v>
      </c>
      <c r="B134" s="4" t="str">
        <f t="shared" si="2"/>
        <v>septiembre 2022</v>
      </c>
      <c r="C134" s="32">
        <v>44805</v>
      </c>
      <c r="D134" s="4" t="s">
        <v>110</v>
      </c>
      <c r="E134" s="4" t="s">
        <v>431</v>
      </c>
      <c r="F134" s="4" t="s">
        <v>239</v>
      </c>
      <c r="G134" s="4">
        <v>4421</v>
      </c>
      <c r="H134" s="4">
        <v>4413</v>
      </c>
      <c r="I134" s="4">
        <v>99.819000000000003</v>
      </c>
      <c r="J134" s="4">
        <v>2548</v>
      </c>
      <c r="K134" s="4">
        <v>57.738</v>
      </c>
      <c r="L134" s="4">
        <v>94</v>
      </c>
      <c r="M134" s="4">
        <v>2.13</v>
      </c>
      <c r="N134" s="4">
        <v>3.6890000000000001</v>
      </c>
    </row>
    <row r="135" spans="1:14" x14ac:dyDescent="0.25">
      <c r="A135" s="4" t="s">
        <v>88</v>
      </c>
      <c r="B135" s="4" t="str">
        <f t="shared" si="2"/>
        <v>septiembre 2022</v>
      </c>
      <c r="C135" s="32">
        <v>44805</v>
      </c>
      <c r="D135" s="4" t="s">
        <v>110</v>
      </c>
      <c r="E135" s="4" t="s">
        <v>432</v>
      </c>
      <c r="F135" s="4" t="s">
        <v>239</v>
      </c>
      <c r="G135" s="4">
        <v>235</v>
      </c>
      <c r="H135" s="4">
        <v>234</v>
      </c>
      <c r="I135" s="4">
        <v>99.573999999999998</v>
      </c>
      <c r="J135" s="4">
        <v>183</v>
      </c>
      <c r="K135" s="4">
        <v>78.204999999999998</v>
      </c>
      <c r="L135" s="4">
        <v>7</v>
      </c>
      <c r="M135" s="4">
        <v>2.9910000000000001</v>
      </c>
      <c r="N135" s="4">
        <v>3.8250000000000002</v>
      </c>
    </row>
    <row r="136" spans="1:14" x14ac:dyDescent="0.25">
      <c r="A136" s="4" t="s">
        <v>75</v>
      </c>
      <c r="B136" s="4" t="str">
        <f t="shared" si="2"/>
        <v>septiembre 2022</v>
      </c>
      <c r="C136" s="32">
        <v>44805</v>
      </c>
      <c r="D136" s="4" t="s">
        <v>110</v>
      </c>
      <c r="E136" s="4" t="s">
        <v>433</v>
      </c>
      <c r="F136" s="4" t="s">
        <v>239</v>
      </c>
      <c r="G136" s="4">
        <v>31097</v>
      </c>
      <c r="H136" s="4">
        <v>31058</v>
      </c>
      <c r="I136" s="4">
        <v>99.875</v>
      </c>
      <c r="J136" s="4">
        <v>13884</v>
      </c>
      <c r="K136" s="4">
        <v>44.703000000000003</v>
      </c>
      <c r="L136" s="4">
        <v>809</v>
      </c>
      <c r="M136" s="4">
        <v>2.605</v>
      </c>
      <c r="N136" s="4">
        <v>5.827</v>
      </c>
    </row>
    <row r="137" spans="1:14" x14ac:dyDescent="0.25">
      <c r="A137" s="4" t="s">
        <v>389</v>
      </c>
      <c r="B137" s="4" t="str">
        <f t="shared" si="2"/>
        <v>septiembre 2022</v>
      </c>
      <c r="C137" s="32">
        <v>44805</v>
      </c>
      <c r="D137" s="4" t="s">
        <v>276</v>
      </c>
      <c r="E137" s="4" t="s">
        <v>276</v>
      </c>
      <c r="F137" s="4" t="s">
        <v>276</v>
      </c>
      <c r="G137" s="4" t="s">
        <v>276</v>
      </c>
      <c r="H137" s="4" t="s">
        <v>276</v>
      </c>
      <c r="I137" s="4" t="s">
        <v>276</v>
      </c>
      <c r="J137" s="4" t="s">
        <v>276</v>
      </c>
      <c r="K137" s="4" t="s">
        <v>276</v>
      </c>
      <c r="L137" s="4" t="s">
        <v>276</v>
      </c>
      <c r="M137" s="4" t="s">
        <v>276</v>
      </c>
      <c r="N137" s="4" t="s">
        <v>276</v>
      </c>
    </row>
    <row r="138" spans="1:14" x14ac:dyDescent="0.25">
      <c r="A138" s="4" t="s">
        <v>222</v>
      </c>
      <c r="B138" s="4" t="str">
        <f t="shared" si="2"/>
        <v>septiembre 2022</v>
      </c>
      <c r="C138" s="32">
        <v>44805</v>
      </c>
      <c r="D138" s="4" t="s">
        <v>109</v>
      </c>
      <c r="E138" s="4" t="s">
        <v>434</v>
      </c>
      <c r="F138" s="4" t="s">
        <v>239</v>
      </c>
      <c r="G138" s="4">
        <v>12977</v>
      </c>
      <c r="H138" s="4">
        <v>12394</v>
      </c>
      <c r="I138" s="4">
        <v>95.507000000000005</v>
      </c>
      <c r="J138" s="4">
        <v>4175</v>
      </c>
      <c r="K138" s="4">
        <v>33.686</v>
      </c>
      <c r="L138" s="4">
        <v>673</v>
      </c>
      <c r="M138" s="4">
        <v>5.43</v>
      </c>
      <c r="N138" s="4">
        <v>16.12</v>
      </c>
    </row>
    <row r="139" spans="1:14" x14ac:dyDescent="0.25">
      <c r="A139" s="4" t="s">
        <v>435</v>
      </c>
      <c r="B139" s="4" t="str">
        <f t="shared" si="2"/>
        <v>septiembre 2022</v>
      </c>
      <c r="C139" s="32">
        <v>44805</v>
      </c>
      <c r="D139" s="4" t="s">
        <v>276</v>
      </c>
      <c r="E139" s="4" t="s">
        <v>276</v>
      </c>
      <c r="F139" s="4" t="s">
        <v>276</v>
      </c>
      <c r="G139" s="4" t="s">
        <v>276</v>
      </c>
      <c r="H139" s="4" t="s">
        <v>276</v>
      </c>
      <c r="I139" s="4" t="s">
        <v>276</v>
      </c>
      <c r="J139" s="4" t="s">
        <v>276</v>
      </c>
      <c r="K139" s="4" t="s">
        <v>276</v>
      </c>
      <c r="L139" s="4" t="s">
        <v>276</v>
      </c>
      <c r="M139" s="4" t="s">
        <v>276</v>
      </c>
      <c r="N139" s="4" t="s">
        <v>276</v>
      </c>
    </row>
    <row r="140" spans="1:14" x14ac:dyDescent="0.25">
      <c r="A140" s="4" t="s">
        <v>390</v>
      </c>
      <c r="B140" s="4" t="str">
        <f t="shared" si="2"/>
        <v>septiembre 2022</v>
      </c>
      <c r="C140" s="32">
        <v>44805</v>
      </c>
      <c r="D140" s="4" t="s">
        <v>109</v>
      </c>
      <c r="E140" s="4" t="s">
        <v>438</v>
      </c>
      <c r="F140" s="4" t="s">
        <v>239</v>
      </c>
      <c r="G140" s="4">
        <v>27562</v>
      </c>
      <c r="H140" s="4">
        <v>27401</v>
      </c>
      <c r="I140" s="4">
        <v>99.415999999999997</v>
      </c>
      <c r="J140" s="4">
        <v>11645</v>
      </c>
      <c r="K140" s="4">
        <v>42.497999999999998</v>
      </c>
      <c r="L140" s="4">
        <v>1747</v>
      </c>
      <c r="M140" s="4">
        <v>6.3760000000000003</v>
      </c>
      <c r="N140" s="4">
        <v>15.002000000000001</v>
      </c>
    </row>
    <row r="141" spans="1:14" x14ac:dyDescent="0.25">
      <c r="A141" s="4" t="s">
        <v>391</v>
      </c>
      <c r="B141" s="4" t="str">
        <f t="shared" si="2"/>
        <v>septiembre 2022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  <c r="N141" s="4" t="s">
        <v>276</v>
      </c>
    </row>
    <row r="142" spans="1:14" x14ac:dyDescent="0.25">
      <c r="A142" s="4" t="s">
        <v>94</v>
      </c>
      <c r="B142" s="4" t="str">
        <f t="shared" si="2"/>
        <v>septiembre 2022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  <c r="N142" s="4" t="s">
        <v>276</v>
      </c>
    </row>
    <row r="143" spans="1:14" x14ac:dyDescent="0.25">
      <c r="A143" s="4" t="s">
        <v>596</v>
      </c>
      <c r="B143" s="4" t="str">
        <f t="shared" si="2"/>
        <v>septiembre 2022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  <c r="N143" s="4" t="s">
        <v>276</v>
      </c>
    </row>
    <row r="144" spans="1:14" x14ac:dyDescent="0.25">
      <c r="A144" s="4" t="s">
        <v>597</v>
      </c>
      <c r="B144" s="4" t="str">
        <f t="shared" si="2"/>
        <v>septiembre 2022</v>
      </c>
      <c r="C144" s="32">
        <v>44805</v>
      </c>
      <c r="D144" s="4" t="s">
        <v>276</v>
      </c>
      <c r="E144" s="4" t="s">
        <v>276</v>
      </c>
      <c r="F144" s="4" t="s">
        <v>276</v>
      </c>
      <c r="G144" s="4" t="s">
        <v>276</v>
      </c>
      <c r="H144" s="4" t="s">
        <v>276</v>
      </c>
      <c r="I144" s="4" t="s">
        <v>276</v>
      </c>
      <c r="J144" s="4" t="s">
        <v>276</v>
      </c>
      <c r="K144" s="4" t="s">
        <v>276</v>
      </c>
      <c r="L144" s="4" t="s">
        <v>276</v>
      </c>
      <c r="M144" s="4" t="s">
        <v>276</v>
      </c>
      <c r="N144" s="4" t="s">
        <v>276</v>
      </c>
    </row>
    <row r="145" spans="1:14" x14ac:dyDescent="0.25">
      <c r="A145" s="4" t="s">
        <v>116</v>
      </c>
      <c r="B145" s="4" t="str">
        <f t="shared" si="2"/>
        <v>agosto 2022</v>
      </c>
      <c r="C145" s="32">
        <v>44774</v>
      </c>
      <c r="D145" s="4" t="s">
        <v>109</v>
      </c>
      <c r="E145" s="4" t="s">
        <v>449</v>
      </c>
      <c r="F145" s="4" t="s">
        <v>239</v>
      </c>
      <c r="G145" s="4">
        <v>14995</v>
      </c>
      <c r="H145" s="4">
        <v>14947</v>
      </c>
      <c r="I145" s="4">
        <v>99.68</v>
      </c>
      <c r="J145" s="4">
        <v>5086</v>
      </c>
      <c r="K145" s="4">
        <v>34.027000000000001</v>
      </c>
      <c r="L145" s="4">
        <v>651</v>
      </c>
      <c r="M145" s="4">
        <v>4.3550000000000004</v>
      </c>
      <c r="N145" s="4">
        <v>12.8</v>
      </c>
    </row>
    <row r="146" spans="1:14" x14ac:dyDescent="0.25">
      <c r="A146" s="4" t="s">
        <v>116</v>
      </c>
      <c r="B146" s="4" t="str">
        <f t="shared" si="2"/>
        <v>agosto 2022</v>
      </c>
      <c r="C146" s="32">
        <v>44774</v>
      </c>
      <c r="D146" s="4" t="s">
        <v>109</v>
      </c>
      <c r="E146" s="4" t="s">
        <v>450</v>
      </c>
      <c r="F146" s="4" t="s">
        <v>239</v>
      </c>
      <c r="G146" s="4">
        <v>10087</v>
      </c>
      <c r="H146" s="4">
        <v>9993</v>
      </c>
      <c r="I146" s="4">
        <v>99.067999999999998</v>
      </c>
      <c r="J146" s="4">
        <v>5997</v>
      </c>
      <c r="K146" s="4">
        <v>60.012</v>
      </c>
      <c r="L146" s="4">
        <v>1124</v>
      </c>
      <c r="M146" s="4">
        <v>11.247999999999999</v>
      </c>
      <c r="N146" s="4">
        <v>18.742999999999999</v>
      </c>
    </row>
    <row r="147" spans="1:14" x14ac:dyDescent="0.25">
      <c r="A147" s="4" t="s">
        <v>392</v>
      </c>
      <c r="B147" s="4" t="str">
        <f t="shared" si="2"/>
        <v>agosto 2022</v>
      </c>
      <c r="C147" s="32">
        <v>44774</v>
      </c>
      <c r="D147" s="4" t="s">
        <v>109</v>
      </c>
      <c r="E147" s="4" t="s">
        <v>451</v>
      </c>
      <c r="F147" s="4" t="s">
        <v>239</v>
      </c>
      <c r="G147" s="4">
        <v>27045</v>
      </c>
      <c r="H147" s="4">
        <v>26907</v>
      </c>
      <c r="I147" s="4">
        <v>99.49</v>
      </c>
      <c r="J147" s="4">
        <v>13203</v>
      </c>
      <c r="K147" s="4">
        <v>49.069000000000003</v>
      </c>
      <c r="L147" s="4">
        <v>2801</v>
      </c>
      <c r="M147" s="4">
        <v>10.41</v>
      </c>
      <c r="N147" s="4">
        <v>21.215</v>
      </c>
    </row>
    <row r="148" spans="1:14" x14ac:dyDescent="0.25">
      <c r="A148" s="4" t="s">
        <v>393</v>
      </c>
      <c r="B148" s="4" t="str">
        <f t="shared" si="2"/>
        <v>agosto 2022</v>
      </c>
      <c r="C148" s="32">
        <v>44774</v>
      </c>
      <c r="D148" s="4" t="s">
        <v>276</v>
      </c>
      <c r="E148" s="4" t="s">
        <v>276</v>
      </c>
      <c r="F148" s="4" t="s">
        <v>276</v>
      </c>
      <c r="G148" s="4" t="s">
        <v>276</v>
      </c>
      <c r="H148" s="4" t="s">
        <v>276</v>
      </c>
      <c r="I148" s="4" t="s">
        <v>276</v>
      </c>
      <c r="J148" s="4" t="s">
        <v>276</v>
      </c>
      <c r="K148" s="4" t="s">
        <v>276</v>
      </c>
      <c r="L148" s="4" t="s">
        <v>276</v>
      </c>
      <c r="M148" s="4" t="s">
        <v>276</v>
      </c>
      <c r="N148" s="4" t="s">
        <v>276</v>
      </c>
    </row>
    <row r="149" spans="1:14" x14ac:dyDescent="0.25">
      <c r="A149" s="4" t="s">
        <v>226</v>
      </c>
      <c r="B149" s="4" t="str">
        <f t="shared" si="2"/>
        <v>agosto 2022</v>
      </c>
      <c r="C149" s="32">
        <v>44774</v>
      </c>
      <c r="D149" s="4" t="s">
        <v>109</v>
      </c>
      <c r="E149" s="4" t="s">
        <v>454</v>
      </c>
      <c r="F149" s="4" t="s">
        <v>239</v>
      </c>
      <c r="G149" s="4">
        <v>34369</v>
      </c>
      <c r="H149" s="4">
        <v>34305</v>
      </c>
      <c r="I149" s="4">
        <v>99.813999999999993</v>
      </c>
      <c r="J149" s="4">
        <v>14143</v>
      </c>
      <c r="K149" s="4">
        <v>41.226999999999997</v>
      </c>
      <c r="L149" s="4">
        <v>640</v>
      </c>
      <c r="M149" s="4">
        <v>1.8660000000000001</v>
      </c>
      <c r="N149" s="4">
        <v>4.5250000000000004</v>
      </c>
    </row>
    <row r="150" spans="1:14" x14ac:dyDescent="0.25">
      <c r="A150" s="4" t="s">
        <v>226</v>
      </c>
      <c r="B150" s="4" t="str">
        <f t="shared" si="2"/>
        <v>agosto 2022</v>
      </c>
      <c r="C150" s="32">
        <v>44774</v>
      </c>
      <c r="D150" s="4" t="s">
        <v>109</v>
      </c>
      <c r="E150" s="4" t="s">
        <v>454</v>
      </c>
      <c r="F150" s="4" t="s">
        <v>239</v>
      </c>
      <c r="G150" s="4">
        <v>1302</v>
      </c>
      <c r="H150" s="4">
        <v>1297</v>
      </c>
      <c r="I150" s="4">
        <v>99.616</v>
      </c>
      <c r="J150" s="4">
        <v>628</v>
      </c>
      <c r="K150" s="4">
        <v>48.418999999999997</v>
      </c>
      <c r="L150" s="4">
        <v>19</v>
      </c>
      <c r="M150" s="4">
        <v>1.4650000000000001</v>
      </c>
      <c r="N150" s="4">
        <v>3.0249999999999999</v>
      </c>
    </row>
    <row r="151" spans="1:14" x14ac:dyDescent="0.25">
      <c r="A151" s="4" t="s">
        <v>203</v>
      </c>
      <c r="B151" s="4" t="str">
        <f t="shared" si="2"/>
        <v>agosto 2022</v>
      </c>
      <c r="C151" s="32">
        <v>44774</v>
      </c>
      <c r="D151" s="4" t="s">
        <v>109</v>
      </c>
      <c r="E151" s="4" t="s">
        <v>455</v>
      </c>
      <c r="F151" s="4" t="s">
        <v>239</v>
      </c>
      <c r="G151" s="4">
        <v>22836</v>
      </c>
      <c r="H151" s="4">
        <v>22809</v>
      </c>
      <c r="I151" s="4">
        <v>99.882000000000005</v>
      </c>
      <c r="J151" s="4">
        <v>10945</v>
      </c>
      <c r="K151" s="4">
        <v>47.984999999999999</v>
      </c>
      <c r="L151" s="4">
        <v>1215</v>
      </c>
      <c r="M151" s="4">
        <v>5.327</v>
      </c>
      <c r="N151" s="4">
        <v>11.101000000000001</v>
      </c>
    </row>
    <row r="152" spans="1:14" x14ac:dyDescent="0.25">
      <c r="A152" s="4" t="s">
        <v>175</v>
      </c>
      <c r="B152" s="4" t="str">
        <f t="shared" si="2"/>
        <v>agosto 2022</v>
      </c>
      <c r="C152" s="32">
        <v>44774</v>
      </c>
      <c r="D152" s="4" t="s">
        <v>109</v>
      </c>
      <c r="E152" s="4" t="s">
        <v>456</v>
      </c>
      <c r="F152" s="4" t="s">
        <v>239</v>
      </c>
      <c r="G152" s="4">
        <v>22655</v>
      </c>
      <c r="H152" s="4">
        <v>22490</v>
      </c>
      <c r="I152" s="4">
        <v>99.272000000000006</v>
      </c>
      <c r="J152" s="4">
        <v>9825</v>
      </c>
      <c r="K152" s="4">
        <v>43.686</v>
      </c>
      <c r="L152" s="4">
        <v>467</v>
      </c>
      <c r="M152" s="4">
        <v>2.0760000000000001</v>
      </c>
      <c r="N152" s="4">
        <v>4.7530000000000001</v>
      </c>
    </row>
    <row r="153" spans="1:14" x14ac:dyDescent="0.25">
      <c r="A153" s="4" t="s">
        <v>225</v>
      </c>
      <c r="B153" s="4" t="str">
        <f t="shared" si="2"/>
        <v>agosto 2022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  <c r="N153" s="4" t="s">
        <v>276</v>
      </c>
    </row>
    <row r="154" spans="1:14" x14ac:dyDescent="0.25">
      <c r="A154" s="4" t="s">
        <v>168</v>
      </c>
      <c r="B154" s="4" t="str">
        <f t="shared" si="2"/>
        <v>agosto 2022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  <c r="N154" s="4" t="s">
        <v>276</v>
      </c>
    </row>
    <row r="155" spans="1:14" x14ac:dyDescent="0.25">
      <c r="A155" s="4" t="s">
        <v>395</v>
      </c>
      <c r="B155" s="4" t="str">
        <f t="shared" si="2"/>
        <v>agosto 2022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  <c r="N155" s="4" t="s">
        <v>276</v>
      </c>
    </row>
    <row r="156" spans="1:14" x14ac:dyDescent="0.25">
      <c r="A156" s="4" t="s">
        <v>391</v>
      </c>
      <c r="B156" s="4" t="str">
        <f t="shared" si="2"/>
        <v>agosto 2022</v>
      </c>
      <c r="C156" s="32">
        <v>44774</v>
      </c>
      <c r="D156" s="4" t="s">
        <v>276</v>
      </c>
      <c r="E156" s="4" t="s">
        <v>276</v>
      </c>
      <c r="F156" s="4" t="s">
        <v>276</v>
      </c>
      <c r="G156" s="4" t="s">
        <v>276</v>
      </c>
      <c r="H156" s="4" t="s">
        <v>276</v>
      </c>
      <c r="I156" s="4" t="s">
        <v>276</v>
      </c>
      <c r="J156" s="4" t="s">
        <v>276</v>
      </c>
      <c r="K156" s="4" t="s">
        <v>276</v>
      </c>
      <c r="L156" s="4" t="s">
        <v>276</v>
      </c>
      <c r="M156" s="4" t="s">
        <v>276</v>
      </c>
      <c r="N156" s="4" t="s">
        <v>276</v>
      </c>
    </row>
    <row r="157" spans="1:14" x14ac:dyDescent="0.25">
      <c r="A157" s="4" t="s">
        <v>75</v>
      </c>
      <c r="B157" s="4" t="str">
        <f t="shared" si="2"/>
        <v>agosto 2022</v>
      </c>
      <c r="C157" s="32">
        <v>44774</v>
      </c>
      <c r="D157" s="4" t="s">
        <v>109</v>
      </c>
      <c r="E157" s="4" t="s">
        <v>457</v>
      </c>
      <c r="F157" s="4" t="s">
        <v>239</v>
      </c>
      <c r="G157" s="4">
        <v>22907</v>
      </c>
      <c r="H157" s="4">
        <v>22859</v>
      </c>
      <c r="I157" s="4">
        <v>99.79</v>
      </c>
      <c r="J157" s="4">
        <v>11484</v>
      </c>
      <c r="K157" s="4">
        <v>50.238</v>
      </c>
      <c r="L157" s="4">
        <v>1568</v>
      </c>
      <c r="M157" s="4">
        <v>6.859</v>
      </c>
      <c r="N157" s="4">
        <v>13.654</v>
      </c>
    </row>
    <row r="158" spans="1:14" x14ac:dyDescent="0.25">
      <c r="A158" s="4" t="s">
        <v>75</v>
      </c>
      <c r="B158" s="4" t="str">
        <f t="shared" si="2"/>
        <v>agosto 2022</v>
      </c>
      <c r="C158" s="32">
        <v>44774</v>
      </c>
      <c r="D158" s="4" t="s">
        <v>109</v>
      </c>
      <c r="E158" s="4" t="s">
        <v>458</v>
      </c>
      <c r="F158" s="4" t="s">
        <v>239</v>
      </c>
      <c r="G158" s="4">
        <v>22903</v>
      </c>
      <c r="H158" s="4">
        <v>22867</v>
      </c>
      <c r="I158" s="4">
        <v>99.843000000000004</v>
      </c>
      <c r="J158" s="4">
        <v>12034</v>
      </c>
      <c r="K158" s="4">
        <v>52.625999999999998</v>
      </c>
      <c r="L158" s="4">
        <v>2644</v>
      </c>
      <c r="M158" s="4">
        <v>11.563000000000001</v>
      </c>
      <c r="N158" s="4">
        <v>21.971</v>
      </c>
    </row>
    <row r="159" spans="1:14" x14ac:dyDescent="0.25">
      <c r="A159" s="4" t="s">
        <v>75</v>
      </c>
      <c r="B159" s="4" t="str">
        <f t="shared" si="2"/>
        <v>agosto 2022</v>
      </c>
      <c r="C159" s="32">
        <v>44774</v>
      </c>
      <c r="D159" s="4" t="s">
        <v>110</v>
      </c>
      <c r="E159" s="4" t="s">
        <v>459</v>
      </c>
      <c r="F159" s="4" t="s">
        <v>239</v>
      </c>
      <c r="G159" s="4">
        <v>22837</v>
      </c>
      <c r="H159" s="4">
        <v>22813</v>
      </c>
      <c r="I159" s="4">
        <v>99.894999999999996</v>
      </c>
      <c r="J159" s="4">
        <v>10884</v>
      </c>
      <c r="K159" s="4">
        <v>47.71</v>
      </c>
      <c r="L159" s="4">
        <v>578</v>
      </c>
      <c r="M159" s="4">
        <v>2.5339999999999998</v>
      </c>
      <c r="N159" s="4">
        <v>5.3109999999999999</v>
      </c>
    </row>
    <row r="160" spans="1:14" x14ac:dyDescent="0.25">
      <c r="A160" s="4" t="s">
        <v>402</v>
      </c>
      <c r="B160" s="4" t="str">
        <f t="shared" si="2"/>
        <v>agosto 2022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  <c r="N160" s="4" t="s">
        <v>276</v>
      </c>
    </row>
    <row r="161" spans="1:14" x14ac:dyDescent="0.25">
      <c r="A161" s="4" t="s">
        <v>396</v>
      </c>
      <c r="B161" s="4" t="str">
        <f t="shared" si="2"/>
        <v>agosto 2022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  <c r="N161" s="4" t="s">
        <v>276</v>
      </c>
    </row>
    <row r="162" spans="1:14" x14ac:dyDescent="0.25">
      <c r="A162" s="4" t="s">
        <v>88</v>
      </c>
      <c r="B162" s="4" t="str">
        <f t="shared" si="2"/>
        <v>agosto 2022</v>
      </c>
      <c r="C162" s="32">
        <v>44774</v>
      </c>
      <c r="D162" s="4" t="s">
        <v>276</v>
      </c>
      <c r="E162" s="4" t="s">
        <v>276</v>
      </c>
      <c r="F162" s="4" t="s">
        <v>276</v>
      </c>
      <c r="G162" s="4" t="s">
        <v>276</v>
      </c>
      <c r="H162" s="4" t="s">
        <v>276</v>
      </c>
      <c r="I162" s="4" t="s">
        <v>276</v>
      </c>
      <c r="J162" s="4" t="s">
        <v>276</v>
      </c>
      <c r="K162" s="4" t="s">
        <v>276</v>
      </c>
      <c r="L162" s="4" t="s">
        <v>276</v>
      </c>
      <c r="M162" s="4" t="s">
        <v>276</v>
      </c>
      <c r="N162" s="4" t="s">
        <v>276</v>
      </c>
    </row>
    <row r="163" spans="1:14" x14ac:dyDescent="0.25">
      <c r="A163" s="4" t="s">
        <v>85</v>
      </c>
      <c r="B163" s="4" t="str">
        <f t="shared" si="2"/>
        <v>agosto 2022</v>
      </c>
      <c r="C163" s="32">
        <v>44774</v>
      </c>
      <c r="D163" s="4" t="s">
        <v>109</v>
      </c>
      <c r="E163" s="4" t="s">
        <v>460</v>
      </c>
      <c r="F163" s="4" t="s">
        <v>239</v>
      </c>
      <c r="G163" s="4">
        <v>28846</v>
      </c>
      <c r="H163" s="4">
        <v>28780</v>
      </c>
      <c r="I163" s="4">
        <v>99.771000000000001</v>
      </c>
      <c r="J163" s="4">
        <v>10993</v>
      </c>
      <c r="K163" s="4">
        <v>38.197000000000003</v>
      </c>
      <c r="L163" s="4">
        <v>511</v>
      </c>
      <c r="M163" s="4">
        <v>1.776</v>
      </c>
      <c r="N163" s="4">
        <v>4.6479999999999997</v>
      </c>
    </row>
    <row r="164" spans="1:14" x14ac:dyDescent="0.25">
      <c r="A164" s="4" t="s">
        <v>221</v>
      </c>
      <c r="B164" s="4" t="str">
        <f t="shared" si="2"/>
        <v>agosto 2022</v>
      </c>
      <c r="C164" s="32">
        <v>44774</v>
      </c>
      <c r="D164" s="4" t="s">
        <v>276</v>
      </c>
      <c r="E164" s="4" t="s">
        <v>276</v>
      </c>
      <c r="F164" s="4" t="s">
        <v>276</v>
      </c>
      <c r="G164" s="4" t="s">
        <v>276</v>
      </c>
      <c r="H164" s="4" t="s">
        <v>276</v>
      </c>
      <c r="I164" s="4" t="s">
        <v>276</v>
      </c>
      <c r="J164" s="4" t="s">
        <v>276</v>
      </c>
      <c r="K164" s="4" t="s">
        <v>276</v>
      </c>
      <c r="L164" s="4" t="s">
        <v>276</v>
      </c>
      <c r="M164" s="4" t="s">
        <v>276</v>
      </c>
      <c r="N164" s="4" t="s">
        <v>276</v>
      </c>
    </row>
    <row r="165" spans="1:14" x14ac:dyDescent="0.25">
      <c r="A165" s="4" t="s">
        <v>83</v>
      </c>
      <c r="B165" s="4" t="str">
        <f t="shared" si="2"/>
        <v>agosto 2022</v>
      </c>
      <c r="C165" s="32">
        <v>44774</v>
      </c>
      <c r="D165" s="4" t="s">
        <v>109</v>
      </c>
      <c r="E165" s="4" t="s">
        <v>461</v>
      </c>
      <c r="F165" s="4" t="s">
        <v>239</v>
      </c>
      <c r="G165" s="4">
        <v>1961</v>
      </c>
      <c r="H165" s="4">
        <v>1958</v>
      </c>
      <c r="I165" s="4">
        <v>99.846999999999994</v>
      </c>
      <c r="J165" s="4">
        <v>1153</v>
      </c>
      <c r="K165" s="4">
        <v>58.887</v>
      </c>
      <c r="L165" s="4">
        <v>49</v>
      </c>
      <c r="M165" s="4">
        <v>2.5030000000000001</v>
      </c>
      <c r="N165" s="4">
        <v>4.25</v>
      </c>
    </row>
    <row r="166" spans="1:14" x14ac:dyDescent="0.25">
      <c r="A166" s="4" t="s">
        <v>83</v>
      </c>
      <c r="B166" s="4" t="str">
        <f t="shared" si="2"/>
        <v>agosto 2022</v>
      </c>
      <c r="C166" s="32">
        <v>44774</v>
      </c>
      <c r="D166" s="4" t="s">
        <v>109</v>
      </c>
      <c r="E166" s="4" t="s">
        <v>462</v>
      </c>
      <c r="F166" s="4" t="s">
        <v>239</v>
      </c>
      <c r="G166" s="4">
        <v>167</v>
      </c>
      <c r="H166" s="4">
        <v>167</v>
      </c>
      <c r="I166" s="4">
        <v>100</v>
      </c>
      <c r="J166" s="4">
        <v>117</v>
      </c>
      <c r="K166" s="4">
        <v>70.06</v>
      </c>
      <c r="L166" s="4">
        <v>68</v>
      </c>
      <c r="M166" s="4">
        <v>40.719000000000001</v>
      </c>
      <c r="N166" s="4">
        <v>58.12</v>
      </c>
    </row>
    <row r="167" spans="1:14" x14ac:dyDescent="0.25">
      <c r="A167" s="4" t="s">
        <v>83</v>
      </c>
      <c r="B167" s="4" t="str">
        <f t="shared" si="2"/>
        <v>agosto 2022</v>
      </c>
      <c r="C167" s="32">
        <v>44774</v>
      </c>
      <c r="D167" s="4" t="s">
        <v>109</v>
      </c>
      <c r="E167" s="4" t="s">
        <v>463</v>
      </c>
      <c r="F167" s="4" t="s">
        <v>239</v>
      </c>
      <c r="G167" s="4">
        <v>206</v>
      </c>
      <c r="H167" s="4">
        <v>204</v>
      </c>
      <c r="I167" s="4">
        <v>99.028999999999996</v>
      </c>
      <c r="J167" s="4">
        <v>125</v>
      </c>
      <c r="K167" s="4">
        <v>61.274999999999999</v>
      </c>
      <c r="L167" s="4">
        <v>1</v>
      </c>
      <c r="M167" s="4">
        <v>0.49</v>
      </c>
      <c r="N167" s="4">
        <v>0.8</v>
      </c>
    </row>
    <row r="168" spans="1:14" x14ac:dyDescent="0.25">
      <c r="A168" s="4" t="s">
        <v>83</v>
      </c>
      <c r="B168" s="4" t="str">
        <f t="shared" si="2"/>
        <v>agosto 2022</v>
      </c>
      <c r="C168" s="32">
        <v>44774</v>
      </c>
      <c r="D168" s="4" t="s">
        <v>109</v>
      </c>
      <c r="E168" s="4" t="s">
        <v>464</v>
      </c>
      <c r="F168" s="4" t="s">
        <v>239</v>
      </c>
      <c r="G168" s="4">
        <v>134</v>
      </c>
      <c r="H168" s="4">
        <v>134</v>
      </c>
      <c r="I168" s="4">
        <v>100</v>
      </c>
      <c r="J168" s="4">
        <v>95</v>
      </c>
      <c r="K168" s="4">
        <v>70.896000000000001</v>
      </c>
      <c r="L168" s="4">
        <v>35</v>
      </c>
      <c r="M168" s="4">
        <v>26.119</v>
      </c>
      <c r="N168" s="4">
        <v>36.841999999999999</v>
      </c>
    </row>
    <row r="169" spans="1:14" x14ac:dyDescent="0.25">
      <c r="A169" s="4" t="s">
        <v>83</v>
      </c>
      <c r="B169" s="4" t="str">
        <f t="shared" si="2"/>
        <v>agosto 2022</v>
      </c>
      <c r="C169" s="32">
        <v>44774</v>
      </c>
      <c r="D169" s="4" t="s">
        <v>109</v>
      </c>
      <c r="E169" s="4" t="s">
        <v>465</v>
      </c>
      <c r="F169" s="4" t="s">
        <v>239</v>
      </c>
      <c r="G169" s="4">
        <v>1597</v>
      </c>
      <c r="H169" s="4">
        <v>1596</v>
      </c>
      <c r="I169" s="4">
        <v>99.936999999999998</v>
      </c>
      <c r="J169" s="4">
        <v>1023</v>
      </c>
      <c r="K169" s="4">
        <v>64.097999999999999</v>
      </c>
      <c r="L169" s="4">
        <v>234</v>
      </c>
      <c r="M169" s="4">
        <v>14.662000000000001</v>
      </c>
      <c r="N169" s="4">
        <v>22.873999999999999</v>
      </c>
    </row>
    <row r="170" spans="1:14" x14ac:dyDescent="0.25">
      <c r="A170" s="4" t="s">
        <v>83</v>
      </c>
      <c r="B170" s="4" t="str">
        <f t="shared" si="2"/>
        <v>agosto 2022</v>
      </c>
      <c r="C170" s="32">
        <v>44774</v>
      </c>
      <c r="D170" s="4" t="s">
        <v>109</v>
      </c>
      <c r="E170" s="4" t="s">
        <v>466</v>
      </c>
      <c r="F170" s="4" t="s">
        <v>239</v>
      </c>
      <c r="G170" s="4">
        <v>832</v>
      </c>
      <c r="H170" s="4">
        <v>831</v>
      </c>
      <c r="I170" s="4">
        <v>99.88</v>
      </c>
      <c r="J170" s="4">
        <v>498</v>
      </c>
      <c r="K170" s="4">
        <v>59.927999999999997</v>
      </c>
      <c r="L170" s="4">
        <v>137</v>
      </c>
      <c r="M170" s="4">
        <v>16.486000000000001</v>
      </c>
      <c r="N170" s="4">
        <v>27.51</v>
      </c>
    </row>
    <row r="171" spans="1:14" x14ac:dyDescent="0.25">
      <c r="A171" s="4" t="s">
        <v>83</v>
      </c>
      <c r="B171" s="4" t="str">
        <f t="shared" si="2"/>
        <v>agosto 2022</v>
      </c>
      <c r="C171" s="32">
        <v>44774</v>
      </c>
      <c r="D171" s="4" t="s">
        <v>109</v>
      </c>
      <c r="E171" s="4" t="s">
        <v>467</v>
      </c>
      <c r="F171" s="4" t="s">
        <v>239</v>
      </c>
      <c r="G171" s="4">
        <v>1548</v>
      </c>
      <c r="H171" s="4">
        <v>1547</v>
      </c>
      <c r="I171" s="4">
        <v>99.935000000000002</v>
      </c>
      <c r="J171" s="4">
        <v>789</v>
      </c>
      <c r="K171" s="4">
        <v>51.002000000000002</v>
      </c>
      <c r="L171" s="4">
        <v>48</v>
      </c>
      <c r="M171" s="4">
        <v>3.1030000000000002</v>
      </c>
      <c r="N171" s="4">
        <v>6.0839999999999996</v>
      </c>
    </row>
    <row r="172" spans="1:14" x14ac:dyDescent="0.25">
      <c r="A172" s="4" t="s">
        <v>83</v>
      </c>
      <c r="B172" s="4" t="str">
        <f t="shared" si="2"/>
        <v>agosto 2022</v>
      </c>
      <c r="C172" s="32">
        <v>44774</v>
      </c>
      <c r="D172" s="4" t="s">
        <v>109</v>
      </c>
      <c r="E172" s="4" t="s">
        <v>468</v>
      </c>
      <c r="F172" s="4" t="s">
        <v>239</v>
      </c>
      <c r="G172" s="4">
        <v>2390</v>
      </c>
      <c r="H172" s="4">
        <v>2388</v>
      </c>
      <c r="I172" s="4">
        <v>99.915999999999997</v>
      </c>
      <c r="J172" s="4">
        <v>1600</v>
      </c>
      <c r="K172" s="4">
        <v>67.001999999999995</v>
      </c>
      <c r="L172" s="4">
        <v>88</v>
      </c>
      <c r="M172" s="4">
        <v>3.6850000000000001</v>
      </c>
      <c r="N172" s="4">
        <v>5.5</v>
      </c>
    </row>
    <row r="173" spans="1:14" x14ac:dyDescent="0.25">
      <c r="A173" s="4" t="s">
        <v>83</v>
      </c>
      <c r="B173" s="4" t="str">
        <f t="shared" si="2"/>
        <v>agosto 2022</v>
      </c>
      <c r="C173" s="32">
        <v>44774</v>
      </c>
      <c r="D173" s="4" t="s">
        <v>109</v>
      </c>
      <c r="E173" s="4" t="s">
        <v>469</v>
      </c>
      <c r="F173" s="4" t="s">
        <v>239</v>
      </c>
      <c r="G173" s="4">
        <v>559</v>
      </c>
      <c r="H173" s="4">
        <v>558</v>
      </c>
      <c r="I173" s="4">
        <v>99.820999999999998</v>
      </c>
      <c r="J173" s="4">
        <v>318</v>
      </c>
      <c r="K173" s="4">
        <v>56.988999999999997</v>
      </c>
      <c r="L173" s="4">
        <v>9</v>
      </c>
      <c r="M173" s="4">
        <v>1.613</v>
      </c>
      <c r="N173" s="4">
        <v>2.83</v>
      </c>
    </row>
    <row r="174" spans="1:14" x14ac:dyDescent="0.25">
      <c r="A174" s="4" t="s">
        <v>83</v>
      </c>
      <c r="B174" s="4" t="str">
        <f t="shared" si="2"/>
        <v>agosto 2022</v>
      </c>
      <c r="C174" s="32">
        <v>44774</v>
      </c>
      <c r="D174" s="4" t="s">
        <v>109</v>
      </c>
      <c r="E174" s="4" t="s">
        <v>470</v>
      </c>
      <c r="F174" s="4" t="s">
        <v>239</v>
      </c>
      <c r="G174" s="4">
        <v>2382</v>
      </c>
      <c r="H174" s="4">
        <v>2380</v>
      </c>
      <c r="I174" s="4">
        <v>99.915999999999997</v>
      </c>
      <c r="J174" s="4">
        <v>1458</v>
      </c>
      <c r="K174" s="4">
        <v>61.261000000000003</v>
      </c>
      <c r="L174" s="4">
        <v>76</v>
      </c>
      <c r="M174" s="4">
        <v>3.1930000000000001</v>
      </c>
      <c r="N174" s="4">
        <v>5.2130000000000001</v>
      </c>
    </row>
    <row r="175" spans="1:14" x14ac:dyDescent="0.25">
      <c r="A175" s="4" t="s">
        <v>83</v>
      </c>
      <c r="B175" s="4" t="str">
        <f t="shared" si="2"/>
        <v>agosto 2022</v>
      </c>
      <c r="C175" s="32">
        <v>44774</v>
      </c>
      <c r="D175" s="4" t="s">
        <v>109</v>
      </c>
      <c r="E175" s="4" t="s">
        <v>471</v>
      </c>
      <c r="F175" s="4" t="s">
        <v>239</v>
      </c>
      <c r="G175" s="4">
        <v>832</v>
      </c>
      <c r="H175" s="4">
        <v>831</v>
      </c>
      <c r="I175" s="4">
        <v>99.88</v>
      </c>
      <c r="J175" s="4">
        <v>375</v>
      </c>
      <c r="K175" s="4">
        <v>45.125999999999998</v>
      </c>
      <c r="L175" s="4">
        <v>33</v>
      </c>
      <c r="M175" s="4">
        <v>3.9710000000000001</v>
      </c>
      <c r="N175" s="4">
        <v>8.8000000000000007</v>
      </c>
    </row>
    <row r="176" spans="1:14" x14ac:dyDescent="0.25">
      <c r="A176" s="4" t="s">
        <v>83</v>
      </c>
      <c r="B176" s="4" t="str">
        <f t="shared" si="2"/>
        <v>agosto 2022</v>
      </c>
      <c r="C176" s="32">
        <v>44774</v>
      </c>
      <c r="D176" s="4" t="s">
        <v>109</v>
      </c>
      <c r="E176" s="4" t="s">
        <v>472</v>
      </c>
      <c r="F176" s="4" t="s">
        <v>239</v>
      </c>
      <c r="G176" s="4">
        <v>1635</v>
      </c>
      <c r="H176" s="4">
        <v>1633</v>
      </c>
      <c r="I176" s="4">
        <v>99.878</v>
      </c>
      <c r="J176" s="4">
        <v>964</v>
      </c>
      <c r="K176" s="4">
        <v>59.031999999999996</v>
      </c>
      <c r="L176" s="4">
        <v>184</v>
      </c>
      <c r="M176" s="4">
        <v>11.268000000000001</v>
      </c>
      <c r="N176" s="4">
        <v>19.087</v>
      </c>
    </row>
    <row r="177" spans="1:14" x14ac:dyDescent="0.25">
      <c r="A177" s="4" t="s">
        <v>83</v>
      </c>
      <c r="B177" s="4" t="str">
        <f t="shared" si="2"/>
        <v>agosto 2022</v>
      </c>
      <c r="C177" s="32">
        <v>44774</v>
      </c>
      <c r="D177" s="4" t="s">
        <v>109</v>
      </c>
      <c r="E177" s="4" t="s">
        <v>473</v>
      </c>
      <c r="F177" s="4" t="s">
        <v>239</v>
      </c>
      <c r="G177" s="4">
        <v>1548</v>
      </c>
      <c r="H177" s="4">
        <v>1546</v>
      </c>
      <c r="I177" s="4">
        <v>99.870999999999995</v>
      </c>
      <c r="J177" s="4">
        <v>793</v>
      </c>
      <c r="K177" s="4">
        <v>51.293999999999997</v>
      </c>
      <c r="L177" s="4">
        <v>21</v>
      </c>
      <c r="M177" s="4">
        <v>1.3580000000000001</v>
      </c>
      <c r="N177" s="4">
        <v>2.6480000000000001</v>
      </c>
    </row>
    <row r="178" spans="1:14" x14ac:dyDescent="0.25">
      <c r="A178" s="4" t="s">
        <v>83</v>
      </c>
      <c r="B178" s="4" t="str">
        <f t="shared" si="2"/>
        <v>agosto 2022</v>
      </c>
      <c r="C178" s="32">
        <v>44774</v>
      </c>
      <c r="D178" s="4" t="s">
        <v>109</v>
      </c>
      <c r="E178" s="4" t="s">
        <v>474</v>
      </c>
      <c r="F178" s="4" t="s">
        <v>239</v>
      </c>
      <c r="G178" s="4">
        <v>103</v>
      </c>
      <c r="H178" s="4">
        <v>103</v>
      </c>
      <c r="I178" s="4">
        <v>100</v>
      </c>
      <c r="J178" s="4">
        <v>49</v>
      </c>
      <c r="K178" s="4">
        <v>47.573</v>
      </c>
      <c r="L178" s="4">
        <v>7</v>
      </c>
      <c r="M178" s="4">
        <v>6.7960000000000003</v>
      </c>
      <c r="N178" s="4">
        <v>14.286</v>
      </c>
    </row>
    <row r="179" spans="1:14" x14ac:dyDescent="0.25">
      <c r="A179" s="4" t="s">
        <v>83</v>
      </c>
      <c r="B179" s="4" t="str">
        <f t="shared" si="2"/>
        <v>agosto 2022</v>
      </c>
      <c r="C179" s="32">
        <v>44774</v>
      </c>
      <c r="D179" s="4" t="s">
        <v>109</v>
      </c>
      <c r="E179" s="4" t="s">
        <v>475</v>
      </c>
      <c r="F179" s="4" t="s">
        <v>239</v>
      </c>
      <c r="G179" s="4">
        <v>1610</v>
      </c>
      <c r="H179" s="4">
        <v>1609</v>
      </c>
      <c r="I179" s="4">
        <v>99.938000000000002</v>
      </c>
      <c r="J179" s="4">
        <v>983</v>
      </c>
      <c r="K179" s="4">
        <v>61.094000000000001</v>
      </c>
      <c r="L179" s="4">
        <v>276</v>
      </c>
      <c r="M179" s="4">
        <v>17.154</v>
      </c>
      <c r="N179" s="4">
        <v>28.077000000000002</v>
      </c>
    </row>
    <row r="180" spans="1:14" x14ac:dyDescent="0.25">
      <c r="A180" s="4" t="s">
        <v>83</v>
      </c>
      <c r="B180" s="4" t="str">
        <f t="shared" si="2"/>
        <v>agosto 2022</v>
      </c>
      <c r="C180" s="32">
        <v>44774</v>
      </c>
      <c r="D180" s="4" t="s">
        <v>109</v>
      </c>
      <c r="E180" s="4" t="s">
        <v>476</v>
      </c>
      <c r="F180" s="4" t="s">
        <v>239</v>
      </c>
      <c r="G180" s="4">
        <v>817</v>
      </c>
      <c r="H180" s="4">
        <v>816</v>
      </c>
      <c r="I180" s="4">
        <v>99.878</v>
      </c>
      <c r="J180" s="4">
        <v>377</v>
      </c>
      <c r="K180" s="4">
        <v>46.201000000000001</v>
      </c>
      <c r="L180" s="4">
        <v>19</v>
      </c>
      <c r="M180" s="4">
        <v>2.3279999999999998</v>
      </c>
      <c r="N180" s="4">
        <v>5.04</v>
      </c>
    </row>
    <row r="181" spans="1:14" x14ac:dyDescent="0.25">
      <c r="A181" s="4" t="s">
        <v>83</v>
      </c>
      <c r="B181" s="4" t="str">
        <f t="shared" si="2"/>
        <v>agosto 2022</v>
      </c>
      <c r="C181" s="32">
        <v>44774</v>
      </c>
      <c r="D181" s="4" t="s">
        <v>109</v>
      </c>
      <c r="E181" s="4" t="s">
        <v>477</v>
      </c>
      <c r="F181" s="4" t="s">
        <v>239</v>
      </c>
      <c r="G181" s="4">
        <v>2281</v>
      </c>
      <c r="H181" s="4">
        <v>2278</v>
      </c>
      <c r="I181" s="4">
        <v>99.867999999999995</v>
      </c>
      <c r="J181" s="4">
        <v>1473</v>
      </c>
      <c r="K181" s="4">
        <v>64.662000000000006</v>
      </c>
      <c r="L181" s="4">
        <v>417</v>
      </c>
      <c r="M181" s="4">
        <v>18.306000000000001</v>
      </c>
      <c r="N181" s="4">
        <v>28.31</v>
      </c>
    </row>
    <row r="182" spans="1:14" x14ac:dyDescent="0.25">
      <c r="A182" s="4" t="s">
        <v>598</v>
      </c>
      <c r="B182" s="4" t="str">
        <f t="shared" si="2"/>
        <v>agosto 2022</v>
      </c>
      <c r="C182" s="32">
        <v>44774</v>
      </c>
      <c r="D182" s="4" t="s">
        <v>276</v>
      </c>
      <c r="E182" s="4" t="s">
        <v>276</v>
      </c>
      <c r="F182" s="4" t="s">
        <v>276</v>
      </c>
      <c r="G182" s="4" t="s">
        <v>276</v>
      </c>
      <c r="H182" s="4" t="s">
        <v>276</v>
      </c>
      <c r="I182" s="4" t="s">
        <v>276</v>
      </c>
      <c r="J182" s="4" t="s">
        <v>276</v>
      </c>
      <c r="K182" s="4" t="s">
        <v>276</v>
      </c>
      <c r="L182" s="4" t="s">
        <v>276</v>
      </c>
      <c r="M182" s="4" t="s">
        <v>276</v>
      </c>
      <c r="N182" s="4" t="s">
        <v>276</v>
      </c>
    </row>
    <row r="183" spans="1:14" x14ac:dyDescent="0.25">
      <c r="A183" s="4" t="s">
        <v>395</v>
      </c>
      <c r="B183" s="4" t="str">
        <f t="shared" si="2"/>
        <v>agosto 2022</v>
      </c>
      <c r="C183" s="32">
        <v>44774</v>
      </c>
      <c r="D183" s="4" t="s">
        <v>109</v>
      </c>
      <c r="E183" s="4" t="s">
        <v>612</v>
      </c>
      <c r="F183" s="4" t="s">
        <v>613</v>
      </c>
      <c r="G183" s="4">
        <v>12378</v>
      </c>
      <c r="H183" s="4">
        <v>12356</v>
      </c>
      <c r="I183" s="4">
        <v>99.822000000000003</v>
      </c>
      <c r="J183" s="4">
        <v>5302</v>
      </c>
      <c r="K183" s="4">
        <v>42.91</v>
      </c>
      <c r="L183" s="4">
        <v>555</v>
      </c>
      <c r="M183" s="4">
        <v>4.492</v>
      </c>
      <c r="N183" s="4">
        <v>10.468</v>
      </c>
    </row>
    <row r="184" spans="1:14" x14ac:dyDescent="0.25">
      <c r="A184" s="4" t="s">
        <v>599</v>
      </c>
      <c r="B184" s="4" t="str">
        <f t="shared" si="2"/>
        <v>agosto 2022</v>
      </c>
      <c r="C184" s="32">
        <v>44774</v>
      </c>
      <c r="D184" s="4" t="s">
        <v>109</v>
      </c>
      <c r="E184" s="4" t="s">
        <v>614</v>
      </c>
      <c r="F184" s="4" t="s">
        <v>239</v>
      </c>
      <c r="G184" s="4">
        <v>12719</v>
      </c>
      <c r="H184" s="4">
        <v>12702</v>
      </c>
      <c r="I184" s="4">
        <v>99.866</v>
      </c>
      <c r="J184" s="4">
        <v>5816</v>
      </c>
      <c r="K184" s="4">
        <v>45.787999999999997</v>
      </c>
      <c r="L184" s="4">
        <v>278</v>
      </c>
      <c r="M184" s="4">
        <v>2.1890000000000001</v>
      </c>
      <c r="N184" s="4">
        <v>4.78</v>
      </c>
    </row>
    <row r="185" spans="1:14" x14ac:dyDescent="0.25">
      <c r="A185" s="4" t="s">
        <v>187</v>
      </c>
      <c r="B185" s="4" t="str">
        <f t="shared" si="2"/>
        <v>agosto 2022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  <c r="N185" s="4" t="s">
        <v>276</v>
      </c>
    </row>
    <row r="186" spans="1:14" x14ac:dyDescent="0.25">
      <c r="A186" s="4" t="s">
        <v>600</v>
      </c>
      <c r="B186" s="4" t="str">
        <f t="shared" si="2"/>
        <v>agosto 2022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  <c r="N186" s="4" t="s">
        <v>276</v>
      </c>
    </row>
    <row r="187" spans="1:14" x14ac:dyDescent="0.25">
      <c r="A187" s="4" t="s">
        <v>601</v>
      </c>
      <c r="B187" s="4" t="str">
        <f t="shared" si="2"/>
        <v>agosto 2022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  <c r="N187" s="4" t="s">
        <v>276</v>
      </c>
    </row>
    <row r="188" spans="1:14" x14ac:dyDescent="0.25">
      <c r="A188" s="4" t="s">
        <v>602</v>
      </c>
      <c r="B188" s="4" t="str">
        <f t="shared" si="2"/>
        <v>agosto 2022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  <c r="N188" s="4" t="s">
        <v>276</v>
      </c>
    </row>
    <row r="189" spans="1:14" x14ac:dyDescent="0.25">
      <c r="A189" s="4" t="s">
        <v>596</v>
      </c>
      <c r="B189" s="4" t="str">
        <f t="shared" si="2"/>
        <v>agosto 2022</v>
      </c>
      <c r="C189" s="32">
        <v>44774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  <c r="N189" s="4" t="s">
        <v>276</v>
      </c>
    </row>
    <row r="190" spans="1:14" x14ac:dyDescent="0.25">
      <c r="A190" s="4" t="s">
        <v>167</v>
      </c>
      <c r="B190" s="4" t="str">
        <f t="shared" si="2"/>
        <v>julio 2022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  <c r="N190" s="4" t="s">
        <v>276</v>
      </c>
    </row>
    <row r="191" spans="1:14" x14ac:dyDescent="0.25">
      <c r="A191" s="4" t="s">
        <v>225</v>
      </c>
      <c r="B191" s="4" t="str">
        <f t="shared" si="2"/>
        <v>julio 2022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  <c r="N191" s="4" t="s">
        <v>276</v>
      </c>
    </row>
    <row r="192" spans="1:14" x14ac:dyDescent="0.25">
      <c r="A192" s="4" t="s">
        <v>154</v>
      </c>
      <c r="B192" s="4" t="str">
        <f t="shared" si="2"/>
        <v>julio 2022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  <c r="N192" s="4" t="s">
        <v>276</v>
      </c>
    </row>
    <row r="193" spans="1:14" x14ac:dyDescent="0.25">
      <c r="A193" s="4" t="s">
        <v>85</v>
      </c>
      <c r="B193" s="4" t="str">
        <f t="shared" si="2"/>
        <v>julio 2022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  <c r="N193" s="4" t="s">
        <v>276</v>
      </c>
    </row>
    <row r="194" spans="1:14" x14ac:dyDescent="0.25">
      <c r="A194" s="4" t="s">
        <v>88</v>
      </c>
      <c r="B194" s="4" t="str">
        <f t="shared" si="2"/>
        <v>julio 2022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  <c r="N194" s="4" t="s">
        <v>276</v>
      </c>
    </row>
    <row r="195" spans="1:14" x14ac:dyDescent="0.25">
      <c r="A195" s="4" t="s">
        <v>397</v>
      </c>
      <c r="B195" s="4" t="str">
        <f t="shared" ref="B195:B258" si="3">TEXT(C195,"mmmm")&amp;" "&amp;TEXT(C195,"aaaa")</f>
        <v>julio 2022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  <c r="N195" s="4" t="s">
        <v>276</v>
      </c>
    </row>
    <row r="196" spans="1:14" x14ac:dyDescent="0.25">
      <c r="A196" s="4" t="s">
        <v>376</v>
      </c>
      <c r="B196" s="4" t="str">
        <f t="shared" si="3"/>
        <v>julio 2022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  <c r="N196" s="4" t="s">
        <v>276</v>
      </c>
    </row>
    <row r="197" spans="1:14" x14ac:dyDescent="0.25">
      <c r="A197" s="4" t="s">
        <v>402</v>
      </c>
      <c r="B197" s="4" t="str">
        <f t="shared" si="3"/>
        <v>julio 2022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  <c r="N197" s="4" t="s">
        <v>276</v>
      </c>
    </row>
    <row r="198" spans="1:14" x14ac:dyDescent="0.25">
      <c r="A198" s="4" t="s">
        <v>392</v>
      </c>
      <c r="B198" s="4" t="str">
        <f t="shared" si="3"/>
        <v>julio 2022</v>
      </c>
      <c r="C198" s="32">
        <v>44743</v>
      </c>
      <c r="D198" s="4" t="s">
        <v>276</v>
      </c>
      <c r="E198" s="4" t="s">
        <v>276</v>
      </c>
      <c r="F198" s="4" t="s">
        <v>276</v>
      </c>
      <c r="G198" s="4" t="s">
        <v>276</v>
      </c>
      <c r="H198" s="4" t="s">
        <v>276</v>
      </c>
      <c r="I198" s="4" t="s">
        <v>276</v>
      </c>
      <c r="J198" s="4" t="s">
        <v>276</v>
      </c>
      <c r="K198" s="4" t="s">
        <v>276</v>
      </c>
      <c r="L198" s="4" t="s">
        <v>276</v>
      </c>
      <c r="M198" s="4" t="s">
        <v>276</v>
      </c>
      <c r="N198" s="4" t="s">
        <v>276</v>
      </c>
    </row>
    <row r="199" spans="1:14" x14ac:dyDescent="0.25">
      <c r="A199" s="4" t="s">
        <v>75</v>
      </c>
      <c r="B199" s="4" t="str">
        <f t="shared" si="3"/>
        <v>julio 2022</v>
      </c>
      <c r="C199" s="32">
        <v>44743</v>
      </c>
      <c r="D199" s="4" t="s">
        <v>109</v>
      </c>
      <c r="E199" s="4" t="s">
        <v>490</v>
      </c>
      <c r="F199" s="4" t="s">
        <v>239</v>
      </c>
      <c r="G199" s="4">
        <v>27023</v>
      </c>
      <c r="H199" s="4">
        <v>26956</v>
      </c>
      <c r="I199" s="4">
        <v>99.751999999999995</v>
      </c>
      <c r="J199" s="4">
        <v>14031</v>
      </c>
      <c r="K199" s="4">
        <v>52.051000000000002</v>
      </c>
      <c r="L199" s="4">
        <v>1673</v>
      </c>
      <c r="M199" s="4">
        <v>6.2060000000000004</v>
      </c>
      <c r="N199" s="4">
        <v>11.923999999999999</v>
      </c>
    </row>
    <row r="200" spans="1:14" x14ac:dyDescent="0.25">
      <c r="A200" s="4" t="s">
        <v>75</v>
      </c>
      <c r="B200" s="4" t="str">
        <f t="shared" si="3"/>
        <v>julio 2022</v>
      </c>
      <c r="C200" s="32">
        <v>44743</v>
      </c>
      <c r="D200" s="4" t="s">
        <v>109</v>
      </c>
      <c r="E200" s="4" t="s">
        <v>491</v>
      </c>
      <c r="F200" s="4" t="s">
        <v>239</v>
      </c>
      <c r="G200" s="4">
        <v>782</v>
      </c>
      <c r="H200" s="4">
        <v>767</v>
      </c>
      <c r="I200" s="4">
        <v>98.081999999999994</v>
      </c>
      <c r="J200" s="4">
        <v>367</v>
      </c>
      <c r="K200" s="4">
        <v>47.848999999999997</v>
      </c>
      <c r="L200" s="4">
        <v>48</v>
      </c>
      <c r="M200" s="4">
        <v>6.258</v>
      </c>
      <c r="N200" s="4">
        <v>13.079000000000001</v>
      </c>
    </row>
    <row r="201" spans="1:14" x14ac:dyDescent="0.25">
      <c r="A201" s="4" t="s">
        <v>543</v>
      </c>
      <c r="B201" s="4" t="str">
        <f t="shared" si="3"/>
        <v>julio 2022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  <c r="N201" s="4" t="s">
        <v>276</v>
      </c>
    </row>
    <row r="202" spans="1:14" x14ac:dyDescent="0.25">
      <c r="A202" s="4" t="s">
        <v>603</v>
      </c>
      <c r="B202" s="4" t="str">
        <f t="shared" si="3"/>
        <v>julio 2022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  <c r="N202" s="4" t="s">
        <v>276</v>
      </c>
    </row>
    <row r="203" spans="1:14" x14ac:dyDescent="0.25">
      <c r="A203" s="4" t="s">
        <v>604</v>
      </c>
      <c r="B203" s="4" t="str">
        <f t="shared" si="3"/>
        <v>julio 2022</v>
      </c>
      <c r="C203" s="32">
        <v>44743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  <c r="N203" s="4" t="s">
        <v>276</v>
      </c>
    </row>
    <row r="204" spans="1:14" x14ac:dyDescent="0.25">
      <c r="A204" s="4" t="s">
        <v>393</v>
      </c>
      <c r="B204" s="4" t="str">
        <f t="shared" si="3"/>
        <v>junio 2022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  <c r="N204" s="4" t="s">
        <v>276</v>
      </c>
    </row>
    <row r="205" spans="1:14" x14ac:dyDescent="0.25">
      <c r="A205" s="4" t="s">
        <v>642</v>
      </c>
      <c r="B205" s="4" t="str">
        <f t="shared" si="3"/>
        <v>junio 2022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  <c r="N205" s="4" t="s">
        <v>276</v>
      </c>
    </row>
    <row r="206" spans="1:14" x14ac:dyDescent="0.25">
      <c r="A206" s="4" t="s">
        <v>75</v>
      </c>
      <c r="B206" s="4" t="str">
        <f t="shared" si="3"/>
        <v>junio 2022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  <c r="N206" s="4" t="s">
        <v>276</v>
      </c>
    </row>
    <row r="207" spans="1:14" x14ac:dyDescent="0.25">
      <c r="A207" s="4" t="s">
        <v>402</v>
      </c>
      <c r="B207" s="4" t="str">
        <f t="shared" si="3"/>
        <v>junio 2022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  <c r="N207" s="4" t="s">
        <v>276</v>
      </c>
    </row>
    <row r="208" spans="1:14" x14ac:dyDescent="0.25">
      <c r="A208" s="4" t="s">
        <v>543</v>
      </c>
      <c r="B208" s="4" t="str">
        <f t="shared" si="3"/>
        <v>junio 2022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  <c r="N208" s="4" t="s">
        <v>276</v>
      </c>
    </row>
    <row r="209" spans="1:14" x14ac:dyDescent="0.25">
      <c r="A209" s="4" t="s">
        <v>221</v>
      </c>
      <c r="B209" s="4" t="str">
        <f t="shared" si="3"/>
        <v>junio 2022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  <c r="N209" s="4" t="s">
        <v>276</v>
      </c>
    </row>
    <row r="210" spans="1:14" x14ac:dyDescent="0.25">
      <c r="A210" s="4" t="s">
        <v>393</v>
      </c>
      <c r="B210" s="4" t="str">
        <f t="shared" si="3"/>
        <v>junio 2022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  <c r="N210" s="4" t="s">
        <v>276</v>
      </c>
    </row>
    <row r="211" spans="1:14" x14ac:dyDescent="0.25">
      <c r="A211" s="4" t="s">
        <v>150</v>
      </c>
      <c r="B211" s="4" t="str">
        <f t="shared" si="3"/>
        <v>junio 2022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  <c r="N211" s="4" t="s">
        <v>276</v>
      </c>
    </row>
    <row r="212" spans="1:14" x14ac:dyDescent="0.25">
      <c r="A212" s="4" t="s">
        <v>116</v>
      </c>
      <c r="B212" s="4" t="str">
        <f t="shared" si="3"/>
        <v>junio 2022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  <c r="N212" s="4" t="s">
        <v>276</v>
      </c>
    </row>
    <row r="213" spans="1:14" x14ac:dyDescent="0.25">
      <c r="A213" s="4" t="s">
        <v>76</v>
      </c>
      <c r="B213" s="4" t="str">
        <f t="shared" si="3"/>
        <v>junio 2022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  <c r="N213" s="4" t="s">
        <v>276</v>
      </c>
    </row>
    <row r="214" spans="1:14" x14ac:dyDescent="0.25">
      <c r="A214" s="4" t="s">
        <v>88</v>
      </c>
      <c r="B214" s="4" t="str">
        <f t="shared" si="3"/>
        <v>junio 2022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  <c r="N214" s="4" t="s">
        <v>276</v>
      </c>
    </row>
    <row r="215" spans="1:14" x14ac:dyDescent="0.25">
      <c r="A215" s="4" t="s">
        <v>189</v>
      </c>
      <c r="B215" s="4" t="str">
        <f t="shared" si="3"/>
        <v>junio 2022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  <c r="N215" s="4" t="s">
        <v>276</v>
      </c>
    </row>
    <row r="216" spans="1:14" x14ac:dyDescent="0.25">
      <c r="A216" s="4" t="s">
        <v>197</v>
      </c>
      <c r="B216" s="4" t="str">
        <f t="shared" si="3"/>
        <v>junio 2022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  <c r="N216" s="4" t="s">
        <v>276</v>
      </c>
    </row>
    <row r="217" spans="1:14" x14ac:dyDescent="0.25">
      <c r="A217" s="4" t="s">
        <v>397</v>
      </c>
      <c r="B217" s="4" t="str">
        <f t="shared" si="3"/>
        <v>junio 2022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  <c r="N217" s="4" t="s">
        <v>276</v>
      </c>
    </row>
    <row r="218" spans="1:14" x14ac:dyDescent="0.25">
      <c r="A218" s="4" t="s">
        <v>376</v>
      </c>
      <c r="B218" s="4" t="str">
        <f t="shared" si="3"/>
        <v>junio 2022</v>
      </c>
      <c r="C218" s="32">
        <v>44713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  <c r="N218" s="4" t="s">
        <v>276</v>
      </c>
    </row>
    <row r="219" spans="1:14" x14ac:dyDescent="0.25">
      <c r="A219" s="4" t="s">
        <v>134</v>
      </c>
      <c r="B219" s="4" t="str">
        <f t="shared" si="3"/>
        <v>mayo 2022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  <c r="N219" s="4" t="s">
        <v>276</v>
      </c>
    </row>
    <row r="220" spans="1:14" x14ac:dyDescent="0.25">
      <c r="A220" s="4" t="s">
        <v>225</v>
      </c>
      <c r="B220" s="4" t="str">
        <f t="shared" si="3"/>
        <v>mayo 2022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  <c r="N220" s="4" t="s">
        <v>276</v>
      </c>
    </row>
    <row r="221" spans="1:14" x14ac:dyDescent="0.25">
      <c r="A221" s="4" t="s">
        <v>187</v>
      </c>
      <c r="B221" s="4" t="str">
        <f t="shared" si="3"/>
        <v>mayo 2022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  <c r="N221" s="4" t="s">
        <v>276</v>
      </c>
    </row>
    <row r="222" spans="1:14" x14ac:dyDescent="0.25">
      <c r="A222" s="4" t="s">
        <v>153</v>
      </c>
      <c r="B222" s="4" t="str">
        <f t="shared" si="3"/>
        <v>mayo 2022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  <c r="N222" s="4" t="s">
        <v>276</v>
      </c>
    </row>
    <row r="223" spans="1:14" x14ac:dyDescent="0.25">
      <c r="A223" s="4" t="s">
        <v>182</v>
      </c>
      <c r="B223" s="4" t="str">
        <f t="shared" si="3"/>
        <v>mayo 2022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  <c r="N223" s="4" t="s">
        <v>276</v>
      </c>
    </row>
    <row r="224" spans="1:14" x14ac:dyDescent="0.25">
      <c r="A224" s="4" t="s">
        <v>77</v>
      </c>
      <c r="B224" s="4" t="str">
        <f t="shared" si="3"/>
        <v>mayo 2022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  <c r="N224" s="4" t="s">
        <v>276</v>
      </c>
    </row>
    <row r="225" spans="1:14" x14ac:dyDescent="0.25">
      <c r="A225" s="4" t="s">
        <v>201</v>
      </c>
      <c r="B225" s="4" t="str">
        <f t="shared" si="3"/>
        <v>mayo 2022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  <c r="N225" s="4" t="s">
        <v>276</v>
      </c>
    </row>
    <row r="226" spans="1:14" x14ac:dyDescent="0.25">
      <c r="A226" s="4" t="s">
        <v>397</v>
      </c>
      <c r="B226" s="4" t="str">
        <f t="shared" si="3"/>
        <v>mayo 2022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  <c r="N226" s="4" t="s">
        <v>276</v>
      </c>
    </row>
    <row r="227" spans="1:14" x14ac:dyDescent="0.25">
      <c r="A227" s="4" t="s">
        <v>88</v>
      </c>
      <c r="B227" s="4" t="str">
        <f t="shared" si="3"/>
        <v>mayo 2022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  <c r="N227" s="4" t="s">
        <v>276</v>
      </c>
    </row>
    <row r="228" spans="1:14" x14ac:dyDescent="0.25">
      <c r="A228" s="4" t="s">
        <v>398</v>
      </c>
      <c r="B228" s="4" t="str">
        <f t="shared" si="3"/>
        <v>mayo 2022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  <c r="N228" s="4" t="s">
        <v>276</v>
      </c>
    </row>
    <row r="229" spans="1:14" x14ac:dyDescent="0.25">
      <c r="A229" s="4" t="s">
        <v>76</v>
      </c>
      <c r="B229" s="4" t="str">
        <f t="shared" si="3"/>
        <v>mayo 2022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  <c r="N229" s="4" t="s">
        <v>276</v>
      </c>
    </row>
    <row r="230" spans="1:14" x14ac:dyDescent="0.25">
      <c r="A230" s="4" t="s">
        <v>150</v>
      </c>
      <c r="B230" s="4" t="str">
        <f t="shared" si="3"/>
        <v>mayo 2022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  <c r="N230" s="4" t="s">
        <v>276</v>
      </c>
    </row>
    <row r="231" spans="1:14" x14ac:dyDescent="0.25">
      <c r="A231" s="4" t="s">
        <v>196</v>
      </c>
      <c r="B231" s="4" t="str">
        <f t="shared" si="3"/>
        <v>mayo 2022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  <c r="N231" s="4" t="s">
        <v>276</v>
      </c>
    </row>
    <row r="232" spans="1:14" x14ac:dyDescent="0.25">
      <c r="A232" s="4" t="s">
        <v>149</v>
      </c>
      <c r="B232" s="4" t="str">
        <f t="shared" si="3"/>
        <v>mayo 2022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  <c r="N232" s="4" t="s">
        <v>276</v>
      </c>
    </row>
    <row r="233" spans="1:14" x14ac:dyDescent="0.25">
      <c r="A233" s="4" t="s">
        <v>159</v>
      </c>
      <c r="B233" s="4" t="str">
        <f t="shared" si="3"/>
        <v>mayo 2022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  <c r="N233" s="4" t="s">
        <v>276</v>
      </c>
    </row>
    <row r="234" spans="1:14" x14ac:dyDescent="0.25">
      <c r="A234" s="4" t="s">
        <v>605</v>
      </c>
      <c r="B234" s="4" t="str">
        <f t="shared" si="3"/>
        <v>mayo 2022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  <c r="N234" s="4" t="s">
        <v>276</v>
      </c>
    </row>
    <row r="235" spans="1:14" x14ac:dyDescent="0.25">
      <c r="A235" s="4" t="s">
        <v>350</v>
      </c>
      <c r="B235" s="4" t="str">
        <f t="shared" si="3"/>
        <v>mayo 2022</v>
      </c>
      <c r="C235" s="32">
        <v>44682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  <c r="N235" s="4" t="s">
        <v>276</v>
      </c>
    </row>
    <row r="236" spans="1:14" x14ac:dyDescent="0.25">
      <c r="A236" s="4" t="s">
        <v>180</v>
      </c>
      <c r="B236" s="4" t="str">
        <f t="shared" si="3"/>
        <v>abril 2022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  <c r="N236" s="4" t="s">
        <v>276</v>
      </c>
    </row>
    <row r="237" spans="1:14" x14ac:dyDescent="0.25">
      <c r="A237" s="4" t="s">
        <v>134</v>
      </c>
      <c r="B237" s="4" t="str">
        <f t="shared" si="3"/>
        <v>abril 2022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  <c r="N237" s="4" t="s">
        <v>276</v>
      </c>
    </row>
    <row r="238" spans="1:14" x14ac:dyDescent="0.25">
      <c r="A238" s="4" t="s">
        <v>117</v>
      </c>
      <c r="B238" s="4" t="str">
        <f t="shared" si="3"/>
        <v>abril 2022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  <c r="N238" s="4" t="s">
        <v>276</v>
      </c>
    </row>
    <row r="239" spans="1:14" x14ac:dyDescent="0.25">
      <c r="A239" s="4" t="s">
        <v>84</v>
      </c>
      <c r="B239" s="4" t="str">
        <f t="shared" si="3"/>
        <v>abril 2022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  <c r="N239" s="4" t="s">
        <v>276</v>
      </c>
    </row>
    <row r="240" spans="1:14" x14ac:dyDescent="0.25">
      <c r="A240" s="4" t="s">
        <v>182</v>
      </c>
      <c r="B240" s="4" t="str">
        <f t="shared" si="3"/>
        <v>abril 2022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  <c r="N240" s="4" t="s">
        <v>276</v>
      </c>
    </row>
    <row r="241" spans="1:14" x14ac:dyDescent="0.25">
      <c r="A241" s="4" t="s">
        <v>153</v>
      </c>
      <c r="B241" s="4" t="str">
        <f t="shared" si="3"/>
        <v>abril 2022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  <c r="N241" s="4" t="s">
        <v>276</v>
      </c>
    </row>
    <row r="242" spans="1:14" x14ac:dyDescent="0.25">
      <c r="A242" s="4" t="s">
        <v>226</v>
      </c>
      <c r="B242" s="4" t="str">
        <f t="shared" si="3"/>
        <v>abril 2022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  <c r="N242" s="4" t="s">
        <v>276</v>
      </c>
    </row>
    <row r="243" spans="1:14" x14ac:dyDescent="0.25">
      <c r="A243" s="4" t="s">
        <v>596</v>
      </c>
      <c r="B243" s="4" t="str">
        <f t="shared" si="3"/>
        <v>abril 2022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  <c r="N243" s="4" t="s">
        <v>276</v>
      </c>
    </row>
    <row r="244" spans="1:14" x14ac:dyDescent="0.25">
      <c r="A244" s="4" t="s">
        <v>376</v>
      </c>
      <c r="B244" s="4" t="str">
        <f t="shared" si="3"/>
        <v>abril 2022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  <c r="N244" s="4" t="s">
        <v>276</v>
      </c>
    </row>
    <row r="245" spans="1:14" x14ac:dyDescent="0.25">
      <c r="A245" s="4" t="s">
        <v>398</v>
      </c>
      <c r="B245" s="4" t="str">
        <f t="shared" si="3"/>
        <v>abril 2022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  <c r="N245" s="4" t="s">
        <v>276</v>
      </c>
    </row>
    <row r="246" spans="1:14" x14ac:dyDescent="0.25">
      <c r="A246" s="4" t="s">
        <v>76</v>
      </c>
      <c r="B246" s="4" t="str">
        <f t="shared" si="3"/>
        <v>abril 2022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  <c r="N246" s="4" t="s">
        <v>276</v>
      </c>
    </row>
    <row r="247" spans="1:14" x14ac:dyDescent="0.25">
      <c r="A247" s="4" t="s">
        <v>167</v>
      </c>
      <c r="B247" s="4" t="str">
        <f t="shared" si="3"/>
        <v>abril 2022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  <c r="N247" s="4" t="s">
        <v>276</v>
      </c>
    </row>
    <row r="248" spans="1:14" x14ac:dyDescent="0.25">
      <c r="A248" s="4" t="s">
        <v>177</v>
      </c>
      <c r="B248" s="4" t="str">
        <f t="shared" si="3"/>
        <v>abril 2022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  <c r="N248" s="4" t="s">
        <v>276</v>
      </c>
    </row>
    <row r="249" spans="1:14" x14ac:dyDescent="0.25">
      <c r="A249" s="4" t="s">
        <v>159</v>
      </c>
      <c r="B249" s="4" t="str">
        <f t="shared" si="3"/>
        <v>abril 2022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  <c r="N249" s="4" t="s">
        <v>276</v>
      </c>
    </row>
    <row r="250" spans="1:14" x14ac:dyDescent="0.25">
      <c r="A250" s="4" t="s">
        <v>606</v>
      </c>
      <c r="B250" s="4" t="str">
        <f t="shared" si="3"/>
        <v>abril 2022</v>
      </c>
      <c r="C250" s="32">
        <v>44652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  <c r="N250" s="4" t="s">
        <v>276</v>
      </c>
    </row>
    <row r="251" spans="1:14" x14ac:dyDescent="0.25">
      <c r="A251" s="4" t="s">
        <v>180</v>
      </c>
      <c r="B251" s="4" t="str">
        <f t="shared" si="3"/>
        <v>marzo 2022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  <c r="N251" s="4" t="s">
        <v>276</v>
      </c>
    </row>
    <row r="252" spans="1:14" x14ac:dyDescent="0.25">
      <c r="A252" s="4" t="s">
        <v>77</v>
      </c>
      <c r="B252" s="4" t="str">
        <f t="shared" si="3"/>
        <v>marzo 2022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  <c r="N252" s="4" t="s">
        <v>276</v>
      </c>
    </row>
    <row r="253" spans="1:14" x14ac:dyDescent="0.25">
      <c r="A253" s="4" t="s">
        <v>167</v>
      </c>
      <c r="B253" s="4" t="str">
        <f t="shared" si="3"/>
        <v>marzo 2022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  <c r="N253" s="4" t="s">
        <v>276</v>
      </c>
    </row>
    <row r="254" spans="1:14" x14ac:dyDescent="0.25">
      <c r="A254" s="4" t="s">
        <v>399</v>
      </c>
      <c r="B254" s="4" t="str">
        <f t="shared" si="3"/>
        <v>marzo 2022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  <c r="N254" s="4" t="s">
        <v>276</v>
      </c>
    </row>
    <row r="255" spans="1:14" x14ac:dyDescent="0.25">
      <c r="A255" s="4" t="s">
        <v>193</v>
      </c>
      <c r="B255" s="4" t="str">
        <f t="shared" si="3"/>
        <v>marzo 2022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  <c r="N255" s="4" t="s">
        <v>276</v>
      </c>
    </row>
    <row r="256" spans="1:14" x14ac:dyDescent="0.25">
      <c r="A256" s="4" t="s">
        <v>376</v>
      </c>
      <c r="B256" s="4" t="str">
        <f t="shared" si="3"/>
        <v>marzo 2022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  <c r="N256" s="4" t="s">
        <v>276</v>
      </c>
    </row>
    <row r="257" spans="1:14" x14ac:dyDescent="0.25">
      <c r="A257" s="4" t="s">
        <v>153</v>
      </c>
      <c r="B257" s="4" t="str">
        <f t="shared" si="3"/>
        <v>marzo 2022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  <c r="N257" s="4" t="s">
        <v>276</v>
      </c>
    </row>
    <row r="258" spans="1:14" x14ac:dyDescent="0.25">
      <c r="A258" s="4" t="s">
        <v>177</v>
      </c>
      <c r="B258" s="4" t="str">
        <f t="shared" si="3"/>
        <v>marzo 2022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  <c r="N258" s="4" t="s">
        <v>276</v>
      </c>
    </row>
    <row r="259" spans="1:14" x14ac:dyDescent="0.25">
      <c r="A259" s="4" t="s">
        <v>76</v>
      </c>
      <c r="B259" s="4" t="str">
        <f t="shared" ref="B259:B261" si="4">TEXT(C259,"mmmm")&amp;" "&amp;TEXT(C259,"aaaa")</f>
        <v>marzo 2022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  <c r="N259" s="4" t="s">
        <v>276</v>
      </c>
    </row>
    <row r="260" spans="1:14" x14ac:dyDescent="0.25">
      <c r="A260" s="4" t="s">
        <v>381</v>
      </c>
      <c r="B260" s="4" t="str">
        <f t="shared" si="4"/>
        <v>marzo 2022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  <c r="N260" s="4" t="s">
        <v>276</v>
      </c>
    </row>
    <row r="261" spans="1:14" x14ac:dyDescent="0.25">
      <c r="A261" s="4" t="s">
        <v>384</v>
      </c>
      <c r="B261" s="4" t="str">
        <f t="shared" si="4"/>
        <v>marzo 2022</v>
      </c>
      <c r="C261" s="32">
        <v>44621</v>
      </c>
      <c r="D261" s="4" t="s">
        <v>276</v>
      </c>
      <c r="E261" s="4" t="s">
        <v>276</v>
      </c>
      <c r="F261" s="4" t="s">
        <v>276</v>
      </c>
      <c r="G261" s="4" t="s">
        <v>276</v>
      </c>
      <c r="H261" s="4" t="s">
        <v>276</v>
      </c>
      <c r="I261" s="4" t="s">
        <v>276</v>
      </c>
      <c r="J261" s="4" t="s">
        <v>276</v>
      </c>
      <c r="K261" s="4" t="s">
        <v>276</v>
      </c>
      <c r="L261" s="4" t="s">
        <v>276</v>
      </c>
      <c r="M261" s="4" t="s">
        <v>276</v>
      </c>
      <c r="N261" s="4" t="s">
        <v>276</v>
      </c>
    </row>
  </sheetData>
  <autoFilter ref="A1:N232" xr:uid="{D460044B-A688-4C6D-913C-44E2C215E94C}">
    <sortState xmlns:xlrd2="http://schemas.microsoft.com/office/spreadsheetml/2017/richdata2" ref="A2:N261">
      <sortCondition descending="1" ref="C1:C232"/>
    </sortState>
  </autoFilter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489</v>
      </c>
      <c r="D1" s="23" t="s">
        <v>73</v>
      </c>
      <c r="E1" s="23" t="s">
        <v>39</v>
      </c>
      <c r="F1" s="23" t="s">
        <v>296</v>
      </c>
      <c r="G1" s="23" t="s">
        <v>488</v>
      </c>
    </row>
    <row r="2" spans="1:7" x14ac:dyDescent="0.25">
      <c r="C2" s="39" t="s">
        <v>620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621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622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623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624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625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626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627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628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629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630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631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632</v>
      </c>
      <c r="D16" s="39" t="s">
        <v>633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634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635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636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637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638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639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640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641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615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616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617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618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619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59" t="s">
        <v>95</v>
      </c>
      <c r="C1" s="59"/>
      <c r="D1" s="59"/>
      <c r="E1" s="59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60" t="s">
        <v>40</v>
      </c>
      <c r="B1" s="60"/>
      <c r="C1" s="60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488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439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440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441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442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443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444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445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446</v>
      </c>
      <c r="B58" s="4" t="str">
        <f t="shared" si="0"/>
        <v>octubre</v>
      </c>
      <c r="C58" s="32">
        <v>44835</v>
      </c>
      <c r="D58" s="4" t="s">
        <v>447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446</v>
      </c>
      <c r="B59" s="4" t="str">
        <f t="shared" si="0"/>
        <v>octubre</v>
      </c>
      <c r="C59" s="32">
        <v>44835</v>
      </c>
      <c r="D59" s="4" t="s">
        <v>448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404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405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406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404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407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408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409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410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411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412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413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414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415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416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417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418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419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420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421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422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423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424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425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426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427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428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429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430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431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432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433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434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435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436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437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438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449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450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451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452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453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454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454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455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456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457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458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459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460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461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462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463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464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465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466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467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468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469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470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471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472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473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474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475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476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477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486</v>
      </c>
      <c r="C1" t="s">
        <v>487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Campañas y correos</vt:lpstr>
      <vt:lpstr>Campañas y correos (2)</vt:lpstr>
      <vt:lpstr>IniciativasÚnicasPorMes</vt:lpstr>
      <vt:lpstr>aux</vt:lpstr>
      <vt:lpstr>AnálisisMITEC</vt:lpstr>
      <vt:lpstr>AnálisisCorreos</vt:lpstr>
      <vt:lpstr>AnálisisCorreos_aux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2023-02-10T07:32:00Z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