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Trabajos 3 CUCEI\1. Estadistica Y Procesos Estocasticos\"/>
    </mc:Choice>
  </mc:AlternateContent>
  <xr:revisionPtr revIDLastSave="0" documentId="13_ncr:1_{51933221-7C5D-4DC8-9067-B5433D78A944}" xr6:coauthVersionLast="47" xr6:coauthVersionMax="47" xr10:uidLastSave="{00000000-0000-0000-0000-000000000000}"/>
  <bookViews>
    <workbookView xWindow="-120" yWindow="-120" windowWidth="29040" windowHeight="15840" xr2:uid="{99F2990D-5746-46C4-945A-FF0C488AFA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J3" i="1"/>
  <c r="K15" i="1"/>
  <c r="K16" i="1"/>
  <c r="K17" i="1"/>
  <c r="K18" i="1"/>
  <c r="K19" i="1"/>
  <c r="K20" i="1"/>
  <c r="K21" i="1"/>
  <c r="K22" i="1"/>
  <c r="K23" i="1"/>
  <c r="K24" i="1"/>
  <c r="K14" i="1"/>
  <c r="J14" i="1"/>
  <c r="J15" i="1"/>
  <c r="J16" i="1"/>
  <c r="J17" i="1"/>
  <c r="J18" i="1"/>
  <c r="J19" i="1"/>
  <c r="J20" i="1"/>
  <c r="J21" i="1"/>
  <c r="J22" i="1"/>
  <c r="J23" i="1"/>
  <c r="J24" i="1"/>
  <c r="B14" i="1"/>
  <c r="C15" i="1"/>
  <c r="C16" i="1"/>
  <c r="C17" i="1"/>
  <c r="C18" i="1"/>
  <c r="C19" i="1"/>
  <c r="C20" i="1"/>
  <c r="C21" i="1"/>
  <c r="C22" i="1"/>
  <c r="C23" i="1"/>
  <c r="C24" i="1"/>
  <c r="C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<sst xmlns="http://schemas.openxmlformats.org/spreadsheetml/2006/main" count="23" uniqueCount="19">
  <si>
    <t>Se estima que 4000 de los 16,000 estudiantes del CUCEI   han tenido algún problema con el estudio de sus materias con la  modalidad en linea implementada debido a la contingencia del COVID.  Si se seleccionan al azar 10 estudiantes del CUCEI y se les pide su opinión sobre esta modalidad en linea, ¿cuál es la probabilidad de que a lo sumo 7 hayan tenido problemas con la modalidad en linea?</t>
  </si>
  <si>
    <t>X=</t>
  </si>
  <si>
    <t>N=</t>
  </si>
  <si>
    <t>n=</t>
  </si>
  <si>
    <t>k=</t>
  </si>
  <si>
    <t>Alumnos con problemas</t>
  </si>
  <si>
    <t>x=</t>
  </si>
  <si>
    <t>0,1,2,3,…,10</t>
  </si>
  <si>
    <t>x</t>
  </si>
  <si>
    <t>f(x)</t>
  </si>
  <si>
    <t>F(x)</t>
  </si>
  <si>
    <t>Hipergeometrica</t>
  </si>
  <si>
    <t>Binomial</t>
  </si>
  <si>
    <t>Respuesta</t>
  </si>
  <si>
    <t>P(X&lt;=7)= P(x=0) + P(x=1) + … + P(x=7)=</t>
  </si>
  <si>
    <t>Hipergemetrica</t>
  </si>
  <si>
    <t>Diferencia</t>
  </si>
  <si>
    <t>Conclusion</t>
  </si>
  <si>
    <t>Podemos observar que la aproximacion es muy cercana, pues apenas existe una minima diferencia entre los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</si>
</sst>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Arial"/>
      <family val="2"/>
    </font>
    <font>
      <sz val="12"/>
      <color rgb="FF006100"/>
      <name val="Arial"/>
      <family val="2"/>
    </font>
    <font>
      <sz val="12"/>
      <color rgb="FF3F3F7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3" borderId="1" xfId="2" applyAlignment="1">
      <alignment horizontal="center"/>
    </xf>
    <xf numFmtId="0" fontId="2" fillId="3" borderId="5" xfId="2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2" fillId="3" borderId="6" xfId="2" applyBorder="1" applyAlignment="1">
      <alignment horizontal="center"/>
    </xf>
    <xf numFmtId="0" fontId="2" fillId="3" borderId="2" xfId="2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2" borderId="0" xfId="1" applyAlignment="1">
      <alignment horizontal="center"/>
    </xf>
    <xf numFmtId="0" fontId="1" fillId="2" borderId="8" xfId="1" applyBorder="1" applyAlignment="1">
      <alignment horizont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3" borderId="5" xfId="2" applyBorder="1" applyAlignment="1">
      <alignment horizontal="center" vertical="center"/>
    </xf>
    <xf numFmtId="0" fontId="2" fillId="3" borderId="5" xfId="2" applyBorder="1" applyAlignment="1">
      <alignment horizontal="center" vertical="center" wrapText="1"/>
    </xf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2" fillId="3" borderId="9" xfId="2" applyBorder="1" applyAlignment="1">
      <alignment horizontal="center"/>
    </xf>
  </cellXfs>
  <cellStyles count="3">
    <cellStyle name="Bueno" xfId="1" builtinId="26"/>
    <cellStyle name="Entrada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h(x;16000,10,4000)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Hoja1!$B$13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Hoja1!$A$14:$A$24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Hoja1!$B$14:$B$24</c:f>
              <c:numCache>
                <c:formatCode>0.0000000</c:formatCode>
                <c:ptCount val="11"/>
                <c:pt idx="0">
                  <c:v>5.6260721158464096E-2</c:v>
                </c:pt>
                <c:pt idx="1">
                  <c:v>0.18767649456580451</c:v>
                </c:pt>
                <c:pt idx="2">
                  <c:v>0.28163211790851728</c:v>
                </c:pt>
                <c:pt idx="3">
                  <c:v>0.25036053417788195</c:v>
                </c:pt>
                <c:pt idx="4">
                  <c:v>0.1460071157612757</c:v>
                </c:pt>
                <c:pt idx="5">
                  <c:v>5.8368763776445988E-2</c:v>
                </c:pt>
                <c:pt idx="6">
                  <c:v>1.619867812096407E-2</c:v>
                </c:pt>
                <c:pt idx="7">
                  <c:v>3.0816047066590654E-3</c:v>
                </c:pt>
                <c:pt idx="8">
                  <c:v>3.8459058573375694E-4</c:v>
                </c:pt>
                <c:pt idx="9">
                  <c:v>2.8433584618147062E-5</c:v>
                </c:pt>
                <c:pt idx="10">
                  <c:v>9.4565363509187253E-7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EBA-B044-5166275A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1256529088"/>
        <c:axId val="1256531168"/>
      </c:barChart>
      <c:catAx>
        <c:axId val="1256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31168"/>
        <c:crosses val="autoZero"/>
        <c:auto val="1"/>
        <c:lblAlgn val="ctr"/>
        <c:lblOffset val="100"/>
        <c:noMultiLvlLbl val="0"/>
      </c:catAx>
      <c:valAx>
        <c:axId val="1256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H(x;16000,10,4000)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Hoja1!$C$13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Hoja1!$A$14:$A$24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Hoja1!$C$14:$C$24</c:f>
              <c:numCache>
                <c:formatCode>0.0000000</c:formatCode>
                <c:ptCount val="11"/>
                <c:pt idx="0">
                  <c:v>5.6260721158464096E-2</c:v>
                </c:pt>
                <c:pt idx="1">
                  <c:v>0.24393721572426855</c:v>
                </c:pt>
                <c:pt idx="2">
                  <c:v>0.52556933363278613</c:v>
                </c:pt>
                <c:pt idx="3">
                  <c:v>0.77592986781066819</c:v>
                </c:pt>
                <c:pt idx="4">
                  <c:v>0.92193698357194387</c:v>
                </c:pt>
                <c:pt idx="5">
                  <c:v>0.98030574734838982</c:v>
                </c:pt>
                <c:pt idx="6">
                  <c:v>0.99650442546935392</c:v>
                </c:pt>
                <c:pt idx="7">
                  <c:v>0.999586030176013</c:v>
                </c:pt>
                <c:pt idx="8">
                  <c:v>0.99997062076174681</c:v>
                </c:pt>
                <c:pt idx="9">
                  <c:v>0.99999905434636494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2-4FA6-9690-67C018AB9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1256529088"/>
        <c:axId val="1256531168"/>
      </c:barChart>
      <c:catAx>
        <c:axId val="1256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31168"/>
        <c:crosses val="autoZero"/>
        <c:auto val="1"/>
        <c:lblAlgn val="ctr"/>
        <c:lblOffset val="100"/>
        <c:noMultiLvlLbl val="0"/>
      </c:catAx>
      <c:valAx>
        <c:axId val="1256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b(x;10,1/4)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Hoja1!$J$13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Hoja1!$A$14:$A$24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Hoja1!$J$14:$J$24</c:f>
              <c:numCache>
                <c:formatCode>0.0000000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F-4101-8768-E9C5766C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1256529088"/>
        <c:axId val="1256531168"/>
      </c:barChart>
      <c:catAx>
        <c:axId val="1256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31168"/>
        <c:crosses val="autoZero"/>
        <c:auto val="1"/>
        <c:lblAlgn val="ctr"/>
        <c:lblOffset val="100"/>
        <c:noMultiLvlLbl val="0"/>
      </c:catAx>
      <c:valAx>
        <c:axId val="1256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B(x;10,1/4)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Hoja1!$K$13</c:f>
              <c:strCache>
                <c:ptCount val="1"/>
                <c:pt idx="0">
                  <c:v>F(x)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Hoja1!$A$14:$A$24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Hoja1!$K$14:$K$24</c:f>
              <c:numCache>
                <c:formatCode>0.0000000</c:formatCode>
                <c:ptCount val="11"/>
                <c:pt idx="0">
                  <c:v>5.6313514709472684E-2</c:v>
                </c:pt>
                <c:pt idx="1">
                  <c:v>0.2440252304077149</c:v>
                </c:pt>
                <c:pt idx="2">
                  <c:v>0.52559280395507801</c:v>
                </c:pt>
                <c:pt idx="3">
                  <c:v>0.77587509155273438</c:v>
                </c:pt>
                <c:pt idx="4">
                  <c:v>0.92187309265136719</c:v>
                </c:pt>
                <c:pt idx="5">
                  <c:v>0.98027229309082031</c:v>
                </c:pt>
                <c:pt idx="6">
                  <c:v>0.99649429321289063</c:v>
                </c:pt>
                <c:pt idx="7">
                  <c:v>0.99958419799804688</c:v>
                </c:pt>
                <c:pt idx="8">
                  <c:v>0.99997043609619141</c:v>
                </c:pt>
                <c:pt idx="9">
                  <c:v>0.99999904632568359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1-4B99-9FF5-20918A920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-27"/>
        <c:axId val="1256529088"/>
        <c:axId val="1256531168"/>
      </c:barChart>
      <c:catAx>
        <c:axId val="12565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31168"/>
        <c:crosses val="autoZero"/>
        <c:auto val="1"/>
        <c:lblAlgn val="ctr"/>
        <c:lblOffset val="100"/>
        <c:noMultiLvlLbl val="0"/>
      </c:catAx>
      <c:valAx>
        <c:axId val="1256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56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123825</xdr:rowOff>
    </xdr:from>
    <xdr:to>
      <xdr:col>7</xdr:col>
      <xdr:colOff>683700</xdr:colOff>
      <xdr:row>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0D8790-B005-4B76-8D26-FD022BE77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19</xdr:row>
      <xdr:rowOff>76200</xdr:rowOff>
    </xdr:from>
    <xdr:to>
      <xdr:col>7</xdr:col>
      <xdr:colOff>683700</xdr:colOff>
      <xdr:row>33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F3763F-889B-45B4-A183-A6AF1F28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</xdr:colOff>
      <xdr:row>6</xdr:row>
      <xdr:rowOff>0</xdr:rowOff>
    </xdr:from>
    <xdr:to>
      <xdr:col>15</xdr:col>
      <xdr:colOff>683700</xdr:colOff>
      <xdr:row>19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8B54F5-B072-4E59-A293-D85EA3E63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19</xdr:row>
      <xdr:rowOff>142875</xdr:rowOff>
    </xdr:from>
    <xdr:to>
      <xdr:col>15</xdr:col>
      <xdr:colOff>693225</xdr:colOff>
      <xdr:row>34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4D7B62-8998-41D3-9926-06EB177E2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9E0F-8DF8-4DC2-803B-E2315043EB77}">
  <dimension ref="A1:P32"/>
  <sheetViews>
    <sheetView tabSelected="1" workbookViewId="0">
      <selection activeCell="R7" sqref="R7"/>
    </sheetView>
  </sheetViews>
  <sheetFormatPr baseColWidth="10" defaultRowHeight="15" x14ac:dyDescent="0.2"/>
  <cols>
    <col min="10" max="10" width="13" bestFit="1" customWidth="1"/>
    <col min="16" max="16" width="16.109375" customWidth="1"/>
  </cols>
  <sheetData>
    <row r="1" spans="1:16" ht="15" customHeight="1" x14ac:dyDescent="0.2">
      <c r="A1" s="8" t="s">
        <v>0</v>
      </c>
      <c r="B1" s="8"/>
      <c r="C1" s="8"/>
      <c r="D1" s="8"/>
      <c r="E1" s="8"/>
      <c r="F1" s="8"/>
      <c r="G1" s="22" t="s">
        <v>13</v>
      </c>
      <c r="H1" s="22"/>
      <c r="I1" s="22"/>
      <c r="J1" s="22"/>
      <c r="K1" s="22"/>
      <c r="L1" s="23"/>
      <c r="M1" s="22" t="s">
        <v>17</v>
      </c>
      <c r="N1" s="22"/>
      <c r="O1" s="22"/>
      <c r="P1" s="22"/>
    </row>
    <row r="2" spans="1:16" x14ac:dyDescent="0.2">
      <c r="A2" s="8"/>
      <c r="B2" s="8"/>
      <c r="C2" s="8"/>
      <c r="D2" s="8"/>
      <c r="E2" s="8"/>
      <c r="F2" s="8"/>
      <c r="G2" s="15"/>
      <c r="H2" s="16"/>
      <c r="I2" s="16"/>
      <c r="J2" s="20" t="s">
        <v>15</v>
      </c>
      <c r="K2" s="21" t="s">
        <v>12</v>
      </c>
      <c r="L2" s="24" t="s">
        <v>16</v>
      </c>
      <c r="M2" s="17" t="s">
        <v>18</v>
      </c>
      <c r="N2" s="17"/>
      <c r="O2" s="17"/>
      <c r="P2" s="17"/>
    </row>
    <row r="3" spans="1:16" ht="15" customHeight="1" x14ac:dyDescent="0.2">
      <c r="A3" s="8"/>
      <c r="B3" s="8"/>
      <c r="C3" s="8"/>
      <c r="D3" s="8"/>
      <c r="E3" s="8"/>
      <c r="F3" s="8"/>
      <c r="G3" s="17" t="s">
        <v>14</v>
      </c>
      <c r="H3" s="17"/>
      <c r="I3" s="19"/>
      <c r="J3" s="18">
        <f>C21</f>
        <v>0.999586030176013</v>
      </c>
      <c r="K3" s="18">
        <f>K21</f>
        <v>0.99958419799804688</v>
      </c>
      <c r="L3" s="11">
        <f>J3-K3</f>
        <v>1.832177966121229E-6</v>
      </c>
      <c r="M3" s="17"/>
      <c r="N3" s="17"/>
      <c r="O3" s="17"/>
      <c r="P3" s="17"/>
    </row>
    <row r="4" spans="1:16" x14ac:dyDescent="0.2">
      <c r="A4" s="8"/>
      <c r="B4" s="8"/>
      <c r="C4" s="8"/>
      <c r="D4" s="8"/>
      <c r="E4" s="8"/>
      <c r="F4" s="8"/>
      <c r="G4" s="15"/>
      <c r="H4" s="16"/>
      <c r="I4" s="16"/>
      <c r="J4" s="16"/>
      <c r="K4" s="16"/>
    </row>
    <row r="5" spans="1:16" x14ac:dyDescent="0.2">
      <c r="A5" s="8"/>
      <c r="B5" s="8"/>
      <c r="C5" s="8"/>
      <c r="D5" s="8"/>
      <c r="E5" s="8"/>
      <c r="F5" s="8"/>
    </row>
    <row r="6" spans="1:16" x14ac:dyDescent="0.2">
      <c r="A6" s="6" t="s">
        <v>1</v>
      </c>
      <c r="B6" s="7" t="s">
        <v>5</v>
      </c>
      <c r="C6" s="7"/>
    </row>
    <row r="7" spans="1:16" x14ac:dyDescent="0.2">
      <c r="A7" s="5" t="s">
        <v>6</v>
      </c>
      <c r="B7" s="3" t="s">
        <v>7</v>
      </c>
      <c r="C7" s="1"/>
      <c r="D7" s="1"/>
      <c r="E7" s="1"/>
      <c r="F7" s="1"/>
      <c r="G7" s="1"/>
      <c r="H7" s="1"/>
      <c r="I7" s="1"/>
      <c r="J7" s="1"/>
    </row>
    <row r="8" spans="1:16" x14ac:dyDescent="0.2">
      <c r="A8" s="5" t="s">
        <v>2</v>
      </c>
      <c r="B8" s="2">
        <v>16000</v>
      </c>
      <c r="C8" s="1"/>
      <c r="D8" s="1"/>
      <c r="E8" s="1"/>
      <c r="F8" s="1"/>
      <c r="G8" s="1"/>
      <c r="H8" s="1"/>
      <c r="I8" s="1"/>
      <c r="J8" s="1"/>
    </row>
    <row r="9" spans="1:16" x14ac:dyDescent="0.2">
      <c r="A9" s="5" t="s">
        <v>3</v>
      </c>
      <c r="B9" s="2">
        <v>10</v>
      </c>
      <c r="C9" s="1"/>
      <c r="D9" s="1"/>
      <c r="E9" s="1"/>
      <c r="F9" s="1"/>
      <c r="G9" s="1"/>
      <c r="H9" s="1"/>
      <c r="I9" s="1"/>
      <c r="J9" s="1"/>
    </row>
    <row r="10" spans="1:16" x14ac:dyDescent="0.2">
      <c r="A10" s="5" t="s">
        <v>4</v>
      </c>
      <c r="B10" s="4">
        <v>4000</v>
      </c>
      <c r="C10" s="1"/>
      <c r="D10" s="1"/>
      <c r="E10" s="1"/>
      <c r="F10" s="1"/>
      <c r="G10" s="1"/>
      <c r="H10" s="1"/>
      <c r="I10" s="1"/>
      <c r="J10" s="1"/>
    </row>
    <row r="11" spans="1:1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6" x14ac:dyDescent="0.2">
      <c r="A12" s="13" t="s">
        <v>11</v>
      </c>
      <c r="B12" s="13"/>
      <c r="C12" s="13"/>
      <c r="D12" s="1"/>
      <c r="E12" s="1"/>
      <c r="F12" s="1"/>
      <c r="G12" s="1"/>
      <c r="H12" s="1"/>
      <c r="I12" s="14" t="s">
        <v>12</v>
      </c>
      <c r="J12" s="14"/>
      <c r="K12" s="14"/>
    </row>
    <row r="13" spans="1:16" x14ac:dyDescent="0.2">
      <c r="A13" s="5" t="s">
        <v>8</v>
      </c>
      <c r="B13" s="9" t="s">
        <v>9</v>
      </c>
      <c r="C13" s="10" t="s">
        <v>10</v>
      </c>
      <c r="D13" s="1"/>
      <c r="E13" s="1"/>
      <c r="F13" s="1"/>
      <c r="G13" s="1"/>
      <c r="H13" s="1"/>
      <c r="I13" s="10" t="s">
        <v>8</v>
      </c>
      <c r="J13" s="10" t="s">
        <v>9</v>
      </c>
      <c r="K13" s="10" t="s">
        <v>10</v>
      </c>
    </row>
    <row r="14" spans="1:16" x14ac:dyDescent="0.2">
      <c r="A14" s="2">
        <v>0</v>
      </c>
      <c r="B14" s="11">
        <f>_xlfn.HYPGEOM.DIST(A14,$B$9,$B$10,$B$8,FALSE)</f>
        <v>5.6260721158464096E-2</v>
      </c>
      <c r="C14" s="11">
        <f>_xlfn.HYPGEOM.DIST(A14,$B$9,$B$10,$B$8,TRUE)</f>
        <v>5.6260721158464096E-2</v>
      </c>
      <c r="D14" s="1"/>
      <c r="E14" s="1"/>
      <c r="F14" s="1"/>
      <c r="G14" s="1"/>
      <c r="H14" s="1"/>
      <c r="I14" s="2">
        <v>0</v>
      </c>
      <c r="J14" s="12">
        <f>_xlfn.BINOM.DIST($I$14,$B$9,($B$10/$B$8),FALSE)</f>
        <v>5.6313514709472684E-2</v>
      </c>
      <c r="K14" s="12">
        <f>_xlfn.BINOM.DIST($I14,$B$9,($B$10/$B$8),TRUE)</f>
        <v>5.6313514709472684E-2</v>
      </c>
    </row>
    <row r="15" spans="1:16" x14ac:dyDescent="0.2">
      <c r="A15" s="2">
        <v>1</v>
      </c>
      <c r="B15" s="11">
        <f t="shared" ref="B15:B24" si="0">_xlfn.HYPGEOM.DIST(A15,$B$9,$B$10,$B$8,FALSE)</f>
        <v>0.18767649456580451</v>
      </c>
      <c r="C15" s="11">
        <f t="shared" ref="C15:C24" si="1">_xlfn.HYPGEOM.DIST(A15,$B$9,$B$10,$B$8,TRUE)</f>
        <v>0.24393721572426855</v>
      </c>
      <c r="D15" s="1"/>
      <c r="E15" s="1"/>
      <c r="F15" s="1"/>
      <c r="G15" s="1"/>
      <c r="H15" s="1"/>
      <c r="I15" s="2">
        <v>1</v>
      </c>
      <c r="J15" s="12">
        <f t="shared" ref="J15:J24" si="2">_xlfn.BINOM.DIST(I15,$B$9,($B$10/$B$8),FALSE)</f>
        <v>0.18771171569824219</v>
      </c>
      <c r="K15" s="12">
        <f>_xlfn.BINOM.DIST($I15,$B$9,($B$10/$B$8),TRUE)</f>
        <v>0.2440252304077149</v>
      </c>
    </row>
    <row r="16" spans="1:16" x14ac:dyDescent="0.2">
      <c r="A16" s="2">
        <v>2</v>
      </c>
      <c r="B16" s="11">
        <f t="shared" si="0"/>
        <v>0.28163211790851728</v>
      </c>
      <c r="C16" s="11">
        <f t="shared" si="1"/>
        <v>0.52556933363278613</v>
      </c>
      <c r="D16" s="1"/>
      <c r="E16" s="1"/>
      <c r="F16" s="1"/>
      <c r="G16" s="1"/>
      <c r="H16" s="1"/>
      <c r="I16" s="2">
        <v>2</v>
      </c>
      <c r="J16" s="12">
        <f t="shared" si="2"/>
        <v>0.28156757354736339</v>
      </c>
      <c r="K16" s="12">
        <f>_xlfn.BINOM.DIST($I16,$B$9,($B$10/$B$8),TRUE)</f>
        <v>0.52559280395507801</v>
      </c>
    </row>
    <row r="17" spans="1:11" x14ac:dyDescent="0.2">
      <c r="A17" s="2">
        <v>3</v>
      </c>
      <c r="B17" s="11">
        <f t="shared" si="0"/>
        <v>0.25036053417788195</v>
      </c>
      <c r="C17" s="11">
        <f t="shared" si="1"/>
        <v>0.77592986781066819</v>
      </c>
      <c r="D17" s="1"/>
      <c r="E17" s="1"/>
      <c r="F17" s="1"/>
      <c r="G17" s="1"/>
      <c r="H17" s="1"/>
      <c r="I17" s="2">
        <v>3</v>
      </c>
      <c r="J17" s="12">
        <f t="shared" si="2"/>
        <v>0.25028228759765631</v>
      </c>
      <c r="K17" s="12">
        <f>_xlfn.BINOM.DIST($I17,$B$9,($B$10/$B$8),TRUE)</f>
        <v>0.77587509155273438</v>
      </c>
    </row>
    <row r="18" spans="1:11" x14ac:dyDescent="0.2">
      <c r="A18" s="2">
        <v>4</v>
      </c>
      <c r="B18" s="11">
        <f t="shared" si="0"/>
        <v>0.1460071157612757</v>
      </c>
      <c r="C18" s="11">
        <f t="shared" si="1"/>
        <v>0.92193698357194387</v>
      </c>
      <c r="D18" s="1"/>
      <c r="E18" s="1"/>
      <c r="F18" s="1"/>
      <c r="G18" s="1"/>
      <c r="H18" s="1"/>
      <c r="I18" s="2">
        <v>4</v>
      </c>
      <c r="J18" s="12">
        <f t="shared" si="2"/>
        <v>0.14599800109863281</v>
      </c>
      <c r="K18" s="12">
        <f>_xlfn.BINOM.DIST($I18,$B$9,($B$10/$B$8),TRUE)</f>
        <v>0.92187309265136719</v>
      </c>
    </row>
    <row r="19" spans="1:11" x14ac:dyDescent="0.2">
      <c r="A19" s="2">
        <v>5</v>
      </c>
      <c r="B19" s="11">
        <f t="shared" si="0"/>
        <v>5.8368763776445988E-2</v>
      </c>
      <c r="C19" s="11">
        <f t="shared" si="1"/>
        <v>0.98030574734838982</v>
      </c>
      <c r="D19" s="1"/>
      <c r="E19" s="1"/>
      <c r="F19" s="1"/>
      <c r="G19" s="1"/>
      <c r="H19" s="1"/>
      <c r="I19" s="2">
        <v>5</v>
      </c>
      <c r="J19" s="12">
        <f t="shared" si="2"/>
        <v>5.8399200439453146E-2</v>
      </c>
      <c r="K19" s="12">
        <f>_xlfn.BINOM.DIST($I19,$B$9,($B$10/$B$8),TRUE)</f>
        <v>0.98027229309082031</v>
      </c>
    </row>
    <row r="20" spans="1:11" x14ac:dyDescent="0.2">
      <c r="A20" s="2">
        <v>6</v>
      </c>
      <c r="B20" s="11">
        <f t="shared" si="0"/>
        <v>1.619867812096407E-2</v>
      </c>
      <c r="C20" s="11">
        <f t="shared" si="1"/>
        <v>0.99650442546935392</v>
      </c>
      <c r="D20" s="1"/>
      <c r="E20" s="1"/>
      <c r="F20" s="1"/>
      <c r="G20" s="1"/>
      <c r="H20" s="1"/>
      <c r="I20" s="2">
        <v>6</v>
      </c>
      <c r="J20" s="12">
        <f t="shared" si="2"/>
        <v>1.6222000122070326E-2</v>
      </c>
      <c r="K20" s="12">
        <f>_xlfn.BINOM.DIST($I20,$B$9,($B$10/$B$8),TRUE)</f>
        <v>0.99649429321289063</v>
      </c>
    </row>
    <row r="21" spans="1:11" x14ac:dyDescent="0.2">
      <c r="A21" s="2">
        <v>7</v>
      </c>
      <c r="B21" s="11">
        <f t="shared" si="0"/>
        <v>3.0816047066590654E-3</v>
      </c>
      <c r="C21" s="11">
        <f t="shared" si="1"/>
        <v>0.999586030176013</v>
      </c>
      <c r="D21" s="1"/>
      <c r="E21" s="1"/>
      <c r="F21" s="1"/>
      <c r="G21" s="1"/>
      <c r="H21" s="1"/>
      <c r="I21" s="2">
        <v>7</v>
      </c>
      <c r="J21" s="12">
        <f t="shared" si="2"/>
        <v>3.0899047851562543E-3</v>
      </c>
      <c r="K21" s="12">
        <f>_xlfn.BINOM.DIST($I21,$B$9,($B$10/$B$8),TRUE)</f>
        <v>0.99958419799804688</v>
      </c>
    </row>
    <row r="22" spans="1:11" x14ac:dyDescent="0.2">
      <c r="A22" s="2">
        <v>8</v>
      </c>
      <c r="B22" s="11">
        <f t="shared" si="0"/>
        <v>3.8459058573375694E-4</v>
      </c>
      <c r="C22" s="11">
        <f t="shared" si="1"/>
        <v>0.99997062076174681</v>
      </c>
      <c r="D22" s="1"/>
      <c r="E22" s="1"/>
      <c r="F22" s="1"/>
      <c r="G22" s="1"/>
      <c r="H22" s="1"/>
      <c r="I22" s="2">
        <v>8</v>
      </c>
      <c r="J22" s="12">
        <f t="shared" si="2"/>
        <v>3.862380981445312E-4</v>
      </c>
      <c r="K22" s="12">
        <f>_xlfn.BINOM.DIST($I22,$B$9,($B$10/$B$8),TRUE)</f>
        <v>0.99997043609619141</v>
      </c>
    </row>
    <row r="23" spans="1:11" x14ac:dyDescent="0.2">
      <c r="A23" s="2">
        <v>9</v>
      </c>
      <c r="B23" s="11">
        <f t="shared" si="0"/>
        <v>2.8433584618147062E-5</v>
      </c>
      <c r="C23" s="11">
        <f t="shared" si="1"/>
        <v>0.99999905434636494</v>
      </c>
      <c r="D23" s="1"/>
      <c r="E23" s="1"/>
      <c r="F23" s="1"/>
      <c r="G23" s="1"/>
      <c r="H23" s="1"/>
      <c r="I23" s="2">
        <v>9</v>
      </c>
      <c r="J23" s="12">
        <f t="shared" si="2"/>
        <v>2.861022949218752E-5</v>
      </c>
      <c r="K23" s="12">
        <f>_xlfn.BINOM.DIST($I23,$B$9,($B$10/$B$8),TRUE)</f>
        <v>0.99999904632568359</v>
      </c>
    </row>
    <row r="24" spans="1:11" x14ac:dyDescent="0.2">
      <c r="A24" s="2">
        <v>10</v>
      </c>
      <c r="B24" s="11">
        <f t="shared" si="0"/>
        <v>9.4565363509187253E-7</v>
      </c>
      <c r="C24" s="11">
        <f t="shared" si="1"/>
        <v>1</v>
      </c>
      <c r="D24" s="1"/>
      <c r="E24" s="1"/>
      <c r="F24" s="1"/>
      <c r="G24" s="1"/>
      <c r="H24" s="1"/>
      <c r="I24" s="2">
        <v>10</v>
      </c>
      <c r="J24" s="12">
        <f t="shared" si="2"/>
        <v>9.5367431640625E-7</v>
      </c>
      <c r="K24" s="12">
        <f>_xlfn.BINOM.DIST($I24,$B$9,($B$10/$B$8),TRUE)</f>
        <v>1</v>
      </c>
    </row>
    <row r="25" spans="1:11" x14ac:dyDescent="0.2">
      <c r="A25" s="1"/>
      <c r="B25" s="1"/>
      <c r="C25" s="1"/>
      <c r="D25" s="1"/>
      <c r="E25" s="1"/>
      <c r="F25" s="1"/>
      <c r="G25" s="1"/>
      <c r="H25" s="1"/>
    </row>
    <row r="26" spans="1:1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</row>
  </sheetData>
  <mergeCells count="8">
    <mergeCell ref="G1:L1"/>
    <mergeCell ref="M1:P1"/>
    <mergeCell ref="M2:P3"/>
    <mergeCell ref="A1:F5"/>
    <mergeCell ref="B6:C6"/>
    <mergeCell ref="A12:C12"/>
    <mergeCell ref="I12:K12"/>
    <mergeCell ref="G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2022-03-29T02:07:19Z</dcterms:created>
  <dcterms:modified xsi:type="dcterms:W3CDTF">2022-03-29T05:28:39Z</dcterms:modified>
</cp:coreProperties>
</file>